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I_ 2023" sheetId="78" r:id="rId14"/>
    <sheet name="Eksport_I-III_ 2023" sheetId="77" r:id="rId15"/>
    <sheet name="Import_I-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55" i="76" l="1"/>
  <c r="G55" i="76"/>
  <c r="H55" i="76" s="1"/>
  <c r="F56" i="76"/>
  <c r="H56" i="76" s="1"/>
  <c r="G56" i="76"/>
  <c r="F57" i="76"/>
  <c r="G57" i="76"/>
  <c r="H57" i="76" s="1"/>
  <c r="F58" i="76"/>
  <c r="H58" i="76" s="1"/>
  <c r="G58" i="76"/>
  <c r="F59" i="76"/>
  <c r="G59" i="76"/>
  <c r="H59" i="76" s="1"/>
  <c r="F60" i="76"/>
  <c r="G60" i="76"/>
  <c r="H60" i="76"/>
  <c r="F61" i="76"/>
  <c r="G61" i="76"/>
  <c r="H61" i="76" s="1"/>
  <c r="F39" i="76"/>
  <c r="H39" i="76" s="1"/>
  <c r="G39" i="76"/>
  <c r="F40" i="76"/>
  <c r="G40" i="76"/>
  <c r="F41" i="76"/>
  <c r="G41" i="76"/>
  <c r="H41" i="76"/>
  <c r="F42" i="76"/>
  <c r="G42" i="76"/>
  <c r="F43" i="76"/>
  <c r="G43" i="76"/>
  <c r="F44" i="76"/>
  <c r="G44" i="76"/>
  <c r="F45" i="76"/>
  <c r="G45" i="76"/>
  <c r="F46" i="76"/>
  <c r="G46" i="76"/>
  <c r="F47" i="76"/>
  <c r="G47" i="76"/>
  <c r="F48" i="76"/>
  <c r="G48" i="76"/>
  <c r="F49" i="76"/>
  <c r="G49" i="76"/>
  <c r="H49" i="76"/>
  <c r="F50" i="76"/>
  <c r="G50" i="76"/>
  <c r="F51" i="76"/>
  <c r="G51" i="76"/>
  <c r="F52" i="76"/>
  <c r="G52" i="76"/>
  <c r="F53" i="76"/>
  <c r="H53" i="76" s="1"/>
  <c r="G53" i="76"/>
  <c r="F54" i="76"/>
  <c r="G54" i="76"/>
  <c r="G38" i="76"/>
  <c r="F38" i="76"/>
  <c r="H38" i="76" s="1"/>
  <c r="H47" i="76" l="1"/>
  <c r="H52" i="76"/>
  <c r="H43" i="76"/>
  <c r="H51" i="76"/>
  <c r="H54" i="76"/>
  <c r="H45" i="76"/>
  <c r="H40" i="76"/>
  <c r="H50" i="76"/>
  <c r="H42" i="76"/>
  <c r="H44" i="76"/>
  <c r="H46" i="76"/>
  <c r="H48" i="76"/>
  <c r="C26" i="78"/>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F597" i="36"/>
  <c r="Z596" i="36"/>
  <c r="W596" i="36"/>
  <c r="V596" i="36"/>
  <c r="S596" i="36"/>
  <c r="R596" i="36"/>
  <c r="Q596" i="36"/>
  <c r="M596" i="36"/>
  <c r="L596" i="36"/>
  <c r="K596" i="36"/>
  <c r="J596" i="36"/>
  <c r="I596" i="36"/>
  <c r="H596" i="36"/>
  <c r="G596" i="36"/>
  <c r="F596" i="36"/>
  <c r="C596" i="36"/>
  <c r="Z595" i="36"/>
  <c r="W595" i="36"/>
  <c r="V595" i="36"/>
  <c r="S595" i="36"/>
  <c r="R595" i="36"/>
  <c r="Q595" i="36"/>
  <c r="P595" i="36"/>
  <c r="M595" i="36"/>
  <c r="L595" i="36"/>
  <c r="K595" i="36"/>
  <c r="J595" i="36"/>
  <c r="I595" i="36"/>
  <c r="H595" i="36"/>
  <c r="G595" i="36"/>
  <c r="F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F593" i="36"/>
  <c r="Z592" i="36"/>
  <c r="W592" i="36"/>
  <c r="V592" i="36"/>
  <c r="S592" i="36"/>
  <c r="R592" i="36"/>
  <c r="Q592" i="36"/>
  <c r="M592" i="36"/>
  <c r="L592" i="36"/>
  <c r="K592" i="36"/>
  <c r="J592" i="36"/>
  <c r="I592" i="36"/>
  <c r="H592" i="36"/>
  <c r="G592" i="36"/>
  <c r="F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E402" i="36"/>
  <c r="E596" i="36" s="1"/>
  <c r="D402" i="36"/>
  <c r="D596" i="36" s="1"/>
  <c r="C402" i="36"/>
  <c r="B402" i="36"/>
  <c r="B596" i="36" s="1"/>
  <c r="Z401" i="36"/>
  <c r="W401" i="36"/>
  <c r="V401" i="36"/>
  <c r="S401" i="36"/>
  <c r="R401" i="36"/>
  <c r="Q401" i="36"/>
  <c r="P401" i="36"/>
  <c r="M401" i="36"/>
  <c r="L401" i="36"/>
  <c r="K401" i="36"/>
  <c r="J401" i="36"/>
  <c r="I401" i="36"/>
  <c r="H401" i="36"/>
  <c r="G401" i="36"/>
  <c r="F401" i="36"/>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<sst xmlns="http://schemas.openxmlformats.org/spreadsheetml/2006/main" count="7414" uniqueCount="545">
  <si>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</si>
  <si>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</si>
  <si>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</si>
  <si>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</si>
  <si>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</si>
  <si>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</si>
  <si>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</si>
  <si>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</si>
  <si>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</si>
  <si>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</si>
  <si>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</si>
  <si>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</si>
  <si>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</si>
  <si>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</si>
  <si>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</si>
  <si>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</si>
  <si>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</si>
  <si>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</si>
  <si>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</si>
  <si>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</si>
  <si>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</si>
  <si>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</si>
  <si>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</si>
  <si>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</si>
  <si>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</si>
  <si>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</si>
  <si>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</si>
  <si>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</si>
  <si>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</si>
  <si>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</si>
  <si>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</si>
  <si>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</si>
  <si>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</si>
  <si>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</si>
  <si>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</si>
  <si>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</si>
  <si>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</si>
  <si>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</si>
  <si>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</si>
  <si>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</si>
  <si>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</si>
  <si>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</si>
  <si>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</si>
  <si>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</si>
  <si>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</si>
  <si>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</si>
  <si>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</si>
  <si>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</si>
  <si>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</si>
  <si>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</si>
  <si>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</si>
  <si>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</si>
  <si>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</si>
  <si>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</si>
  <si>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</si>
  <si>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</si>
  <si>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</si>
  <si>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</si>
  <si>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</si>
  <si>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</si>
  <si>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</si>
  <si>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</si>
  <si>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</si>
  <si>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</si>
  <si>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</si>
  <si>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</si>
  <si>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</si>
  <si>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</si>
  <si>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</si>
  <si>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</si>
  <si>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</si>
  <si>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</si>
  <si>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</si>
  <si>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</si>
  <si>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</si>
  <si>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</si>
  <si>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</si>
  <si>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</si>
  <si>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</si>
  <si>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</si>
  <si>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</si>
  <si>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</si>
  <si>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</si>
  <si>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</si>
  <si>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</si>
  <si>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</si>
  <si>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</si>
  <si>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</si>
  <si>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</si>
  <si>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</si>
  <si>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</si>
  <si>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</si>
  <si>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</si>
  <si>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</si>
  <si>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</si>
  <si>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</si>
  <si>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</si>
  <si>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</si>
  <si>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</si>
  <si>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</si>
  <si>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</si>
  <si>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</si>
  <si>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</si>
  <si>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</si>
  <si>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</si>
  <si>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</si>
  <si>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</si>
  <si>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</si>
  <si>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</si>
  <si>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</si>
  <si>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</si>
  <si>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</si>
  <si>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</si>
  <si>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</si>
  <si>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</si>
  <si>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</si>
  <si>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</si>
  <si>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</si>
  <si>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</si>
  <si>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</si>
  <si>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</si>
  <si>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</si>
  <si>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</si>
  <si>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</si>
  <si>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</si>
  <si>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</si>
  <si>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</si>
  <si>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</si>
  <si>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</si>
  <si>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</si>
  <si>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</si>
  <si>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</si>
  <si>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</si>
  <si>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</si>
  <si>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</si>
  <si>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</si>
  <si>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</si>
  <si>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</si>
  <si>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</si>
  <si>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</si>
  <si>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</si>
  <si>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</si>
  <si>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</si>
  <si>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</si>
  <si>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</si>
  <si>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</si>
  <si>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</si>
  <si>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</si>
  <si>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</si>
  <si>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</si>
  <si>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</si>
  <si>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</si>
  <si>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</si>
  <si>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</si>
  <si>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</si>
  <si>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</si>
  <si>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</si>
  <si>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</si>
  <si>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</si>
  <si>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</si>
  <si>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</si>
  <si>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</si>
  <si>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</si>
  <si>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</si>
  <si>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</si>
  <si>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</si>
  <si>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</si>
  <si>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</si>
  <si>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</si>
  <si>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</si>
  <si>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</si>
  <si>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</si>
  <si>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</si>
  <si>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</si>
  <si>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</si>
  <si>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</si>
  <si>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</si>
  <si>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</si>
  <si>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</si>
  <si>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</si>
  <si>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</si>
  <si>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</si>
  <si>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</si>
  <si>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</si>
  <si>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</si>
  <si>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</si>
  <si>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</si>
  <si>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</si>
  <si>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</si>
  <si>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</si>
  <si>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</si>
  <si>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</si>
  <si>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</si>
  <si>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</si>
  <si>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</si>
  <si>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</si>
  <si>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</si>
  <si>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</si>
  <si>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</si>
  <si>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</si>
  <si>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</si>
  <si>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</si>
  <si>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</si>
  <si>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</si>
  <si>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</si>
  <si>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</si>
  <si>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</si>
  <si>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</si>
  <si>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</si>
  <si>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</si>
  <si>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</si>
  <si>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</si>
  <si>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</si>
  <si>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</si>
  <si>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</si>
  <si>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</si>
  <si>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</si>
  <si>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</si>
  <si>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</si>
  <si>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</si>
  <si>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</si>
  <si>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</si>
  <si>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</si>
  <si>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</si>
  <si>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</si>
  <si>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</si>
  <si>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</si>
  <si>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</si>
  <si>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</si>
  <si>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</si>
  <si>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</si>
  <si>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</si>
  <si>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</si>
  <si>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</si>
  <si>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</si>
  <si>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</si>
  <si>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</si>
  <si>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</si>
  <si>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</si>
  <si>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</si>
  <si>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</si>
  <si>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</si>
  <si>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</si>
  <si>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</si>
  <si>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</si>
  <si>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</si>
  <si>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</si>
  <si>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</si>
  <si>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</si>
  <si>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</si>
  <si>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</si>
  <si>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</si>
  <si>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</si>
  <si>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</si>
  <si>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</si>
  <si>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</si>
  <si>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</si>
  <si>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</si>
  <si>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</si>
  <si>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</si>
  <si>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</si>
  <si>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</si>
  <si>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</si>
  <si>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</si>
  <si>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</si>
  <si>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</si>
  <si>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</si>
  <si>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</si>
  <si>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</si>
  <si>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</si>
  <si>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</si>
  <si>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</si>
  <si>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</si>
  <si>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</si>
  <si>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</si>
  <si>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</si>
  <si>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</si>
  <si>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</si>
  <si>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</si>
  <si>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</si>
  <si>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</si>
  <si>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</si>
  <si>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</si>
  <si>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</si>
  <si>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</si>
  <si>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</si>
  <si>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</si>
  <si>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</si>
  <si>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</si>
  <si>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</si>
  <si>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</si>
  <si>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</si>
  <si>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</si>
  <si>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</si>
  <si>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</si>
  <si>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</si>
  <si>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</si>
  <si>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</si>
  <si>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</si>
  <si>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</si>
  <si>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</si>
  <si>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</si>
  <si>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</si>
  <si>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</si>
  <si>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</si>
  <si>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</si>
  <si>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</si>
  <si>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</si>
  <si>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</si>
  <si>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</si>
  <si>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</si>
  <si>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</si>
  <si>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</si>
  <si>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</si>
  <si>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</si>
  <si>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</si>
  <si>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</si>
  <si>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</si>
  <si>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</si>
  <si>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</si>
  <si>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</si>
  <si>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</si>
  <si>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</si>
  <si>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</si>
  <si>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</si>
  <si>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</si>
  <si>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</si>
  <si>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</si>
  <si>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</si>
  <si>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</si>
  <si>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</si>
  <si>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</si>
  <si>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</si>
  <si>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</si>
  <si>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</si>
  <si>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</si>
  <si>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</si>
  <si>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</si>
  <si>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</si>
  <si>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</si>
  <si>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</si>
  <si>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</si>
  <si>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</si>
  <si>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</si>
  <si>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</si>
  <si>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</si>
  <si>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</si>
  <si>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</si>
  <si>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</si>
  <si>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</si>
  <si>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</si>
  <si>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</si>
  <si>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</si>
  <si>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</si>
  <si>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</si>
  <si>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</si>
  <si>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</si>
  <si>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</si>
  <si>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</si>
  <si>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</si>
  <si>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</si>
  <si>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</si>
  <si>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</si>
  <si>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</si>
  <si>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</si>
  <si>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</si>
  <si>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</si>
  <si>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</si>
  <si>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</si>
  <si>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</si>
  <si>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</si>
  <si>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</si>
  <si>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</si>
  <si>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</si>
  <si>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</si>
  <si>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</si>
  <si>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</si>
  <si>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</si>
  <si>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</si>
  <si>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</si>
  <si>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</si>
  <si>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</si>
  <si>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</si>
  <si>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</si>
  <si>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</si>
  <si>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</si>
  <si>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</si>
  <si>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</si>
  <si>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</si>
  <si>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</si>
  <si>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</si>
  <si>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</si>
  <si>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</si>
  <si>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</si>
  <si>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</si>
  <si>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</si>
  <si>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</si>
  <si>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</si>
  <si>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</si>
  <si>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</si>
  <si>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</si>
  <si>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</si>
  <si>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</si>
  <si>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</si>
  <si>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</si>
  <si>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</si>
  <si>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</si>
  <si>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</si>
  <si>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</si>
  <si>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</si>
  <si>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</si>
  <si>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</si>
  <si>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</si>
  <si>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</si>
  <si>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</si>
  <si>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</si>
  <si>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</si>
  <si>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</si>
  <si>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</si>
  <si>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</si>
  <si>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</si>
  <si>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</si>
  <si>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</si>
  <si>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</si>
  <si>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</si>
  <si>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</si>
  <si>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</si>
  <si>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</si>
  <si>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</si>
  <si>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</si>
  <si>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</si>
  <si>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</si>
  <si>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</si>
  <si>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</si>
  <si>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</si>
  <si>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</si>
  <si>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</si>
  <si>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</si>
  <si>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</si>
  <si>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</si>
  <si>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</si>
  <si>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</si>
  <si>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</si>
  <si>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</si>
  <si>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</si>
  <si>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</si>
  <si>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</si>
  <si>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</si>
  <si>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</si>
  <si>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</si>
  <si>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</si>
  <si>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</si>
  <si>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</si>
  <si>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</si>
  <si>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</si>
  <si>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</si>
  <si>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</si>
  <si>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</si>
  <si>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</si>
  <si>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</si>
  <si>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</si>
  <si>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</si>
  <si>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</si>
  <si>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</si>
  <si>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</si>
  <si>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</si>
  <si>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</si>
  <si>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</si>
  <si>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</si>
  <si>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</si>
  <si>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</si>
  <si>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</si>
  <si>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</si>
  <si>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</si>
  <si>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</si>
  <si>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</si>
  <si>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</si>
  <si>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</si>
  <si>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</si>
  <si>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</si>
  <si>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</si>
  <si>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</si>
  <si>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</si>
  <si>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</si>
  <si>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</si>
  <si>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</si>
  <si>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</si>
  <si>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</si>
  <si>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</si>
  <si>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</si>
  <si>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</si>
  <si>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</si>
  <si>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</si>
  <si>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</si>
  <si>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</si>
  <si>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</si>
  <si>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</si>
  <si>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</si>
  <si>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</si>
  <si>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</si>
  <si>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</si>
  <si>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</si>
  <si>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</si>
  <si>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</si>
  <si>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</si>
  <si>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</si>
  <si>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</si>
  <si>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</si>
  <si>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</si>
  <si>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</si>
  <si>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</si>
  <si>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</si>
  <si>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</si>
  <si>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</si>
  <si>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</si>
  <si>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OKRES: I -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</si>
  <si>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</si>
  <si>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2023 r. (dane wstępne) </t>
    </r>
    <r>
      <rPr>
        <b/>
        <sz val="11"/>
        <rFont val="Calibri"/>
        <family val="2"/>
        <charset val="238"/>
        <scheme val="minor"/>
      </rPr>
      <t xml:space="preserve">w porównaniu do I - III 2022 r. </t>
    </r>
    <r>
      <rPr>
        <i/>
        <sz val="11"/>
        <rFont val="Calibri"/>
        <family val="2"/>
        <charset val="238"/>
        <scheme val="minor"/>
      </rPr>
      <t>(wg wstępnych danych Min. Finansów).</t>
    </r>
  </si>
  <si>
    <t>I-III 2023 r. (wstępne)</t>
  </si>
  <si>
    <t>I-III 2022 r.</t>
  </si>
  <si>
    <t>zm. w stos. do  I-III 2022r. (%)</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</si>
  <si>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</si>
  <si>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</si>
  <si>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I-III 2023 r.</t>
    </r>
    <r>
      <rPr>
        <b/>
        <sz val="14"/>
        <color indexed="8"/>
        <rFont val="Calibri"/>
        <family val="2"/>
        <charset val="238"/>
        <scheme val="minor"/>
      </rPr>
      <t xml:space="preserve"> (dane wstępne)</t>
    </r>
  </si>
  <si>
    <t>OKRES: I-III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</si>
  <si>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2023 r. (dane wstępne)  </t>
    </r>
    <r>
      <rPr>
        <b/>
        <sz val="11"/>
        <rFont val="Calibri"/>
        <family val="2"/>
        <charset val="238"/>
        <scheme val="minor"/>
      </rPr>
      <t>w porównaniu do I-III 2022 r.  (</t>
    </r>
    <r>
      <rPr>
        <i/>
        <sz val="11"/>
        <rFont val="Calibri"/>
        <family val="2"/>
        <charset val="238"/>
        <scheme val="minor"/>
      </rPr>
      <t>wg wstępnych danych Min. Finansów</t>
    </r>
    <r>
      <rPr>
        <b/>
        <sz val="11"/>
        <rFont val="Calibri"/>
        <family val="2"/>
        <charset val="238"/>
        <scheme val="minor"/>
      </rPr>
      <t>).</t>
    </r>
  </si>
  <si>
    <t>I-III  2023 r. (wstępne)</t>
  </si>
  <si>
    <t>zm. w stos. do I-III 2022r. (%)</t>
  </si>
  <si>
    <t>Brazylia</t>
  </si>
  <si>
    <t>Nowa Zelandia</t>
  </si>
  <si>
    <t>14.05.2023</t>
  </si>
  <si>
    <t>nld</t>
  </si>
  <si>
    <t>15.05.2023 - 21.05.2023</t>
  </si>
  <si>
    <t>21.05.2023</t>
  </si>
  <si>
    <t>NR 20/2023</t>
  </si>
  <si>
    <t>26 maja 2023r.</t>
  </si>
  <si>
    <t>15 - 21 maja 2023 r.</t>
  </si>
  <si>
    <r>
      <t>Tablica 6. Średnie ceny sprzedaży netto (bez VAT) elementów mięsa wołowego (kraj) wg makroregionów:</t>
    </r>
    <r>
      <rPr>
        <b/>
        <sz val="14"/>
        <color rgb="FF0000FF"/>
        <rFont val="Calibri"/>
        <family val="2"/>
        <charset val="238"/>
        <scheme val="minor"/>
      </rPr>
      <t xml:space="preserve"> 15.05 - 21.05.2023 r.</t>
    </r>
  </si>
  <si>
    <r>
      <t>Tablica 7. Średnie ceny sprzedaży netto (bez VAT) elementów mięsa wołowego (zagranica):</t>
    </r>
    <r>
      <rPr>
        <b/>
        <sz val="14"/>
        <color rgb="FF0000FF"/>
        <rFont val="Calibri"/>
        <family val="2"/>
        <charset val="238"/>
        <scheme val="minor"/>
      </rPr>
      <t xml:space="preserve"> 15.05 - 21.05.2023 r.</t>
    </r>
  </si>
  <si>
    <r>
      <t>Tablica 5. Ceny sprzedaży netto (bez VAT) ćwierci wołowych (zagranica):</t>
    </r>
    <r>
      <rPr>
        <b/>
        <sz val="14"/>
        <color rgb="FF0000FF"/>
        <rFont val="Calibri"/>
        <family val="2"/>
        <charset val="238"/>
        <scheme val="minor"/>
      </rPr>
      <t xml:space="preserve"> 15.05 - 21.05.2023 r.</t>
    </r>
  </si>
  <si>
    <r>
      <t>Tablica 9. Średnie ceny zakupu mięsa wołowego płacone przez podmioty handlu detalicznego w okresie:</t>
    </r>
    <r>
      <rPr>
        <b/>
        <sz val="16"/>
        <color rgb="FF0000FF"/>
        <rFont val="Calibri"/>
        <family val="2"/>
        <charset val="238"/>
        <scheme val="minor"/>
      </rPr>
      <t xml:space="preserve"> 15.05 - 21.05.2023 r.</t>
    </r>
  </si>
  <si>
    <t>25.05.2023</t>
  </si>
  <si>
    <t>Prices not received - Same prices as last week : BG, EL</t>
  </si>
  <si>
    <t>17.05.2023</t>
  </si>
  <si>
    <t>Week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</si>
</sst>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28"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165" fontId="177" fillId="59" borderId="28" xfId="0" quotePrefix="1"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Alignment="1" applyProtection="1">
      <alignment horizontal="center" vertical="center"/>
      <protection locked="0"/>
    </xf>
    <xf numFmtId="0" fontId="132" fillId="62" borderId="0" xfId="96" applyFont="1" applyFill="1" applyAlignment="1">
      <alignment horizontal="center" vertical="center"/>
    </xf>
    <xf numFmtId="165" fontId="178" fillId="0" borderId="62" xfId="0" quotePrefix="1" applyNumberFormat="1"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549910</xdr:colOff>
      <xdr:row>22</xdr:row>
      <xdr:rowOff>64135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645910" cy="3616960"/>
        </a:xfrm>
        <a:prstGeom prst="rect">
          <a:avLst/>
        </a:prstGeom>
        <a:noFill/>
        <a:ln>
          <a:noFill/>
        </a:ln>
      </xdr:spPr>
    </xdr:pic>
    <xdr:clientData/>
  </xdr:twoCellAnchor>
  <xdr:twoCellAnchor editAs="oneCell">
    <xdr:from>
      <xdr:col>11</xdr:col>
      <xdr:colOff>0</xdr:colOff>
      <xdr:row>0</xdr:row>
      <xdr:rowOff>0</xdr:rowOff>
    </xdr:from>
    <xdr:to>
      <xdr:col>21</xdr:col>
      <xdr:colOff>549910</xdr:colOff>
      <xdr:row>22</xdr:row>
      <xdr:rowOff>66675</xdr:rowOff>
    </xdr:to>
    <xdr:pic>
      <xdr:nvPicPr>
        <xdr:cNvPr id="10" name="Obraz 9"/>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05600" y="0"/>
          <a:ext cx="6645910" cy="3619500"/>
        </a:xfrm>
        <a:prstGeom prst="rect">
          <a:avLst/>
        </a:prstGeom>
        <a:noFill/>
        <a:ln>
          <a:noFill/>
        </a:ln>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5" name="Obraz 14"/>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K23" sqref="K23"/>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427</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495</v>
      </c>
      <c r="E4" s="1239"/>
      <c r="F4" s="1239"/>
      <c r="G4" s="1068"/>
      <c r="H4" s="1069"/>
      <c r="I4" s="1066"/>
      <c r="J4" s="1066"/>
      <c r="K4" s="1066"/>
      <c r="L4" s="1066"/>
      <c r="M4" s="1066"/>
      <c r="N4" s="1066"/>
      <c r="O4" s="1066"/>
      <c r="P4" s="1066"/>
      <c r="Q4" s="1066"/>
      <c r="R4" s="1066"/>
      <c r="S4" s="1066"/>
      <c r="T4" s="1066"/>
    </row>
    <row r="5" spans="2:36" ht="17.25">
      <c r="B5" s="1238"/>
      <c r="C5" s="1238"/>
      <c r="D5" s="1241" t="s">
        <v>480</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534</v>
      </c>
      <c r="C12" s="1074"/>
      <c r="D12" s="1075"/>
      <c r="E12" s="1076" t="s">
        <v>535</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481</v>
      </c>
      <c r="C15" s="1245"/>
      <c r="D15" s="1247" t="s">
        <v>536</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4" t="s">
        <v>433</v>
      </c>
      <c r="B1" s="1614"/>
      <c r="C1" s="1614"/>
      <c r="D1" s="1614"/>
      <c r="E1" s="1614"/>
      <c r="F1" s="1614"/>
      <c r="G1" s="471"/>
      <c r="H1" s="471"/>
    </row>
    <row r="2" spans="1:8" ht="18.75" customHeight="1" thickBot="1">
      <c r="A2" s="1118"/>
      <c r="B2" s="1117"/>
      <c r="C2" s="1117"/>
      <c r="D2" s="1117"/>
      <c r="E2" s="1117"/>
      <c r="F2" s="1117"/>
    </row>
    <row r="3" spans="1:8" ht="27" customHeight="1">
      <c r="A3" s="1610" t="s">
        <v>53</v>
      </c>
      <c r="B3" s="1610" t="s">
        <v>90</v>
      </c>
      <c r="C3" s="1615" t="s">
        <v>59</v>
      </c>
      <c r="D3" s="1616"/>
      <c r="E3" s="1617"/>
      <c r="F3" s="1612" t="s">
        <v>91</v>
      </c>
      <c r="G3" s="1613"/>
      <c r="H3" s="3"/>
    </row>
    <row r="4" spans="1:8" ht="32.25" customHeight="1" thickBot="1">
      <c r="A4" s="1611"/>
      <c r="B4" s="1611"/>
      <c r="C4" s="901">
        <v>45067</v>
      </c>
      <c r="D4" s="902">
        <v>45060</v>
      </c>
      <c r="E4" s="903">
        <v>44703</v>
      </c>
      <c r="F4" s="904" t="s">
        <v>277</v>
      </c>
      <c r="G4" s="905" t="s">
        <v>92</v>
      </c>
      <c r="H4" s="3"/>
    </row>
    <row r="5" spans="1:8" ht="29.25" customHeight="1">
      <c r="A5" s="906" t="s">
        <v>96</v>
      </c>
      <c r="B5" s="907" t="s">
        <v>261</v>
      </c>
      <c r="C5" s="908" t="s">
        <v>200</v>
      </c>
      <c r="D5" s="909">
        <v>810</v>
      </c>
      <c r="E5" s="910">
        <v>802.33399999999995</v>
      </c>
      <c r="F5" s="1092" t="s">
        <v>73</v>
      </c>
      <c r="G5" s="1208" t="s">
        <v>73</v>
      </c>
      <c r="H5" s="3"/>
    </row>
    <row r="6" spans="1:8" ht="28.5" customHeight="1" thickBot="1">
      <c r="A6" s="911" t="s">
        <v>97</v>
      </c>
      <c r="B6" s="912" t="s">
        <v>261</v>
      </c>
      <c r="C6" s="913" t="s">
        <v>200</v>
      </c>
      <c r="D6" s="914">
        <v>1260</v>
      </c>
      <c r="E6" s="915">
        <v>1214.7049999999999</v>
      </c>
      <c r="F6" s="1093" t="s">
        <v>73</v>
      </c>
      <c r="G6" s="1094" t="s">
        <v>73</v>
      </c>
      <c r="H6" s="3"/>
    </row>
    <row r="7" spans="1:8" ht="32.25" customHeight="1" thickBot="1">
      <c r="A7" s="916" t="s">
        <v>93</v>
      </c>
      <c r="B7" s="917" t="s">
        <v>94</v>
      </c>
      <c r="C7" s="913" t="s">
        <v>200</v>
      </c>
      <c r="D7" s="918" t="s">
        <v>200</v>
      </c>
      <c r="E7" s="919" t="s">
        <v>531</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492</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540</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618" t="s">
        <v>95</v>
      </c>
      <c r="C5" s="1620" t="s">
        <v>429</v>
      </c>
      <c r="D5" s="1620"/>
      <c r="E5" s="1621" t="s">
        <v>430</v>
      </c>
      <c r="F5" s="1115"/>
    </row>
    <row r="6" spans="1:14" ht="24.95" customHeight="1" thickBot="1">
      <c r="B6" s="1619"/>
      <c r="C6" s="1335">
        <v>45067</v>
      </c>
      <c r="D6" s="1336">
        <v>45060</v>
      </c>
      <c r="E6" s="1622"/>
    </row>
    <row r="7" spans="1:14" ht="24.95" customHeight="1" thickBot="1">
      <c r="B7" s="1623" t="s">
        <v>446</v>
      </c>
      <c r="C7" s="1624"/>
      <c r="D7" s="1624"/>
      <c r="E7" s="1625"/>
    </row>
    <row r="8" spans="1:14" ht="24.95" customHeight="1">
      <c r="B8" s="1319" t="s">
        <v>476</v>
      </c>
      <c r="C8" s="1320" t="s">
        <v>200</v>
      </c>
      <c r="D8" s="1321" t="s">
        <v>200</v>
      </c>
      <c r="E8" s="1322" t="s">
        <v>73</v>
      </c>
    </row>
    <row r="9" spans="1:14" ht="24.95" customHeight="1">
      <c r="B9" s="1323" t="s">
        <v>447</v>
      </c>
      <c r="C9" s="1324">
        <v>37.049999999999997</v>
      </c>
      <c r="D9" s="1325">
        <v>36.51</v>
      </c>
      <c r="E9" s="1326">
        <v>1.479046836483153</v>
      </c>
    </row>
    <row r="10" spans="1:14" ht="24.95" customHeight="1" thickBot="1">
      <c r="B10" s="1327" t="s">
        <v>448</v>
      </c>
      <c r="C10" s="1328">
        <v>25.29</v>
      </c>
      <c r="D10" s="1329">
        <v>25.27</v>
      </c>
      <c r="E10" s="1330">
        <v>7.9145231499800503E-2</v>
      </c>
    </row>
    <row r="11" spans="1:14" ht="25.5" customHeight="1" thickBot="1">
      <c r="B11" s="1623" t="s">
        <v>449</v>
      </c>
      <c r="C11" s="1624"/>
      <c r="D11" s="1624"/>
      <c r="E11" s="1625"/>
    </row>
    <row r="12" spans="1:14" ht="20.25" customHeight="1" thickBot="1">
      <c r="B12" s="1331" t="s">
        <v>447</v>
      </c>
      <c r="C12" s="1332">
        <v>35.78</v>
      </c>
      <c r="D12" s="1333">
        <v>35.869999999999997</v>
      </c>
      <c r="E12" s="1334">
        <v>-0.25090604962363067</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411"/>
      <c r="E1" s="1411"/>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412"/>
      <c r="E2" s="1412"/>
      <c r="F2" s="823"/>
      <c r="G2" s="823"/>
      <c r="H2" s="823"/>
      <c r="I2" s="823"/>
      <c r="J2" s="823"/>
      <c r="K2" s="823"/>
      <c r="L2" s="823"/>
      <c r="M2" s="823"/>
      <c r="N2" s="823"/>
      <c r="O2" s="823"/>
      <c r="P2" s="823"/>
      <c r="Q2" s="823"/>
      <c r="R2" s="823"/>
      <c r="S2" s="823"/>
      <c r="T2" s="823"/>
      <c r="U2" s="823"/>
      <c r="V2" s="823"/>
      <c r="W2" s="823"/>
      <c r="X2" s="823"/>
      <c r="Y2" s="823"/>
      <c r="Z2" s="741"/>
      <c r="AA2" s="824" t="s">
        <v>541</v>
      </c>
      <c r="AD2" s="743"/>
      <c r="AF2" s="744"/>
    </row>
    <row r="3" spans="1:35" s="739" customFormat="1" ht="15" customHeight="1">
      <c r="A3" s="745"/>
      <c r="B3" s="746"/>
      <c r="C3" s="747"/>
      <c r="D3" s="1413"/>
      <c r="E3" s="1413"/>
      <c r="F3" s="747"/>
      <c r="G3" s="747"/>
      <c r="H3" s="747"/>
      <c r="I3" s="747"/>
      <c r="J3" s="747"/>
      <c r="K3" s="747"/>
      <c r="L3" s="747"/>
      <c r="M3" s="747"/>
      <c r="N3" s="747"/>
      <c r="Y3" s="748"/>
      <c r="Z3" s="749"/>
      <c r="AA3" s="750"/>
    </row>
    <row r="4" spans="1:35" ht="15">
      <c r="A4" s="745"/>
      <c r="Y4" s="1631">
        <v>20</v>
      </c>
      <c r="Z4" s="1631"/>
      <c r="AA4" s="1631"/>
    </row>
    <row r="5" spans="1:35" ht="15.75">
      <c r="A5" s="825" t="s">
        <v>542</v>
      </c>
      <c r="B5" s="751"/>
      <c r="C5" s="751"/>
      <c r="D5" s="751"/>
      <c r="E5" s="751"/>
      <c r="F5" s="751"/>
      <c r="G5" s="751"/>
      <c r="H5" s="751"/>
      <c r="I5" s="751"/>
      <c r="J5" s="751"/>
      <c r="Y5" s="1414"/>
      <c r="Z5" s="1415" t="s">
        <v>422</v>
      </c>
      <c r="AA5" s="1416">
        <v>45061</v>
      </c>
      <c r="AE5" s="739"/>
      <c r="AF5" s="739"/>
      <c r="AG5" s="739"/>
      <c r="AH5" s="739"/>
      <c r="AI5" s="739"/>
    </row>
    <row r="6" spans="1:35">
      <c r="Y6" s="1414"/>
      <c r="Z6" s="1417" t="s">
        <v>423</v>
      </c>
      <c r="AA6" s="1418">
        <v>45067</v>
      </c>
      <c r="AE6" s="739"/>
      <c r="AF6" s="739"/>
      <c r="AG6" s="739"/>
      <c r="AH6" s="739"/>
      <c r="AI6" s="739"/>
    </row>
    <row r="7" spans="1:35" s="751" customFormat="1" ht="15.75">
      <c r="A7" s="1632" t="s">
        <v>424</v>
      </c>
      <c r="B7" s="1632"/>
      <c r="C7" s="1632"/>
      <c r="D7" s="1632"/>
      <c r="E7" s="1632"/>
      <c r="F7" s="1632"/>
      <c r="G7" s="1632"/>
      <c r="H7" s="1632"/>
      <c r="I7" s="1632"/>
      <c r="J7" s="1632"/>
      <c r="K7" s="1632"/>
      <c r="L7" s="1632"/>
      <c r="M7" s="1632"/>
      <c r="N7" s="1632"/>
      <c r="O7" s="1632"/>
      <c r="P7" s="1632"/>
      <c r="Q7" s="1632"/>
      <c r="R7" s="1632"/>
      <c r="S7" s="1632"/>
      <c r="T7" s="1632"/>
      <c r="U7" s="1632"/>
      <c r="V7" s="1632"/>
      <c r="W7" s="1632"/>
      <c r="X7" s="1632"/>
      <c r="Y7" s="1632"/>
      <c r="Z7" s="1632"/>
      <c r="AA7" s="1561"/>
      <c r="AB7" s="1338"/>
      <c r="AC7" s="1338"/>
      <c r="AD7" s="1338"/>
      <c r="AE7" s="739"/>
      <c r="AF7" s="739"/>
      <c r="AG7" s="739"/>
      <c r="AH7" s="739"/>
      <c r="AI7" s="739"/>
    </row>
    <row r="8" spans="1:35" s="751" customFormat="1" ht="15.75">
      <c r="A8" s="1632" t="s">
        <v>425</v>
      </c>
      <c r="B8" s="1632"/>
      <c r="C8" s="1632"/>
      <c r="D8" s="1632"/>
      <c r="E8" s="1632"/>
      <c r="F8" s="1632"/>
      <c r="G8" s="1632"/>
      <c r="H8" s="1632"/>
      <c r="I8" s="1632"/>
      <c r="J8" s="1632"/>
      <c r="K8" s="1632"/>
      <c r="L8" s="1632"/>
      <c r="M8" s="1632"/>
      <c r="N8" s="1632"/>
      <c r="O8" s="1632"/>
      <c r="P8" s="1632"/>
      <c r="Q8" s="1632"/>
      <c r="R8" s="1632"/>
      <c r="S8" s="1632"/>
      <c r="T8" s="1632"/>
      <c r="U8" s="1632"/>
      <c r="V8" s="1632"/>
      <c r="W8" s="1632"/>
      <c r="X8" s="1632"/>
      <c r="Y8" s="1632"/>
      <c r="Z8" s="1632"/>
      <c r="AA8" s="1561"/>
      <c r="AB8" s="1338"/>
      <c r="AC8" s="1338"/>
      <c r="AD8" s="1338"/>
      <c r="AE8" s="739"/>
      <c r="AF8" s="739"/>
      <c r="AG8" s="739"/>
      <c r="AH8" s="739"/>
      <c r="AI8" s="739"/>
    </row>
    <row r="9" spans="1:35" s="751" customFormat="1" ht="13.5" thickBot="1">
      <c r="A9" s="1419"/>
      <c r="B9" s="1419"/>
      <c r="C9" s="1344"/>
      <c r="D9" s="1344"/>
      <c r="E9" s="1344"/>
      <c r="F9" s="1344"/>
      <c r="G9" s="1344"/>
      <c r="H9" s="1420"/>
      <c r="I9" s="1344"/>
      <c r="J9" s="1344"/>
      <c r="K9" s="1344"/>
      <c r="L9" s="1344"/>
      <c r="M9" s="1344"/>
      <c r="N9" s="1344"/>
      <c r="O9" s="1344"/>
      <c r="P9" s="1344"/>
      <c r="Q9" s="1344"/>
      <c r="R9" s="1344"/>
      <c r="S9" s="1344"/>
      <c r="T9" s="1344"/>
      <c r="U9" s="1344"/>
      <c r="V9" s="1344"/>
      <c r="W9" s="1344"/>
      <c r="X9" s="1344"/>
      <c r="Y9" s="1344"/>
      <c r="Z9" s="1419"/>
      <c r="AA9" s="1419"/>
      <c r="AB9" s="1338"/>
      <c r="AC9" s="1338"/>
      <c r="AD9" s="1338"/>
      <c r="AE9" s="739"/>
      <c r="AF9" s="739"/>
      <c r="AG9" s="739"/>
      <c r="AH9" s="739"/>
      <c r="AI9" s="739"/>
    </row>
    <row r="10" spans="1:35" s="751" customFormat="1" ht="13.5" thickBot="1">
      <c r="A10" s="1421" t="s">
        <v>310</v>
      </c>
      <c r="B10" s="1419"/>
      <c r="C10" s="1633" t="s">
        <v>362</v>
      </c>
      <c r="D10" s="1634"/>
      <c r="E10" s="1634"/>
      <c r="F10" s="1634"/>
      <c r="G10" s="1634"/>
      <c r="H10" s="1635"/>
      <c r="I10" s="1344"/>
      <c r="J10" s="1633" t="s">
        <v>363</v>
      </c>
      <c r="K10" s="1634"/>
      <c r="L10" s="1634"/>
      <c r="M10" s="1634"/>
      <c r="N10" s="1634"/>
      <c r="O10" s="1635"/>
      <c r="P10" s="1344"/>
      <c r="Q10" s="1633" t="s">
        <v>364</v>
      </c>
      <c r="R10" s="1634"/>
      <c r="S10" s="1634"/>
      <c r="T10" s="1634"/>
      <c r="U10" s="1634"/>
      <c r="V10" s="1635"/>
      <c r="W10" s="1344"/>
      <c r="X10" s="1636" t="s">
        <v>365</v>
      </c>
      <c r="Y10" s="1637"/>
      <c r="Z10" s="1637"/>
      <c r="AA10" s="1638"/>
      <c r="AB10" s="1338"/>
      <c r="AC10" s="1338"/>
      <c r="AD10" s="1338"/>
      <c r="AE10" s="739"/>
      <c r="AF10" s="739"/>
      <c r="AG10" s="739"/>
      <c r="AH10" s="739"/>
      <c r="AI10" s="739"/>
    </row>
    <row r="11" spans="1:35" s="751" customFormat="1" ht="12" customHeight="1">
      <c r="A11" s="1419"/>
      <c r="B11" s="1419"/>
      <c r="C11" s="1626" t="s">
        <v>311</v>
      </c>
      <c r="D11" s="1626" t="s">
        <v>312</v>
      </c>
      <c r="E11" s="1626" t="s">
        <v>313</v>
      </c>
      <c r="F11" s="1626" t="s">
        <v>314</v>
      </c>
      <c r="G11" s="1422" t="s">
        <v>357</v>
      </c>
      <c r="H11" s="1423"/>
      <c r="I11" s="1344"/>
      <c r="J11" s="1630" t="s">
        <v>315</v>
      </c>
      <c r="K11" s="1630" t="s">
        <v>316</v>
      </c>
      <c r="L11" s="1630" t="s">
        <v>317</v>
      </c>
      <c r="M11" s="1630" t="s">
        <v>314</v>
      </c>
      <c r="N11" s="1422" t="s">
        <v>357</v>
      </c>
      <c r="O11" s="1422"/>
      <c r="P11" s="1344"/>
      <c r="Q11" s="1626" t="s">
        <v>311</v>
      </c>
      <c r="R11" s="1626" t="s">
        <v>312</v>
      </c>
      <c r="S11" s="1626" t="s">
        <v>313</v>
      </c>
      <c r="T11" s="1626" t="s">
        <v>314</v>
      </c>
      <c r="U11" s="1422" t="s">
        <v>357</v>
      </c>
      <c r="V11" s="1423"/>
      <c r="W11" s="1344"/>
      <c r="X11" s="1628" t="s">
        <v>318</v>
      </c>
      <c r="Y11" s="1424" t="s">
        <v>319</v>
      </c>
      <c r="Z11" s="1422" t="s">
        <v>357</v>
      </c>
      <c r="AA11" s="1422"/>
      <c r="AB11" s="1338"/>
      <c r="AC11" s="1338"/>
      <c r="AD11" s="1338"/>
      <c r="AE11" s="739"/>
      <c r="AF11" s="739"/>
      <c r="AG11" s="739"/>
      <c r="AH11" s="739"/>
      <c r="AI11" s="739"/>
    </row>
    <row r="12" spans="1:35" s="751" customFormat="1" ht="12" customHeight="1" thickBot="1">
      <c r="A12" s="1425" t="s">
        <v>358</v>
      </c>
      <c r="B12" s="1419"/>
      <c r="C12" s="1627"/>
      <c r="D12" s="1627"/>
      <c r="E12" s="1627"/>
      <c r="F12" s="1627"/>
      <c r="G12" s="1426" t="s">
        <v>359</v>
      </c>
      <c r="H12" s="1427" t="s">
        <v>320</v>
      </c>
      <c r="I12" s="1428"/>
      <c r="J12" s="1627"/>
      <c r="K12" s="1627"/>
      <c r="L12" s="1627"/>
      <c r="M12" s="1627"/>
      <c r="N12" s="1426" t="s">
        <v>359</v>
      </c>
      <c r="O12" s="1427" t="s">
        <v>320</v>
      </c>
      <c r="P12" s="1419"/>
      <c r="Q12" s="1627"/>
      <c r="R12" s="1627"/>
      <c r="S12" s="1627"/>
      <c r="T12" s="1627"/>
      <c r="U12" s="1426" t="s">
        <v>359</v>
      </c>
      <c r="V12" s="1427" t="s">
        <v>320</v>
      </c>
      <c r="W12" s="1419"/>
      <c r="X12" s="1629"/>
      <c r="Y12" s="1429" t="s">
        <v>321</v>
      </c>
      <c r="Z12" s="1426" t="s">
        <v>359</v>
      </c>
      <c r="AA12" s="1426" t="s">
        <v>320</v>
      </c>
      <c r="AB12" s="1338"/>
      <c r="AC12" s="1338"/>
      <c r="AD12" s="1338"/>
      <c r="AE12" s="1338"/>
    </row>
    <row r="13" spans="1:35" s="751" customFormat="1" ht="15.75" thickBot="1">
      <c r="A13" s="1430" t="s">
        <v>360</v>
      </c>
      <c r="B13" s="1419"/>
      <c r="C13" s="1339">
        <v>498.798</v>
      </c>
      <c r="D13" s="1340">
        <v>491.53</v>
      </c>
      <c r="E13" s="1341"/>
      <c r="F13" s="1342">
        <v>495.25700000000001</v>
      </c>
      <c r="G13" s="752">
        <v>-3.6259999999999764</v>
      </c>
      <c r="H13" s="753">
        <v>-7.268237241998543E-3</v>
      </c>
      <c r="I13" s="1428"/>
      <c r="J13" s="1339">
        <v>414.86200000000002</v>
      </c>
      <c r="K13" s="1340">
        <v>531.50599999999997</v>
      </c>
      <c r="L13" s="1341">
        <v>547.322</v>
      </c>
      <c r="M13" s="1342">
        <v>538.41600000000005</v>
      </c>
      <c r="N13" s="752">
        <v>-2.1949999999999363</v>
      </c>
      <c r="O13" s="753">
        <v>-4.060220750225052E-3</v>
      </c>
      <c r="P13" s="1419"/>
      <c r="Q13" s="1339">
        <v>524.28599999999994</v>
      </c>
      <c r="R13" s="1340">
        <v>530.04600000000005</v>
      </c>
      <c r="S13" s="1341"/>
      <c r="T13" s="1342">
        <v>518.89400000000001</v>
      </c>
      <c r="U13" s="752">
        <v>3.6370000000000573</v>
      </c>
      <c r="V13" s="753">
        <v>7.0586134686185797E-3</v>
      </c>
      <c r="W13" s="1419"/>
      <c r="X13" s="1343">
        <v>504.85910000000001</v>
      </c>
      <c r="Y13" s="784">
        <v>227.00499100719423</v>
      </c>
      <c r="Z13" s="752">
        <v>-2.119199999999978</v>
      </c>
      <c r="AA13" s="753">
        <v>-4.1800605666948432E-3</v>
      </c>
      <c r="AB13" s="1338"/>
      <c r="AC13" s="1338"/>
      <c r="AD13" s="1338"/>
      <c r="AE13" s="1338"/>
      <c r="AF13" s="754"/>
    </row>
    <row r="14" spans="1:35" s="751" customFormat="1" ht="2.1" customHeight="1">
      <c r="A14" s="1431"/>
      <c r="B14" s="1419"/>
      <c r="C14" s="1431"/>
      <c r="D14" s="1344"/>
      <c r="E14" s="1344"/>
      <c r="F14" s="1344"/>
      <c r="G14" s="1344"/>
      <c r="H14" s="755"/>
      <c r="I14" s="1344"/>
      <c r="J14" s="1344"/>
      <c r="K14" s="1344"/>
      <c r="L14" s="1344"/>
      <c r="M14" s="1344"/>
      <c r="N14" s="1344"/>
      <c r="O14" s="756"/>
      <c r="P14" s="1419"/>
      <c r="Q14" s="1431"/>
      <c r="R14" s="1344"/>
      <c r="S14" s="1344"/>
      <c r="T14" s="1344"/>
      <c r="U14" s="1344"/>
      <c r="V14" s="755"/>
      <c r="W14" s="1419"/>
      <c r="X14" s="1432"/>
      <c r="Y14" s="1345"/>
      <c r="Z14" s="1431"/>
      <c r="AA14" s="1431"/>
      <c r="AB14" s="1338"/>
      <c r="AC14" s="1338"/>
      <c r="AD14" s="1338"/>
      <c r="AE14" s="1338"/>
    </row>
    <row r="15" spans="1:35" s="751" customFormat="1" ht="2.85" customHeight="1">
      <c r="A15" s="1433"/>
      <c r="B15" s="1419"/>
      <c r="C15" s="1433"/>
      <c r="D15" s="1433"/>
      <c r="E15" s="1433"/>
      <c r="F15" s="1433"/>
      <c r="G15" s="757"/>
      <c r="H15" s="758"/>
      <c r="I15" s="1433"/>
      <c r="J15" s="1433"/>
      <c r="K15" s="1433"/>
      <c r="L15" s="1433"/>
      <c r="M15" s="1433"/>
      <c r="N15" s="1433"/>
      <c r="O15" s="759"/>
      <c r="P15" s="1433"/>
      <c r="Q15" s="1433"/>
      <c r="R15" s="1433"/>
      <c r="S15" s="1433"/>
      <c r="T15" s="1433"/>
      <c r="U15" s="757"/>
      <c r="V15" s="758"/>
      <c r="W15" s="1433"/>
      <c r="X15" s="1433"/>
      <c r="Y15" s="1433"/>
      <c r="Z15" s="1434"/>
      <c r="AA15" s="1434"/>
      <c r="AB15" s="1338"/>
      <c r="AC15" s="1338"/>
      <c r="AD15" s="1338"/>
      <c r="AE15" s="1338"/>
    </row>
    <row r="16" spans="1:35" s="751" customFormat="1" ht="13.5" thickBot="1">
      <c r="A16" s="1433"/>
      <c r="B16" s="1419"/>
      <c r="C16" s="1562" t="s">
        <v>322</v>
      </c>
      <c r="D16" s="1562" t="s">
        <v>323</v>
      </c>
      <c r="E16" s="1562" t="s">
        <v>324</v>
      </c>
      <c r="F16" s="1562" t="s">
        <v>325</v>
      </c>
      <c r="G16" s="1562"/>
      <c r="H16" s="760"/>
      <c r="I16" s="1344"/>
      <c r="J16" s="1562" t="s">
        <v>322</v>
      </c>
      <c r="K16" s="1562" t="s">
        <v>323</v>
      </c>
      <c r="L16" s="1562" t="s">
        <v>324</v>
      </c>
      <c r="M16" s="1562" t="s">
        <v>325</v>
      </c>
      <c r="N16" s="1435"/>
      <c r="O16" s="761"/>
      <c r="P16" s="1344"/>
      <c r="Q16" s="1562" t="s">
        <v>322</v>
      </c>
      <c r="R16" s="1562" t="s">
        <v>323</v>
      </c>
      <c r="S16" s="1562" t="s">
        <v>324</v>
      </c>
      <c r="T16" s="1562" t="s">
        <v>325</v>
      </c>
      <c r="U16" s="1562"/>
      <c r="V16" s="760"/>
      <c r="W16" s="1419"/>
      <c r="X16" s="1563" t="s">
        <v>318</v>
      </c>
      <c r="Y16" s="1344"/>
      <c r="Z16" s="1434"/>
      <c r="AA16" s="1434"/>
      <c r="AB16" s="1338"/>
      <c r="AC16" s="1338"/>
      <c r="AD16" s="1338"/>
      <c r="AE16" s="1338"/>
    </row>
    <row r="17" spans="1:31" s="751" customFormat="1">
      <c r="A17" s="1346" t="s">
        <v>326</v>
      </c>
      <c r="B17" s="1419"/>
      <c r="C17" s="1347">
        <v>500.29039999999998</v>
      </c>
      <c r="D17" s="1348">
        <v>450.83600000000001</v>
      </c>
      <c r="E17" s="1348" t="s">
        <v>372</v>
      </c>
      <c r="F17" s="1349">
        <v>493.91759999999999</v>
      </c>
      <c r="G17" s="762">
        <v>-3.204400000000021</v>
      </c>
      <c r="H17" s="763">
        <v>-6.4459026154546351E-3</v>
      </c>
      <c r="I17" s="1436"/>
      <c r="J17" s="1347" t="s">
        <v>372</v>
      </c>
      <c r="K17" s="1348" t="s">
        <v>372</v>
      </c>
      <c r="L17" s="1348" t="s">
        <v>372</v>
      </c>
      <c r="M17" s="1349" t="s">
        <v>372</v>
      </c>
      <c r="N17" s="762"/>
      <c r="O17" s="763"/>
      <c r="P17" s="1419"/>
      <c r="Q17" s="1347" t="s">
        <v>372</v>
      </c>
      <c r="R17" s="1348" t="s">
        <v>372</v>
      </c>
      <c r="S17" s="1348" t="s">
        <v>372</v>
      </c>
      <c r="T17" s="1349" t="s">
        <v>372</v>
      </c>
      <c r="U17" s="762" t="s">
        <v>372</v>
      </c>
      <c r="V17" s="764" t="s">
        <v>372</v>
      </c>
      <c r="W17" s="1419"/>
      <c r="X17" s="1350">
        <v>493.91759999999999</v>
      </c>
      <c r="Y17" s="1351"/>
      <c r="Z17" s="765">
        <v>-3.204400000000021</v>
      </c>
      <c r="AA17" s="764">
        <v>-6.4459026154546351E-3</v>
      </c>
      <c r="AB17" s="1352"/>
      <c r="AC17" s="1352"/>
      <c r="AD17" s="1352"/>
      <c r="AE17" s="1352"/>
    </row>
    <row r="18" spans="1:31" s="751" customFormat="1">
      <c r="A18" s="1353" t="s">
        <v>327</v>
      </c>
      <c r="B18" s="1419"/>
      <c r="C18" s="1354" t="s">
        <v>372</v>
      </c>
      <c r="D18" s="1355">
        <v>494.26490000000001</v>
      </c>
      <c r="E18" s="1355" t="s">
        <v>372</v>
      </c>
      <c r="F18" s="1356">
        <v>494.26490000000001</v>
      </c>
      <c r="G18" s="766"/>
      <c r="H18" s="767">
        <v>0</v>
      </c>
      <c r="I18" s="1436"/>
      <c r="J18" s="1354" t="s">
        <v>372</v>
      </c>
      <c r="K18" s="1355" t="s">
        <v>372</v>
      </c>
      <c r="L18" s="1355" t="s">
        <v>372</v>
      </c>
      <c r="M18" s="1356" t="s">
        <v>372</v>
      </c>
      <c r="N18" s="766" t="s">
        <v>372</v>
      </c>
      <c r="O18" s="768" t="s">
        <v>372</v>
      </c>
      <c r="P18" s="1419"/>
      <c r="Q18" s="1354" t="s">
        <v>372</v>
      </c>
      <c r="R18" s="1355" t="s">
        <v>372</v>
      </c>
      <c r="S18" s="1355" t="s">
        <v>372</v>
      </c>
      <c r="T18" s="1356" t="s">
        <v>372</v>
      </c>
      <c r="U18" s="766" t="s">
        <v>372</v>
      </c>
      <c r="V18" s="768" t="s">
        <v>372</v>
      </c>
      <c r="W18" s="1419"/>
      <c r="X18" s="1357">
        <v>494.26490000000001</v>
      </c>
      <c r="Y18" s="1344"/>
      <c r="Z18" s="769" t="s">
        <v>372</v>
      </c>
      <c r="AA18" s="768" t="s">
        <v>372</v>
      </c>
      <c r="AB18" s="1352"/>
      <c r="AC18" s="1352"/>
      <c r="AD18" s="1352"/>
      <c r="AE18" s="1352"/>
    </row>
    <row r="19" spans="1:31" s="751" customFormat="1">
      <c r="A19" s="1353" t="s">
        <v>328</v>
      </c>
      <c r="B19" s="1419"/>
      <c r="C19" s="1354">
        <v>446.1336</v>
      </c>
      <c r="D19" s="1355">
        <v>447.72840000000002</v>
      </c>
      <c r="E19" s="1355">
        <v>449.5437</v>
      </c>
      <c r="F19" s="1356">
        <v>447.69510000000002</v>
      </c>
      <c r="G19" s="766">
        <v>-5.4459999999999695</v>
      </c>
      <c r="H19" s="767">
        <v>-1.2018331596935217E-2</v>
      </c>
      <c r="I19" s="1436"/>
      <c r="J19" s="1354" t="s">
        <v>372</v>
      </c>
      <c r="K19" s="1355" t="s">
        <v>372</v>
      </c>
      <c r="L19" s="1355" t="s">
        <v>372</v>
      </c>
      <c r="M19" s="1356" t="s">
        <v>372</v>
      </c>
      <c r="N19" s="766" t="s">
        <v>372</v>
      </c>
      <c r="O19" s="768" t="s">
        <v>372</v>
      </c>
      <c r="P19" s="1419"/>
      <c r="Q19" s="1354" t="s">
        <v>372</v>
      </c>
      <c r="R19" s="1355" t="s">
        <v>511</v>
      </c>
      <c r="S19" s="1355" t="s">
        <v>511</v>
      </c>
      <c r="T19" s="1356" t="s">
        <v>511</v>
      </c>
      <c r="U19" s="766" t="s">
        <v>372</v>
      </c>
      <c r="V19" s="768" t="s">
        <v>372</v>
      </c>
      <c r="W19" s="1419"/>
      <c r="X19" s="1357" t="s">
        <v>511</v>
      </c>
      <c r="Y19" s="1344"/>
      <c r="Z19" s="769" t="s">
        <v>372</v>
      </c>
      <c r="AA19" s="768" t="s">
        <v>372</v>
      </c>
      <c r="AB19" s="1352"/>
      <c r="AC19" s="1352"/>
      <c r="AD19" s="1352"/>
      <c r="AE19" s="1352"/>
    </row>
    <row r="20" spans="1:31" s="751" customFormat="1">
      <c r="A20" s="1353" t="s">
        <v>329</v>
      </c>
      <c r="B20" s="1419"/>
      <c r="C20" s="1354" t="s">
        <v>372</v>
      </c>
      <c r="D20" s="1355">
        <v>460.33280000000002</v>
      </c>
      <c r="E20" s="1355">
        <v>449.07010000000002</v>
      </c>
      <c r="F20" s="1356">
        <v>453.24</v>
      </c>
      <c r="G20" s="766">
        <v>6.4044999999999845</v>
      </c>
      <c r="H20" s="767">
        <v>1.4333015170012287E-2</v>
      </c>
      <c r="I20" s="1436"/>
      <c r="J20" s="1354" t="s">
        <v>372</v>
      </c>
      <c r="K20" s="1355" t="s">
        <v>372</v>
      </c>
      <c r="L20" s="1355" t="s">
        <v>372</v>
      </c>
      <c r="M20" s="1356" t="s">
        <v>372</v>
      </c>
      <c r="N20" s="766" t="s">
        <v>372</v>
      </c>
      <c r="O20" s="768" t="s">
        <v>372</v>
      </c>
      <c r="P20" s="1419"/>
      <c r="Q20" s="1354" t="s">
        <v>372</v>
      </c>
      <c r="R20" s="1355">
        <v>482.20530000000002</v>
      </c>
      <c r="S20" s="1355">
        <v>500.82319999999999</v>
      </c>
      <c r="T20" s="1356">
        <v>496.26139999999998</v>
      </c>
      <c r="U20" s="766">
        <v>2.7924999999999613</v>
      </c>
      <c r="V20" s="768">
        <v>5.6589179176234072E-3</v>
      </c>
      <c r="W20" s="1419"/>
      <c r="X20" s="1358">
        <v>482.89400000000001</v>
      </c>
      <c r="Y20" s="1419"/>
      <c r="Z20" s="769">
        <v>3.9148000000000138</v>
      </c>
      <c r="AA20" s="768">
        <v>8.1732150373126089E-3</v>
      </c>
      <c r="AB20" s="1352"/>
      <c r="AC20" s="1352"/>
      <c r="AD20" s="1352"/>
      <c r="AE20" s="1352"/>
    </row>
    <row r="21" spans="1:31" s="751" customFormat="1">
      <c r="A21" s="1353" t="s">
        <v>330</v>
      </c>
      <c r="B21" s="1419"/>
      <c r="C21" s="1354">
        <v>458.73390000000001</v>
      </c>
      <c r="D21" s="1355">
        <v>471.63900000000001</v>
      </c>
      <c r="E21" s="1355" t="s">
        <v>372</v>
      </c>
      <c r="F21" s="1356">
        <v>464.94450000000001</v>
      </c>
      <c r="G21" s="766">
        <v>-6.3075000000000045</v>
      </c>
      <c r="H21" s="767">
        <v>-1.3384558580122774E-2</v>
      </c>
      <c r="I21" s="1436"/>
      <c r="J21" s="1354" t="s">
        <v>372</v>
      </c>
      <c r="K21" s="1355" t="s">
        <v>372</v>
      </c>
      <c r="L21" s="1355" t="s">
        <v>372</v>
      </c>
      <c r="M21" s="1356" t="s">
        <v>372</v>
      </c>
      <c r="N21" s="766" t="s">
        <v>372</v>
      </c>
      <c r="O21" s="768" t="s">
        <v>372</v>
      </c>
      <c r="P21" s="1419"/>
      <c r="Q21" s="1354" t="s">
        <v>372</v>
      </c>
      <c r="R21" s="1355" t="s">
        <v>372</v>
      </c>
      <c r="S21" s="1355" t="s">
        <v>372</v>
      </c>
      <c r="T21" s="1356" t="s">
        <v>372</v>
      </c>
      <c r="U21" s="766" t="s">
        <v>372</v>
      </c>
      <c r="V21" s="768" t="s">
        <v>372</v>
      </c>
      <c r="W21" s="1419"/>
      <c r="X21" s="1358">
        <v>464.94450000000001</v>
      </c>
      <c r="Y21" s="1344"/>
      <c r="Z21" s="769">
        <v>-6.3075000000000045</v>
      </c>
      <c r="AA21" s="768">
        <v>-1.3384558580122774E-2</v>
      </c>
      <c r="AB21" s="1352"/>
      <c r="AC21" s="1352"/>
      <c r="AD21" s="1352"/>
      <c r="AE21" s="1352"/>
    </row>
    <row r="22" spans="1:31" s="751" customFormat="1">
      <c r="A22" s="1353" t="s">
        <v>331</v>
      </c>
      <c r="B22" s="1419"/>
      <c r="C22" s="1354" t="s">
        <v>372</v>
      </c>
      <c r="D22" s="1355" t="s">
        <v>511</v>
      </c>
      <c r="E22" s="1355" t="s">
        <v>372</v>
      </c>
      <c r="F22" s="1356" t="s">
        <v>511</v>
      </c>
      <c r="G22" s="780" t="s">
        <v>372</v>
      </c>
      <c r="H22" s="781" t="s">
        <v>372</v>
      </c>
      <c r="I22" s="1436"/>
      <c r="J22" s="1354" t="s">
        <v>372</v>
      </c>
      <c r="K22" s="1355" t="s">
        <v>372</v>
      </c>
      <c r="L22" s="1355" t="s">
        <v>372</v>
      </c>
      <c r="M22" s="1356" t="s">
        <v>372</v>
      </c>
      <c r="N22" s="766" t="s">
        <v>372</v>
      </c>
      <c r="O22" s="768" t="s">
        <v>372</v>
      </c>
      <c r="P22" s="1419"/>
      <c r="Q22" s="1354" t="s">
        <v>372</v>
      </c>
      <c r="R22" s="1355" t="s">
        <v>372</v>
      </c>
      <c r="S22" s="1355" t="s">
        <v>372</v>
      </c>
      <c r="T22" s="1356" t="s">
        <v>372</v>
      </c>
      <c r="U22" s="766" t="s">
        <v>372</v>
      </c>
      <c r="V22" s="768" t="s">
        <v>372</v>
      </c>
      <c r="W22" s="1419"/>
      <c r="X22" s="1358" t="s">
        <v>511</v>
      </c>
      <c r="Y22" s="1344"/>
      <c r="Z22" s="769"/>
      <c r="AA22" s="768"/>
      <c r="AB22" s="1352"/>
      <c r="AC22" s="1352"/>
      <c r="AD22" s="1352"/>
      <c r="AE22" s="1352"/>
    </row>
    <row r="23" spans="1:31" s="751" customFormat="1">
      <c r="A23" s="1353" t="s">
        <v>332</v>
      </c>
      <c r="B23" s="1419"/>
      <c r="C23" s="1359" t="s">
        <v>372</v>
      </c>
      <c r="D23" s="1360" t="s">
        <v>372</v>
      </c>
      <c r="E23" s="1360" t="s">
        <v>372</v>
      </c>
      <c r="F23" s="1361" t="s">
        <v>372</v>
      </c>
      <c r="G23" s="766"/>
      <c r="H23" s="767"/>
      <c r="I23" s="1437"/>
      <c r="J23" s="1359">
        <v>517.72199999999998</v>
      </c>
      <c r="K23" s="1360">
        <v>529.91150000000005</v>
      </c>
      <c r="L23" s="1360">
        <v>552.26580000000001</v>
      </c>
      <c r="M23" s="1361">
        <v>540.37480000000005</v>
      </c>
      <c r="N23" s="766">
        <v>-2.8347999999999729</v>
      </c>
      <c r="O23" s="768">
        <v>-5.2186117476568095E-3</v>
      </c>
      <c r="P23" s="1419"/>
      <c r="Q23" s="1359" t="s">
        <v>372</v>
      </c>
      <c r="R23" s="1360" t="s">
        <v>372</v>
      </c>
      <c r="S23" s="1360" t="s">
        <v>372</v>
      </c>
      <c r="T23" s="1361" t="s">
        <v>372</v>
      </c>
      <c r="U23" s="766" t="s">
        <v>372</v>
      </c>
      <c r="V23" s="768" t="s">
        <v>372</v>
      </c>
      <c r="W23" s="1419"/>
      <c r="X23" s="1358">
        <v>540.37480000000005</v>
      </c>
      <c r="Y23" s="1351"/>
      <c r="Z23" s="769">
        <v>-2.8347999999999729</v>
      </c>
      <c r="AA23" s="768">
        <v>-5.2186117476568095E-3</v>
      </c>
      <c r="AB23" s="1352"/>
      <c r="AC23" s="1352"/>
      <c r="AD23" s="1352"/>
      <c r="AE23" s="1352"/>
    </row>
    <row r="24" spans="1:31" s="751" customFormat="1">
      <c r="A24" s="1353" t="s">
        <v>333</v>
      </c>
      <c r="B24" s="1419"/>
      <c r="C24" s="1354" t="s">
        <v>372</v>
      </c>
      <c r="D24" s="1355">
        <v>440.59379999999999</v>
      </c>
      <c r="E24" s="1355">
        <v>474.46530000000001</v>
      </c>
      <c r="F24" s="1356">
        <v>464.31209999999999</v>
      </c>
      <c r="G24" s="766">
        <v>0</v>
      </c>
      <c r="H24" s="767">
        <v>0</v>
      </c>
      <c r="I24" s="1436"/>
      <c r="J24" s="1354" t="s">
        <v>372</v>
      </c>
      <c r="K24" s="1355" t="s">
        <v>372</v>
      </c>
      <c r="L24" s="1355" t="s">
        <v>372</v>
      </c>
      <c r="M24" s="1356" t="s">
        <v>372</v>
      </c>
      <c r="N24" s="766" t="s">
        <v>372</v>
      </c>
      <c r="O24" s="768" t="s">
        <v>372</v>
      </c>
      <c r="P24" s="1419"/>
      <c r="Q24" s="1354" t="s">
        <v>372</v>
      </c>
      <c r="R24" s="1355" t="s">
        <v>372</v>
      </c>
      <c r="S24" s="1355">
        <v>502.65690000000001</v>
      </c>
      <c r="T24" s="1356">
        <v>502.65690000000001</v>
      </c>
      <c r="U24" s="766">
        <v>-1.3077000000000112</v>
      </c>
      <c r="V24" s="768">
        <v>-2.5948251127162481E-3</v>
      </c>
      <c r="W24" s="1419"/>
      <c r="X24" s="1358">
        <v>484.36930000000001</v>
      </c>
      <c r="Y24" s="1351"/>
      <c r="Z24" s="769">
        <v>-0.68399999999996908</v>
      </c>
      <c r="AA24" s="768">
        <v>-1.4101543067533973E-3</v>
      </c>
      <c r="AB24" s="1352"/>
      <c r="AC24" s="1352"/>
      <c r="AD24" s="1352"/>
      <c r="AE24" s="1352"/>
    </row>
    <row r="25" spans="1:31" s="751" customFormat="1">
      <c r="A25" s="1353" t="s">
        <v>334</v>
      </c>
      <c r="B25" s="1419"/>
      <c r="C25" s="1354">
        <v>520.62800000000004</v>
      </c>
      <c r="D25" s="1355">
        <v>526.73659999999995</v>
      </c>
      <c r="E25" s="1355" t="s">
        <v>372</v>
      </c>
      <c r="F25" s="1356">
        <v>522.95590000000004</v>
      </c>
      <c r="G25" s="766">
        <v>-3.03449999999998</v>
      </c>
      <c r="H25" s="767">
        <v>-5.7691166987077214E-3</v>
      </c>
      <c r="I25" s="1436"/>
      <c r="J25" s="1354" t="s">
        <v>372</v>
      </c>
      <c r="K25" s="1355" t="s">
        <v>372</v>
      </c>
      <c r="L25" s="1355" t="s">
        <v>372</v>
      </c>
      <c r="M25" s="1356" t="s">
        <v>372</v>
      </c>
      <c r="N25" s="766" t="s">
        <v>372</v>
      </c>
      <c r="O25" s="768" t="s">
        <v>372</v>
      </c>
      <c r="P25" s="1419"/>
      <c r="Q25" s="1354">
        <v>523.73979999999995</v>
      </c>
      <c r="R25" s="1355">
        <v>542.76969999999994</v>
      </c>
      <c r="S25" s="1355">
        <v>502.65690000000001</v>
      </c>
      <c r="T25" s="1356">
        <v>535.42809999999997</v>
      </c>
      <c r="U25" s="766">
        <v>4.8620999999999412</v>
      </c>
      <c r="V25" s="768">
        <v>9.1639871382636073E-3</v>
      </c>
      <c r="W25" s="1419"/>
      <c r="X25" s="1358">
        <v>529.81410000000005</v>
      </c>
      <c r="Y25" s="1351"/>
      <c r="Z25" s="769">
        <v>1.307700000000068</v>
      </c>
      <c r="AA25" s="768">
        <v>2.4743314366677538E-3</v>
      </c>
      <c r="AB25" s="1352"/>
      <c r="AC25" s="1352"/>
      <c r="AD25" s="1352"/>
      <c r="AE25" s="1352"/>
    </row>
    <row r="26" spans="1:31" s="751" customFormat="1">
      <c r="A26" s="1353" t="s">
        <v>335</v>
      </c>
      <c r="B26" s="1419"/>
      <c r="C26" s="1359">
        <v>522.54939999999999</v>
      </c>
      <c r="D26" s="1360">
        <v>528.37739999999997</v>
      </c>
      <c r="E26" s="1360">
        <v>524.96839999999997</v>
      </c>
      <c r="F26" s="1361">
        <v>524.50559999999996</v>
      </c>
      <c r="G26" s="766">
        <v>-1.9260000000000446</v>
      </c>
      <c r="H26" s="767">
        <v>-3.6585949627644387E-3</v>
      </c>
      <c r="I26" s="1436"/>
      <c r="J26" s="1359" t="s">
        <v>372</v>
      </c>
      <c r="K26" s="1360">
        <v>544</v>
      </c>
      <c r="L26" s="1360" t="s">
        <v>95</v>
      </c>
      <c r="M26" s="1361">
        <v>529.30939999999998</v>
      </c>
      <c r="N26" s="766">
        <v>0.78350000000000364</v>
      </c>
      <c r="O26" s="768">
        <v>1.4824249861737915E-3</v>
      </c>
      <c r="P26" s="1419"/>
      <c r="Q26" s="1359" t="s">
        <v>372</v>
      </c>
      <c r="R26" s="1360" t="s">
        <v>372</v>
      </c>
      <c r="S26" s="1360" t="s">
        <v>372</v>
      </c>
      <c r="T26" s="1361" t="s">
        <v>372</v>
      </c>
      <c r="U26" s="766" t="s">
        <v>372</v>
      </c>
      <c r="V26" s="768" t="s">
        <v>372</v>
      </c>
      <c r="W26" s="1419"/>
      <c r="X26" s="1358">
        <v>525.25360000000001</v>
      </c>
      <c r="Y26" s="1344"/>
      <c r="Z26" s="769">
        <v>-1.504099999999994</v>
      </c>
      <c r="AA26" s="768">
        <v>-2.8553925267726932E-3</v>
      </c>
      <c r="AB26" s="1352"/>
      <c r="AC26" s="1352"/>
      <c r="AD26" s="1352"/>
      <c r="AE26" s="1352"/>
    </row>
    <row r="27" spans="1:31" s="751" customFormat="1">
      <c r="A27" s="1353" t="s">
        <v>336</v>
      </c>
      <c r="B27" s="1419"/>
      <c r="C27" s="1359">
        <v>478.05689999999998</v>
      </c>
      <c r="D27" s="1360">
        <v>509.99189999999999</v>
      </c>
      <c r="E27" s="1360" t="s">
        <v>372</v>
      </c>
      <c r="F27" s="1361">
        <v>502.07299999999998</v>
      </c>
      <c r="G27" s="766">
        <v>2.0675999999999704</v>
      </c>
      <c r="H27" s="767">
        <v>4.1351553403221608E-3</v>
      </c>
      <c r="I27" s="1436"/>
      <c r="J27" s="1359" t="s">
        <v>372</v>
      </c>
      <c r="K27" s="1360" t="s">
        <v>372</v>
      </c>
      <c r="L27" s="1360" t="s">
        <v>372</v>
      </c>
      <c r="M27" s="1361" t="s">
        <v>372</v>
      </c>
      <c r="N27" s="766" t="s">
        <v>372</v>
      </c>
      <c r="O27" s="768" t="s">
        <v>372</v>
      </c>
      <c r="P27" s="1419"/>
      <c r="Q27" s="1359" t="s">
        <v>372</v>
      </c>
      <c r="R27" s="1360">
        <v>512</v>
      </c>
      <c r="S27" s="1360">
        <v>512</v>
      </c>
      <c r="T27" s="1361">
        <v>512</v>
      </c>
      <c r="U27" s="766" t="s">
        <v>372</v>
      </c>
      <c r="V27" s="768" t="s">
        <v>372</v>
      </c>
      <c r="W27" s="1419"/>
      <c r="X27" s="1358">
        <v>502.4683</v>
      </c>
      <c r="Y27" s="1344"/>
      <c r="Z27" s="769">
        <v>1.9852999999999952</v>
      </c>
      <c r="AA27" s="768">
        <v>3.9667681020134626E-3</v>
      </c>
      <c r="AB27" s="1352"/>
      <c r="AC27" s="1352"/>
      <c r="AD27" s="1352"/>
      <c r="AE27" s="1352"/>
    </row>
    <row r="28" spans="1:31" s="751" customFormat="1">
      <c r="A28" s="1353" t="s">
        <v>337</v>
      </c>
      <c r="B28" s="1419"/>
      <c r="C28" s="1354">
        <v>533.1472</v>
      </c>
      <c r="D28" s="1355">
        <v>481.18220000000002</v>
      </c>
      <c r="E28" s="1355">
        <v>470.71730000000002</v>
      </c>
      <c r="F28" s="1356">
        <v>526.01940000000002</v>
      </c>
      <c r="G28" s="770">
        <v>-0.15269999999998163</v>
      </c>
      <c r="H28" s="767">
        <v>-2.9020923002187615E-4</v>
      </c>
      <c r="I28" s="1436"/>
      <c r="J28" s="1354" t="s">
        <v>372</v>
      </c>
      <c r="K28" s="1355" t="s">
        <v>372</v>
      </c>
      <c r="L28" s="1355" t="s">
        <v>372</v>
      </c>
      <c r="M28" s="1356" t="s">
        <v>372</v>
      </c>
      <c r="N28" s="766" t="s">
        <v>372</v>
      </c>
      <c r="O28" s="768" t="s">
        <v>372</v>
      </c>
      <c r="P28" s="1419"/>
      <c r="Q28" s="1354">
        <v>555.89620000000002</v>
      </c>
      <c r="R28" s="1355">
        <v>558.52639999999997</v>
      </c>
      <c r="S28" s="1355">
        <v>596.19290000000001</v>
      </c>
      <c r="T28" s="1356">
        <v>564.75519999999995</v>
      </c>
      <c r="U28" s="766">
        <v>15.519699999999943</v>
      </c>
      <c r="V28" s="768">
        <v>2.8256913473364342E-2</v>
      </c>
      <c r="W28" s="1419"/>
      <c r="X28" s="1358">
        <v>527.96029999999996</v>
      </c>
      <c r="Y28" s="1344"/>
      <c r="Z28" s="769">
        <v>0.63259999999991123</v>
      </c>
      <c r="AA28" s="768">
        <v>1.1996335485504606E-3</v>
      </c>
      <c r="AB28" s="1352"/>
      <c r="AC28" s="1352"/>
      <c r="AD28" s="1352"/>
      <c r="AE28" s="1352"/>
    </row>
    <row r="29" spans="1:31" s="751" customFormat="1">
      <c r="A29" s="1353" t="s">
        <v>338</v>
      </c>
      <c r="B29" s="1419"/>
      <c r="C29" s="1354" t="s">
        <v>372</v>
      </c>
      <c r="D29" s="1355" t="s">
        <v>372</v>
      </c>
      <c r="E29" s="1355" t="s">
        <v>372</v>
      </c>
      <c r="F29" s="1356" t="s">
        <v>372</v>
      </c>
      <c r="G29" s="766">
        <v>0</v>
      </c>
      <c r="H29" s="767">
        <v>0</v>
      </c>
      <c r="I29" s="1436"/>
      <c r="J29" s="1354" t="s">
        <v>372</v>
      </c>
      <c r="K29" s="1355" t="s">
        <v>372</v>
      </c>
      <c r="L29" s="1355" t="s">
        <v>372</v>
      </c>
      <c r="M29" s="1356" t="s">
        <v>372</v>
      </c>
      <c r="N29" s="766" t="s">
        <v>372</v>
      </c>
      <c r="O29" s="768" t="s">
        <v>372</v>
      </c>
      <c r="P29" s="1419"/>
      <c r="Q29" s="1354" t="s">
        <v>372</v>
      </c>
      <c r="R29" s="1355" t="s">
        <v>372</v>
      </c>
      <c r="S29" s="1355" t="s">
        <v>372</v>
      </c>
      <c r="T29" s="1356" t="s">
        <v>372</v>
      </c>
      <c r="U29" s="766" t="s">
        <v>372</v>
      </c>
      <c r="V29" s="768" t="s">
        <v>372</v>
      </c>
      <c r="W29" s="1419"/>
      <c r="X29" s="1358" t="s">
        <v>372</v>
      </c>
      <c r="Y29" s="1351"/>
      <c r="Z29" s="769" t="s">
        <v>372</v>
      </c>
      <c r="AA29" s="768" t="s">
        <v>372</v>
      </c>
      <c r="AB29" s="1352"/>
      <c r="AC29" s="1352"/>
      <c r="AD29" s="1352"/>
      <c r="AE29" s="1352"/>
    </row>
    <row r="30" spans="1:31" s="751" customFormat="1">
      <c r="A30" s="1353" t="s">
        <v>339</v>
      </c>
      <c r="B30" s="1419"/>
      <c r="C30" s="1354" t="s">
        <v>372</v>
      </c>
      <c r="D30" s="1355">
        <v>386.71409999999997</v>
      </c>
      <c r="E30" s="1355" t="s">
        <v>372</v>
      </c>
      <c r="F30" s="1356">
        <v>386.71409999999997</v>
      </c>
      <c r="G30" s="766">
        <v>-12.267200000000003</v>
      </c>
      <c r="H30" s="767">
        <v>-3.074630314754101E-2</v>
      </c>
      <c r="I30" s="1436"/>
      <c r="J30" s="1354" t="s">
        <v>372</v>
      </c>
      <c r="K30" s="1355" t="s">
        <v>372</v>
      </c>
      <c r="L30" s="1355" t="s">
        <v>372</v>
      </c>
      <c r="M30" s="1356" t="s">
        <v>372</v>
      </c>
      <c r="N30" s="766" t="s">
        <v>372</v>
      </c>
      <c r="O30" s="768" t="s">
        <v>372</v>
      </c>
      <c r="P30" s="1419"/>
      <c r="Q30" s="1354" t="s">
        <v>372</v>
      </c>
      <c r="R30" s="1355">
        <v>303.34730000000002</v>
      </c>
      <c r="S30" s="1355" t="s">
        <v>372</v>
      </c>
      <c r="T30" s="1356">
        <v>303.34730000000002</v>
      </c>
      <c r="U30" s="766">
        <v>-53.976499999999987</v>
      </c>
      <c r="V30" s="768">
        <v>-0.15105766814301202</v>
      </c>
      <c r="W30" s="1419"/>
      <c r="X30" s="1358">
        <v>369.1148</v>
      </c>
      <c r="Y30" s="1351"/>
      <c r="Z30" s="769">
        <v>-21.072299999999984</v>
      </c>
      <c r="AA30" s="768">
        <v>-5.4005629606924455E-2</v>
      </c>
      <c r="AB30" s="1352"/>
      <c r="AC30" s="1352"/>
      <c r="AD30" s="1352"/>
      <c r="AE30" s="1352"/>
    </row>
    <row r="31" spans="1:31" s="751" customFormat="1">
      <c r="A31" s="1353" t="s">
        <v>340</v>
      </c>
      <c r="B31" s="1419"/>
      <c r="C31" s="1354" t="s">
        <v>372</v>
      </c>
      <c r="D31" s="1355">
        <v>420.79329999999999</v>
      </c>
      <c r="E31" s="1355">
        <v>426.63209999999998</v>
      </c>
      <c r="F31" s="1356">
        <v>424.95089999999999</v>
      </c>
      <c r="G31" s="766">
        <v>2.5152999999999679</v>
      </c>
      <c r="H31" s="767">
        <v>5.9542803684158319E-3</v>
      </c>
      <c r="I31" s="1436"/>
      <c r="J31" s="1354" t="s">
        <v>372</v>
      </c>
      <c r="K31" s="1355" t="s">
        <v>372</v>
      </c>
      <c r="L31" s="1355" t="s">
        <v>372</v>
      </c>
      <c r="M31" s="1356" t="s">
        <v>372</v>
      </c>
      <c r="N31" s="766" t="s">
        <v>372</v>
      </c>
      <c r="O31" s="768" t="s">
        <v>372</v>
      </c>
      <c r="P31" s="1419"/>
      <c r="Q31" s="1354" t="s">
        <v>372</v>
      </c>
      <c r="R31" s="1355" t="s">
        <v>511</v>
      </c>
      <c r="S31" s="1355" t="s">
        <v>372</v>
      </c>
      <c r="T31" s="1356" t="s">
        <v>511</v>
      </c>
      <c r="U31" s="766" t="s">
        <v>372</v>
      </c>
      <c r="V31" s="768" t="s">
        <v>372</v>
      </c>
      <c r="W31" s="1419"/>
      <c r="X31" s="1358" t="s">
        <v>511</v>
      </c>
      <c r="Y31" s="1351"/>
      <c r="Z31" s="769" t="s">
        <v>372</v>
      </c>
      <c r="AA31" s="768" t="s">
        <v>372</v>
      </c>
      <c r="AB31" s="1352"/>
      <c r="AC31" s="1352"/>
      <c r="AD31" s="1352"/>
      <c r="AE31" s="1352"/>
    </row>
    <row r="32" spans="1:31" s="751" customFormat="1">
      <c r="A32" s="1353" t="s">
        <v>341</v>
      </c>
      <c r="B32" s="1419"/>
      <c r="C32" s="1354" t="s">
        <v>511</v>
      </c>
      <c r="D32" s="1360">
        <v>501.02600000000001</v>
      </c>
      <c r="E32" s="1360" t="s">
        <v>372</v>
      </c>
      <c r="F32" s="1361" t="s">
        <v>511</v>
      </c>
      <c r="G32" s="766" t="s">
        <v>372</v>
      </c>
      <c r="H32" s="767" t="s">
        <v>372</v>
      </c>
      <c r="I32" s="1436"/>
      <c r="J32" s="1354" t="s">
        <v>372</v>
      </c>
      <c r="K32" s="1360" t="s">
        <v>372</v>
      </c>
      <c r="L32" s="1360" t="s">
        <v>372</v>
      </c>
      <c r="M32" s="1361" t="s">
        <v>372</v>
      </c>
      <c r="N32" s="766" t="s">
        <v>372</v>
      </c>
      <c r="O32" s="768" t="s">
        <v>372</v>
      </c>
      <c r="P32" s="1419"/>
      <c r="Q32" s="1354" t="s">
        <v>372</v>
      </c>
      <c r="R32" s="1360" t="s">
        <v>372</v>
      </c>
      <c r="S32" s="1360" t="s">
        <v>372</v>
      </c>
      <c r="T32" s="1361" t="s">
        <v>372</v>
      </c>
      <c r="U32" s="766" t="s">
        <v>372</v>
      </c>
      <c r="V32" s="768" t="s">
        <v>372</v>
      </c>
      <c r="W32" s="1419"/>
      <c r="X32" s="1358" t="s">
        <v>511</v>
      </c>
      <c r="Y32" s="1351"/>
      <c r="Z32" s="769" t="s">
        <v>372</v>
      </c>
      <c r="AA32" s="768" t="s">
        <v>372</v>
      </c>
      <c r="AB32" s="1352"/>
      <c r="AC32" s="1352"/>
      <c r="AD32" s="1352"/>
      <c r="AE32" s="1352"/>
    </row>
    <row r="33" spans="1:31" s="751" customFormat="1">
      <c r="A33" s="1353" t="s">
        <v>342</v>
      </c>
      <c r="B33" s="1419"/>
      <c r="C33" s="1354" t="s">
        <v>372</v>
      </c>
      <c r="D33" s="1360">
        <v>210.0966</v>
      </c>
      <c r="E33" s="1360" t="s">
        <v>372</v>
      </c>
      <c r="F33" s="1361">
        <v>210.0966</v>
      </c>
      <c r="G33" s="766">
        <v>-2.859800000000007</v>
      </c>
      <c r="H33" s="767">
        <v>-1.342903993493505E-2</v>
      </c>
      <c r="I33" s="1436"/>
      <c r="J33" s="1354" t="s">
        <v>372</v>
      </c>
      <c r="K33" s="1360" t="s">
        <v>372</v>
      </c>
      <c r="L33" s="1360" t="s">
        <v>372</v>
      </c>
      <c r="M33" s="1361" t="s">
        <v>372</v>
      </c>
      <c r="N33" s="766" t="s">
        <v>372</v>
      </c>
      <c r="O33" s="768" t="s">
        <v>372</v>
      </c>
      <c r="P33" s="1419"/>
      <c r="Q33" s="1354" t="s">
        <v>372</v>
      </c>
      <c r="R33" s="1360" t="s">
        <v>372</v>
      </c>
      <c r="S33" s="1360" t="s">
        <v>372</v>
      </c>
      <c r="T33" s="1361" t="s">
        <v>372</v>
      </c>
      <c r="U33" s="766" t="s">
        <v>372</v>
      </c>
      <c r="V33" s="768" t="s">
        <v>372</v>
      </c>
      <c r="W33" s="1419"/>
      <c r="X33" s="1358">
        <v>210.0966</v>
      </c>
      <c r="Y33" s="1351"/>
      <c r="Z33" s="769">
        <v>-2.859800000000007</v>
      </c>
      <c r="AA33" s="768">
        <v>-1.342903993493505E-2</v>
      </c>
      <c r="AB33" s="1352"/>
      <c r="AC33" s="1352"/>
      <c r="AD33" s="1352"/>
      <c r="AE33" s="1352"/>
    </row>
    <row r="34" spans="1:31" s="751" customFormat="1">
      <c r="A34" s="1353" t="s">
        <v>343</v>
      </c>
      <c r="B34" s="1419"/>
      <c r="C34" s="1354" t="s">
        <v>372</v>
      </c>
      <c r="D34" s="1360" t="s">
        <v>372</v>
      </c>
      <c r="E34" s="1360" t="s">
        <v>372</v>
      </c>
      <c r="F34" s="1361" t="s">
        <v>372</v>
      </c>
      <c r="G34" s="766"/>
      <c r="H34" s="767" t="s">
        <v>372</v>
      </c>
      <c r="I34" s="1436"/>
      <c r="J34" s="1354" t="s">
        <v>372</v>
      </c>
      <c r="K34" s="1360" t="s">
        <v>372</v>
      </c>
      <c r="L34" s="1360" t="s">
        <v>372</v>
      </c>
      <c r="M34" s="1361" t="s">
        <v>372</v>
      </c>
      <c r="N34" s="766" t="s">
        <v>372</v>
      </c>
      <c r="O34" s="768" t="s">
        <v>372</v>
      </c>
      <c r="P34" s="1419"/>
      <c r="Q34" s="1354" t="s">
        <v>372</v>
      </c>
      <c r="R34" s="1360" t="s">
        <v>372</v>
      </c>
      <c r="S34" s="1360" t="s">
        <v>372</v>
      </c>
      <c r="T34" s="1361" t="s">
        <v>372</v>
      </c>
      <c r="U34" s="766" t="s">
        <v>372</v>
      </c>
      <c r="V34" s="768" t="s">
        <v>372</v>
      </c>
      <c r="W34" s="1419"/>
      <c r="X34" s="1358" t="s">
        <v>372</v>
      </c>
      <c r="Y34" s="1351"/>
      <c r="Z34" s="769" t="s">
        <v>372</v>
      </c>
      <c r="AA34" s="768" t="s">
        <v>372</v>
      </c>
      <c r="AB34" s="1352"/>
      <c r="AC34" s="1352"/>
      <c r="AD34" s="1352"/>
      <c r="AE34" s="1352"/>
    </row>
    <row r="35" spans="1:31" s="751" customFormat="1">
      <c r="A35" s="1353" t="s">
        <v>344</v>
      </c>
      <c r="B35" s="1419"/>
      <c r="C35" s="1354" t="s">
        <v>372</v>
      </c>
      <c r="D35" s="1355">
        <v>405.15620000000001</v>
      </c>
      <c r="E35" s="1355">
        <v>215.49250000000001</v>
      </c>
      <c r="F35" s="1356">
        <v>309.3947</v>
      </c>
      <c r="G35" s="766">
        <v>-8.2825000000000273</v>
      </c>
      <c r="H35" s="767">
        <v>-2.6072063087939634E-2</v>
      </c>
      <c r="I35" s="1436"/>
      <c r="J35" s="1354" t="s">
        <v>372</v>
      </c>
      <c r="K35" s="1355" t="s">
        <v>372</v>
      </c>
      <c r="L35" s="1355" t="s">
        <v>372</v>
      </c>
      <c r="M35" s="1356" t="s">
        <v>372</v>
      </c>
      <c r="N35" s="766" t="s">
        <v>372</v>
      </c>
      <c r="O35" s="768" t="s">
        <v>372</v>
      </c>
      <c r="P35" s="1419"/>
      <c r="Q35" s="1354" t="s">
        <v>372</v>
      </c>
      <c r="R35" s="1355">
        <v>500.7765</v>
      </c>
      <c r="S35" s="1355">
        <v>491.56650000000002</v>
      </c>
      <c r="T35" s="1356">
        <v>492.9674</v>
      </c>
      <c r="U35" s="766">
        <v>4.0548000000000002</v>
      </c>
      <c r="V35" s="768">
        <v>8.2935068558265268E-3</v>
      </c>
      <c r="W35" s="1419"/>
      <c r="X35" s="1358">
        <v>455.32749999999999</v>
      </c>
      <c r="Y35" s="1344"/>
      <c r="Z35" s="769">
        <v>1.525100000000009</v>
      </c>
      <c r="AA35" s="768">
        <v>3.36071382610581E-3</v>
      </c>
      <c r="AB35" s="1352"/>
      <c r="AC35" s="1352"/>
      <c r="AD35" s="1352"/>
      <c r="AE35" s="1352"/>
    </row>
    <row r="36" spans="1:31" s="751" customFormat="1">
      <c r="A36" s="1353" t="s">
        <v>345</v>
      </c>
      <c r="B36" s="1419"/>
      <c r="C36" s="1354">
        <v>454.46339999999998</v>
      </c>
      <c r="D36" s="1355">
        <v>463.97</v>
      </c>
      <c r="E36" s="1355" t="s">
        <v>372</v>
      </c>
      <c r="F36" s="1356">
        <v>457.59429999999998</v>
      </c>
      <c r="G36" s="766">
        <v>0.21009999999995443</v>
      </c>
      <c r="H36" s="767">
        <v>4.5935124125406901E-4</v>
      </c>
      <c r="I36" s="1436"/>
      <c r="J36" s="1354" t="s">
        <v>372</v>
      </c>
      <c r="K36" s="1355" t="s">
        <v>372</v>
      </c>
      <c r="L36" s="1355" t="s">
        <v>372</v>
      </c>
      <c r="M36" s="1356" t="s">
        <v>372</v>
      </c>
      <c r="N36" s="766" t="s">
        <v>372</v>
      </c>
      <c r="O36" s="768" t="s">
        <v>372</v>
      </c>
      <c r="P36" s="1419"/>
      <c r="Q36" s="1354">
        <v>538.01649999999995</v>
      </c>
      <c r="R36" s="1355">
        <v>508.20339999999999</v>
      </c>
      <c r="S36" s="1355" t="s">
        <v>372</v>
      </c>
      <c r="T36" s="1356">
        <v>526.03009999999995</v>
      </c>
      <c r="U36" s="766">
        <v>2.5336999999999534</v>
      </c>
      <c r="V36" s="768">
        <v>4.8399568745840504E-3</v>
      </c>
      <c r="W36" s="1419"/>
      <c r="X36" s="1358">
        <v>461.08420000000001</v>
      </c>
      <c r="Y36" s="1344"/>
      <c r="Z36" s="769">
        <v>0.32859999999999445</v>
      </c>
      <c r="AA36" s="768">
        <v>7.1317635640233412E-4</v>
      </c>
      <c r="AB36" s="1352"/>
      <c r="AC36" s="1352"/>
      <c r="AD36" s="1352"/>
      <c r="AE36" s="1352"/>
    </row>
    <row r="37" spans="1:31" s="751" customFormat="1">
      <c r="A37" s="1353" t="s">
        <v>346</v>
      </c>
      <c r="B37" s="1419"/>
      <c r="C37" s="1354" t="s">
        <v>372</v>
      </c>
      <c r="D37" s="1355">
        <v>484.47890000000001</v>
      </c>
      <c r="E37" s="1355">
        <v>492.28160000000003</v>
      </c>
      <c r="F37" s="1356">
        <v>489.70530000000002</v>
      </c>
      <c r="G37" s="766">
        <v>-12.035799999999995</v>
      </c>
      <c r="H37" s="767">
        <v>-2.3988068747009206E-2</v>
      </c>
      <c r="I37" s="1436"/>
      <c r="J37" s="1354" t="s">
        <v>372</v>
      </c>
      <c r="K37" s="1355" t="s">
        <v>372</v>
      </c>
      <c r="L37" s="1355" t="s">
        <v>372</v>
      </c>
      <c r="M37" s="1356" t="s">
        <v>372</v>
      </c>
      <c r="N37" s="766" t="s">
        <v>372</v>
      </c>
      <c r="O37" s="768" t="s">
        <v>372</v>
      </c>
      <c r="P37" s="1419"/>
      <c r="Q37" s="1354" t="s">
        <v>372</v>
      </c>
      <c r="R37" s="1355">
        <v>487.14280000000002</v>
      </c>
      <c r="S37" s="1355">
        <v>464.26620000000003</v>
      </c>
      <c r="T37" s="1356">
        <v>469.73450000000003</v>
      </c>
      <c r="U37" s="766">
        <v>-10.067999999999984</v>
      </c>
      <c r="V37" s="768">
        <v>-2.0983633891028086E-2</v>
      </c>
      <c r="W37" s="1419"/>
      <c r="X37" s="1358">
        <v>489.55059999999997</v>
      </c>
      <c r="Y37" s="1344"/>
      <c r="Z37" s="769">
        <v>-12.020600000000002</v>
      </c>
      <c r="AA37" s="768">
        <v>-2.3965889588556943E-2</v>
      </c>
      <c r="AB37" s="1352"/>
      <c r="AC37" s="1352"/>
      <c r="AD37" s="1352"/>
      <c r="AE37" s="1352"/>
    </row>
    <row r="38" spans="1:31" s="751" customFormat="1">
      <c r="A38" s="1353" t="s">
        <v>347</v>
      </c>
      <c r="B38" s="1419"/>
      <c r="C38" s="1354">
        <v>522.28779999999995</v>
      </c>
      <c r="D38" s="1355">
        <v>506.47309999999999</v>
      </c>
      <c r="E38" s="1355" t="s">
        <v>372</v>
      </c>
      <c r="F38" s="1356">
        <v>515.22069999999997</v>
      </c>
      <c r="G38" s="766">
        <v>1.2701999999999316</v>
      </c>
      <c r="H38" s="767">
        <v>2.4714442344153653E-3</v>
      </c>
      <c r="I38" s="1436"/>
      <c r="J38" s="1354" t="s">
        <v>372</v>
      </c>
      <c r="K38" s="1355" t="s">
        <v>372</v>
      </c>
      <c r="L38" s="1355" t="s">
        <v>372</v>
      </c>
      <c r="M38" s="1356" t="s">
        <v>372</v>
      </c>
      <c r="N38" s="766" t="s">
        <v>372</v>
      </c>
      <c r="O38" s="768" t="s">
        <v>372</v>
      </c>
      <c r="P38" s="1419"/>
      <c r="Q38" s="1354">
        <v>475.26209999999998</v>
      </c>
      <c r="R38" s="1355">
        <v>463.04360000000003</v>
      </c>
      <c r="S38" s="1355" t="s">
        <v>372</v>
      </c>
      <c r="T38" s="1356">
        <v>464.86669999999998</v>
      </c>
      <c r="U38" s="766">
        <v>-7.2330000000000041</v>
      </c>
      <c r="V38" s="768">
        <v>-1.5320916323395273E-2</v>
      </c>
      <c r="W38" s="1419"/>
      <c r="X38" s="1358">
        <v>491.62349999999998</v>
      </c>
      <c r="Y38" s="1344"/>
      <c r="Z38" s="769">
        <v>-2.7146000000000186</v>
      </c>
      <c r="AA38" s="768">
        <v>-5.4913833265127776E-3</v>
      </c>
      <c r="AB38" s="1338"/>
      <c r="AC38" s="1338"/>
      <c r="AD38" s="1338"/>
      <c r="AE38" s="1338"/>
    </row>
    <row r="39" spans="1:31" s="751" customFormat="1">
      <c r="A39" s="1353" t="s">
        <v>348</v>
      </c>
      <c r="B39" s="1419"/>
      <c r="C39" s="1354">
        <v>416.74689999999998</v>
      </c>
      <c r="D39" s="1355">
        <v>428.55509999999998</v>
      </c>
      <c r="E39" s="1355">
        <v>441.59750000000003</v>
      </c>
      <c r="F39" s="1356">
        <v>437.41520000000003</v>
      </c>
      <c r="G39" s="766">
        <v>-1.2032999999999561</v>
      </c>
      <c r="H39" s="767">
        <v>-2.7433863368735434E-3</v>
      </c>
      <c r="I39" s="1436"/>
      <c r="J39" s="1354" t="s">
        <v>372</v>
      </c>
      <c r="K39" s="1355" t="s">
        <v>372</v>
      </c>
      <c r="L39" s="1355" t="s">
        <v>372</v>
      </c>
      <c r="M39" s="1356" t="s">
        <v>372</v>
      </c>
      <c r="N39" s="766" t="s">
        <v>372</v>
      </c>
      <c r="O39" s="768" t="s">
        <v>372</v>
      </c>
      <c r="P39" s="1419"/>
      <c r="Q39" s="1354">
        <v>387.00479999999999</v>
      </c>
      <c r="R39" s="1355">
        <v>419.00560000000002</v>
      </c>
      <c r="S39" s="1355">
        <v>471.10719999999998</v>
      </c>
      <c r="T39" s="1356">
        <v>463.59609999999998</v>
      </c>
      <c r="U39" s="766">
        <v>-1.3020999999999958</v>
      </c>
      <c r="V39" s="768">
        <v>-2.8008282243295879E-3</v>
      </c>
      <c r="W39" s="1419"/>
      <c r="X39" s="1358">
        <v>455.92599999999999</v>
      </c>
      <c r="Y39" s="1344"/>
      <c r="Z39" s="769">
        <v>-1.2732000000000312</v>
      </c>
      <c r="AA39" s="768">
        <v>-2.7847817756462279E-3</v>
      </c>
      <c r="AB39" s="1352"/>
      <c r="AC39" s="1352"/>
      <c r="AD39" s="1352"/>
      <c r="AE39" s="1352"/>
    </row>
    <row r="40" spans="1:31" s="751" customFormat="1">
      <c r="A40" s="1353" t="s">
        <v>349</v>
      </c>
      <c r="B40" s="1419"/>
      <c r="C40" s="1354">
        <v>459.89060000000001</v>
      </c>
      <c r="D40" s="1355">
        <v>470.45</v>
      </c>
      <c r="E40" s="1355">
        <v>459.2364</v>
      </c>
      <c r="F40" s="1356">
        <v>465.52940000000001</v>
      </c>
      <c r="G40" s="766">
        <v>-0.28870000000000573</v>
      </c>
      <c r="H40" s="767">
        <v>-6.1976982002198699E-4</v>
      </c>
      <c r="I40" s="1436"/>
      <c r="J40" s="1354" t="s">
        <v>372</v>
      </c>
      <c r="K40" s="1355" t="s">
        <v>372</v>
      </c>
      <c r="L40" s="1355" t="s">
        <v>372</v>
      </c>
      <c r="M40" s="1356" t="s">
        <v>372</v>
      </c>
      <c r="N40" s="766" t="s">
        <v>372</v>
      </c>
      <c r="O40" s="768" t="s">
        <v>372</v>
      </c>
      <c r="P40" s="1419"/>
      <c r="Q40" s="1354">
        <v>358.86579999999998</v>
      </c>
      <c r="R40" s="1355">
        <v>427.95519999999999</v>
      </c>
      <c r="S40" s="1355">
        <v>400.8682</v>
      </c>
      <c r="T40" s="1356">
        <v>414.12939999999998</v>
      </c>
      <c r="U40" s="766">
        <v>29.424399999999991</v>
      </c>
      <c r="V40" s="768">
        <v>7.6485618850807846E-2</v>
      </c>
      <c r="W40" s="1419"/>
      <c r="X40" s="1358">
        <v>461.70569999999998</v>
      </c>
      <c r="Y40" s="1344"/>
      <c r="Z40" s="769">
        <v>1.9216999999999871</v>
      </c>
      <c r="AA40" s="768">
        <v>4.179571276947458E-3</v>
      </c>
      <c r="AB40" s="1352"/>
      <c r="AC40" s="1352"/>
      <c r="AD40" s="1352"/>
      <c r="AE40" s="1352"/>
    </row>
    <row r="41" spans="1:31" s="751" customFormat="1">
      <c r="A41" s="1353" t="s">
        <v>350</v>
      </c>
      <c r="B41" s="1419"/>
      <c r="C41" s="1354" t="s">
        <v>372</v>
      </c>
      <c r="D41" s="1355">
        <v>454.18639999999999</v>
      </c>
      <c r="E41" s="1355" t="s">
        <v>511</v>
      </c>
      <c r="F41" s="1356" t="s">
        <v>511</v>
      </c>
      <c r="G41" s="766" t="s">
        <v>372</v>
      </c>
      <c r="H41" s="767" t="s">
        <v>372</v>
      </c>
      <c r="I41" s="1436"/>
      <c r="J41" s="1354" t="s">
        <v>372</v>
      </c>
      <c r="K41" s="1355" t="s">
        <v>372</v>
      </c>
      <c r="L41" s="1355" t="s">
        <v>372</v>
      </c>
      <c r="M41" s="1356" t="s">
        <v>372</v>
      </c>
      <c r="N41" s="766" t="s">
        <v>372</v>
      </c>
      <c r="O41" s="768" t="s">
        <v>372</v>
      </c>
      <c r="P41" s="1419"/>
      <c r="Q41" s="1354" t="s">
        <v>372</v>
      </c>
      <c r="R41" s="1355" t="s">
        <v>511</v>
      </c>
      <c r="S41" s="1355" t="s">
        <v>511</v>
      </c>
      <c r="T41" s="1356" t="s">
        <v>511</v>
      </c>
      <c r="U41" s="766" t="s">
        <v>372</v>
      </c>
      <c r="V41" s="768" t="s">
        <v>372</v>
      </c>
      <c r="W41" s="1419"/>
      <c r="X41" s="1358" t="s">
        <v>511</v>
      </c>
      <c r="Y41" s="1344"/>
      <c r="Z41" s="769" t="s">
        <v>372</v>
      </c>
      <c r="AA41" s="768" t="s">
        <v>372</v>
      </c>
      <c r="AB41" s="1352"/>
      <c r="AC41" s="1352"/>
      <c r="AD41" s="1352"/>
      <c r="AE41" s="1352"/>
    </row>
    <row r="42" spans="1:31" s="751" customFormat="1">
      <c r="A42" s="1353" t="s">
        <v>351</v>
      </c>
      <c r="B42" s="1419"/>
      <c r="C42" s="1354" t="s">
        <v>372</v>
      </c>
      <c r="D42" s="1355">
        <v>502.2054</v>
      </c>
      <c r="E42" s="1355">
        <v>496.34309999999999</v>
      </c>
      <c r="F42" s="1356">
        <v>497.4889</v>
      </c>
      <c r="G42" s="766">
        <v>6.1277999999999793</v>
      </c>
      <c r="H42" s="767">
        <v>1.2471072699894226E-2</v>
      </c>
      <c r="I42" s="1436"/>
      <c r="J42" s="1354" t="s">
        <v>372</v>
      </c>
      <c r="K42" s="1355" t="s">
        <v>372</v>
      </c>
      <c r="L42" s="1355" t="s">
        <v>372</v>
      </c>
      <c r="M42" s="1356" t="s">
        <v>372</v>
      </c>
      <c r="N42" s="766" t="s">
        <v>372</v>
      </c>
      <c r="O42" s="768" t="s">
        <v>372</v>
      </c>
      <c r="P42" s="1419"/>
      <c r="Q42" s="1354" t="s">
        <v>372</v>
      </c>
      <c r="R42" s="1355" t="s">
        <v>372</v>
      </c>
      <c r="S42" s="1355" t="s">
        <v>372</v>
      </c>
      <c r="T42" s="1356" t="s">
        <v>372</v>
      </c>
      <c r="U42" s="766" t="s">
        <v>372</v>
      </c>
      <c r="V42" s="768" t="s">
        <v>372</v>
      </c>
      <c r="W42" s="1419"/>
      <c r="X42" s="1358">
        <v>497.4889</v>
      </c>
      <c r="Y42" s="1344"/>
      <c r="Z42" s="769">
        <v>6.1277999999999793</v>
      </c>
      <c r="AA42" s="768">
        <v>1.2471072699894226E-2</v>
      </c>
      <c r="AB42" s="1352"/>
      <c r="AC42" s="1352"/>
      <c r="AD42" s="1352"/>
      <c r="AE42" s="1352"/>
    </row>
    <row r="43" spans="1:31" s="751" customFormat="1" ht="13.5" thickBot="1">
      <c r="A43" s="1362" t="s">
        <v>352</v>
      </c>
      <c r="B43" s="1419"/>
      <c r="C43" s="1363" t="s">
        <v>372</v>
      </c>
      <c r="D43" s="1364">
        <v>512.93359999999996</v>
      </c>
      <c r="E43" s="1364">
        <v>530.08820000000003</v>
      </c>
      <c r="F43" s="1365">
        <v>522.93510000000003</v>
      </c>
      <c r="G43" s="771">
        <v>-7.6400999999999613</v>
      </c>
      <c r="H43" s="772">
        <v>-1.4399655317474225E-2</v>
      </c>
      <c r="I43" s="1436"/>
      <c r="J43" s="1363" t="s">
        <v>372</v>
      </c>
      <c r="K43" s="1364" t="s">
        <v>372</v>
      </c>
      <c r="L43" s="1364" t="s">
        <v>372</v>
      </c>
      <c r="M43" s="1365" t="s">
        <v>372</v>
      </c>
      <c r="N43" s="771" t="s">
        <v>372</v>
      </c>
      <c r="O43" s="773" t="s">
        <v>372</v>
      </c>
      <c r="P43" s="1419"/>
      <c r="Q43" s="1363" t="s">
        <v>372</v>
      </c>
      <c r="R43" s="1364">
        <v>550.22749999999996</v>
      </c>
      <c r="S43" s="1364" t="s">
        <v>372</v>
      </c>
      <c r="T43" s="1365">
        <v>550.22749999999996</v>
      </c>
      <c r="U43" s="771">
        <v>15.967699999999923</v>
      </c>
      <c r="V43" s="773">
        <v>2.9887519143308117E-2</v>
      </c>
      <c r="W43" s="1419"/>
      <c r="X43" s="1366">
        <v>524.68880000000001</v>
      </c>
      <c r="Y43" s="1344"/>
      <c r="Z43" s="774">
        <v>-6.1231999999999971</v>
      </c>
      <c r="AA43" s="773">
        <v>-1.1535534238110712E-2</v>
      </c>
      <c r="AB43" s="1338"/>
      <c r="AC43" s="1338"/>
      <c r="AD43" s="1338"/>
      <c r="AE43" s="1338"/>
    </row>
    <row r="44" spans="1:31">
      <c r="A44" s="1438" t="s">
        <v>401</v>
      </c>
    </row>
    <row r="55" spans="3:5" ht="15">
      <c r="D55" s="1338"/>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7" sqref="V17"/>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411"/>
      <c r="G1" s="1411"/>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412"/>
      <c r="G2" s="1412"/>
      <c r="H2" s="823"/>
      <c r="I2" s="823"/>
      <c r="J2" s="823"/>
      <c r="K2" s="823"/>
      <c r="L2" s="823"/>
      <c r="M2" s="823"/>
      <c r="N2" s="823"/>
      <c r="O2" s="823"/>
      <c r="P2" s="823"/>
      <c r="Q2" s="823"/>
      <c r="R2" s="823"/>
      <c r="S2" s="824" t="s">
        <v>543</v>
      </c>
      <c r="U2" s="878"/>
    </row>
    <row r="3" spans="1:31" s="711" customFormat="1">
      <c r="C3" s="879"/>
      <c r="Q3" s="880" t="s">
        <v>544</v>
      </c>
      <c r="R3" s="881" t="s">
        <v>418</v>
      </c>
      <c r="S3" s="882">
        <v>45054</v>
      </c>
    </row>
    <row r="4" spans="1:31" s="711" customFormat="1">
      <c r="C4" s="879"/>
      <c r="R4" s="881" t="s">
        <v>419</v>
      </c>
      <c r="S4" s="882">
        <v>45060</v>
      </c>
    </row>
    <row r="5" spans="1:31" ht="6.6" customHeight="1">
      <c r="C5" s="825"/>
    </row>
    <row r="6" spans="1:31" ht="28.35" customHeight="1">
      <c r="C6" s="1639" t="s">
        <v>420</v>
      </c>
      <c r="D6" s="1639"/>
      <c r="E6" s="1639"/>
      <c r="F6" s="1639"/>
      <c r="G6" s="1639"/>
      <c r="H6" s="1639"/>
      <c r="I6" s="1639"/>
      <c r="J6" s="1639"/>
      <c r="K6" s="1639"/>
      <c r="L6" s="1639"/>
      <c r="M6" s="1639"/>
      <c r="N6" s="1639"/>
      <c r="O6" s="1639"/>
      <c r="P6" s="1639"/>
      <c r="Q6" s="1639"/>
      <c r="R6" s="1639"/>
      <c r="S6" s="1639"/>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115.33</v>
      </c>
      <c r="E12" s="885">
        <v>93.986000000000004</v>
      </c>
      <c r="F12" s="885">
        <v>164.78</v>
      </c>
      <c r="G12" s="885">
        <v>135.05000000000001</v>
      </c>
      <c r="H12" s="885">
        <v>148.18</v>
      </c>
      <c r="I12" s="885">
        <v>103.97</v>
      </c>
      <c r="J12" s="885">
        <v>162.53</v>
      </c>
      <c r="K12" s="885">
        <v>146</v>
      </c>
      <c r="L12" s="885">
        <v>112.12</v>
      </c>
      <c r="M12" s="885">
        <v>178.03710000000001</v>
      </c>
      <c r="N12" s="885" t="e">
        <v>#N/A</v>
      </c>
      <c r="O12" s="885">
        <v>40.307000000000002</v>
      </c>
      <c r="P12" s="886" t="e">
        <v>#N/A</v>
      </c>
      <c r="Q12" s="886" t="e">
        <v>#N/A</v>
      </c>
      <c r="R12" s="887">
        <v>136.67019999999999</v>
      </c>
      <c r="S12" s="826"/>
    </row>
    <row r="13" spans="1:31">
      <c r="A13" s="888"/>
      <c r="B13" s="888"/>
      <c r="C13" s="841" t="s">
        <v>382</v>
      </c>
      <c r="D13" s="889">
        <v>110.83</v>
      </c>
      <c r="E13" s="890">
        <v>93.936499999999995</v>
      </c>
      <c r="F13" s="890">
        <v>159.28</v>
      </c>
      <c r="G13" s="890">
        <v>124.89</v>
      </c>
      <c r="H13" s="890">
        <v>147.83000000000001</v>
      </c>
      <c r="I13" s="890">
        <v>103.25</v>
      </c>
      <c r="J13" s="890">
        <v>158.26</v>
      </c>
      <c r="K13" s="890">
        <v>144</v>
      </c>
      <c r="L13" s="890">
        <v>151.47999999999999</v>
      </c>
      <c r="M13" s="890">
        <v>186.92760000000001</v>
      </c>
      <c r="N13" s="890" t="e">
        <v>#N/A</v>
      </c>
      <c r="O13" s="890">
        <v>40.288200000000003</v>
      </c>
      <c r="P13" s="891" t="e">
        <v>#N/A</v>
      </c>
      <c r="Q13" s="891" t="e">
        <v>#N/A</v>
      </c>
      <c r="R13" s="892">
        <v>135.89279999999999</v>
      </c>
      <c r="S13" s="826"/>
    </row>
    <row r="14" spans="1:31">
      <c r="A14" s="888"/>
      <c r="B14" s="888"/>
      <c r="C14" s="842" t="s">
        <v>383</v>
      </c>
      <c r="D14" s="893">
        <v>-4.5</v>
      </c>
      <c r="E14" s="894">
        <v>4.9500000000008981E-2</v>
      </c>
      <c r="F14" s="894">
        <v>5.5</v>
      </c>
      <c r="G14" s="894">
        <v>10.160000000000011</v>
      </c>
      <c r="H14" s="894">
        <v>0.34999999999999432</v>
      </c>
      <c r="I14" s="894">
        <v>0.71999999999999886</v>
      </c>
      <c r="J14" s="894">
        <v>4.2700000000000102</v>
      </c>
      <c r="K14" s="894">
        <v>2</v>
      </c>
      <c r="L14" s="894">
        <v>-39.359999999999985</v>
      </c>
      <c r="M14" s="894">
        <v>-8.890500000000003</v>
      </c>
      <c r="N14" s="895" t="e">
        <v>#N/A</v>
      </c>
      <c r="O14" s="894">
        <v>1.8799999999998818E-2</v>
      </c>
      <c r="P14" s="896"/>
      <c r="Q14" s="897"/>
      <c r="R14" s="898">
        <v>0.77740000000000009</v>
      </c>
      <c r="S14" s="826"/>
    </row>
    <row r="15" spans="1:31">
      <c r="A15" s="899"/>
      <c r="B15" s="899"/>
      <c r="C15" s="842" t="s">
        <v>384</v>
      </c>
      <c r="D15" s="843">
        <v>84.385623200961149</v>
      </c>
      <c r="E15" s="844">
        <v>68.768465986001345</v>
      </c>
      <c r="F15" s="844">
        <v>120.56761459337881</v>
      </c>
      <c r="G15" s="844">
        <v>98.814518453913152</v>
      </c>
      <c r="H15" s="844">
        <v>108.42158714921031</v>
      </c>
      <c r="I15" s="844">
        <v>76.073642974108481</v>
      </c>
      <c r="J15" s="844">
        <v>118.92131569281381</v>
      </c>
      <c r="K15" s="844">
        <v>106.82650643666287</v>
      </c>
      <c r="L15" s="844">
        <v>82.036903436155072</v>
      </c>
      <c r="M15" s="844">
        <v>130.26768088434787</v>
      </c>
      <c r="N15" s="844"/>
      <c r="O15" s="844">
        <v>29.492164348921712</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392.22</v>
      </c>
      <c r="E18" s="885">
        <v>164.60220000000001</v>
      </c>
      <c r="F18" s="885">
        <v>255.6</v>
      </c>
      <c r="G18" s="885">
        <v>175.94</v>
      </c>
      <c r="H18" s="885">
        <v>279.95</v>
      </c>
      <c r="I18" s="885">
        <v>257.91000000000003</v>
      </c>
      <c r="J18" s="885">
        <v>278.7</v>
      </c>
      <c r="K18" s="885">
        <v>268</v>
      </c>
      <c r="L18" s="885">
        <v>389.38</v>
      </c>
      <c r="M18" s="885">
        <v>276.94659999999999</v>
      </c>
      <c r="N18" s="885" t="e">
        <v>#N/A</v>
      </c>
      <c r="O18" s="885">
        <v>358.01369999999997</v>
      </c>
      <c r="P18" s="886"/>
      <c r="Q18" s="886"/>
      <c r="R18" s="887">
        <v>269.21080000000001</v>
      </c>
      <c r="S18" s="826"/>
    </row>
    <row r="19" spans="1:19">
      <c r="A19" s="888"/>
      <c r="B19" s="888"/>
      <c r="C19" s="841" t="s">
        <v>382</v>
      </c>
      <c r="D19" s="889">
        <v>386.11</v>
      </c>
      <c r="E19" s="890">
        <v>164.60220000000001</v>
      </c>
      <c r="F19" s="890">
        <v>247.8</v>
      </c>
      <c r="G19" s="890">
        <v>178.9</v>
      </c>
      <c r="H19" s="890">
        <v>272.97000000000003</v>
      </c>
      <c r="I19" s="890">
        <v>260.52999999999997</v>
      </c>
      <c r="J19" s="890">
        <v>277.39</v>
      </c>
      <c r="K19" s="890">
        <v>266</v>
      </c>
      <c r="L19" s="890">
        <v>422.15</v>
      </c>
      <c r="M19" s="890">
        <v>274.40010000000001</v>
      </c>
      <c r="N19" s="890" t="e">
        <v>#N/A</v>
      </c>
      <c r="O19" s="890">
        <v>371.84410000000003</v>
      </c>
      <c r="P19" s="891"/>
      <c r="Q19" s="891"/>
      <c r="R19" s="892">
        <v>268.9151</v>
      </c>
      <c r="S19" s="826"/>
    </row>
    <row r="20" spans="1:19">
      <c r="A20" s="888"/>
      <c r="B20" s="888"/>
      <c r="C20" s="842" t="s">
        <v>383</v>
      </c>
      <c r="D20" s="893">
        <v>-6.1100000000000136</v>
      </c>
      <c r="E20" s="895">
        <v>0</v>
      </c>
      <c r="F20" s="894">
        <v>7.7999999999999829</v>
      </c>
      <c r="G20" s="894">
        <v>-2.960000000000008</v>
      </c>
      <c r="H20" s="894">
        <v>6.9799999999999613</v>
      </c>
      <c r="I20" s="894">
        <v>-2.6199999999999477</v>
      </c>
      <c r="J20" s="894">
        <v>1.3100000000000023</v>
      </c>
      <c r="K20" s="894">
        <v>2</v>
      </c>
      <c r="L20" s="894">
        <v>-32.769999999999982</v>
      </c>
      <c r="M20" s="894">
        <v>2.5464999999999804</v>
      </c>
      <c r="N20" s="895">
        <v>0</v>
      </c>
      <c r="O20" s="894">
        <v>-13.830400000000054</v>
      </c>
      <c r="P20" s="896"/>
      <c r="Q20" s="897"/>
      <c r="R20" s="898">
        <v>0.29570000000001073</v>
      </c>
      <c r="S20" s="826"/>
    </row>
    <row r="21" spans="1:19">
      <c r="A21" s="899"/>
      <c r="B21" s="899"/>
      <c r="C21" s="842" t="s">
        <v>384</v>
      </c>
      <c r="D21" s="843">
        <v>145.69252050809257</v>
      </c>
      <c r="E21" s="856">
        <v>61.142495026202518</v>
      </c>
      <c r="F21" s="844">
        <v>94.944185002979083</v>
      </c>
      <c r="G21" s="844">
        <v>65.353990255962984</v>
      </c>
      <c r="H21" s="844">
        <v>103.98914159461657</v>
      </c>
      <c r="I21" s="844">
        <v>95.802248646785344</v>
      </c>
      <c r="J21" s="844">
        <v>103.52482144104174</v>
      </c>
      <c r="K21" s="844">
        <v>99.550240926441276</v>
      </c>
      <c r="L21" s="844">
        <v>144.63758511917055</v>
      </c>
      <c r="M21" s="844">
        <v>102.87351027521927</v>
      </c>
      <c r="N21" s="844"/>
      <c r="O21" s="844">
        <v>132.98638093271146</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2.82</v>
      </c>
      <c r="H27" s="885">
        <v>3.48</v>
      </c>
      <c r="I27" s="885">
        <v>3.53</v>
      </c>
      <c r="J27" s="885">
        <v>3.49</v>
      </c>
      <c r="K27" s="885"/>
      <c r="L27" s="885">
        <v>2.62</v>
      </c>
      <c r="M27" s="885" t="s">
        <v>372</v>
      </c>
      <c r="N27" s="885">
        <v>3.19</v>
      </c>
      <c r="O27" s="885"/>
      <c r="P27" s="886"/>
      <c r="Q27" s="886">
        <v>2.3908999999999998</v>
      </c>
      <c r="R27" s="887">
        <v>3.3271000000000002</v>
      </c>
      <c r="S27" s="826"/>
    </row>
    <row r="28" spans="1:19">
      <c r="A28" s="888"/>
      <c r="B28" s="888"/>
      <c r="C28" s="841" t="s">
        <v>382</v>
      </c>
      <c r="D28" s="889">
        <v>4.6500000000000004</v>
      </c>
      <c r="E28" s="864"/>
      <c r="F28" s="865"/>
      <c r="G28" s="865">
        <v>2.84</v>
      </c>
      <c r="H28" s="865">
        <v>3.48</v>
      </c>
      <c r="I28" s="865">
        <v>3.53</v>
      </c>
      <c r="J28" s="865">
        <v>3.48</v>
      </c>
      <c r="K28" s="865"/>
      <c r="L28" s="865">
        <v>2.74</v>
      </c>
      <c r="M28" s="865" t="s">
        <v>372</v>
      </c>
      <c r="N28" s="865">
        <v>3.3</v>
      </c>
      <c r="O28" s="865"/>
      <c r="P28" s="866"/>
      <c r="Q28" s="866">
        <v>2.2919</v>
      </c>
      <c r="R28" s="892">
        <v>3.3363999999999998</v>
      </c>
      <c r="S28" s="826"/>
    </row>
    <row r="29" spans="1:19">
      <c r="A29" s="888"/>
      <c r="B29" s="888"/>
      <c r="C29" s="842" t="s">
        <v>383</v>
      </c>
      <c r="D29" s="893">
        <v>0</v>
      </c>
      <c r="E29" s="895"/>
      <c r="F29" s="894"/>
      <c r="G29" s="894">
        <v>-2.0000000000000018E-2</v>
      </c>
      <c r="H29" s="894">
        <v>0</v>
      </c>
      <c r="I29" s="894">
        <v>0</v>
      </c>
      <c r="J29" s="894">
        <v>1.0000000000000231E-2</v>
      </c>
      <c r="K29" s="894"/>
      <c r="L29" s="894">
        <v>-0.12000000000000011</v>
      </c>
      <c r="M29" s="894" t="e">
        <v>#VALUE!</v>
      </c>
      <c r="N29" s="894">
        <v>-0.10999999999999988</v>
      </c>
      <c r="O29" s="895"/>
      <c r="P29" s="897"/>
      <c r="Q29" s="896">
        <v>9.8999999999999755E-2</v>
      </c>
      <c r="R29" s="898">
        <v>-9.2999999999996419E-3</v>
      </c>
      <c r="S29" s="826"/>
    </row>
    <row r="30" spans="1:19">
      <c r="A30" s="899"/>
      <c r="B30" s="899"/>
      <c r="C30" s="842" t="s">
        <v>384</v>
      </c>
      <c r="D30" s="843">
        <v>139.76135373147787</v>
      </c>
      <c r="E30" s="856"/>
      <c r="F30" s="844"/>
      <c r="G30" s="844">
        <v>84.758498391993015</v>
      </c>
      <c r="H30" s="844">
        <v>104.59559376033181</v>
      </c>
      <c r="I30" s="844">
        <v>106.09840401550899</v>
      </c>
      <c r="J30" s="844">
        <v>104.89615581136727</v>
      </c>
      <c r="K30" s="844"/>
      <c r="L30" s="844">
        <v>78.747257371284292</v>
      </c>
      <c r="M30" s="844" t="e">
        <v>#VALUE!</v>
      </c>
      <c r="N30" s="844">
        <v>0</v>
      </c>
      <c r="O30" s="844"/>
      <c r="P30" s="845"/>
      <c r="Q30" s="845">
        <v>71.86138078206244</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5.73</v>
      </c>
      <c r="G33" s="885">
        <v>2.52</v>
      </c>
      <c r="H33" s="885" t="e">
        <v>#N/A</v>
      </c>
      <c r="I33" s="885">
        <v>3.39</v>
      </c>
      <c r="J33" s="885">
        <v>3.75</v>
      </c>
      <c r="K33" s="885"/>
      <c r="L33" s="885">
        <v>2.5</v>
      </c>
      <c r="M33" s="885"/>
      <c r="N33" s="885">
        <v>3.19</v>
      </c>
      <c r="O33" s="885"/>
      <c r="P33" s="886"/>
      <c r="Q33" s="886">
        <v>2.3881999999999999</v>
      </c>
      <c r="R33" s="887">
        <v>3.7614999999999998</v>
      </c>
      <c r="S33" s="826"/>
    </row>
    <row r="34" spans="1:19">
      <c r="A34" s="888"/>
      <c r="B34" s="888"/>
      <c r="C34" s="841" t="s">
        <v>382</v>
      </c>
      <c r="D34" s="889">
        <v>4.4400000000000004</v>
      </c>
      <c r="E34" s="890"/>
      <c r="F34" s="890">
        <v>5.67</v>
      </c>
      <c r="G34" s="890">
        <v>2.5</v>
      </c>
      <c r="H34" s="890" t="e">
        <v>#N/A</v>
      </c>
      <c r="I34" s="890">
        <v>3.39</v>
      </c>
      <c r="J34" s="890">
        <v>3.72</v>
      </c>
      <c r="K34" s="890"/>
      <c r="L34" s="890">
        <v>1.98</v>
      </c>
      <c r="M34" s="890"/>
      <c r="N34" s="890">
        <v>3.12</v>
      </c>
      <c r="O34" s="890"/>
      <c r="P34" s="891"/>
      <c r="Q34" s="891">
        <v>2.3820999999999999</v>
      </c>
      <c r="R34" s="892">
        <v>3.7103000000000002</v>
      </c>
      <c r="S34" s="826"/>
    </row>
    <row r="35" spans="1:19">
      <c r="A35" s="888"/>
      <c r="B35" s="888"/>
      <c r="C35" s="842" t="s">
        <v>383</v>
      </c>
      <c r="D35" s="893">
        <v>0</v>
      </c>
      <c r="E35" s="895"/>
      <c r="F35" s="894">
        <v>6.0000000000000497E-2</v>
      </c>
      <c r="G35" s="894">
        <v>2.0000000000000018E-2</v>
      </c>
      <c r="H35" s="894" t="e">
        <v>#N/A</v>
      </c>
      <c r="I35" s="894">
        <v>0</v>
      </c>
      <c r="J35" s="894">
        <v>2.9999999999999805E-2</v>
      </c>
      <c r="K35" s="894"/>
      <c r="L35" s="894">
        <v>0.52</v>
      </c>
      <c r="M35" s="894"/>
      <c r="N35" s="894">
        <v>6.999999999999984E-2</v>
      </c>
      <c r="O35" s="895"/>
      <c r="P35" s="897"/>
      <c r="Q35" s="896">
        <v>6.0999999999999943E-3</v>
      </c>
      <c r="R35" s="898">
        <v>5.119999999999969E-2</v>
      </c>
      <c r="S35" s="826"/>
    </row>
    <row r="36" spans="1:19">
      <c r="A36" s="899"/>
      <c r="B36" s="899"/>
      <c r="C36" s="842" t="s">
        <v>384</v>
      </c>
      <c r="D36" s="843">
        <v>118.03801674863752</v>
      </c>
      <c r="E36" s="856"/>
      <c r="F36" s="844">
        <v>152.33284593912003</v>
      </c>
      <c r="G36" s="844">
        <v>66.994550046523997</v>
      </c>
      <c r="H36" s="844" t="e">
        <v>#N/A</v>
      </c>
      <c r="I36" s="844">
        <v>90.123620895919188</v>
      </c>
      <c r="J36" s="844">
        <v>99.694270902565478</v>
      </c>
      <c r="K36" s="844"/>
      <c r="L36" s="844">
        <v>66.462847268376976</v>
      </c>
      <c r="M36" s="844"/>
      <c r="N36" s="844">
        <v>0</v>
      </c>
      <c r="O36" s="844"/>
      <c r="P36" s="845"/>
      <c r="Q36" s="845">
        <v>63.490628738535158</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3.16</v>
      </c>
      <c r="G39" s="885">
        <v>2.5499999999999998</v>
      </c>
      <c r="H39" s="885" t="e">
        <v>#N/A</v>
      </c>
      <c r="I39" s="885">
        <v>3.05</v>
      </c>
      <c r="J39" s="885">
        <v>2.98</v>
      </c>
      <c r="K39" s="885"/>
      <c r="L39" s="885">
        <v>2.39</v>
      </c>
      <c r="M39" s="885"/>
      <c r="N39" s="885">
        <v>2.73</v>
      </c>
      <c r="O39" s="885"/>
      <c r="P39" s="886"/>
      <c r="Q39" s="886">
        <v>2.4140999999999999</v>
      </c>
      <c r="R39" s="887">
        <v>2.9546999999999999</v>
      </c>
      <c r="S39" s="826"/>
    </row>
    <row r="40" spans="1:19">
      <c r="A40" s="888"/>
      <c r="B40" s="888"/>
      <c r="C40" s="841" t="s">
        <v>382</v>
      </c>
      <c r="D40" s="889">
        <v>3.2</v>
      </c>
      <c r="E40" s="890"/>
      <c r="F40" s="890">
        <v>3.13</v>
      </c>
      <c r="G40" s="890">
        <v>2.58</v>
      </c>
      <c r="H40" s="890" t="e">
        <v>#N/A</v>
      </c>
      <c r="I40" s="890">
        <v>3.05</v>
      </c>
      <c r="J40" s="890">
        <v>2.99</v>
      </c>
      <c r="K40" s="890"/>
      <c r="L40" s="890">
        <v>2.0099999999999998</v>
      </c>
      <c r="M40" s="890"/>
      <c r="N40" s="890">
        <v>2.94</v>
      </c>
      <c r="O40" s="890"/>
      <c r="P40" s="891"/>
      <c r="Q40" s="891">
        <v>2.2601</v>
      </c>
      <c r="R40" s="892">
        <v>2.9388999999999998</v>
      </c>
      <c r="S40" s="826"/>
    </row>
    <row r="41" spans="1:19">
      <c r="A41" s="888"/>
      <c r="B41" s="888"/>
      <c r="C41" s="842" t="s">
        <v>383</v>
      </c>
      <c r="D41" s="893">
        <v>0</v>
      </c>
      <c r="E41" s="895"/>
      <c r="F41" s="894">
        <v>3.0000000000000249E-2</v>
      </c>
      <c r="G41" s="894">
        <v>-3.0000000000000249E-2</v>
      </c>
      <c r="H41" s="894" t="e">
        <v>#N/A</v>
      </c>
      <c r="I41" s="894">
        <v>0</v>
      </c>
      <c r="J41" s="894">
        <v>-1.0000000000000231E-2</v>
      </c>
      <c r="K41" s="894"/>
      <c r="L41" s="894">
        <v>0.38000000000000034</v>
      </c>
      <c r="M41" s="894"/>
      <c r="N41" s="894">
        <v>-0.20999999999999996</v>
      </c>
      <c r="O41" s="895"/>
      <c r="P41" s="897"/>
      <c r="Q41" s="896">
        <v>0.15399999999999991</v>
      </c>
      <c r="R41" s="898">
        <v>1.5800000000000036E-2</v>
      </c>
      <c r="S41" s="826"/>
    </row>
    <row r="42" spans="1:19">
      <c r="A42" s="899"/>
      <c r="B42" s="899"/>
      <c r="C42" s="842" t="s">
        <v>384</v>
      </c>
      <c r="D42" s="843">
        <v>108.30202727857312</v>
      </c>
      <c r="E42" s="856"/>
      <c r="F42" s="844">
        <v>106.94825193759097</v>
      </c>
      <c r="G42" s="844">
        <v>86.303177987612955</v>
      </c>
      <c r="H42" s="844" t="e">
        <v>#N/A</v>
      </c>
      <c r="I42" s="844">
        <v>103.22536974989001</v>
      </c>
      <c r="J42" s="844">
        <v>100.85626290317123</v>
      </c>
      <c r="K42" s="844"/>
      <c r="L42" s="844">
        <v>80.888076623684299</v>
      </c>
      <c r="M42" s="844"/>
      <c r="N42" s="844">
        <v>0</v>
      </c>
      <c r="O42" s="844"/>
      <c r="P42" s="845"/>
      <c r="Q42" s="845">
        <v>81.703726266626049</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714</v>
      </c>
      <c r="E47" s="870"/>
      <c r="F47" s="871">
        <v>594</v>
      </c>
      <c r="G47" s="871"/>
      <c r="H47" s="871"/>
      <c r="I47" s="871">
        <v>716.8</v>
      </c>
      <c r="J47" s="871">
        <v>587</v>
      </c>
      <c r="K47" s="870">
        <v>582.63</v>
      </c>
      <c r="L47" s="870"/>
      <c r="M47" s="870"/>
      <c r="N47" s="870">
        <v>491.44</v>
      </c>
      <c r="O47" s="870"/>
      <c r="P47" s="870">
        <v>435.39</v>
      </c>
      <c r="Q47" s="870"/>
      <c r="R47" s="872">
        <v>633.23990000000003</v>
      </c>
      <c r="S47" s="826"/>
    </row>
    <row r="48" spans="1:19">
      <c r="A48" s="888"/>
      <c r="B48" s="888"/>
      <c r="C48" s="873" t="s">
        <v>382</v>
      </c>
      <c r="D48" s="874">
        <v>718.25</v>
      </c>
      <c r="E48" s="875"/>
      <c r="F48" s="875">
        <v>600</v>
      </c>
      <c r="G48" s="875"/>
      <c r="H48" s="875"/>
      <c r="I48" s="875">
        <v>715</v>
      </c>
      <c r="J48" s="875">
        <v>626</v>
      </c>
      <c r="K48" s="875">
        <v>586.95000000000005</v>
      </c>
      <c r="L48" s="875"/>
      <c r="M48" s="875"/>
      <c r="N48" s="875">
        <v>486.39</v>
      </c>
      <c r="O48" s="875"/>
      <c r="P48" s="875">
        <v>431.98</v>
      </c>
      <c r="Q48" s="876"/>
      <c r="R48" s="877">
        <v>641.19380000000001</v>
      </c>
      <c r="S48" s="826"/>
    </row>
    <row r="49" spans="1:19">
      <c r="A49" s="888"/>
      <c r="B49" s="888"/>
      <c r="C49" s="842" t="s">
        <v>383</v>
      </c>
      <c r="D49" s="893">
        <v>-4.25</v>
      </c>
      <c r="E49" s="895"/>
      <c r="F49" s="894">
        <v>-6</v>
      </c>
      <c r="G49" s="894"/>
      <c r="H49" s="894"/>
      <c r="I49" s="894">
        <v>1.7999999999999545</v>
      </c>
      <c r="J49" s="894">
        <v>-39</v>
      </c>
      <c r="K49" s="894">
        <v>-4.32000000000005</v>
      </c>
      <c r="L49" s="894"/>
      <c r="M49" s="894"/>
      <c r="N49" s="894">
        <v>5.0500000000000114</v>
      </c>
      <c r="O49" s="894"/>
      <c r="P49" s="894">
        <v>3.4099999999999682</v>
      </c>
      <c r="Q49" s="897"/>
      <c r="R49" s="898">
        <v>-7.953899999999976</v>
      </c>
      <c r="S49" s="826"/>
    </row>
    <row r="50" spans="1:19">
      <c r="A50" s="899"/>
      <c r="B50" s="899"/>
      <c r="C50" s="842" t="s">
        <v>384</v>
      </c>
      <c r="D50" s="843">
        <v>112.75347621020092</v>
      </c>
      <c r="E50" s="844"/>
      <c r="F50" s="844">
        <v>93.803312141259582</v>
      </c>
      <c r="G50" s="844"/>
      <c r="H50" s="844"/>
      <c r="I50" s="844">
        <v>113.19564670514286</v>
      </c>
      <c r="J50" s="844">
        <v>92.697885903904663</v>
      </c>
      <c r="K50" s="844">
        <v>92.007784095727388</v>
      </c>
      <c r="L50" s="844"/>
      <c r="M50" s="844"/>
      <c r="N50" s="844">
        <v>77.607238583671048</v>
      </c>
      <c r="O50" s="844"/>
      <c r="P50" s="844">
        <v>68.755932783136359</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U26" sqref="U26"/>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1" t="s">
        <v>517</v>
      </c>
      <c r="B5" s="1641"/>
      <c r="C5" s="1641"/>
      <c r="D5" s="1641"/>
      <c r="E5" s="1641"/>
      <c r="F5" s="1641"/>
      <c r="H5" s="1122" t="s">
        <v>267</v>
      </c>
      <c r="K5" s="3"/>
      <c r="L5" s="3"/>
      <c r="M5" s="3"/>
      <c r="N5" s="3"/>
      <c r="O5" s="3"/>
      <c r="P5" s="3"/>
    </row>
    <row r="6" spans="1:20" ht="15.75" customHeight="1" thickBot="1">
      <c r="A6" s="1642" t="s">
        <v>116</v>
      </c>
      <c r="B6" s="1644" t="s">
        <v>518</v>
      </c>
      <c r="C6" s="1645"/>
      <c r="D6" s="1646"/>
      <c r="E6" s="1647" t="s">
        <v>519</v>
      </c>
      <c r="F6" s="1649" t="s">
        <v>520</v>
      </c>
      <c r="K6" s="3"/>
      <c r="L6" s="3"/>
      <c r="M6" s="3"/>
      <c r="N6" s="3"/>
      <c r="O6" s="3"/>
      <c r="P6" s="3"/>
    </row>
    <row r="7" spans="1:20" ht="21" customHeight="1" thickBot="1">
      <c r="A7" s="1643"/>
      <c r="B7" s="1123" t="s">
        <v>254</v>
      </c>
      <c r="C7" s="1123" t="s">
        <v>257</v>
      </c>
      <c r="D7" s="1123" t="s">
        <v>258</v>
      </c>
      <c r="E7" s="1648"/>
      <c r="F7" s="1650"/>
      <c r="K7"/>
      <c r="L7"/>
      <c r="M7"/>
      <c r="N7"/>
      <c r="O7"/>
      <c r="P7" s="3"/>
    </row>
    <row r="8" spans="1:20" ht="17.25" customHeight="1" thickBot="1">
      <c r="A8" s="1124" t="s">
        <v>117</v>
      </c>
      <c r="B8" s="1125">
        <v>3763.4009999999998</v>
      </c>
      <c r="C8" s="1126">
        <v>2629.5909999999999</v>
      </c>
      <c r="D8" s="1127">
        <f t="shared" ref="D8:D13" si="0">(C8/B8)*100</f>
        <v>69.872729480594813</v>
      </c>
      <c r="E8" s="1126">
        <v>2415.7750000000001</v>
      </c>
      <c r="F8" s="1127">
        <f t="shared" ref="F8:F13" si="1">((B8-E8)/E8)*100</f>
        <v>55.784417009034357</v>
      </c>
      <c r="H8" s="1128" t="s">
        <v>118</v>
      </c>
      <c r="K8"/>
      <c r="L8"/>
      <c r="M8"/>
      <c r="N8"/>
      <c r="O8"/>
      <c r="P8" s="3"/>
    </row>
    <row r="9" spans="1:20" ht="18" customHeight="1" thickBot="1">
      <c r="A9" s="1124" t="s">
        <v>119</v>
      </c>
      <c r="B9" s="1129">
        <v>13185</v>
      </c>
      <c r="C9" s="1126">
        <v>5446</v>
      </c>
      <c r="D9" s="1127">
        <f t="shared" si="0"/>
        <v>41.304512703830113</v>
      </c>
      <c r="E9" s="1130">
        <v>7728</v>
      </c>
      <c r="F9" s="1127">
        <f t="shared" si="1"/>
        <v>70.613354037267086</v>
      </c>
      <c r="H9" s="1131">
        <f>B9-E9</f>
        <v>5457</v>
      </c>
      <c r="K9"/>
      <c r="L9"/>
      <c r="M9"/>
      <c r="N9"/>
      <c r="O9"/>
      <c r="P9" s="3"/>
      <c r="Q9" s="1096"/>
      <c r="R9" s="1096"/>
      <c r="S9" s="1096"/>
      <c r="T9" s="1096"/>
    </row>
    <row r="10" spans="1:20" ht="15" customHeight="1" thickBot="1">
      <c r="A10" s="1132" t="s">
        <v>249</v>
      </c>
      <c r="B10" s="1129">
        <v>5326</v>
      </c>
      <c r="C10" s="1133">
        <v>0</v>
      </c>
      <c r="D10" s="1134">
        <f t="shared" si="0"/>
        <v>0</v>
      </c>
      <c r="E10" s="1133">
        <v>1586</v>
      </c>
      <c r="F10" s="1134">
        <f t="shared" si="1"/>
        <v>235.81336696090793</v>
      </c>
      <c r="K10"/>
      <c r="L10"/>
      <c r="M10"/>
      <c r="N10"/>
      <c r="O10"/>
      <c r="P10" s="1096"/>
      <c r="Q10" s="1096"/>
      <c r="R10" s="1096"/>
      <c r="S10" s="1096"/>
      <c r="T10" s="1096"/>
    </row>
    <row r="11" spans="1:20" ht="17.25" customHeight="1" thickBot="1">
      <c r="A11" s="1124" t="s">
        <v>120</v>
      </c>
      <c r="B11" s="1129">
        <v>69982.89</v>
      </c>
      <c r="C11" s="1135">
        <v>8382.6229999999996</v>
      </c>
      <c r="D11" s="1127">
        <f t="shared" si="0"/>
        <v>11.978103505013868</v>
      </c>
      <c r="E11" s="1135">
        <v>64438.161</v>
      </c>
      <c r="F11" s="1127">
        <f t="shared" si="1"/>
        <v>8.6047288034802847</v>
      </c>
      <c r="J11" s="1136"/>
      <c r="K11" s="3"/>
      <c r="L11" s="3"/>
      <c r="M11" s="3"/>
      <c r="N11" s="3"/>
      <c r="O11" s="3"/>
      <c r="P11" s="1096"/>
      <c r="Q11" s="1096"/>
      <c r="R11" s="1096"/>
      <c r="S11" s="1096"/>
      <c r="T11" s="1096"/>
    </row>
    <row r="12" spans="1:20" ht="15" customHeight="1" thickBot="1">
      <c r="A12" s="1137" t="s">
        <v>121</v>
      </c>
      <c r="B12" s="1129">
        <v>30080.262999999999</v>
      </c>
      <c r="C12" s="1138">
        <v>4408.1499999999996</v>
      </c>
      <c r="D12" s="1127">
        <f t="shared" si="0"/>
        <v>14.654625858823108</v>
      </c>
      <c r="E12" s="1138">
        <v>27105.242999999999</v>
      </c>
      <c r="F12" s="1127">
        <f t="shared" si="1"/>
        <v>10.975810104340331</v>
      </c>
      <c r="K12" s="3"/>
      <c r="L12" s="3"/>
      <c r="M12" s="3"/>
      <c r="N12" s="3"/>
      <c r="O12" s="3"/>
      <c r="P12" s="1096"/>
      <c r="Q12" s="1096"/>
      <c r="R12" s="1096"/>
      <c r="S12" s="1096"/>
      <c r="T12" s="1096"/>
    </row>
    <row r="13" spans="1:20" ht="15" customHeight="1" thickBot="1">
      <c r="A13" s="1137" t="s">
        <v>122</v>
      </c>
      <c r="B13" s="1129">
        <f>B11+B12</f>
        <v>100063.15299999999</v>
      </c>
      <c r="C13" s="1138">
        <f>C11+C12</f>
        <v>12790.772999999999</v>
      </c>
      <c r="D13" s="1139">
        <f t="shared" si="0"/>
        <v>12.78270034125349</v>
      </c>
      <c r="E13" s="1138">
        <f>E11+E12</f>
        <v>91543.403999999995</v>
      </c>
      <c r="F13" s="1139">
        <f t="shared" si="1"/>
        <v>9.306786319634778</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41" t="s">
        <v>525</v>
      </c>
      <c r="B18" s="1641"/>
      <c r="C18" s="1641"/>
      <c r="D18" s="1641"/>
      <c r="E18" s="1641"/>
      <c r="F18" s="1641"/>
      <c r="K18" s="3"/>
      <c r="L18" s="3"/>
      <c r="M18" s="3"/>
      <c r="N18" s="3"/>
      <c r="O18" s="1096"/>
      <c r="P18" s="1096"/>
      <c r="Q18" s="1096"/>
      <c r="R18" s="1096"/>
      <c r="S18" s="1096"/>
      <c r="T18" s="1096"/>
    </row>
    <row r="19" spans="1:20" ht="16.5" customHeight="1" thickBot="1">
      <c r="A19" s="1651" t="s">
        <v>498</v>
      </c>
      <c r="B19" s="1644" t="s">
        <v>526</v>
      </c>
      <c r="C19" s="1645"/>
      <c r="D19" s="1646"/>
      <c r="E19" s="1647" t="s">
        <v>519</v>
      </c>
      <c r="F19" s="1649" t="s">
        <v>527</v>
      </c>
      <c r="K19" s="3"/>
      <c r="L19" s="3"/>
      <c r="M19" s="3"/>
      <c r="N19" s="3"/>
      <c r="O19" s="1096"/>
      <c r="P19" s="1096"/>
      <c r="Q19" s="1096"/>
      <c r="R19" s="1096"/>
      <c r="S19" s="1096"/>
      <c r="T19" s="1096"/>
    </row>
    <row r="20" spans="1:20" ht="21" customHeight="1" thickBot="1">
      <c r="A20" s="1652"/>
      <c r="B20" s="1142" t="s">
        <v>254</v>
      </c>
      <c r="C20" s="1142" t="s">
        <v>366</v>
      </c>
      <c r="D20" s="1142" t="s">
        <v>367</v>
      </c>
      <c r="E20" s="1653"/>
      <c r="F20" s="1654"/>
      <c r="K20" s="3"/>
      <c r="L20" s="3"/>
      <c r="M20" s="3"/>
      <c r="N20" s="3"/>
      <c r="O20" s="1096"/>
      <c r="P20" s="1096"/>
      <c r="Q20" s="1096"/>
      <c r="R20" s="1096"/>
      <c r="S20" s="1096"/>
      <c r="T20" s="1096"/>
    </row>
    <row r="21" spans="1:20" ht="15.75" thickBot="1">
      <c r="A21" s="1143" t="s">
        <v>117</v>
      </c>
      <c r="B21" s="1129">
        <v>12600.468999999999</v>
      </c>
      <c r="C21" s="1144">
        <v>0</v>
      </c>
      <c r="D21" s="1145">
        <f t="shared" ref="D21:D26" si="2">(C21/B21)*100</f>
        <v>0</v>
      </c>
      <c r="E21" s="1138">
        <v>18621.806</v>
      </c>
      <c r="F21" s="1145">
        <f t="shared" ref="F21:F26" si="3">((B21-E21)/E21)*100</f>
        <v>-32.334871279402229</v>
      </c>
      <c r="H21" s="1128" t="s">
        <v>124</v>
      </c>
      <c r="K21" s="3"/>
      <c r="L21" s="3"/>
      <c r="M21" s="3"/>
      <c r="N21" s="3"/>
      <c r="O21" s="1096"/>
      <c r="P21" s="1096"/>
      <c r="Q21" s="1096"/>
      <c r="R21" s="1096"/>
      <c r="S21" s="1096"/>
      <c r="T21" s="1096"/>
    </row>
    <row r="22" spans="1:20" ht="15.75" thickBot="1">
      <c r="A22" s="1143" t="s">
        <v>119</v>
      </c>
      <c r="B22" s="1129">
        <v>52323</v>
      </c>
      <c r="C22" s="1144">
        <v>0</v>
      </c>
      <c r="D22" s="1127">
        <f t="shared" si="2"/>
        <v>0</v>
      </c>
      <c r="E22" s="1138">
        <v>70610</v>
      </c>
      <c r="F22" s="1127">
        <f t="shared" si="3"/>
        <v>-25.898597932304206</v>
      </c>
      <c r="H22" s="1131">
        <f>B22-E22</f>
        <v>-18287</v>
      </c>
      <c r="K22" s="1096"/>
      <c r="L22" s="1096"/>
      <c r="M22" s="1096"/>
      <c r="O22" s="1096"/>
      <c r="P22" s="1096"/>
      <c r="Q22" s="1096"/>
      <c r="R22" s="1096"/>
      <c r="S22" s="1096"/>
      <c r="T22" s="1096"/>
    </row>
    <row r="23" spans="1:20" ht="15.75" thickBot="1">
      <c r="A23" s="1146" t="s">
        <v>249</v>
      </c>
      <c r="B23" s="1129">
        <v>17478</v>
      </c>
      <c r="C23" s="1147">
        <v>0</v>
      </c>
      <c r="D23" s="1127">
        <f t="shared" si="2"/>
        <v>0</v>
      </c>
      <c r="E23" s="1133">
        <v>24146</v>
      </c>
      <c r="F23" s="1127">
        <f t="shared" si="3"/>
        <v>-27.6153400149093</v>
      </c>
      <c r="N23" s="1096"/>
      <c r="O23" s="1096"/>
      <c r="P23" s="1096"/>
      <c r="Q23" s="1096"/>
      <c r="R23" s="1096"/>
      <c r="S23" s="1096"/>
      <c r="T23" s="1096"/>
    </row>
    <row r="24" spans="1:20" ht="15.75" thickBot="1">
      <c r="A24" s="1143" t="s">
        <v>120</v>
      </c>
      <c r="B24" s="1129">
        <v>3229.152</v>
      </c>
      <c r="C24" s="1148">
        <v>62.911000000000001</v>
      </c>
      <c r="D24" s="1134">
        <f t="shared" si="2"/>
        <v>1.9482204615948708</v>
      </c>
      <c r="E24" s="1138">
        <v>3317.6280000000002</v>
      </c>
      <c r="F24" s="1134">
        <f t="shared" si="3"/>
        <v>-2.6668451074080672</v>
      </c>
      <c r="N24" s="1096"/>
      <c r="O24" s="1096"/>
      <c r="P24" s="1096"/>
      <c r="Q24" s="1096"/>
      <c r="R24" s="1096"/>
      <c r="S24" s="1096"/>
      <c r="T24" s="1096"/>
    </row>
    <row r="25" spans="1:20" ht="15.75" thickBot="1">
      <c r="A25" s="1143" t="s">
        <v>121</v>
      </c>
      <c r="B25" s="1129">
        <v>1913.8330000000001</v>
      </c>
      <c r="C25" s="1148">
        <v>191.44200000000001</v>
      </c>
      <c r="D25" s="1127">
        <f t="shared" si="2"/>
        <v>10.003067143266941</v>
      </c>
      <c r="E25" s="1138">
        <v>2350.038</v>
      </c>
      <c r="F25" s="1127">
        <f t="shared" si="3"/>
        <v>-18.561614748357258</v>
      </c>
      <c r="N25" s="1096"/>
      <c r="O25" s="1096"/>
      <c r="P25" s="1096"/>
      <c r="Q25" s="1096"/>
      <c r="R25" s="1096"/>
      <c r="S25" s="1096"/>
      <c r="T25" s="1096"/>
    </row>
    <row r="26" spans="1:20" ht="15.75" thickBot="1">
      <c r="A26" s="1143" t="s">
        <v>122</v>
      </c>
      <c r="B26" s="1129">
        <f>B24+B25</f>
        <v>5142.9850000000006</v>
      </c>
      <c r="C26" s="1138">
        <f>C24+C25</f>
        <v>254.35300000000001</v>
      </c>
      <c r="D26" s="1139">
        <f t="shared" si="2"/>
        <v>4.945629823925211</v>
      </c>
      <c r="E26" s="1138">
        <f>E24+E25</f>
        <v>5667.6660000000002</v>
      </c>
      <c r="F26" s="1139">
        <f t="shared" si="3"/>
        <v>-9.2574438931298975</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40"/>
      <c r="D30" s="1640"/>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40"/>
      <c r="C41" s="1640"/>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7" workbookViewId="0">
      <selection activeCell="P46" sqref="P4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5" t="s">
        <v>516</v>
      </c>
      <c r="B2" s="1655"/>
      <c r="C2" s="1655"/>
      <c r="D2" s="1655"/>
      <c r="E2" s="1655"/>
      <c r="F2" s="1655"/>
      <c r="G2" s="1655"/>
      <c r="H2" s="1655"/>
      <c r="I2" s="1655"/>
      <c r="J2" s="1655"/>
      <c r="K2" s="1655"/>
      <c r="L2" s="1655"/>
      <c r="M2" s="1655"/>
      <c r="N2" s="1655"/>
      <c r="O2" s="1655"/>
      <c r="P2" s="1655"/>
      <c r="Q2" s="1655"/>
      <c r="R2" s="1655"/>
      <c r="S2" s="1655"/>
      <c r="T2" s="1655"/>
      <c r="U2" s="1655"/>
      <c r="V2" s="1655"/>
      <c r="W2" s="1655"/>
      <c r="X2" s="1655"/>
    </row>
    <row r="3" spans="1:24" ht="15.75" customHeight="1">
      <c r="A3" s="1656" t="s">
        <v>515</v>
      </c>
      <c r="B3" s="1656"/>
      <c r="C3" s="1656"/>
      <c r="D3" s="1656"/>
      <c r="E3" s="1656"/>
      <c r="F3" s="1656"/>
      <c r="P3" s="1152"/>
    </row>
    <row r="4" spans="1:24" ht="4.5" customHeight="1">
      <c r="A4" s="1166"/>
      <c r="B4" s="1166"/>
      <c r="C4" s="1167"/>
      <c r="D4" s="1167"/>
    </row>
    <row r="5" spans="1:24" ht="15.75" thickBot="1">
      <c r="A5" s="1168" t="s">
        <v>125</v>
      </c>
      <c r="B5" s="1657" t="s">
        <v>126</v>
      </c>
      <c r="C5" s="1657"/>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9200.3860000000004</v>
      </c>
      <c r="C7" s="1187">
        <v>4154</v>
      </c>
      <c r="D7" s="1188">
        <v>4.4157366411572587</v>
      </c>
      <c r="F7" s="1186" t="s">
        <v>138</v>
      </c>
      <c r="G7" s="1187">
        <v>740.86500000000001</v>
      </c>
      <c r="H7" s="1187">
        <v>4681</v>
      </c>
      <c r="I7" s="1188">
        <v>2.6832823863471735</v>
      </c>
      <c r="K7" s="1183" t="s">
        <v>138</v>
      </c>
      <c r="L7" s="1184">
        <v>98346.888999999996</v>
      </c>
      <c r="M7" s="1184">
        <v>17377.205000000002</v>
      </c>
      <c r="N7" s="1185">
        <v>5.6595343727601755</v>
      </c>
      <c r="O7" s="1096"/>
      <c r="P7" s="1183" t="s">
        <v>139</v>
      </c>
      <c r="Q7" s="1184">
        <v>34440.319000000003</v>
      </c>
      <c r="R7" s="1184">
        <v>7694.192</v>
      </c>
      <c r="S7" s="1185">
        <v>4.4761449935223876</v>
      </c>
    </row>
    <row r="8" spans="1:24" ht="16.5" thickBot="1">
      <c r="A8" s="1183" t="s">
        <v>138</v>
      </c>
      <c r="B8" s="1184">
        <v>1586.511</v>
      </c>
      <c r="C8" s="1184">
        <v>5554</v>
      </c>
      <c r="D8" s="1185">
        <v>3.0534195559918009</v>
      </c>
      <c r="F8" s="1202" t="s">
        <v>140</v>
      </c>
      <c r="G8" s="1203">
        <v>154.09700000000001</v>
      </c>
      <c r="H8" s="1203">
        <v>411</v>
      </c>
      <c r="I8" s="1204">
        <v>5.5279451858229303</v>
      </c>
      <c r="K8" s="1183" t="s">
        <v>141</v>
      </c>
      <c r="L8" s="1184">
        <v>78914.356</v>
      </c>
      <c r="M8" s="1184">
        <v>14674.294</v>
      </c>
      <c r="N8" s="1185">
        <v>5.3777276099279465</v>
      </c>
      <c r="O8" s="1096"/>
      <c r="P8" s="1183" t="s">
        <v>140</v>
      </c>
      <c r="Q8" s="1184">
        <v>19853.309000000001</v>
      </c>
      <c r="R8" s="1184">
        <v>3988.299</v>
      </c>
      <c r="S8" s="1185">
        <v>4.977888819268566</v>
      </c>
    </row>
    <row r="9" spans="1:24" ht="16.5" thickBot="1">
      <c r="A9" s="1183" t="s">
        <v>402</v>
      </c>
      <c r="B9" s="1184">
        <v>1545.21</v>
      </c>
      <c r="C9" s="1184">
        <v>659</v>
      </c>
      <c r="D9" s="1185">
        <v>4.8819795711392588</v>
      </c>
      <c r="F9" s="1189" t="s">
        <v>259</v>
      </c>
      <c r="G9" s="1190">
        <v>931.87099999999998</v>
      </c>
      <c r="H9" s="1190">
        <v>5326</v>
      </c>
      <c r="I9" s="1191">
        <v>2.9367286868610472</v>
      </c>
      <c r="K9" s="1183" t="s">
        <v>371</v>
      </c>
      <c r="L9" s="1184">
        <v>32849.097000000002</v>
      </c>
      <c r="M9" s="1184">
        <v>7319.7240000000002</v>
      </c>
      <c r="N9" s="1185">
        <v>4.4877507676518951</v>
      </c>
      <c r="O9" s="1096"/>
      <c r="P9" s="1183" t="s">
        <v>141</v>
      </c>
      <c r="Q9" s="1184">
        <v>14822.130999999999</v>
      </c>
      <c r="R9" s="1184">
        <v>2887.8389999999999</v>
      </c>
      <c r="S9" s="1185">
        <v>5.1326029602065768</v>
      </c>
    </row>
    <row r="10" spans="1:24" ht="15.75">
      <c r="A10" s="1183" t="s">
        <v>471</v>
      </c>
      <c r="B10" s="1184">
        <v>600.21</v>
      </c>
      <c r="C10" s="1184">
        <v>247</v>
      </c>
      <c r="D10" s="1185">
        <v>5.5060086230621046</v>
      </c>
      <c r="K10" s="1183" t="s">
        <v>140</v>
      </c>
      <c r="L10" s="1184">
        <v>32727.376</v>
      </c>
      <c r="M10" s="1184">
        <v>5592.3990000000003</v>
      </c>
      <c r="N10" s="1185">
        <v>5.8521174901862327</v>
      </c>
      <c r="O10" s="1096"/>
      <c r="P10" s="1183" t="s">
        <v>145</v>
      </c>
      <c r="Q10" s="1184">
        <v>12132.178</v>
      </c>
      <c r="R10" s="1184">
        <v>1510.181</v>
      </c>
      <c r="S10" s="1185">
        <v>8.0335919998993504</v>
      </c>
    </row>
    <row r="11" spans="1:24" ht="15.75">
      <c r="A11" s="1183" t="s">
        <v>146</v>
      </c>
      <c r="B11" s="1184">
        <v>587.279</v>
      </c>
      <c r="C11" s="1184">
        <v>638</v>
      </c>
      <c r="D11" s="1185">
        <v>3.2981714234367803</v>
      </c>
      <c r="K11" s="1183" t="s">
        <v>147</v>
      </c>
      <c r="L11" s="1184">
        <v>23733.16</v>
      </c>
      <c r="M11" s="1184">
        <v>3506.2579999999998</v>
      </c>
      <c r="N11" s="1185">
        <v>6.7688002423096076</v>
      </c>
      <c r="O11" s="1096"/>
      <c r="P11" s="1183" t="s">
        <v>371</v>
      </c>
      <c r="Q11" s="1184">
        <v>10231.067999999999</v>
      </c>
      <c r="R11" s="1184">
        <v>2136.2020000000002</v>
      </c>
      <c r="S11" s="1185">
        <v>4.7893729151082143</v>
      </c>
    </row>
    <row r="12" spans="1:24" ht="15.75">
      <c r="A12" s="1183" t="s">
        <v>148</v>
      </c>
      <c r="B12" s="1184">
        <v>535.73500000000001</v>
      </c>
      <c r="C12" s="1184">
        <v>277</v>
      </c>
      <c r="D12" s="1185">
        <v>3.3025823434042052</v>
      </c>
      <c r="F12" s="3"/>
      <c r="G12" s="3"/>
      <c r="H12" s="3"/>
      <c r="I12" s="3"/>
      <c r="K12" s="1183" t="s">
        <v>145</v>
      </c>
      <c r="L12" s="1184">
        <v>20377.756000000001</v>
      </c>
      <c r="M12" s="1184">
        <v>2364.192</v>
      </c>
      <c r="N12" s="1185">
        <v>8.6193321016228808</v>
      </c>
      <c r="O12" s="1096"/>
      <c r="P12" s="1183" t="s">
        <v>142</v>
      </c>
      <c r="Q12" s="1184">
        <v>9809.7870000000003</v>
      </c>
      <c r="R12" s="1184">
        <v>1660.078</v>
      </c>
      <c r="S12" s="1185">
        <v>5.9092325782282522</v>
      </c>
    </row>
    <row r="13" spans="1:24" ht="15.75">
      <c r="A13" s="1183" t="s">
        <v>151</v>
      </c>
      <c r="B13" s="1184">
        <v>358.30900000000003</v>
      </c>
      <c r="C13" s="1184">
        <v>198</v>
      </c>
      <c r="D13" s="1185">
        <v>3.1399214820267454</v>
      </c>
      <c r="K13" s="1183" t="s">
        <v>148</v>
      </c>
      <c r="L13" s="1184">
        <v>15970.286</v>
      </c>
      <c r="M13" s="1184">
        <v>2724.0039999999999</v>
      </c>
      <c r="N13" s="1185">
        <v>5.8627982925135207</v>
      </c>
      <c r="O13" s="1096"/>
      <c r="P13" s="1183" t="s">
        <v>138</v>
      </c>
      <c r="Q13" s="1184">
        <v>9110.0920000000006</v>
      </c>
      <c r="R13" s="1184">
        <v>1784.6869999999999</v>
      </c>
      <c r="S13" s="1185">
        <v>5.1045880874349399</v>
      </c>
    </row>
    <row r="14" spans="1:24" ht="15.75">
      <c r="A14" s="1183" t="s">
        <v>154</v>
      </c>
      <c r="B14" s="1184">
        <v>235.98</v>
      </c>
      <c r="C14" s="1184">
        <v>193</v>
      </c>
      <c r="D14" s="1185">
        <v>3.9186316838259714</v>
      </c>
      <c r="F14" s="1096"/>
      <c r="K14" s="1183" t="s">
        <v>139</v>
      </c>
      <c r="L14" s="1184">
        <v>14451.405000000001</v>
      </c>
      <c r="M14" s="1184">
        <v>2102.2199999999998</v>
      </c>
      <c r="N14" s="1185">
        <v>6.874354254074265</v>
      </c>
      <c r="O14" s="1096"/>
      <c r="P14" s="1183" t="s">
        <v>147</v>
      </c>
      <c r="Q14" s="1184">
        <v>7370.0169999999998</v>
      </c>
      <c r="R14" s="1184">
        <v>1525.201</v>
      </c>
      <c r="S14" s="1185">
        <v>4.8321611381057314</v>
      </c>
    </row>
    <row r="15" spans="1:24" ht="15.75">
      <c r="A15" s="1183" t="s">
        <v>287</v>
      </c>
      <c r="B15" s="1184">
        <v>188.619</v>
      </c>
      <c r="C15" s="1184">
        <v>203</v>
      </c>
      <c r="D15" s="1185">
        <v>3.8202863913474978</v>
      </c>
      <c r="E15" s="1192"/>
      <c r="F15" s="1096"/>
      <c r="K15" s="1183" t="s">
        <v>143</v>
      </c>
      <c r="L15" s="1184">
        <v>13084.099</v>
      </c>
      <c r="M15" s="1184">
        <v>2300.9079999999999</v>
      </c>
      <c r="N15" s="1185">
        <v>5.6864937668085815</v>
      </c>
      <c r="O15" s="1096"/>
      <c r="P15" s="1183" t="s">
        <v>148</v>
      </c>
      <c r="Q15" s="1184">
        <v>4794.1729999999998</v>
      </c>
      <c r="R15" s="1184">
        <v>861.23800000000006</v>
      </c>
      <c r="S15" s="1185">
        <v>5.5666064432828088</v>
      </c>
    </row>
    <row r="16" spans="1:24" ht="15.75">
      <c r="A16" s="1183" t="s">
        <v>140</v>
      </c>
      <c r="B16" s="1184">
        <v>154.09700000000001</v>
      </c>
      <c r="C16" s="1184">
        <v>411</v>
      </c>
      <c r="D16" s="1185">
        <v>5.5279451858229303</v>
      </c>
      <c r="E16" s="1193"/>
      <c r="F16" s="1096"/>
      <c r="K16" s="1183" t="s">
        <v>286</v>
      </c>
      <c r="L16" s="1184">
        <v>10479.550999999999</v>
      </c>
      <c r="M16" s="1184">
        <v>1424.52</v>
      </c>
      <c r="N16" s="1185">
        <v>7.3565488726027013</v>
      </c>
      <c r="O16" s="1096"/>
      <c r="P16" s="1183" t="s">
        <v>285</v>
      </c>
      <c r="Q16" s="1184">
        <v>3524.373</v>
      </c>
      <c r="R16" s="1184">
        <v>663.81100000000004</v>
      </c>
      <c r="S16" s="1185">
        <v>5.3093018946658006</v>
      </c>
    </row>
    <row r="17" spans="1:19" ht="15.75">
      <c r="A17" s="1183" t="s">
        <v>144</v>
      </c>
      <c r="B17" s="1184">
        <v>135.256</v>
      </c>
      <c r="C17" s="1184">
        <v>251</v>
      </c>
      <c r="D17" s="1185">
        <v>2.8986327204148985</v>
      </c>
      <c r="K17" s="1183" t="s">
        <v>522</v>
      </c>
      <c r="L17" s="1184">
        <v>10070.507</v>
      </c>
      <c r="M17" s="1184">
        <v>1841.374</v>
      </c>
      <c r="N17" s="1185">
        <v>5.4690177009124703</v>
      </c>
      <c r="O17" s="1096"/>
      <c r="P17" s="1183" t="s">
        <v>275</v>
      </c>
      <c r="Q17" s="1184">
        <v>3088.71</v>
      </c>
      <c r="R17" s="1184">
        <v>575.37599999999998</v>
      </c>
      <c r="S17" s="1185">
        <v>5.3681592558605162</v>
      </c>
    </row>
    <row r="18" spans="1:19" ht="16.5" thickBot="1">
      <c r="A18" s="1183" t="s">
        <v>375</v>
      </c>
      <c r="B18" s="1184">
        <v>115.92</v>
      </c>
      <c r="C18" s="1184">
        <v>66</v>
      </c>
      <c r="D18" s="1185">
        <v>3.2699576868829334</v>
      </c>
      <c r="K18" s="1183" t="s">
        <v>155</v>
      </c>
      <c r="L18" s="1184">
        <v>7467.8860000000004</v>
      </c>
      <c r="M18" s="1184">
        <v>1424.636</v>
      </c>
      <c r="N18" s="1185">
        <v>5.2419607534836974</v>
      </c>
      <c r="O18" s="1096"/>
      <c r="P18" s="1183" t="s">
        <v>154</v>
      </c>
      <c r="Q18" s="1184">
        <v>2478.6610000000001</v>
      </c>
      <c r="R18" s="1184">
        <v>556.17499999999995</v>
      </c>
      <c r="S18" s="1185">
        <v>4.4566206679552307</v>
      </c>
    </row>
    <row r="19" spans="1:19" ht="16.5" thickBot="1">
      <c r="A19" s="1189" t="s">
        <v>259</v>
      </c>
      <c r="B19" s="1190">
        <v>15488.069</v>
      </c>
      <c r="C19" s="1190">
        <v>13185</v>
      </c>
      <c r="D19" s="1191">
        <v>4.1154447798679969</v>
      </c>
      <c r="E19"/>
      <c r="K19" s="1183" t="s">
        <v>146</v>
      </c>
      <c r="L19" s="1184">
        <v>6703.9009999999998</v>
      </c>
      <c r="M19" s="1184">
        <v>1427.1210000000001</v>
      </c>
      <c r="N19" s="1185">
        <v>4.6975000718229216</v>
      </c>
      <c r="O19" s="1096"/>
      <c r="P19" s="1183" t="s">
        <v>152</v>
      </c>
      <c r="Q19" s="1184">
        <v>1678.4780000000001</v>
      </c>
      <c r="R19" s="1184">
        <v>352.40600000000001</v>
      </c>
      <c r="S19" s="1185">
        <v>4.7629098255988831</v>
      </c>
    </row>
    <row r="20" spans="1:19" ht="15.75">
      <c r="A20"/>
      <c r="B20"/>
      <c r="C20"/>
      <c r="D20"/>
      <c r="E20"/>
      <c r="K20" s="1183" t="s">
        <v>152</v>
      </c>
      <c r="L20" s="1184">
        <v>5183.643</v>
      </c>
      <c r="M20" s="1184">
        <v>807.38300000000004</v>
      </c>
      <c r="N20" s="1185">
        <v>6.4203023843702427</v>
      </c>
      <c r="O20" s="1096"/>
      <c r="P20" s="1183" t="s">
        <v>143</v>
      </c>
      <c r="Q20" s="1184">
        <v>1541.365</v>
      </c>
      <c r="R20" s="1184">
        <v>418.83800000000002</v>
      </c>
      <c r="S20" s="1185">
        <v>3.6800982718855497</v>
      </c>
    </row>
    <row r="21" spans="1:19" ht="15.75">
      <c r="A21"/>
      <c r="B21"/>
      <c r="C21"/>
      <c r="D21"/>
      <c r="E21"/>
      <c r="K21" s="1183" t="s">
        <v>285</v>
      </c>
      <c r="L21" s="1184">
        <v>5006.6559999999999</v>
      </c>
      <c r="M21" s="1184">
        <v>837.16600000000005</v>
      </c>
      <c r="N21" s="1185">
        <v>5.9804817682514573</v>
      </c>
      <c r="O21" s="1096"/>
      <c r="P21" s="1183" t="s">
        <v>158</v>
      </c>
      <c r="Q21" s="1184">
        <v>1448.202</v>
      </c>
      <c r="R21" s="1184">
        <v>445.892</v>
      </c>
      <c r="S21" s="1185">
        <v>3.247876167323029</v>
      </c>
    </row>
    <row r="22" spans="1:19" ht="15.75">
      <c r="A22"/>
      <c r="B22"/>
      <c r="C22"/>
      <c r="D22"/>
      <c r="E22"/>
      <c r="H22" s="1120"/>
      <c r="K22" s="1183" t="s">
        <v>153</v>
      </c>
      <c r="L22" s="1184">
        <v>4909.9470000000001</v>
      </c>
      <c r="M22" s="1184">
        <v>827.8</v>
      </c>
      <c r="N22" s="1185">
        <v>5.931320367238464</v>
      </c>
      <c r="O22" s="1096"/>
      <c r="P22" s="1183" t="s">
        <v>156</v>
      </c>
      <c r="Q22" s="1184">
        <v>1384.6759999999999</v>
      </c>
      <c r="R22" s="1184">
        <v>335.09899999999999</v>
      </c>
      <c r="S22" s="1185">
        <v>4.1321400541332558</v>
      </c>
    </row>
    <row r="23" spans="1:19" ht="15.75">
      <c r="A23"/>
      <c r="B23"/>
      <c r="C23"/>
      <c r="D23"/>
      <c r="E23"/>
      <c r="H23" s="1120"/>
      <c r="K23" s="1183" t="s">
        <v>142</v>
      </c>
      <c r="L23" s="1184">
        <v>4053.1460000000002</v>
      </c>
      <c r="M23" s="1184">
        <v>623.51900000000001</v>
      </c>
      <c r="N23" s="1185">
        <v>6.5004370355995569</v>
      </c>
      <c r="O23" s="1096"/>
      <c r="P23" s="1183" t="s">
        <v>151</v>
      </c>
      <c r="Q23" s="1184">
        <v>1341.934</v>
      </c>
      <c r="R23" s="1184">
        <v>292.755</v>
      </c>
      <c r="S23" s="1185">
        <v>4.5838124028624616</v>
      </c>
    </row>
    <row r="24" spans="1:19" ht="15.75">
      <c r="E24"/>
      <c r="H24" s="1120"/>
      <c r="K24" s="1183" t="s">
        <v>287</v>
      </c>
      <c r="L24" s="1184">
        <v>3481.4450000000002</v>
      </c>
      <c r="M24" s="1184">
        <v>658.33199999999999</v>
      </c>
      <c r="N24" s="1185">
        <v>5.2882815965196892</v>
      </c>
      <c r="O24" s="1096"/>
      <c r="P24" s="1183" t="s">
        <v>286</v>
      </c>
      <c r="Q24" s="1184">
        <v>1315.9659999999999</v>
      </c>
      <c r="R24" s="1184">
        <v>177.19499999999999</v>
      </c>
      <c r="S24" s="1185">
        <v>7.4266542509664495</v>
      </c>
    </row>
    <row r="25" spans="1:19" ht="15.75">
      <c r="A25"/>
      <c r="B25"/>
      <c r="C25"/>
      <c r="D25"/>
      <c r="E25"/>
      <c r="H25" s="1120"/>
      <c r="K25" s="1183" t="s">
        <v>156</v>
      </c>
      <c r="L25" s="1184">
        <v>2370.7020000000002</v>
      </c>
      <c r="M25" s="1184">
        <v>576.41999999999996</v>
      </c>
      <c r="N25" s="1185">
        <v>4.1128031643593221</v>
      </c>
      <c r="O25" s="1096"/>
      <c r="P25" s="1183" t="s">
        <v>157</v>
      </c>
      <c r="Q25" s="1184">
        <v>1190.2180000000001</v>
      </c>
      <c r="R25" s="1184">
        <v>240.91200000000001</v>
      </c>
      <c r="S25" s="1185">
        <v>4.9404678886896463</v>
      </c>
    </row>
    <row r="26" spans="1:19" ht="15.75">
      <c r="A26"/>
      <c r="B26"/>
      <c r="C26"/>
      <c r="D26"/>
      <c r="E26"/>
      <c r="H26" s="1120"/>
      <c r="K26" s="1183" t="s">
        <v>144</v>
      </c>
      <c r="L26" s="1184">
        <v>2064.4859999999999</v>
      </c>
      <c r="M26" s="1184">
        <v>510.70600000000002</v>
      </c>
      <c r="N26" s="1185">
        <v>4.0424157930394395</v>
      </c>
      <c r="O26" s="1096"/>
      <c r="P26" s="1183" t="s">
        <v>409</v>
      </c>
      <c r="Q26" s="1184">
        <v>967.15200000000004</v>
      </c>
      <c r="R26" s="1184">
        <v>155.19900000000001</v>
      </c>
      <c r="S26" s="1185">
        <v>6.2316896371754966</v>
      </c>
    </row>
    <row r="27" spans="1:19" ht="15.75">
      <c r="A27"/>
      <c r="B27"/>
      <c r="C27"/>
      <c r="D27"/>
      <c r="E27"/>
      <c r="H27" s="1120"/>
      <c r="K27" s="1183" t="s">
        <v>412</v>
      </c>
      <c r="L27" s="1184">
        <v>1198.385</v>
      </c>
      <c r="M27" s="1184">
        <v>131.999</v>
      </c>
      <c r="N27" s="1185">
        <v>9.0787430207804611</v>
      </c>
      <c r="O27" s="1096"/>
      <c r="P27" s="1183" t="s">
        <v>153</v>
      </c>
      <c r="Q27" s="1184">
        <v>898.86400000000003</v>
      </c>
      <c r="R27" s="1184">
        <v>180.67500000000001</v>
      </c>
      <c r="S27" s="1185">
        <v>4.9750325169503249</v>
      </c>
    </row>
    <row r="28" spans="1:19" ht="15.75">
      <c r="A28"/>
      <c r="B28"/>
      <c r="C28"/>
      <c r="D28"/>
      <c r="E28"/>
      <c r="H28" s="1120"/>
      <c r="K28" s="1183" t="s">
        <v>159</v>
      </c>
      <c r="L28" s="1184">
        <v>1040.547</v>
      </c>
      <c r="M28" s="1184">
        <v>256.30799999999999</v>
      </c>
      <c r="N28" s="1185">
        <v>4.0597523292288971</v>
      </c>
      <c r="O28" s="1096"/>
      <c r="P28" s="1183" t="s">
        <v>159</v>
      </c>
      <c r="Q28" s="1184">
        <v>830.67399999999998</v>
      </c>
      <c r="R28" s="1184">
        <v>195.19900000000001</v>
      </c>
      <c r="S28" s="1185">
        <v>4.2555238500197232</v>
      </c>
    </row>
    <row r="29" spans="1:19" ht="16.5" thickBot="1">
      <c r="A29"/>
      <c r="B29"/>
      <c r="C29"/>
      <c r="D29"/>
      <c r="E29"/>
      <c r="H29" s="1120"/>
      <c r="K29" s="1183" t="s">
        <v>151</v>
      </c>
      <c r="L29" s="1184">
        <v>1018.272</v>
      </c>
      <c r="M29" s="1184">
        <v>150.40299999999999</v>
      </c>
      <c r="N29" s="1185">
        <v>6.7702904862270046</v>
      </c>
      <c r="O29" s="1096"/>
      <c r="P29" s="1183" t="s">
        <v>413</v>
      </c>
      <c r="Q29" s="1184">
        <v>772.71199999999999</v>
      </c>
      <c r="R29" s="1184">
        <v>135.602</v>
      </c>
      <c r="S29" s="1185">
        <v>5.6983820297635726</v>
      </c>
    </row>
    <row r="30" spans="1:19" ht="16.5" thickBot="1">
      <c r="A30"/>
      <c r="B30"/>
      <c r="C30"/>
      <c r="D30"/>
      <c r="E30"/>
      <c r="F30" s="1096"/>
      <c r="G30" s="1096"/>
      <c r="H30" s="1096"/>
      <c r="I30" s="1096"/>
      <c r="J30" s="1096"/>
      <c r="K30" s="1189" t="s">
        <v>259</v>
      </c>
      <c r="L30" s="1190">
        <v>398472.67599999998</v>
      </c>
      <c r="M30" s="1190">
        <v>69982.89</v>
      </c>
      <c r="N30" s="1191">
        <v>5.6938585417092664</v>
      </c>
      <c r="O30" s="1096"/>
      <c r="P30" s="1183" t="s">
        <v>155</v>
      </c>
      <c r="Q30" s="1184">
        <v>704.39200000000005</v>
      </c>
      <c r="R30" s="1184">
        <v>158.61600000000001</v>
      </c>
      <c r="S30" s="1185">
        <v>4.44086346900691</v>
      </c>
    </row>
    <row r="31" spans="1:19" ht="15.75">
      <c r="A31"/>
      <c r="B31"/>
      <c r="C31"/>
      <c r="D31"/>
      <c r="E31"/>
      <c r="F31" s="1096"/>
      <c r="G31" s="1096"/>
      <c r="H31" s="1096"/>
      <c r="I31" s="1096"/>
      <c r="J31" s="1096"/>
      <c r="K31"/>
      <c r="L31"/>
      <c r="M31"/>
      <c r="N31"/>
      <c r="O31" s="1096"/>
      <c r="P31" s="1183" t="s">
        <v>411</v>
      </c>
      <c r="Q31" s="1184">
        <v>609.55200000000002</v>
      </c>
      <c r="R31" s="1184">
        <v>109.224</v>
      </c>
      <c r="S31" s="1185">
        <v>5.5807514831905074</v>
      </c>
    </row>
    <row r="32" spans="1:19" ht="15.75">
      <c r="A32" s="1096"/>
      <c r="B32" s="1096"/>
      <c r="C32" s="1096"/>
      <c r="D32" s="1096"/>
      <c r="E32" s="1096"/>
      <c r="F32" s="1096"/>
      <c r="G32" s="1096"/>
      <c r="H32" s="1096"/>
      <c r="I32" s="1096"/>
      <c r="J32" s="1096"/>
      <c r="K32"/>
      <c r="L32"/>
      <c r="M32"/>
      <c r="N32"/>
      <c r="O32" s="1096"/>
      <c r="P32" s="1183" t="s">
        <v>146</v>
      </c>
      <c r="Q32" s="1184">
        <v>493.66800000000001</v>
      </c>
      <c r="R32" s="1184">
        <v>121.07599999999999</v>
      </c>
      <c r="S32" s="1185">
        <v>4.0773398526545312</v>
      </c>
    </row>
    <row r="33" spans="1:19" ht="15.75">
      <c r="A33" s="1194" t="s">
        <v>369</v>
      </c>
      <c r="B33" s="1194"/>
      <c r="C33" s="1096"/>
      <c r="D33" s="1096"/>
      <c r="E33" s="1096"/>
      <c r="F33" s="1096"/>
      <c r="G33" s="1096"/>
      <c r="H33" s="1096"/>
      <c r="I33" s="1096"/>
      <c r="J33" s="1096"/>
      <c r="K33"/>
      <c r="L33"/>
      <c r="M33"/>
      <c r="N33"/>
      <c r="O33" s="1096"/>
      <c r="P33" s="1183" t="s">
        <v>149</v>
      </c>
      <c r="Q33" s="1184">
        <v>474.94099999999997</v>
      </c>
      <c r="R33" s="1184">
        <v>242.06</v>
      </c>
      <c r="S33" s="1185">
        <v>1.9620796496736346</v>
      </c>
    </row>
    <row r="34" spans="1:19" ht="16.5" thickBot="1">
      <c r="A34" s="1149"/>
      <c r="C34" s="1096"/>
      <c r="D34" s="1096"/>
      <c r="E34" s="1096"/>
      <c r="F34" s="1096"/>
      <c r="G34" s="1096"/>
      <c r="H34" s="1096"/>
      <c r="I34" s="1096"/>
      <c r="J34" s="1096"/>
      <c r="K34"/>
      <c r="L34"/>
      <c r="M34"/>
      <c r="N34"/>
      <c r="O34" s="1096"/>
      <c r="P34" s="1183" t="s">
        <v>287</v>
      </c>
      <c r="Q34" s="1184">
        <v>427.49700000000001</v>
      </c>
      <c r="R34" s="1184">
        <v>68.346999999999994</v>
      </c>
      <c r="S34" s="1185">
        <v>6.2548026979969871</v>
      </c>
    </row>
    <row r="35" spans="1:19" ht="16.5" thickBot="1">
      <c r="A35" s="1096"/>
      <c r="B35" s="1096"/>
      <c r="C35" s="1096"/>
      <c r="D35" s="1096"/>
      <c r="E35" s="1096"/>
      <c r="F35" s="1096"/>
      <c r="G35" s="1096"/>
      <c r="H35" s="1096"/>
      <c r="I35" s="1096"/>
      <c r="J35" s="1096"/>
      <c r="K35"/>
      <c r="L35"/>
      <c r="M35"/>
      <c r="N35"/>
      <c r="O35" s="1096"/>
      <c r="P35" s="1189" t="s">
        <v>259</v>
      </c>
      <c r="Q35" s="1190">
        <v>149807.33600000001</v>
      </c>
      <c r="R35" s="1190">
        <v>30080.262999999999</v>
      </c>
      <c r="S35" s="1191">
        <v>4.9802535303630826</v>
      </c>
    </row>
    <row r="36" spans="1:19">
      <c r="A36"/>
      <c r="B36"/>
      <c r="C36"/>
      <c r="D36"/>
      <c r="E36"/>
      <c r="F36"/>
      <c r="G36"/>
      <c r="H36"/>
      <c r="I36"/>
      <c r="J36"/>
      <c r="K36"/>
      <c r="L36"/>
      <c r="M36"/>
      <c r="N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c r="P49"/>
      <c r="Q49"/>
      <c r="R49"/>
      <c r="S49"/>
    </row>
    <row r="50" spans="1:19">
      <c r="A50"/>
      <c r="B50"/>
      <c r="C50"/>
      <c r="D50"/>
      <c r="E50"/>
      <c r="F50"/>
      <c r="G50"/>
      <c r="H50"/>
      <c r="I50"/>
      <c r="J50"/>
      <c r="K50"/>
      <c r="L50" s="3"/>
      <c r="M50" s="3"/>
      <c r="N50" s="3"/>
      <c r="O50" s="3"/>
      <c r="P50"/>
      <c r="Q50"/>
      <c r="R50"/>
      <c r="S50"/>
    </row>
    <row r="51" spans="1:19">
      <c r="A51"/>
      <c r="B51"/>
      <c r="C51"/>
      <c r="D51"/>
      <c r="E51"/>
      <c r="F51"/>
      <c r="G51"/>
      <c r="H51"/>
      <c r="I51"/>
      <c r="J51"/>
      <c r="K51"/>
      <c r="L51" s="3"/>
      <c r="M51" s="3"/>
      <c r="N51" s="3"/>
      <c r="O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0">
    <sortCondition descending="1" ref="Q7:Q50"/>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2" sqref="P32"/>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5" t="s">
        <v>523</v>
      </c>
      <c r="B2" s="1655"/>
      <c r="C2" s="1655"/>
      <c r="D2" s="1655"/>
      <c r="E2" s="1655"/>
      <c r="F2" s="1655"/>
      <c r="G2" s="1655"/>
      <c r="H2" s="1655"/>
      <c r="I2" s="1655"/>
      <c r="J2" s="1655"/>
      <c r="K2" s="1655"/>
      <c r="L2" s="1655"/>
      <c r="M2" s="1655"/>
      <c r="N2" s="1655"/>
      <c r="O2" s="1655"/>
      <c r="P2" s="1655"/>
      <c r="Q2" s="1655"/>
      <c r="R2" s="1655"/>
      <c r="S2" s="1655"/>
      <c r="T2" s="1655"/>
      <c r="U2" s="1655"/>
      <c r="V2" s="1655"/>
      <c r="W2" s="1655"/>
      <c r="X2" s="1655"/>
      <c r="Y2" s="1655"/>
      <c r="Z2" s="1655"/>
      <c r="AA2" s="1655"/>
    </row>
    <row r="3" spans="1:27" ht="18" customHeight="1">
      <c r="A3" s="1658" t="s">
        <v>524</v>
      </c>
      <c r="B3" s="1658"/>
      <c r="C3" s="1658"/>
      <c r="D3" s="1658"/>
      <c r="E3" s="1658"/>
      <c r="F3" s="1658"/>
      <c r="G3" s="1658"/>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9534.2420000000002</v>
      </c>
      <c r="C8" s="1184">
        <v>10899</v>
      </c>
      <c r="D8" s="1185">
        <v>2.7493347436268616</v>
      </c>
      <c r="E8" s="1200"/>
      <c r="F8" s="1183" t="s">
        <v>371</v>
      </c>
      <c r="G8" s="1184">
        <v>1660.2070000000001</v>
      </c>
      <c r="H8" s="1184">
        <v>4509</v>
      </c>
      <c r="I8" s="1185">
        <v>4.4393528979209842</v>
      </c>
      <c r="J8" s="1193"/>
      <c r="K8" s="1186" t="s">
        <v>141</v>
      </c>
      <c r="L8" s="1187">
        <v>5101.4690000000001</v>
      </c>
      <c r="M8" s="1187">
        <v>1267.241</v>
      </c>
      <c r="N8" s="1188">
        <v>4.0256502117592472</v>
      </c>
      <c r="O8" s="1193"/>
      <c r="P8" s="1186" t="s">
        <v>143</v>
      </c>
      <c r="Q8" s="1187">
        <v>1989.894</v>
      </c>
      <c r="R8" s="1187">
        <v>411.39</v>
      </c>
      <c r="S8" s="1188">
        <v>4.8370013855465617</v>
      </c>
    </row>
    <row r="9" spans="1:27" ht="15.75">
      <c r="A9" s="1183" t="s">
        <v>143</v>
      </c>
      <c r="B9" s="1184">
        <v>5684.9189999999999</v>
      </c>
      <c r="C9" s="1184">
        <v>4173</v>
      </c>
      <c r="D9" s="1185">
        <v>3.2844817724552557</v>
      </c>
      <c r="E9" s="1201"/>
      <c r="F9" s="1183" t="s">
        <v>156</v>
      </c>
      <c r="G9" s="1184">
        <v>868.08900000000006</v>
      </c>
      <c r="H9" s="1184">
        <v>4094</v>
      </c>
      <c r="I9" s="1185">
        <v>2.8619954107267671</v>
      </c>
      <c r="J9" s="1193"/>
      <c r="K9" s="1183" t="s">
        <v>158</v>
      </c>
      <c r="L9" s="1184">
        <v>1792.895</v>
      </c>
      <c r="M9" s="1184">
        <v>280.05900000000003</v>
      </c>
      <c r="N9" s="1185">
        <v>6.4018474678549868</v>
      </c>
      <c r="O9" s="1193"/>
      <c r="P9" s="1183" t="s">
        <v>155</v>
      </c>
      <c r="Q9" s="1184">
        <v>1825.1369999999999</v>
      </c>
      <c r="R9" s="1184">
        <v>312.80700000000002</v>
      </c>
      <c r="S9" s="1185">
        <v>5.8347063844479177</v>
      </c>
    </row>
    <row r="10" spans="1:27" ht="15.75">
      <c r="A10" s="1183" t="s">
        <v>371</v>
      </c>
      <c r="B10" s="1184">
        <v>4803.1379999999999</v>
      </c>
      <c r="C10" s="1184">
        <v>9970</v>
      </c>
      <c r="D10" s="1185">
        <v>4.072074409235535</v>
      </c>
      <c r="E10" s="1200"/>
      <c r="F10" s="1183" t="s">
        <v>153</v>
      </c>
      <c r="G10" s="1184">
        <v>633.06299999999999</v>
      </c>
      <c r="H10" s="1184">
        <v>2482</v>
      </c>
      <c r="I10" s="1185">
        <v>3.3813132931675427</v>
      </c>
      <c r="J10" s="1193"/>
      <c r="K10" s="1183" t="s">
        <v>143</v>
      </c>
      <c r="L10" s="1184">
        <v>1769.731</v>
      </c>
      <c r="M10" s="1184">
        <v>304.93900000000002</v>
      </c>
      <c r="N10" s="1185">
        <v>5.8035574327980344</v>
      </c>
      <c r="O10" s="1193"/>
      <c r="P10" s="1183" t="s">
        <v>371</v>
      </c>
      <c r="Q10" s="1184">
        <v>1711.4749999999999</v>
      </c>
      <c r="R10" s="1184">
        <v>321.27600000000001</v>
      </c>
      <c r="S10" s="1185">
        <v>5.327117493992704</v>
      </c>
    </row>
    <row r="11" spans="1:27" ht="15.75">
      <c r="A11" s="1183" t="s">
        <v>157</v>
      </c>
      <c r="B11" s="1184">
        <v>3288.4459999999999</v>
      </c>
      <c r="C11" s="1184">
        <v>5387</v>
      </c>
      <c r="D11" s="1185">
        <v>2.8408550781604327</v>
      </c>
      <c r="E11" s="1201"/>
      <c r="F11" s="1183" t="s">
        <v>157</v>
      </c>
      <c r="G11" s="1184">
        <v>294.48500000000001</v>
      </c>
      <c r="H11" s="1184">
        <v>2274</v>
      </c>
      <c r="I11" s="1185">
        <v>2.3530751344397478</v>
      </c>
      <c r="J11" s="1193"/>
      <c r="K11" s="1183" t="s">
        <v>155</v>
      </c>
      <c r="L11" s="1184">
        <v>1489.2249999999999</v>
      </c>
      <c r="M11" s="1184">
        <v>273.68599999999998</v>
      </c>
      <c r="N11" s="1185">
        <v>5.4413634603158361</v>
      </c>
      <c r="O11" s="1193"/>
      <c r="P11" s="1183" t="s">
        <v>140</v>
      </c>
      <c r="Q11" s="1184">
        <v>1222.0450000000001</v>
      </c>
      <c r="R11" s="1184">
        <v>168.81100000000001</v>
      </c>
      <c r="S11" s="1185">
        <v>7.2391313362280894</v>
      </c>
    </row>
    <row r="12" spans="1:27" ht="16.5" thickBot="1">
      <c r="A12" s="1183" t="s">
        <v>151</v>
      </c>
      <c r="B12" s="1184">
        <v>2860.826</v>
      </c>
      <c r="C12" s="1184">
        <v>2230</v>
      </c>
      <c r="D12" s="1185">
        <v>2.4418653879311081</v>
      </c>
      <c r="E12" s="1201"/>
      <c r="F12" s="1183" t="s">
        <v>160</v>
      </c>
      <c r="G12" s="1184">
        <v>209.55199999999999</v>
      </c>
      <c r="H12" s="1184">
        <v>1997</v>
      </c>
      <c r="I12" s="1185">
        <v>1.7654363631768284</v>
      </c>
      <c r="J12" s="1193"/>
      <c r="K12" s="1183" t="s">
        <v>371</v>
      </c>
      <c r="L12" s="1184">
        <v>1193.8699999999999</v>
      </c>
      <c r="M12" s="1184">
        <v>133.898</v>
      </c>
      <c r="N12" s="1185">
        <v>8.916264619337106</v>
      </c>
      <c r="O12" s="1193"/>
      <c r="P12" s="1183" t="s">
        <v>141</v>
      </c>
      <c r="Q12" s="1184">
        <v>737.274</v>
      </c>
      <c r="R12" s="1184">
        <v>159.79599999999999</v>
      </c>
      <c r="S12" s="1185">
        <v>4.6138451525695263</v>
      </c>
    </row>
    <row r="13" spans="1:27" ht="16.5" thickBot="1">
      <c r="A13" s="1183" t="s">
        <v>160</v>
      </c>
      <c r="B13" s="1184">
        <v>2627.8809999999999</v>
      </c>
      <c r="C13" s="1184">
        <v>5509</v>
      </c>
      <c r="D13" s="1185">
        <v>2.3812631052424593</v>
      </c>
      <c r="E13" s="1201"/>
      <c r="F13" s="1189" t="s">
        <v>259</v>
      </c>
      <c r="G13" s="1190">
        <v>3956.625</v>
      </c>
      <c r="H13" s="1190">
        <v>17478</v>
      </c>
      <c r="I13" s="1191">
        <v>3.1987693636052748</v>
      </c>
      <c r="J13" s="1193"/>
      <c r="K13" s="1183" t="s">
        <v>140</v>
      </c>
      <c r="L13" s="1184">
        <v>725.55899999999997</v>
      </c>
      <c r="M13" s="1184">
        <v>161.036</v>
      </c>
      <c r="N13" s="1185">
        <v>4.5055701830646564</v>
      </c>
      <c r="O13" s="1193"/>
      <c r="P13" s="1183" t="s">
        <v>147</v>
      </c>
      <c r="Q13" s="1184">
        <v>519.476</v>
      </c>
      <c r="R13" s="1184">
        <v>119.372</v>
      </c>
      <c r="S13" s="1185">
        <v>4.3517407767315621</v>
      </c>
    </row>
    <row r="14" spans="1:27" ht="15.75">
      <c r="A14" s="1183" t="s">
        <v>156</v>
      </c>
      <c r="B14" s="1184">
        <v>2373.712</v>
      </c>
      <c r="C14" s="1184">
        <v>6132</v>
      </c>
      <c r="D14" s="1185">
        <v>1.8527443690889778</v>
      </c>
      <c r="E14" s="1201"/>
      <c r="F14"/>
      <c r="G14"/>
      <c r="H14"/>
      <c r="I14"/>
      <c r="J14" s="1193"/>
      <c r="K14" s="1183" t="s">
        <v>138</v>
      </c>
      <c r="L14" s="1184">
        <v>701.529</v>
      </c>
      <c r="M14" s="1184">
        <v>200.24700000000001</v>
      </c>
      <c r="N14" s="1185">
        <v>3.503318401773809</v>
      </c>
      <c r="O14" s="1193"/>
      <c r="P14" s="1183" t="s">
        <v>138</v>
      </c>
      <c r="Q14" s="1184">
        <v>468.93299999999999</v>
      </c>
      <c r="R14" s="1184">
        <v>158.892</v>
      </c>
      <c r="S14" s="1185">
        <v>2.9512687863454423</v>
      </c>
    </row>
    <row r="15" spans="1:27" ht="15.75">
      <c r="A15" s="1183" t="s">
        <v>141</v>
      </c>
      <c r="B15" s="1184">
        <v>1570.412</v>
      </c>
      <c r="C15" s="1184">
        <v>978</v>
      </c>
      <c r="D15" s="1185">
        <v>3.5899070069401899</v>
      </c>
      <c r="E15" s="1201"/>
      <c r="F15"/>
      <c r="G15"/>
      <c r="H15"/>
      <c r="I15"/>
      <c r="J15" s="1193"/>
      <c r="K15" s="1183" t="s">
        <v>146</v>
      </c>
      <c r="L15" s="1184">
        <v>636.50800000000004</v>
      </c>
      <c r="M15" s="1184">
        <v>176.94200000000001</v>
      </c>
      <c r="N15" s="1185">
        <v>3.5972691616461892</v>
      </c>
      <c r="O15" s="1193"/>
      <c r="P15" s="1183" t="s">
        <v>158</v>
      </c>
      <c r="Q15" s="1184">
        <v>269.42899999999997</v>
      </c>
      <c r="R15" s="1184">
        <v>34.405000000000001</v>
      </c>
      <c r="S15" s="1185">
        <v>7.8311001307949413</v>
      </c>
      <c r="U15" s="1096"/>
      <c r="V15" s="1096"/>
      <c r="W15" s="1096"/>
      <c r="X15" s="1096"/>
    </row>
    <row r="16" spans="1:27" ht="15.75">
      <c r="A16" s="1183" t="s">
        <v>138</v>
      </c>
      <c r="B16" s="1184">
        <v>1400.511</v>
      </c>
      <c r="C16" s="1184">
        <v>5065</v>
      </c>
      <c r="D16" s="1185">
        <v>3.4652904585875679</v>
      </c>
      <c r="E16" s="1201"/>
      <c r="F16"/>
      <c r="G16"/>
      <c r="H16"/>
      <c r="I16"/>
      <c r="J16" s="1193"/>
      <c r="K16" s="1183" t="s">
        <v>159</v>
      </c>
      <c r="L16" s="1184">
        <v>420.93200000000002</v>
      </c>
      <c r="M16" s="1184">
        <v>121.59399999999999</v>
      </c>
      <c r="N16" s="1185">
        <v>3.461782653749363</v>
      </c>
      <c r="O16" s="1193"/>
      <c r="P16" s="1183" t="s">
        <v>159</v>
      </c>
      <c r="Q16" s="1184">
        <v>187.511</v>
      </c>
      <c r="R16" s="1184">
        <v>50.182000000000002</v>
      </c>
      <c r="S16" s="1185">
        <v>3.736618707903232</v>
      </c>
      <c r="U16" s="1096"/>
      <c r="V16" s="1096"/>
      <c r="W16" s="1096"/>
      <c r="X16" s="1096"/>
    </row>
    <row r="17" spans="1:24" ht="16.5" thickBot="1">
      <c r="A17" s="1183" t="s">
        <v>152</v>
      </c>
      <c r="B17" s="1184">
        <v>1226.5830000000001</v>
      </c>
      <c r="C17" s="1184">
        <v>697</v>
      </c>
      <c r="D17" s="1185">
        <v>3.6349769884334648</v>
      </c>
      <c r="E17" s="1200"/>
      <c r="F17"/>
      <c r="G17"/>
      <c r="H17"/>
      <c r="I17"/>
      <c r="J17" s="1193"/>
      <c r="K17" s="1183" t="s">
        <v>499</v>
      </c>
      <c r="L17" s="1184">
        <v>331.30399999999997</v>
      </c>
      <c r="M17" s="1184">
        <v>11.414999999999999</v>
      </c>
      <c r="N17" s="1185">
        <v>29.023565484012263</v>
      </c>
      <c r="O17" s="1193"/>
      <c r="P17" s="1183" t="s">
        <v>361</v>
      </c>
      <c r="Q17" s="1184">
        <v>141.90799999999999</v>
      </c>
      <c r="R17" s="1184">
        <v>68.956000000000003</v>
      </c>
      <c r="S17" s="1185">
        <v>2.0579499970995996</v>
      </c>
      <c r="U17" s="1096"/>
      <c r="V17" s="1096"/>
      <c r="W17" s="1096"/>
      <c r="X17" s="1096"/>
    </row>
    <row r="18" spans="1:24" ht="16.5" thickBot="1">
      <c r="A18" s="1189" t="s">
        <v>259</v>
      </c>
      <c r="B18" s="1190">
        <v>36265.591999999997</v>
      </c>
      <c r="C18" s="1190">
        <v>52323</v>
      </c>
      <c r="D18" s="1191">
        <v>2.8781144574856699</v>
      </c>
      <c r="E18" s="1205"/>
      <c r="K18" s="1183" t="s">
        <v>139</v>
      </c>
      <c r="L18" s="1184">
        <v>244.06700000000001</v>
      </c>
      <c r="M18" s="1184">
        <v>31.109000000000002</v>
      </c>
      <c r="N18" s="1185">
        <v>7.8455430904239929</v>
      </c>
      <c r="O18" s="1193"/>
      <c r="P18" s="1183" t="s">
        <v>151</v>
      </c>
      <c r="Q18" s="1184">
        <v>118.892</v>
      </c>
      <c r="R18" s="1184">
        <v>22.963999999999999</v>
      </c>
      <c r="S18" s="1185">
        <v>5.1773210242118095</v>
      </c>
      <c r="U18" s="1096"/>
      <c r="V18" s="1096"/>
      <c r="W18" s="1096"/>
      <c r="X18" s="1096"/>
    </row>
    <row r="19" spans="1:24" ht="16.5" thickBot="1">
      <c r="A19"/>
      <c r="B19"/>
      <c r="C19"/>
      <c r="D19"/>
      <c r="E19" s="1206"/>
      <c r="J19" s="1193"/>
      <c r="K19" s="1183" t="s">
        <v>151</v>
      </c>
      <c r="L19" s="1184">
        <v>230.54599999999999</v>
      </c>
      <c r="M19" s="1184">
        <v>43.273000000000003</v>
      </c>
      <c r="N19" s="1185">
        <v>5.3277101194740366</v>
      </c>
      <c r="O19" s="1193"/>
      <c r="P19" s="1183" t="s">
        <v>156</v>
      </c>
      <c r="Q19" s="1184">
        <v>101.258</v>
      </c>
      <c r="R19" s="1184">
        <v>18.378</v>
      </c>
      <c r="S19" s="1185">
        <v>5.5097399064098376</v>
      </c>
      <c r="U19" s="1096"/>
      <c r="V19" s="1096"/>
      <c r="W19" s="1096"/>
      <c r="X19" s="1096"/>
    </row>
    <row r="20" spans="1:24" ht="15" customHeight="1" thickBot="1">
      <c r="A20"/>
      <c r="B20"/>
      <c r="C20"/>
      <c r="D20"/>
      <c r="E20" s="1206"/>
      <c r="F20" s="1096"/>
      <c r="G20" s="1096"/>
      <c r="H20" s="1096"/>
      <c r="J20" s="1193"/>
      <c r="K20" s="1183" t="s">
        <v>156</v>
      </c>
      <c r="L20" s="1184">
        <v>189.26300000000001</v>
      </c>
      <c r="M20" s="1184">
        <v>57.085000000000001</v>
      </c>
      <c r="N20" s="1185">
        <v>3.3154594026451782</v>
      </c>
      <c r="O20" s="1193"/>
      <c r="P20" s="1189" t="s">
        <v>259</v>
      </c>
      <c r="Q20" s="1190">
        <v>9516.4740000000002</v>
      </c>
      <c r="R20" s="1190">
        <v>1913.8330000000001</v>
      </c>
      <c r="S20" s="1191">
        <v>4.9724683397140712</v>
      </c>
      <c r="U20" s="1096"/>
      <c r="V20" s="1096"/>
      <c r="W20" s="1096"/>
      <c r="X20" s="1096"/>
    </row>
    <row r="21" spans="1:24" ht="15.75">
      <c r="A21"/>
      <c r="B21"/>
      <c r="C21"/>
      <c r="D21"/>
      <c r="F21" s="1096"/>
      <c r="G21" s="1096"/>
      <c r="H21" s="1096"/>
      <c r="J21" s="1193"/>
      <c r="K21" s="1183" t="s">
        <v>147</v>
      </c>
      <c r="L21" s="1184">
        <v>186.93700000000001</v>
      </c>
      <c r="M21" s="1184">
        <v>37.594999999999999</v>
      </c>
      <c r="N21" s="1185">
        <v>4.9723899454714724</v>
      </c>
      <c r="P21"/>
      <c r="Q21"/>
      <c r="R21"/>
      <c r="S21"/>
    </row>
    <row r="22" spans="1:24" ht="15.75">
      <c r="A22"/>
      <c r="B22"/>
      <c r="C22"/>
      <c r="D22"/>
      <c r="E22" s="1096"/>
      <c r="F22" s="1096"/>
      <c r="G22" s="1096"/>
      <c r="H22" s="1096"/>
      <c r="I22" s="1096"/>
      <c r="J22" s="1096"/>
      <c r="K22" s="1183" t="s">
        <v>405</v>
      </c>
      <c r="L22" s="1184">
        <v>180.976</v>
      </c>
      <c r="M22" s="1184">
        <v>9.2189999999999994</v>
      </c>
      <c r="N22" s="1185">
        <v>19.630762555591716</v>
      </c>
      <c r="P22"/>
      <c r="Q22"/>
      <c r="R22"/>
      <c r="S22"/>
    </row>
    <row r="23" spans="1:24" ht="16.5" thickBot="1">
      <c r="A23"/>
      <c r="B23"/>
      <c r="C23"/>
      <c r="D23"/>
      <c r="E23" s="1096"/>
      <c r="F23" s="1096"/>
      <c r="G23" s="1096"/>
      <c r="H23" s="1096"/>
      <c r="I23" s="1096"/>
      <c r="J23" s="1096"/>
      <c r="K23" s="1183" t="s">
        <v>287</v>
      </c>
      <c r="L23" s="1184">
        <v>178.45500000000001</v>
      </c>
      <c r="M23" s="1184">
        <v>49.862000000000002</v>
      </c>
      <c r="N23" s="1185">
        <v>3.5789779792226546</v>
      </c>
      <c r="P23"/>
      <c r="Q23"/>
      <c r="R23"/>
      <c r="S23"/>
    </row>
    <row r="24" spans="1:24" ht="16.5" thickBot="1">
      <c r="E24" s="1096"/>
      <c r="F24" s="1096"/>
      <c r="G24" s="1096"/>
      <c r="H24" s="1096"/>
      <c r="I24" s="1096"/>
      <c r="J24" s="1096"/>
      <c r="K24" s="1189" t="s">
        <v>259</v>
      </c>
      <c r="L24" s="1190">
        <v>15862.254000000001</v>
      </c>
      <c r="M24" s="1190">
        <v>3229.152</v>
      </c>
      <c r="N24" s="1191">
        <v>4.9122041947855042</v>
      </c>
      <c r="O24"/>
      <c r="P24"/>
      <c r="Q24"/>
      <c r="R24"/>
      <c r="S24"/>
      <c r="T24"/>
    </row>
    <row r="25" spans="1:24">
      <c r="E25" s="1096"/>
      <c r="F25" s="1096"/>
      <c r="G25" s="1096"/>
      <c r="H25" s="1096"/>
      <c r="I25" s="1096"/>
      <c r="J25" s="1096"/>
      <c r="K25"/>
      <c r="L25"/>
      <c r="M25"/>
      <c r="N25"/>
      <c r="O25"/>
      <c r="P25"/>
      <c r="Q25"/>
      <c r="R25"/>
      <c r="S25"/>
      <c r="T25"/>
    </row>
    <row r="26" spans="1:24">
      <c r="A26"/>
      <c r="B26"/>
      <c r="C26"/>
      <c r="D26"/>
      <c r="E26"/>
      <c r="F26"/>
      <c r="G26"/>
      <c r="H26"/>
      <c r="I26"/>
      <c r="J26" s="109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P29"/>
      <c r="Q29"/>
      <c r="R29"/>
      <c r="S29"/>
      <c r="T29"/>
    </row>
    <row r="30" spans="1:24">
      <c r="A30"/>
      <c r="B30"/>
      <c r="C30"/>
      <c r="D30"/>
      <c r="E30"/>
      <c r="F30"/>
      <c r="G30"/>
      <c r="H30"/>
      <c r="I30"/>
      <c r="J30"/>
      <c r="K30"/>
      <c r="L30"/>
      <c r="M30"/>
      <c r="N30"/>
      <c r="O30" s="1096"/>
      <c r="P30"/>
      <c r="Q30"/>
      <c r="R30"/>
      <c r="S30"/>
    </row>
    <row r="31" spans="1:24">
      <c r="A31"/>
      <c r="B31"/>
      <c r="C31"/>
      <c r="D31"/>
      <c r="E31"/>
      <c r="F31"/>
      <c r="G31"/>
      <c r="H31"/>
      <c r="I31"/>
      <c r="J31"/>
      <c r="K31"/>
      <c r="L31"/>
      <c r="M31"/>
      <c r="N31"/>
      <c r="O31" s="1096"/>
    </row>
    <row r="32" spans="1:24">
      <c r="A32"/>
      <c r="B32"/>
      <c r="C32"/>
      <c r="D32"/>
      <c r="E32"/>
      <c r="F32"/>
      <c r="G32"/>
      <c r="H32"/>
      <c r="I32"/>
      <c r="J32"/>
      <c r="K32"/>
      <c r="L32"/>
      <c r="M32"/>
      <c r="N32"/>
      <c r="O32" s="1096"/>
    </row>
    <row r="33" spans="1:19">
      <c r="A33"/>
      <c r="B33"/>
      <c r="C33"/>
      <c r="D33"/>
      <c r="E33"/>
      <c r="F33"/>
      <c r="G33"/>
      <c r="H33"/>
      <c r="I33"/>
      <c r="J33"/>
      <c r="K33"/>
      <c r="L33"/>
      <c r="M33"/>
      <c r="N33"/>
      <c r="O33" s="1096"/>
      <c r="P33" s="3"/>
      <c r="Q33" s="3"/>
      <c r="R33" s="3"/>
      <c r="S33" s="3"/>
    </row>
    <row r="34" spans="1:19">
      <c r="A34"/>
      <c r="B34"/>
      <c r="C34"/>
      <c r="D34"/>
      <c r="E34"/>
      <c r="F34"/>
      <c r="G34"/>
      <c r="H34"/>
      <c r="I34"/>
      <c r="J34"/>
      <c r="K34"/>
      <c r="L34"/>
      <c r="M34"/>
      <c r="N34"/>
      <c r="O34" s="1096"/>
      <c r="P34" s="3"/>
      <c r="Q34" s="3"/>
      <c r="R34" s="3"/>
      <c r="S34" s="3"/>
    </row>
    <row r="35" spans="1:19">
      <c r="A35"/>
      <c r="B35"/>
      <c r="C35"/>
      <c r="D35"/>
      <c r="E35"/>
      <c r="F35"/>
      <c r="G35"/>
      <c r="H35"/>
      <c r="I35"/>
      <c r="J35"/>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t="s">
        <v>155</v>
      </c>
      <c r="B38">
        <v>1825137</v>
      </c>
      <c r="C38">
        <v>312807</v>
      </c>
      <c r="D38">
        <v>223</v>
      </c>
      <c r="E38"/>
      <c r="F38">
        <f>B38/1000</f>
        <v>1825.1369999999999</v>
      </c>
      <c r="G38">
        <f>C38/1000</f>
        <v>312.80700000000002</v>
      </c>
      <c r="H38">
        <f>F38/G38</f>
        <v>5.8347063844479177</v>
      </c>
      <c r="I38"/>
      <c r="J38"/>
      <c r="K38"/>
      <c r="L38" s="3"/>
      <c r="M38" s="3"/>
      <c r="N38" s="3"/>
      <c r="O38" s="1096"/>
    </row>
    <row r="39" spans="1:19">
      <c r="A39" t="s">
        <v>285</v>
      </c>
      <c r="B39">
        <v>35539</v>
      </c>
      <c r="C39">
        <v>23707</v>
      </c>
      <c r="D39">
        <v>191</v>
      </c>
      <c r="E39"/>
      <c r="F39" s="3">
        <f t="shared" ref="F39:F54" si="0">B39/1000</f>
        <v>35.539000000000001</v>
      </c>
      <c r="G39" s="3">
        <f t="shared" ref="G39:G54" si="1">C39/1000</f>
        <v>23.707000000000001</v>
      </c>
      <c r="H39" s="3">
        <f t="shared" ref="H39:H54" si="2">F39/G39</f>
        <v>1.4990930948664951</v>
      </c>
      <c r="I39"/>
      <c r="J39"/>
      <c r="K39"/>
      <c r="L39" s="3"/>
      <c r="M39" s="3"/>
      <c r="N39" s="3"/>
      <c r="O39" s="1096"/>
    </row>
    <row r="40" spans="1:19">
      <c r="A40" t="s">
        <v>528</v>
      </c>
      <c r="B40">
        <v>1226</v>
      </c>
      <c r="C40">
        <v>110</v>
      </c>
      <c r="D40">
        <v>2274</v>
      </c>
      <c r="E40"/>
      <c r="F40" s="3">
        <f t="shared" si="0"/>
        <v>1.226</v>
      </c>
      <c r="G40" s="3">
        <f t="shared" si="1"/>
        <v>0.11</v>
      </c>
      <c r="H40" s="3">
        <f t="shared" si="2"/>
        <v>11.145454545454545</v>
      </c>
      <c r="I40"/>
      <c r="J40"/>
      <c r="K40"/>
    </row>
    <row r="41" spans="1:19">
      <c r="A41" t="s">
        <v>409</v>
      </c>
      <c r="B41">
        <v>11022</v>
      </c>
      <c r="C41">
        <v>4723</v>
      </c>
      <c r="D41">
        <v>4094</v>
      </c>
      <c r="E41"/>
      <c r="F41" s="3">
        <f t="shared" si="0"/>
        <v>11.022</v>
      </c>
      <c r="G41" s="3">
        <f t="shared" si="1"/>
        <v>4.7229999999999999</v>
      </c>
      <c r="H41" s="3">
        <f t="shared" si="2"/>
        <v>2.3336862163878891</v>
      </c>
      <c r="I41"/>
      <c r="J41"/>
      <c r="K41"/>
      <c r="L41" s="1096"/>
    </row>
    <row r="42" spans="1:19">
      <c r="A42" t="s">
        <v>152</v>
      </c>
      <c r="B42">
        <v>53056</v>
      </c>
      <c r="C42">
        <v>6904</v>
      </c>
      <c r="D42">
        <v>1997</v>
      </c>
      <c r="E42"/>
      <c r="F42" s="3">
        <f t="shared" si="0"/>
        <v>53.055999999999997</v>
      </c>
      <c r="G42" s="3">
        <f t="shared" si="1"/>
        <v>6.9039999999999999</v>
      </c>
      <c r="H42" s="3">
        <f t="shared" si="2"/>
        <v>7.6848203939745074</v>
      </c>
      <c r="I42"/>
      <c r="J42"/>
      <c r="K42"/>
      <c r="L42" s="1096"/>
    </row>
    <row r="43" spans="1:19">
      <c r="A43" t="s">
        <v>157</v>
      </c>
      <c r="B43">
        <v>3378</v>
      </c>
      <c r="C43">
        <v>576</v>
      </c>
      <c r="D43">
        <v>23</v>
      </c>
      <c r="E43"/>
      <c r="F43" s="3">
        <f t="shared" si="0"/>
        <v>3.3780000000000001</v>
      </c>
      <c r="G43" s="3">
        <f t="shared" si="1"/>
        <v>0.57599999999999996</v>
      </c>
      <c r="H43" s="3">
        <f t="shared" si="2"/>
        <v>5.8645833333333339</v>
      </c>
      <c r="I43"/>
      <c r="J43"/>
      <c r="K43"/>
      <c r="L43" s="1096"/>
    </row>
    <row r="44" spans="1:19">
      <c r="A44" t="s">
        <v>139</v>
      </c>
      <c r="B44">
        <v>26659</v>
      </c>
      <c r="C44">
        <v>2394</v>
      </c>
      <c r="D44">
        <v>156</v>
      </c>
      <c r="E44"/>
      <c r="F44" s="3">
        <f t="shared" si="0"/>
        <v>26.658999999999999</v>
      </c>
      <c r="G44" s="3">
        <f t="shared" si="1"/>
        <v>2.3940000000000001</v>
      </c>
      <c r="H44" s="3">
        <f t="shared" si="2"/>
        <v>11.135756056808688</v>
      </c>
      <c r="I44"/>
      <c r="J44"/>
      <c r="K44"/>
      <c r="L44" s="1096"/>
    </row>
    <row r="45" spans="1:19">
      <c r="A45" t="s">
        <v>148</v>
      </c>
      <c r="B45">
        <v>1694</v>
      </c>
      <c r="C45">
        <v>198</v>
      </c>
      <c r="D45">
        <v>2482</v>
      </c>
      <c r="E45"/>
      <c r="F45" s="3">
        <f t="shared" si="0"/>
        <v>1.694</v>
      </c>
      <c r="G45" s="3">
        <f t="shared" si="1"/>
        <v>0.19800000000000001</v>
      </c>
      <c r="H45" s="3">
        <f t="shared" si="2"/>
        <v>8.5555555555555554</v>
      </c>
      <c r="I45"/>
      <c r="J45"/>
      <c r="K45"/>
      <c r="L45" s="1096"/>
    </row>
    <row r="46" spans="1:19">
      <c r="A46" t="s">
        <v>140</v>
      </c>
      <c r="B46">
        <v>1222045</v>
      </c>
      <c r="C46">
        <v>168811</v>
      </c>
      <c r="D46">
        <v>1529</v>
      </c>
      <c r="E46"/>
      <c r="F46" s="3">
        <f t="shared" si="0"/>
        <v>1222.0450000000001</v>
      </c>
      <c r="G46" s="3">
        <f t="shared" si="1"/>
        <v>168.81100000000001</v>
      </c>
      <c r="H46" s="3">
        <f t="shared" si="2"/>
        <v>7.2391313362280894</v>
      </c>
      <c r="I46"/>
      <c r="J46"/>
      <c r="K46"/>
      <c r="L46" s="1096"/>
    </row>
    <row r="47" spans="1:19">
      <c r="A47" t="s">
        <v>158</v>
      </c>
      <c r="B47">
        <v>269429</v>
      </c>
      <c r="C47">
        <v>34405</v>
      </c>
      <c r="D47">
        <v>4509</v>
      </c>
      <c r="E47"/>
      <c r="F47" s="3">
        <f t="shared" si="0"/>
        <v>269.42899999999997</v>
      </c>
      <c r="G47" s="3">
        <f t="shared" si="1"/>
        <v>34.405000000000001</v>
      </c>
      <c r="H47" s="3">
        <f t="shared" si="2"/>
        <v>7.8311001307949413</v>
      </c>
      <c r="I47"/>
      <c r="J47"/>
      <c r="K47"/>
      <c r="L47" s="1096"/>
    </row>
    <row r="48" spans="1:19">
      <c r="A48" t="s">
        <v>156</v>
      </c>
      <c r="B48">
        <v>101258</v>
      </c>
      <c r="C48">
        <v>18378</v>
      </c>
      <c r="D48">
        <v>17478</v>
      </c>
      <c r="E48"/>
      <c r="F48" s="3">
        <f t="shared" si="0"/>
        <v>101.258</v>
      </c>
      <c r="G48" s="3">
        <f t="shared" si="1"/>
        <v>18.378</v>
      </c>
      <c r="H48" s="3">
        <f t="shared" si="2"/>
        <v>5.5097399064098376</v>
      </c>
      <c r="I48"/>
      <c r="J48"/>
      <c r="K48"/>
      <c r="L48" s="1096"/>
    </row>
    <row r="49" spans="1:12">
      <c r="A49" t="s">
        <v>160</v>
      </c>
      <c r="B49">
        <v>3233</v>
      </c>
      <c r="C49">
        <v>553</v>
      </c>
      <c r="D49">
        <v>4173</v>
      </c>
      <c r="E49"/>
      <c r="F49" s="3">
        <f t="shared" si="0"/>
        <v>3.2330000000000001</v>
      </c>
      <c r="G49" s="3">
        <f t="shared" si="1"/>
        <v>0.55300000000000005</v>
      </c>
      <c r="H49" s="3">
        <f t="shared" si="2"/>
        <v>5.8462929475587702</v>
      </c>
      <c r="I49"/>
      <c r="J49"/>
      <c r="K49"/>
      <c r="L49" s="1096"/>
    </row>
    <row r="50" spans="1:12">
      <c r="A50" t="s">
        <v>141</v>
      </c>
      <c r="B50">
        <v>737274</v>
      </c>
      <c r="C50">
        <v>159796</v>
      </c>
      <c r="D50">
        <v>10899</v>
      </c>
      <c r="E50"/>
      <c r="F50" s="3">
        <f t="shared" si="0"/>
        <v>737.274</v>
      </c>
      <c r="G50" s="3">
        <f t="shared" si="1"/>
        <v>159.79599999999999</v>
      </c>
      <c r="H50" s="3">
        <f t="shared" si="2"/>
        <v>4.6138451525695263</v>
      </c>
      <c r="I50"/>
      <c r="J50"/>
      <c r="K50"/>
      <c r="L50" s="1096"/>
    </row>
    <row r="51" spans="1:12">
      <c r="A51" t="s">
        <v>361</v>
      </c>
      <c r="B51">
        <v>141908</v>
      </c>
      <c r="C51">
        <v>68956</v>
      </c>
      <c r="D51">
        <v>2230</v>
      </c>
      <c r="E51"/>
      <c r="F51" s="3">
        <f t="shared" si="0"/>
        <v>141.90799999999999</v>
      </c>
      <c r="G51" s="3">
        <f t="shared" si="1"/>
        <v>68.956000000000003</v>
      </c>
      <c r="H51" s="3">
        <f t="shared" si="2"/>
        <v>2.0579499970995996</v>
      </c>
      <c r="I51"/>
      <c r="J51"/>
      <c r="K51"/>
      <c r="L51" s="1096"/>
    </row>
    <row r="52" spans="1:12">
      <c r="A52" t="s">
        <v>529</v>
      </c>
      <c r="B52">
        <v>31549</v>
      </c>
      <c r="C52">
        <v>2882</v>
      </c>
      <c r="D52">
        <v>5065</v>
      </c>
      <c r="E52"/>
      <c r="F52" s="3">
        <f t="shared" si="0"/>
        <v>31.548999999999999</v>
      </c>
      <c r="G52" s="3">
        <f t="shared" si="1"/>
        <v>2.8820000000000001</v>
      </c>
      <c r="H52" s="3">
        <f t="shared" si="2"/>
        <v>10.946911866759194</v>
      </c>
      <c r="I52"/>
      <c r="J52"/>
      <c r="K52"/>
      <c r="L52" s="1096"/>
    </row>
    <row r="53" spans="1:12">
      <c r="A53" t="s">
        <v>143</v>
      </c>
      <c r="B53">
        <v>1989894</v>
      </c>
      <c r="C53">
        <v>411390</v>
      </c>
      <c r="D53">
        <v>9970</v>
      </c>
      <c r="E53"/>
      <c r="F53" s="3">
        <f t="shared" si="0"/>
        <v>1989.894</v>
      </c>
      <c r="G53" s="3">
        <f t="shared" si="1"/>
        <v>411.39</v>
      </c>
      <c r="H53" s="3">
        <f t="shared" si="2"/>
        <v>4.8370013855465617</v>
      </c>
      <c r="I53"/>
      <c r="J53"/>
      <c r="K53"/>
      <c r="L53" s="1096"/>
    </row>
    <row r="54" spans="1:12">
      <c r="A54" t="s">
        <v>159</v>
      </c>
      <c r="B54">
        <v>187511</v>
      </c>
      <c r="C54">
        <v>50182</v>
      </c>
      <c r="D54">
        <v>52323</v>
      </c>
      <c r="E54"/>
      <c r="F54" s="3">
        <f t="shared" si="0"/>
        <v>187.511</v>
      </c>
      <c r="G54" s="3">
        <f t="shared" si="1"/>
        <v>50.182000000000002</v>
      </c>
      <c r="H54" s="3">
        <f t="shared" si="2"/>
        <v>3.736618707903232</v>
      </c>
      <c r="I54"/>
      <c r="J54"/>
      <c r="K54"/>
      <c r="L54" s="1096"/>
    </row>
    <row r="55" spans="1:12">
      <c r="A55" t="s">
        <v>499</v>
      </c>
      <c r="B55">
        <v>4604</v>
      </c>
      <c r="C55">
        <v>122</v>
      </c>
      <c r="D55" s="3">
        <v>52324</v>
      </c>
      <c r="E55" s="3"/>
      <c r="F55" s="3">
        <f t="shared" ref="F55:F61" si="3">B55/1000</f>
        <v>4.6040000000000001</v>
      </c>
      <c r="G55" s="3">
        <f t="shared" ref="G55:G61" si="4">C55/1000</f>
        <v>0.122</v>
      </c>
      <c r="H55" s="3">
        <f t="shared" ref="H55:H61" si="5">F55/G55</f>
        <v>37.73770491803279</v>
      </c>
      <c r="I55"/>
      <c r="J55"/>
      <c r="K55"/>
      <c r="L55" s="1096"/>
    </row>
    <row r="56" spans="1:12">
      <c r="A56" t="s">
        <v>142</v>
      </c>
      <c r="B56">
        <v>51282</v>
      </c>
      <c r="C56">
        <v>24435</v>
      </c>
      <c r="D56" s="3">
        <v>52325</v>
      </c>
      <c r="E56" s="3"/>
      <c r="F56" s="3">
        <f t="shared" si="3"/>
        <v>51.281999999999996</v>
      </c>
      <c r="G56" s="3">
        <f t="shared" si="4"/>
        <v>24.434999999999999</v>
      </c>
      <c r="H56" s="3">
        <f t="shared" si="5"/>
        <v>2.0987108655616944</v>
      </c>
      <c r="I56"/>
      <c r="J56"/>
      <c r="K56"/>
      <c r="L56" s="1096"/>
    </row>
    <row r="57" spans="1:12">
      <c r="A57" t="s">
        <v>151</v>
      </c>
      <c r="B57">
        <v>118892</v>
      </c>
      <c r="C57">
        <v>22964</v>
      </c>
      <c r="D57" s="3">
        <v>52326</v>
      </c>
      <c r="E57" s="3"/>
      <c r="F57" s="3">
        <f t="shared" si="3"/>
        <v>118.892</v>
      </c>
      <c r="G57" s="3">
        <f t="shared" si="4"/>
        <v>22.963999999999999</v>
      </c>
      <c r="H57" s="3">
        <f t="shared" si="5"/>
        <v>5.1773210242118095</v>
      </c>
      <c r="I57"/>
      <c r="J57"/>
      <c r="K57"/>
      <c r="L57" s="1096"/>
    </row>
    <row r="58" spans="1:12">
      <c r="A58" t="s">
        <v>147</v>
      </c>
      <c r="B58">
        <v>519476</v>
      </c>
      <c r="C58">
        <v>119372</v>
      </c>
      <c r="D58" s="3">
        <v>52327</v>
      </c>
      <c r="E58" s="3"/>
      <c r="F58" s="3">
        <f t="shared" si="3"/>
        <v>519.476</v>
      </c>
      <c r="G58" s="3">
        <f t="shared" si="4"/>
        <v>119.372</v>
      </c>
      <c r="H58" s="3">
        <f t="shared" si="5"/>
        <v>4.3517407767315621</v>
      </c>
      <c r="I58"/>
      <c r="J58"/>
      <c r="K58"/>
      <c r="L58" s="1096"/>
    </row>
    <row r="59" spans="1:12">
      <c r="A59" t="s">
        <v>138</v>
      </c>
      <c r="B59">
        <v>468933</v>
      </c>
      <c r="C59">
        <v>158892</v>
      </c>
      <c r="D59" s="3">
        <v>52328</v>
      </c>
      <c r="E59" s="3"/>
      <c r="F59" s="3">
        <f t="shared" si="3"/>
        <v>468.93299999999999</v>
      </c>
      <c r="G59" s="3">
        <f t="shared" si="4"/>
        <v>158.892</v>
      </c>
      <c r="H59" s="3">
        <f t="shared" si="5"/>
        <v>2.9512687863454423</v>
      </c>
      <c r="I59"/>
      <c r="J59"/>
      <c r="K59"/>
      <c r="L59" s="1096"/>
    </row>
    <row r="60" spans="1:12">
      <c r="A60" t="s">
        <v>371</v>
      </c>
      <c r="B60">
        <v>1711475</v>
      </c>
      <c r="C60">
        <v>321276</v>
      </c>
      <c r="D60" s="3">
        <v>52329</v>
      </c>
      <c r="E60" s="3"/>
      <c r="F60" s="3">
        <f t="shared" si="3"/>
        <v>1711.4749999999999</v>
      </c>
      <c r="G60" s="3">
        <f t="shared" si="4"/>
        <v>321.27600000000001</v>
      </c>
      <c r="H60" s="3">
        <f t="shared" si="5"/>
        <v>5.327117493992704</v>
      </c>
      <c r="I60"/>
      <c r="J60"/>
      <c r="K60"/>
      <c r="L60" s="1096"/>
    </row>
    <row r="61" spans="1:12">
      <c r="A61" t="s">
        <v>475</v>
      </c>
      <c r="B61">
        <v>9516474</v>
      </c>
      <c r="C61">
        <v>1913833</v>
      </c>
      <c r="D61" s="3">
        <v>52330</v>
      </c>
      <c r="E61" s="3"/>
      <c r="F61" s="3">
        <f t="shared" si="3"/>
        <v>9516.4740000000002</v>
      </c>
      <c r="G61" s="3">
        <f t="shared" si="4"/>
        <v>1913.8330000000001</v>
      </c>
      <c r="H61" s="3">
        <f t="shared" si="5"/>
        <v>4.9724683397140712</v>
      </c>
      <c r="I61"/>
      <c r="J61"/>
      <c r="K61"/>
      <c r="L61" s="1096"/>
    </row>
    <row r="62" spans="1:12">
      <c r="A62"/>
      <c r="B62"/>
      <c r="C62"/>
      <c r="D62" s="3"/>
      <c r="E62" s="3"/>
      <c r="F62" s="3"/>
      <c r="G62" s="3"/>
      <c r="H62" s="3"/>
      <c r="I62"/>
      <c r="J62"/>
      <c r="K62"/>
      <c r="L62" s="1096"/>
    </row>
    <row r="63" spans="1:12">
      <c r="A63"/>
      <c r="B63"/>
      <c r="C63"/>
      <c r="D63" s="3"/>
      <c r="E63" s="3"/>
      <c r="F63" s="3"/>
      <c r="G63" s="3"/>
      <c r="H63" s="3"/>
      <c r="I63"/>
      <c r="J63"/>
      <c r="K63"/>
      <c r="L63" s="1096"/>
    </row>
    <row r="64" spans="1:12">
      <c r="A64"/>
      <c r="B64"/>
      <c r="C64"/>
      <c r="D64" s="3"/>
      <c r="E64" s="3"/>
      <c r="F64" s="3"/>
      <c r="G64" s="3"/>
      <c r="H64" s="3"/>
      <c r="I64"/>
      <c r="J64"/>
      <c r="K64"/>
      <c r="L64" s="1096"/>
    </row>
    <row r="65" spans="1:12">
      <c r="A65"/>
      <c r="B65"/>
      <c r="C65"/>
      <c r="D65" s="3"/>
      <c r="E65" s="3"/>
      <c r="F65" s="3"/>
      <c r="G65" s="3"/>
      <c r="H65" s="3"/>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1" t="s">
        <v>505</v>
      </c>
      <c r="B5" s="1641"/>
      <c r="C5" s="1641"/>
      <c r="D5" s="1641"/>
      <c r="E5" s="1641"/>
      <c r="F5" s="1641"/>
      <c r="H5" s="1122" t="s">
        <v>267</v>
      </c>
      <c r="K5"/>
      <c r="L5"/>
      <c r="M5"/>
      <c r="N5"/>
      <c r="O5"/>
      <c r="P5"/>
    </row>
    <row r="6" spans="1:20" ht="15.75" customHeight="1" thickBot="1">
      <c r="A6" s="1642" t="s">
        <v>116</v>
      </c>
      <c r="B6" s="1644" t="s">
        <v>504</v>
      </c>
      <c r="C6" s="1645"/>
      <c r="D6" s="1646"/>
      <c r="E6" s="1647" t="s">
        <v>507</v>
      </c>
      <c r="F6" s="1649" t="s">
        <v>509</v>
      </c>
      <c r="K6"/>
      <c r="L6"/>
      <c r="M6"/>
      <c r="N6"/>
      <c r="O6"/>
      <c r="P6"/>
    </row>
    <row r="7" spans="1:20" ht="21" customHeight="1" thickBot="1">
      <c r="A7" s="1643"/>
      <c r="B7" s="1123" t="s">
        <v>254</v>
      </c>
      <c r="C7" s="1123" t="s">
        <v>257</v>
      </c>
      <c r="D7" s="1123" t="s">
        <v>258</v>
      </c>
      <c r="E7" s="1648"/>
      <c r="F7" s="1650"/>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41" t="s">
        <v>506</v>
      </c>
      <c r="B18" s="1641"/>
      <c r="C18" s="1641"/>
      <c r="D18" s="1641"/>
      <c r="E18" s="1641"/>
      <c r="F18" s="1641"/>
      <c r="K18"/>
      <c r="L18"/>
      <c r="M18"/>
      <c r="N18"/>
      <c r="O18" s="1096"/>
      <c r="P18" s="1096"/>
      <c r="Q18" s="1096"/>
      <c r="R18" s="1096"/>
      <c r="S18" s="1096"/>
      <c r="T18" s="1096"/>
    </row>
    <row r="19" spans="1:20" ht="16.5" customHeight="1" thickBot="1">
      <c r="A19" s="1651" t="s">
        <v>498</v>
      </c>
      <c r="B19" s="1644" t="s">
        <v>504</v>
      </c>
      <c r="C19" s="1645"/>
      <c r="D19" s="1646"/>
      <c r="E19" s="1647" t="s">
        <v>507</v>
      </c>
      <c r="F19" s="1649" t="s">
        <v>508</v>
      </c>
      <c r="K19"/>
      <c r="L19"/>
      <c r="M19"/>
      <c r="N19"/>
      <c r="O19" s="1096"/>
      <c r="P19" s="1096"/>
      <c r="Q19" s="1096"/>
      <c r="R19" s="1096"/>
      <c r="S19" s="1096"/>
      <c r="T19" s="1096"/>
    </row>
    <row r="20" spans="1:20" ht="21" customHeight="1" thickBot="1">
      <c r="A20" s="1652"/>
      <c r="B20" s="1142" t="s">
        <v>254</v>
      </c>
      <c r="C20" s="1142" t="s">
        <v>366</v>
      </c>
      <c r="D20" s="1142" t="s">
        <v>367</v>
      </c>
      <c r="E20" s="1653"/>
      <c r="F20" s="1654"/>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40"/>
      <c r="D30" s="1640"/>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40"/>
      <c r="C41" s="1640"/>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5" t="s">
        <v>502</v>
      </c>
      <c r="B2" s="1655"/>
      <c r="C2" s="1655"/>
      <c r="D2" s="1655"/>
      <c r="E2" s="1655"/>
      <c r="F2" s="1655"/>
      <c r="G2" s="1655"/>
      <c r="H2" s="1655"/>
      <c r="I2" s="1655"/>
      <c r="J2" s="1655"/>
      <c r="K2" s="1655"/>
      <c r="L2" s="1655"/>
      <c r="M2" s="1655"/>
      <c r="N2" s="1655"/>
      <c r="O2" s="1655"/>
      <c r="P2" s="1655"/>
      <c r="Q2" s="1655"/>
      <c r="R2" s="1655"/>
      <c r="S2" s="1655"/>
      <c r="T2" s="1655"/>
      <c r="U2" s="1655"/>
      <c r="V2" s="1655"/>
      <c r="W2" s="1655"/>
      <c r="X2" s="1655"/>
    </row>
    <row r="3" spans="1:24" ht="15.75" customHeight="1">
      <c r="A3" s="1656" t="s">
        <v>503</v>
      </c>
      <c r="B3" s="1656"/>
      <c r="C3" s="1656"/>
      <c r="D3" s="1656"/>
      <c r="E3" s="1656"/>
      <c r="F3" s="1656"/>
      <c r="P3" s="1152"/>
    </row>
    <row r="4" spans="1:24" ht="4.5" customHeight="1">
      <c r="A4" s="1166"/>
      <c r="B4" s="1166"/>
      <c r="C4" s="1167"/>
      <c r="D4" s="1167"/>
    </row>
    <row r="5" spans="1:24" ht="15.75" thickBot="1">
      <c r="A5" s="1168" t="s">
        <v>125</v>
      </c>
      <c r="B5" s="1657" t="s">
        <v>126</v>
      </c>
      <c r="C5" s="1657"/>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5" t="s">
        <v>510</v>
      </c>
      <c r="B2" s="1655"/>
      <c r="C2" s="1655"/>
      <c r="D2" s="1655"/>
      <c r="E2" s="1655"/>
      <c r="F2" s="1655"/>
      <c r="G2" s="1655"/>
      <c r="H2" s="1655"/>
      <c r="I2" s="1655"/>
      <c r="J2" s="1655"/>
      <c r="K2" s="1655"/>
      <c r="L2" s="1655"/>
      <c r="M2" s="1655"/>
      <c r="N2" s="1655"/>
      <c r="O2" s="1655"/>
      <c r="P2" s="1655"/>
      <c r="Q2" s="1655"/>
      <c r="R2" s="1655"/>
      <c r="S2" s="1655"/>
      <c r="T2" s="1655"/>
      <c r="U2" s="1655"/>
      <c r="V2" s="1655"/>
      <c r="W2" s="1655"/>
      <c r="X2" s="1655"/>
      <c r="Y2" s="1655"/>
      <c r="Z2" s="1655"/>
      <c r="AA2" s="1655"/>
    </row>
    <row r="3" spans="1:27" ht="18" customHeight="1">
      <c r="A3" s="1658" t="s">
        <v>503</v>
      </c>
      <c r="B3" s="1658"/>
      <c r="C3" s="1658"/>
      <c r="D3" s="1658"/>
      <c r="E3" s="1658"/>
      <c r="F3" s="1658"/>
      <c r="G3" s="1658"/>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65" t="s">
        <v>64</v>
      </c>
      <c r="B1" s="1565"/>
      <c r="C1" s="1565"/>
      <c r="D1" s="1565"/>
      <c r="E1" s="1565"/>
      <c r="F1" s="1565"/>
      <c r="G1" s="1565"/>
      <c r="H1" s="1565"/>
      <c r="I1" s="1565"/>
      <c r="J1" s="1565"/>
      <c r="K1" s="1565"/>
      <c r="L1" s="1565"/>
      <c r="M1" s="920"/>
    </row>
    <row r="2" spans="1:18" ht="16.5" thickBot="1">
      <c r="A2" s="984"/>
      <c r="B2" s="985"/>
      <c r="C2" s="985"/>
      <c r="D2" s="985"/>
      <c r="E2" s="986" t="s">
        <v>4</v>
      </c>
      <c r="F2" s="987"/>
      <c r="G2" s="985"/>
      <c r="H2" s="985"/>
      <c r="I2" s="985"/>
      <c r="J2" s="985"/>
      <c r="K2" s="985"/>
      <c r="L2" s="988"/>
      <c r="M2" s="989"/>
    </row>
    <row r="3" spans="1:18" ht="39" customHeight="1" thickBot="1">
      <c r="A3" s="921"/>
      <c r="B3" s="1571" t="s">
        <v>72</v>
      </c>
      <c r="C3" s="1572"/>
      <c r="D3" s="1572"/>
      <c r="E3" s="1572"/>
      <c r="F3" s="1572"/>
      <c r="G3" s="1573"/>
      <c r="H3" s="1567" t="s">
        <v>51</v>
      </c>
      <c r="I3" s="1568"/>
      <c r="J3" s="1574" t="s">
        <v>479</v>
      </c>
      <c r="K3" s="1569" t="s">
        <v>52</v>
      </c>
      <c r="L3" s="1570"/>
      <c r="M3" s="989"/>
    </row>
    <row r="4" spans="1:18" ht="31.5">
      <c r="A4" s="922" t="s">
        <v>53</v>
      </c>
      <c r="B4" s="923" t="s">
        <v>54</v>
      </c>
      <c r="C4" s="924" t="s">
        <v>61</v>
      </c>
      <c r="D4" s="924" t="s">
        <v>62</v>
      </c>
      <c r="E4" s="925"/>
      <c r="F4" s="926" t="s">
        <v>374</v>
      </c>
      <c r="G4" s="927"/>
      <c r="H4" s="928" t="s">
        <v>55</v>
      </c>
      <c r="I4" s="929" t="s">
        <v>66</v>
      </c>
      <c r="J4" s="1575"/>
      <c r="K4" s="930" t="s">
        <v>50</v>
      </c>
      <c r="L4" s="931" t="s">
        <v>58</v>
      </c>
      <c r="M4" s="989"/>
      <c r="O4" s="989"/>
    </row>
    <row r="5" spans="1:18" ht="21" customHeight="1" thickBot="1">
      <c r="A5" s="932"/>
      <c r="B5" s="1275" t="s">
        <v>533</v>
      </c>
      <c r="C5" s="1275" t="s">
        <v>533</v>
      </c>
      <c r="D5" s="1275" t="s">
        <v>533</v>
      </c>
      <c r="E5" s="933" t="s">
        <v>98</v>
      </c>
      <c r="F5" s="934" t="s">
        <v>373</v>
      </c>
      <c r="G5" s="935" t="s">
        <v>56</v>
      </c>
      <c r="H5" s="1275" t="s">
        <v>533</v>
      </c>
      <c r="I5" s="936" t="s">
        <v>65</v>
      </c>
      <c r="J5" s="937"/>
      <c r="K5" s="1275" t="s">
        <v>533</v>
      </c>
      <c r="L5" s="938" t="s">
        <v>57</v>
      </c>
      <c r="M5" s="989"/>
    </row>
    <row r="6" spans="1:18" ht="28.5" customHeight="1" thickBot="1">
      <c r="A6" s="991" t="s">
        <v>18</v>
      </c>
      <c r="B6" s="939">
        <v>10.629067990070126</v>
      </c>
      <c r="C6" s="940">
        <v>20519.436274266653</v>
      </c>
      <c r="D6" s="940">
        <v>20929.824999751985</v>
      </c>
      <c r="E6" s="941">
        <v>-2.6674643313292337</v>
      </c>
      <c r="F6" s="942">
        <v>-0.72976423422759118</v>
      </c>
      <c r="G6" s="943">
        <v>-7.7448936110654305</v>
      </c>
      <c r="H6" s="944">
        <v>319.64215904868075</v>
      </c>
      <c r="I6" s="941">
        <v>-0.50499459558542015</v>
      </c>
      <c r="J6" s="944">
        <v>-10.677140960389467</v>
      </c>
      <c r="K6" s="945">
        <v>100</v>
      </c>
      <c r="L6" s="946" t="s">
        <v>19</v>
      </c>
    </row>
    <row r="7" spans="1:18" ht="25.5" customHeight="1">
      <c r="A7" s="992" t="s">
        <v>75</v>
      </c>
      <c r="B7" s="947">
        <v>10.357786025761325</v>
      </c>
      <c r="C7" s="948">
        <v>19216.671661894849</v>
      </c>
      <c r="D7" s="948">
        <v>19601.005095132747</v>
      </c>
      <c r="E7" s="949">
        <v>-9.9306930089986771</v>
      </c>
      <c r="F7" s="950">
        <v>-6.2816329728456539</v>
      </c>
      <c r="G7" s="951">
        <v>-10.913657833936128</v>
      </c>
      <c r="H7" s="952">
        <v>226.01999999999998</v>
      </c>
      <c r="I7" s="950">
        <v>-15.356240052429548</v>
      </c>
      <c r="J7" s="953">
        <v>0</v>
      </c>
      <c r="K7" s="953">
        <v>0.12386968908708039</v>
      </c>
      <c r="L7" s="954">
        <v>1.3225741311023748E-2</v>
      </c>
    </row>
    <row r="8" spans="1:18" ht="24" customHeight="1">
      <c r="A8" s="993" t="s">
        <v>76</v>
      </c>
      <c r="B8" s="955">
        <v>11.340084778160163</v>
      </c>
      <c r="C8" s="956">
        <v>21275.956431820192</v>
      </c>
      <c r="D8" s="956">
        <v>21701.475560456594</v>
      </c>
      <c r="E8" s="957">
        <v>-3.0292438727108326</v>
      </c>
      <c r="F8" s="958">
        <v>-1.9189427122293226</v>
      </c>
      <c r="G8" s="959">
        <v>-7.9936202990257819</v>
      </c>
      <c r="H8" s="960">
        <v>350.69959319526629</v>
      </c>
      <c r="I8" s="961">
        <v>-0.6860076870091304</v>
      </c>
      <c r="J8" s="962">
        <v>-17.523257587311271</v>
      </c>
      <c r="K8" s="962">
        <v>33.494363929146537</v>
      </c>
      <c r="L8" s="963">
        <v>-2.7802543492336369</v>
      </c>
      <c r="R8" s="989"/>
    </row>
    <row r="9" spans="1:18" ht="24" customHeight="1">
      <c r="A9" s="993" t="s">
        <v>77</v>
      </c>
      <c r="B9" s="955">
        <v>11.296375428109242</v>
      </c>
      <c r="C9" s="956">
        <v>21193.95014654642</v>
      </c>
      <c r="D9" s="956">
        <v>21617.829149477348</v>
      </c>
      <c r="E9" s="957">
        <v>-3.4714096152563809</v>
      </c>
      <c r="F9" s="958">
        <v>-1.4366133532449941</v>
      </c>
      <c r="G9" s="959">
        <v>-7.4900049564283231</v>
      </c>
      <c r="H9" s="964">
        <v>393.1817170111288</v>
      </c>
      <c r="I9" s="958">
        <v>-1.6033647372713795</v>
      </c>
      <c r="J9" s="965">
        <v>-12.395543175487465</v>
      </c>
      <c r="K9" s="965">
        <v>7.791403443577356</v>
      </c>
      <c r="L9" s="966">
        <v>-0.15283200674351161</v>
      </c>
    </row>
    <row r="10" spans="1:18" ht="24" customHeight="1">
      <c r="A10" s="993" t="s">
        <v>78</v>
      </c>
      <c r="B10" s="967" t="s">
        <v>73</v>
      </c>
      <c r="C10" s="968" t="s">
        <v>531</v>
      </c>
      <c r="D10" s="968" t="s">
        <v>531</v>
      </c>
      <c r="E10" s="969" t="s">
        <v>73</v>
      </c>
      <c r="F10" s="970" t="s">
        <v>73</v>
      </c>
      <c r="G10" s="971" t="s">
        <v>73</v>
      </c>
      <c r="H10" s="972" t="s">
        <v>531</v>
      </c>
      <c r="I10" s="969" t="s">
        <v>73</v>
      </c>
      <c r="J10" s="973" t="s">
        <v>73</v>
      </c>
      <c r="K10" s="973">
        <v>0.31586770717205498</v>
      </c>
      <c r="L10" s="974" t="s">
        <v>73</v>
      </c>
    </row>
    <row r="11" spans="1:18" ht="24" customHeight="1">
      <c r="A11" s="993" t="s">
        <v>71</v>
      </c>
      <c r="B11" s="955">
        <v>8.7923474627266849</v>
      </c>
      <c r="C11" s="956">
        <v>18054.101566173889</v>
      </c>
      <c r="D11" s="956">
        <v>18415.183597497366</v>
      </c>
      <c r="E11" s="957">
        <v>-1.9344187453046704</v>
      </c>
      <c r="F11" s="958">
        <v>-0.63841427089692815</v>
      </c>
      <c r="G11" s="959">
        <v>-12.375632411473163</v>
      </c>
      <c r="H11" s="964">
        <v>287.99338033685859</v>
      </c>
      <c r="I11" s="958">
        <v>0.82307631449279295</v>
      </c>
      <c r="J11" s="965">
        <v>-6.4835164835164845</v>
      </c>
      <c r="K11" s="965">
        <v>31.623931623931622</v>
      </c>
      <c r="L11" s="966">
        <v>1.4181338810681545</v>
      </c>
    </row>
    <row r="12" spans="1:18" ht="24" customHeight="1" thickBot="1">
      <c r="A12" s="994" t="s">
        <v>79</v>
      </c>
      <c r="B12" s="975">
        <v>11.374148171003467</v>
      </c>
      <c r="C12" s="976">
        <v>21957.815001937197</v>
      </c>
      <c r="D12" s="976">
        <v>22396.97130197594</v>
      </c>
      <c r="E12" s="977">
        <v>-1.6391772302287251</v>
      </c>
      <c r="F12" s="978">
        <v>-0.12747595261544581</v>
      </c>
      <c r="G12" s="979">
        <v>-2.1026753313716418</v>
      </c>
      <c r="H12" s="980">
        <v>297.10957471531492</v>
      </c>
      <c r="I12" s="978">
        <v>1.3359168607142127</v>
      </c>
      <c r="J12" s="981">
        <v>-5.6359649122807021</v>
      </c>
      <c r="K12" s="981">
        <v>26.650563607085349</v>
      </c>
      <c r="L12" s="982">
        <v>1.4237435141444337</v>
      </c>
    </row>
    <row r="13" spans="1:18">
      <c r="A13" s="995"/>
      <c r="B13" s="996"/>
    </row>
    <row r="14" spans="1:18" ht="46.5" customHeight="1">
      <c r="A14" s="1566" t="s">
        <v>488</v>
      </c>
      <c r="B14" s="1566"/>
      <c r="C14" s="1566"/>
      <c r="D14" s="1566"/>
      <c r="E14" s="1566"/>
      <c r="F14" s="1566"/>
      <c r="G14" s="1566"/>
      <c r="H14" s="1566"/>
      <c r="I14" s="1566"/>
      <c r="J14" s="1566"/>
      <c r="K14" s="1566"/>
      <c r="L14" s="1566"/>
    </row>
    <row r="15" spans="1:18" ht="33.75" customHeight="1">
      <c r="A15" s="1566" t="s">
        <v>489</v>
      </c>
      <c r="B15" s="1566"/>
      <c r="C15" s="1566"/>
      <c r="D15" s="1566"/>
      <c r="E15" s="1566"/>
      <c r="F15" s="1566"/>
      <c r="G15" s="1566"/>
      <c r="H15" s="1566"/>
      <c r="I15" s="1566"/>
      <c r="J15" s="1566"/>
      <c r="K15" s="1566"/>
      <c r="L15" s="1566"/>
    </row>
    <row r="16" spans="1:18">
      <c r="A16" s="1566" t="s">
        <v>115</v>
      </c>
      <c r="B16" s="1566"/>
      <c r="C16" s="1566"/>
      <c r="D16" s="1566"/>
      <c r="E16" s="1566"/>
      <c r="F16" s="1566"/>
      <c r="G16" s="1566"/>
      <c r="H16" s="1566"/>
      <c r="I16" s="1566"/>
      <c r="J16" s="1566"/>
      <c r="K16" s="1566"/>
      <c r="L16" s="1566"/>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9" t="s">
        <v>452</v>
      </c>
      <c r="B5" s="1669"/>
      <c r="C5" s="1669"/>
      <c r="D5" s="1669"/>
      <c r="E5" s="1669"/>
      <c r="F5" s="1669"/>
      <c r="H5" s="474" t="s">
        <v>267</v>
      </c>
    </row>
    <row r="6" spans="1:20" ht="15.75" customHeight="1" thickBot="1">
      <c r="A6" s="1670" t="s">
        <v>116</v>
      </c>
      <c r="B6" s="1662" t="s">
        <v>453</v>
      </c>
      <c r="C6" s="1663"/>
      <c r="D6" s="1664"/>
      <c r="E6" s="1665" t="s">
        <v>454</v>
      </c>
      <c r="F6" s="1667" t="s">
        <v>455</v>
      </c>
    </row>
    <row r="7" spans="1:20" ht="21" customHeight="1" thickBot="1">
      <c r="A7" s="1671"/>
      <c r="B7" s="782" t="s">
        <v>254</v>
      </c>
      <c r="C7" s="782" t="s">
        <v>257</v>
      </c>
      <c r="D7" s="782" t="s">
        <v>258</v>
      </c>
      <c r="E7" s="1672"/>
      <c r="F7" s="1673"/>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9" t="s">
        <v>458</v>
      </c>
      <c r="B18" s="1669"/>
      <c r="C18" s="1669"/>
      <c r="D18" s="1669"/>
      <c r="E18" s="1669"/>
      <c r="F18" s="1669"/>
      <c r="K18"/>
      <c r="L18"/>
      <c r="M18"/>
      <c r="O18" s="3"/>
      <c r="P18" s="3"/>
      <c r="Q18" s="3"/>
      <c r="R18" s="3"/>
      <c r="S18" s="3"/>
      <c r="T18" s="3"/>
    </row>
    <row r="19" spans="1:20" ht="16.5" customHeight="1" thickBot="1">
      <c r="A19" s="1660" t="s">
        <v>123</v>
      </c>
      <c r="B19" s="1662" t="s">
        <v>453</v>
      </c>
      <c r="C19" s="1663"/>
      <c r="D19" s="1664"/>
      <c r="E19" s="1665" t="s">
        <v>454</v>
      </c>
      <c r="F19" s="1667" t="s">
        <v>455</v>
      </c>
      <c r="K19"/>
      <c r="L19"/>
      <c r="M19"/>
      <c r="O19" s="3"/>
      <c r="P19" s="3"/>
      <c r="Q19" s="3"/>
      <c r="R19" s="3"/>
      <c r="S19" s="3"/>
      <c r="T19" s="3"/>
    </row>
    <row r="20" spans="1:20" ht="21" customHeight="1" thickBot="1">
      <c r="A20" s="1661"/>
      <c r="B20" s="570" t="s">
        <v>254</v>
      </c>
      <c r="C20" s="570" t="s">
        <v>366</v>
      </c>
      <c r="D20" s="570" t="s">
        <v>367</v>
      </c>
      <c r="E20" s="1666"/>
      <c r="F20" s="1668"/>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9"/>
      <c r="D30" s="165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9"/>
      <c r="C41" s="165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4" t="s">
        <v>456</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row>
    <row r="3" spans="1:24" ht="15.75" customHeight="1">
      <c r="A3" s="1675" t="s">
        <v>457</v>
      </c>
      <c r="B3" s="1675"/>
      <c r="C3" s="1675"/>
      <c r="D3" s="1675"/>
      <c r="E3" s="1675"/>
      <c r="F3" s="1675"/>
      <c r="P3" s="448"/>
    </row>
    <row r="4" spans="1:24" ht="4.5" customHeight="1">
      <c r="A4" s="449"/>
      <c r="B4" s="449"/>
      <c r="C4" s="447"/>
      <c r="D4" s="447"/>
    </row>
    <row r="5" spans="1:24" ht="15.75" thickBot="1">
      <c r="A5" s="450" t="s">
        <v>125</v>
      </c>
      <c r="B5" s="1676" t="s">
        <v>126</v>
      </c>
      <c r="C5" s="1676"/>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4" t="s">
        <v>459</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c r="Y2" s="1674"/>
      <c r="Z2" s="1674"/>
      <c r="AA2" s="1674"/>
    </row>
    <row r="3" spans="1:27" ht="18" customHeight="1">
      <c r="A3" s="1677" t="s">
        <v>457</v>
      </c>
      <c r="B3" s="1677"/>
      <c r="C3" s="1677"/>
      <c r="D3" s="1677"/>
      <c r="E3" s="1677"/>
      <c r="F3" s="1677"/>
      <c r="G3" s="167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9" t="s">
        <v>462</v>
      </c>
      <c r="B5" s="1669"/>
      <c r="C5" s="1669"/>
      <c r="D5" s="1669"/>
      <c r="E5" s="1669"/>
      <c r="F5" s="1669"/>
      <c r="H5" s="474" t="s">
        <v>267</v>
      </c>
    </row>
    <row r="6" spans="1:20" ht="15.75" customHeight="1" thickBot="1">
      <c r="A6" s="1670" t="s">
        <v>116</v>
      </c>
      <c r="B6" s="1662" t="s">
        <v>464</v>
      </c>
      <c r="C6" s="1663"/>
      <c r="D6" s="1664"/>
      <c r="E6" s="1665" t="s">
        <v>407</v>
      </c>
      <c r="F6" s="1667" t="s">
        <v>408</v>
      </c>
    </row>
    <row r="7" spans="1:20" ht="21" customHeight="1" thickBot="1">
      <c r="A7" s="1678"/>
      <c r="B7" s="677" t="s">
        <v>254</v>
      </c>
      <c r="C7" s="677" t="s">
        <v>257</v>
      </c>
      <c r="D7" s="677" t="s">
        <v>258</v>
      </c>
      <c r="E7" s="1666"/>
      <c r="F7" s="1668"/>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9" t="s">
        <v>463</v>
      </c>
      <c r="B18" s="1669"/>
      <c r="C18" s="1669"/>
      <c r="D18" s="1669"/>
      <c r="E18" s="1669"/>
      <c r="F18" s="1669"/>
      <c r="K18" s="3"/>
      <c r="L18" s="3"/>
      <c r="M18" s="3"/>
      <c r="N18" s="3"/>
      <c r="O18" s="3"/>
      <c r="P18" s="3"/>
      <c r="Q18"/>
      <c r="R18"/>
      <c r="S18"/>
      <c r="T18"/>
    </row>
    <row r="19" spans="1:20" ht="16.5" customHeight="1" thickBot="1">
      <c r="A19" s="1660" t="s">
        <v>123</v>
      </c>
      <c r="B19" s="1662" t="s">
        <v>464</v>
      </c>
      <c r="C19" s="1663"/>
      <c r="D19" s="1664"/>
      <c r="E19" s="1665" t="s">
        <v>407</v>
      </c>
      <c r="F19" s="1667" t="s">
        <v>408</v>
      </c>
      <c r="I19"/>
      <c r="J19"/>
      <c r="K19"/>
      <c r="L19" s="3"/>
      <c r="M19" s="3"/>
      <c r="N19" s="3"/>
      <c r="O19" s="3"/>
      <c r="P19" s="3"/>
      <c r="Q19"/>
      <c r="R19"/>
      <c r="S19"/>
      <c r="T19"/>
    </row>
    <row r="20" spans="1:20" ht="21" customHeight="1" thickBot="1">
      <c r="A20" s="1661"/>
      <c r="B20" s="570" t="s">
        <v>254</v>
      </c>
      <c r="C20" s="570" t="s">
        <v>366</v>
      </c>
      <c r="D20" s="570" t="s">
        <v>367</v>
      </c>
      <c r="E20" s="1666"/>
      <c r="F20" s="1668"/>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9"/>
      <c r="B27" s="1679"/>
      <c r="C27" s="1679"/>
      <c r="D27" s="1679"/>
      <c r="E27" s="1679"/>
      <c r="F27" s="167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9"/>
      <c r="D32" s="165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9"/>
      <c r="C43" s="165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4" t="s">
        <v>460</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row>
    <row r="3" spans="1:24" ht="15.75" customHeight="1">
      <c r="A3" s="1675" t="s">
        <v>461</v>
      </c>
      <c r="B3" s="1675"/>
      <c r="C3" s="1675"/>
      <c r="D3" s="1675"/>
      <c r="E3" s="1675"/>
      <c r="F3" s="1675"/>
      <c r="P3" s="448"/>
    </row>
    <row r="4" spans="1:24" ht="4.5" customHeight="1">
      <c r="A4" s="449"/>
      <c r="B4" s="449"/>
      <c r="C4" s="447"/>
      <c r="D4" s="447"/>
    </row>
    <row r="5" spans="1:24" ht="15.75" thickBot="1">
      <c r="A5" s="450" t="s">
        <v>125</v>
      </c>
      <c r="B5" s="1676" t="s">
        <v>126</v>
      </c>
      <c r="C5" s="1676"/>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4" t="s">
        <v>465</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c r="Y2" s="1674"/>
      <c r="Z2" s="1674"/>
      <c r="AA2" s="1674"/>
    </row>
    <row r="3" spans="1:27" ht="18" customHeight="1">
      <c r="A3" s="1680" t="s">
        <v>466</v>
      </c>
      <c r="B3" s="1680"/>
      <c r="C3" s="1680"/>
      <c r="D3" s="1680"/>
      <c r="E3" s="1680"/>
      <c r="F3" s="1680"/>
      <c r="G3" s="168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9" t="s">
        <v>444</v>
      </c>
      <c r="B5" s="1669"/>
      <c r="C5" s="1669"/>
      <c r="D5" s="1669"/>
      <c r="E5" s="1669"/>
      <c r="F5" s="1669"/>
      <c r="H5" s="474" t="s">
        <v>267</v>
      </c>
    </row>
    <row r="6" spans="1:20" ht="15.75" customHeight="1" thickBot="1">
      <c r="A6" s="1670" t="s">
        <v>116</v>
      </c>
      <c r="B6" s="1662" t="s">
        <v>443</v>
      </c>
      <c r="C6" s="1663"/>
      <c r="D6" s="1664"/>
      <c r="E6" s="1665" t="s">
        <v>437</v>
      </c>
      <c r="F6" s="1667" t="s">
        <v>438</v>
      </c>
    </row>
    <row r="7" spans="1:20" ht="21" customHeight="1" thickBot="1">
      <c r="A7" s="1678"/>
      <c r="B7" s="677" t="s">
        <v>254</v>
      </c>
      <c r="C7" s="677" t="s">
        <v>257</v>
      </c>
      <c r="D7" s="677" t="s">
        <v>258</v>
      </c>
      <c r="E7" s="1666"/>
      <c r="F7" s="1668"/>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9" t="s">
        <v>445</v>
      </c>
      <c r="B18" s="1669"/>
      <c r="C18" s="1669"/>
      <c r="D18" s="1669"/>
      <c r="E18" s="1669"/>
      <c r="F18" s="1669"/>
      <c r="O18" s="3"/>
      <c r="P18" s="3"/>
      <c r="Q18" s="3"/>
      <c r="R18" s="3"/>
      <c r="S18" s="3"/>
      <c r="T18" s="3"/>
    </row>
    <row r="19" spans="1:20" ht="16.5" customHeight="1" thickBot="1">
      <c r="A19" s="1660" t="s">
        <v>123</v>
      </c>
      <c r="B19" s="1662" t="s">
        <v>443</v>
      </c>
      <c r="C19" s="1663"/>
      <c r="D19" s="1664"/>
      <c r="E19" s="1665" t="s">
        <v>437</v>
      </c>
      <c r="F19" s="1667" t="s">
        <v>438</v>
      </c>
      <c r="K19" s="3"/>
      <c r="L19" s="3"/>
      <c r="M19" s="3"/>
      <c r="O19" s="3"/>
      <c r="P19" s="3"/>
      <c r="Q19" s="3"/>
      <c r="R19" s="3"/>
      <c r="S19" s="3"/>
      <c r="T19" s="3"/>
    </row>
    <row r="20" spans="1:20" ht="21" customHeight="1" thickBot="1">
      <c r="A20" s="1661"/>
      <c r="B20" s="570" t="s">
        <v>254</v>
      </c>
      <c r="C20" s="570" t="s">
        <v>366</v>
      </c>
      <c r="D20" s="570" t="s">
        <v>367</v>
      </c>
      <c r="E20" s="1666"/>
      <c r="F20" s="1668"/>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9"/>
      <c r="B27" s="1679"/>
      <c r="C27" s="1679"/>
      <c r="D27" s="1679"/>
      <c r="E27" s="1679"/>
      <c r="F27" s="167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9"/>
      <c r="D32" s="1659"/>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9"/>
      <c r="C43" s="165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4" t="s">
        <v>436</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row>
    <row r="3" spans="1:24" ht="15.75" customHeight="1">
      <c r="A3" s="1675" t="s">
        <v>435</v>
      </c>
      <c r="B3" s="1675"/>
      <c r="C3" s="1675"/>
      <c r="D3" s="1675"/>
      <c r="E3" s="1675"/>
      <c r="F3" s="1675"/>
      <c r="P3" s="448"/>
    </row>
    <row r="4" spans="1:24" ht="4.5" customHeight="1">
      <c r="A4" s="449"/>
      <c r="B4" s="449"/>
      <c r="C4" s="447"/>
      <c r="D4" s="447"/>
    </row>
    <row r="5" spans="1:24" ht="15.75" thickBot="1">
      <c r="A5" s="450" t="s">
        <v>125</v>
      </c>
      <c r="B5" s="1676" t="s">
        <v>126</v>
      </c>
      <c r="C5" s="1676"/>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4" t="s">
        <v>440</v>
      </c>
      <c r="B2" s="1674"/>
      <c r="C2" s="1674"/>
      <c r="D2" s="1674"/>
      <c r="E2" s="1674"/>
      <c r="F2" s="1674"/>
      <c r="G2" s="1674"/>
      <c r="H2" s="1674"/>
      <c r="I2" s="1674"/>
      <c r="J2" s="1674"/>
      <c r="K2" s="1674"/>
      <c r="L2" s="1674"/>
      <c r="M2" s="1674"/>
      <c r="N2" s="1674"/>
      <c r="O2" s="1674"/>
      <c r="P2" s="1674"/>
      <c r="Q2" s="1674"/>
      <c r="R2" s="1674"/>
      <c r="S2" s="1674"/>
      <c r="T2" s="1674"/>
      <c r="U2" s="1674"/>
      <c r="V2" s="1674"/>
      <c r="W2" s="1674"/>
      <c r="X2" s="1674"/>
      <c r="Y2" s="1674"/>
      <c r="Z2" s="1674"/>
      <c r="AA2" s="1674"/>
    </row>
    <row r="3" spans="1:27" ht="18" customHeight="1">
      <c r="A3" s="1680" t="s">
        <v>441</v>
      </c>
      <c r="B3" s="1680"/>
      <c r="C3" s="1680"/>
      <c r="D3" s="1680"/>
      <c r="E3" s="1680"/>
      <c r="F3" s="1680"/>
      <c r="G3" s="168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85" zoomScale="80" zoomScaleNormal="80" workbookViewId="0">
      <selection activeCell="T812" sqref="T812"/>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72" t="s">
        <v>201</v>
      </c>
      <c r="C5" s="1772"/>
      <c r="D5" s="1772"/>
      <c r="E5" s="1772"/>
      <c r="F5" s="1772"/>
      <c r="G5" s="1772"/>
      <c r="H5" s="1772"/>
      <c r="I5" s="1772"/>
      <c r="J5" s="1772"/>
      <c r="K5" s="1772"/>
      <c r="L5" s="1772"/>
    </row>
    <row r="6" spans="2:13" ht="18">
      <c r="B6" s="484"/>
      <c r="C6" s="484"/>
      <c r="D6" s="484"/>
      <c r="E6" s="484"/>
      <c r="F6" s="300" t="s">
        <v>202</v>
      </c>
      <c r="G6" s="484"/>
      <c r="H6" s="484"/>
      <c r="I6" s="484"/>
      <c r="J6" s="484"/>
      <c r="K6" s="484"/>
      <c r="L6" s="484"/>
    </row>
    <row r="7" spans="2:13" s="301" customFormat="1" ht="15">
      <c r="B7" s="1773" t="s">
        <v>203</v>
      </c>
      <c r="C7" s="1765" t="s">
        <v>18</v>
      </c>
      <c r="D7" s="1765" t="s">
        <v>204</v>
      </c>
      <c r="E7" s="1776" t="s">
        <v>205</v>
      </c>
      <c r="F7" s="1777"/>
      <c r="G7" s="1778"/>
      <c r="H7" s="1779" t="s">
        <v>206</v>
      </c>
      <c r="I7" s="1781" t="s">
        <v>207</v>
      </c>
      <c r="J7" s="1782"/>
      <c r="K7" s="1782"/>
      <c r="L7" s="1773"/>
    </row>
    <row r="8" spans="2:13">
      <c r="B8" s="1774"/>
      <c r="C8" s="1775"/>
      <c r="D8" s="1775"/>
      <c r="E8" s="1767" t="s">
        <v>208</v>
      </c>
      <c r="F8" s="1765" t="s">
        <v>209</v>
      </c>
      <c r="G8" s="1765" t="s">
        <v>210</v>
      </c>
      <c r="H8" s="1780"/>
      <c r="I8" s="1767" t="s">
        <v>211</v>
      </c>
      <c r="J8" s="1767" t="s">
        <v>20</v>
      </c>
      <c r="K8" s="1765" t="s">
        <v>212</v>
      </c>
      <c r="L8" s="1767" t="s">
        <v>213</v>
      </c>
    </row>
    <row r="9" spans="2:13">
      <c r="B9" s="1774"/>
      <c r="C9" s="1775"/>
      <c r="D9" s="1775"/>
      <c r="E9" s="1768"/>
      <c r="F9" s="1775"/>
      <c r="G9" s="1775"/>
      <c r="H9" s="1780"/>
      <c r="I9" s="1768"/>
      <c r="J9" s="1768"/>
      <c r="K9" s="1766"/>
      <c r="L9" s="1768"/>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71"/>
      <c r="O105" s="1771"/>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71"/>
      <c r="O121" s="1771"/>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71"/>
      <c r="O145" s="1771"/>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71"/>
      <c r="O171" s="1771"/>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34" t="s">
        <v>239</v>
      </c>
      <c r="D177" s="1734"/>
      <c r="E177" s="1734"/>
      <c r="F177" s="1734"/>
      <c r="G177" s="1734"/>
      <c r="H177" s="1734"/>
      <c r="I177" s="1734"/>
      <c r="J177" s="1734"/>
      <c r="K177" s="1734"/>
      <c r="L177" s="1763"/>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83" t="s">
        <v>203</v>
      </c>
      <c r="C194" s="1738" t="s">
        <v>18</v>
      </c>
      <c r="D194" s="1738" t="s">
        <v>204</v>
      </c>
      <c r="E194" s="1740" t="s">
        <v>205</v>
      </c>
      <c r="F194" s="1741"/>
      <c r="G194" s="1742"/>
      <c r="H194" s="1743" t="s">
        <v>206</v>
      </c>
      <c r="I194" s="1745" t="s">
        <v>207</v>
      </c>
      <c r="J194" s="1746"/>
      <c r="K194" s="1746"/>
      <c r="L194" s="1785"/>
    </row>
    <row r="195" spans="2:12" ht="12.75" customHeight="1">
      <c r="B195" s="1784"/>
      <c r="C195" s="1739"/>
      <c r="D195" s="1739"/>
      <c r="E195" s="1753" t="s">
        <v>208</v>
      </c>
      <c r="F195" s="1738" t="s">
        <v>209</v>
      </c>
      <c r="G195" s="1738" t="s">
        <v>210</v>
      </c>
      <c r="H195" s="1744"/>
      <c r="I195" s="1753" t="s">
        <v>211</v>
      </c>
      <c r="J195" s="1753" t="s">
        <v>20</v>
      </c>
      <c r="K195" s="1738" t="s">
        <v>212</v>
      </c>
      <c r="L195" s="1769" t="s">
        <v>213</v>
      </c>
    </row>
    <row r="196" spans="2:12" ht="12.75" customHeight="1">
      <c r="B196" s="1784"/>
      <c r="C196" s="1739"/>
      <c r="D196" s="1739"/>
      <c r="E196" s="1760"/>
      <c r="F196" s="1739"/>
      <c r="G196" s="1739"/>
      <c r="H196" s="1744"/>
      <c r="I196" s="1754"/>
      <c r="J196" s="1754"/>
      <c r="K196" s="1755"/>
      <c r="L196" s="177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34" t="s">
        <v>240</v>
      </c>
      <c r="D199" s="1734"/>
      <c r="E199" s="1734"/>
      <c r="F199" s="1734"/>
      <c r="G199" s="1734"/>
      <c r="H199" s="1734"/>
      <c r="I199" s="1734"/>
      <c r="J199" s="1734"/>
      <c r="K199" s="1734"/>
      <c r="L199" s="1763"/>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47" t="s">
        <v>203</v>
      </c>
      <c r="C234" s="1738" t="s">
        <v>18</v>
      </c>
      <c r="D234" s="1738" t="s">
        <v>204</v>
      </c>
      <c r="E234" s="1740" t="s">
        <v>205</v>
      </c>
      <c r="F234" s="1741"/>
      <c r="G234" s="1742"/>
      <c r="H234" s="1743" t="s">
        <v>206</v>
      </c>
      <c r="I234" s="1740" t="s">
        <v>207</v>
      </c>
      <c r="J234" s="1741"/>
      <c r="K234" s="1741"/>
      <c r="L234" s="1741"/>
    </row>
    <row r="235" spans="2:12">
      <c r="B235" s="1764"/>
      <c r="C235" s="1739"/>
      <c r="D235" s="1739"/>
      <c r="E235" s="1753" t="s">
        <v>208</v>
      </c>
      <c r="F235" s="1738" t="s">
        <v>209</v>
      </c>
      <c r="G235" s="1738" t="s">
        <v>210</v>
      </c>
      <c r="H235" s="1744"/>
      <c r="I235" s="1753" t="s">
        <v>211</v>
      </c>
      <c r="J235" s="1753" t="s">
        <v>20</v>
      </c>
      <c r="K235" s="1738" t="s">
        <v>212</v>
      </c>
      <c r="L235" s="1745" t="s">
        <v>213</v>
      </c>
    </row>
    <row r="236" spans="2:12">
      <c r="B236" s="1764"/>
      <c r="C236" s="1739"/>
      <c r="D236" s="1739"/>
      <c r="E236" s="1760"/>
      <c r="F236" s="1739"/>
      <c r="G236" s="1739"/>
      <c r="H236" s="1744"/>
      <c r="I236" s="1760"/>
      <c r="J236" s="1760"/>
      <c r="K236" s="1739"/>
      <c r="L236" s="1759"/>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7" t="s">
        <v>214</v>
      </c>
      <c r="D239" s="1757"/>
      <c r="E239" s="1757"/>
      <c r="F239" s="1757"/>
      <c r="G239" s="1757"/>
      <c r="H239" s="1757"/>
      <c r="I239" s="1757"/>
      <c r="J239" s="1757"/>
      <c r="K239" s="1757"/>
      <c r="L239" s="1757"/>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34" t="s">
        <v>239</v>
      </c>
      <c r="D256" s="1734"/>
      <c r="E256" s="1734"/>
      <c r="F256" s="1734"/>
      <c r="G256" s="1734"/>
      <c r="H256" s="1734"/>
      <c r="I256" s="1734"/>
      <c r="J256" s="1734"/>
      <c r="K256" s="1734"/>
      <c r="L256" s="1734"/>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61" t="s">
        <v>203</v>
      </c>
      <c r="C273" s="1738" t="s">
        <v>18</v>
      </c>
      <c r="D273" s="1738" t="s">
        <v>204</v>
      </c>
      <c r="E273" s="1740" t="s">
        <v>205</v>
      </c>
      <c r="F273" s="1741"/>
      <c r="G273" s="1742"/>
      <c r="H273" s="1743" t="s">
        <v>206</v>
      </c>
      <c r="I273" s="1745" t="s">
        <v>207</v>
      </c>
      <c r="J273" s="1746"/>
      <c r="K273" s="1746"/>
      <c r="L273" s="1746"/>
    </row>
    <row r="274" spans="2:12" ht="11.25" customHeight="1">
      <c r="B274" s="1762"/>
      <c r="C274" s="1739"/>
      <c r="D274" s="1739"/>
      <c r="E274" s="1753" t="s">
        <v>208</v>
      </c>
      <c r="F274" s="1738" t="s">
        <v>209</v>
      </c>
      <c r="G274" s="1738" t="s">
        <v>210</v>
      </c>
      <c r="H274" s="1744"/>
      <c r="I274" s="1753" t="s">
        <v>211</v>
      </c>
      <c r="J274" s="1753" t="s">
        <v>20</v>
      </c>
      <c r="K274" s="1738" t="s">
        <v>212</v>
      </c>
      <c r="L274" s="1745" t="s">
        <v>213</v>
      </c>
    </row>
    <row r="275" spans="2:12" ht="11.25" customHeight="1">
      <c r="B275" s="1762"/>
      <c r="C275" s="1739"/>
      <c r="D275" s="1739"/>
      <c r="E275" s="1760"/>
      <c r="F275" s="1739"/>
      <c r="G275" s="1739"/>
      <c r="H275" s="1744"/>
      <c r="I275" s="1754"/>
      <c r="J275" s="1754"/>
      <c r="K275" s="1755"/>
      <c r="L275" s="1759"/>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34" t="s">
        <v>240</v>
      </c>
      <c r="D278" s="1734"/>
      <c r="E278" s="1734"/>
      <c r="F278" s="1734"/>
      <c r="G278" s="1734"/>
      <c r="H278" s="1734"/>
      <c r="I278" s="1734"/>
      <c r="J278" s="1734"/>
      <c r="K278" s="1734"/>
      <c r="L278" s="1734"/>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53" t="s">
        <v>203</v>
      </c>
      <c r="C313" s="1738" t="s">
        <v>18</v>
      </c>
      <c r="D313" s="1738" t="s">
        <v>204</v>
      </c>
      <c r="E313" s="1740" t="s">
        <v>205</v>
      </c>
      <c r="F313" s="1741"/>
      <c r="G313" s="1742"/>
      <c r="H313" s="1738" t="s">
        <v>206</v>
      </c>
      <c r="I313" s="1740" t="s">
        <v>207</v>
      </c>
      <c r="J313" s="1741"/>
      <c r="K313" s="1741"/>
      <c r="L313" s="1742"/>
    </row>
    <row r="314" spans="2:12" ht="11.25" customHeight="1">
      <c r="B314" s="1760"/>
      <c r="C314" s="1739"/>
      <c r="D314" s="1739"/>
      <c r="E314" s="1748" t="s">
        <v>244</v>
      </c>
      <c r="F314" s="1751" t="s">
        <v>245</v>
      </c>
      <c r="G314" s="1751" t="s">
        <v>246</v>
      </c>
      <c r="H314" s="1739"/>
      <c r="I314" s="1753" t="s">
        <v>211</v>
      </c>
      <c r="J314" s="1753" t="s">
        <v>20</v>
      </c>
      <c r="K314" s="1738" t="s">
        <v>212</v>
      </c>
      <c r="L314" s="1753" t="s">
        <v>213</v>
      </c>
    </row>
    <row r="315" spans="2:12" ht="11.25" customHeight="1">
      <c r="B315" s="1754"/>
      <c r="C315" s="1755"/>
      <c r="D315" s="1755"/>
      <c r="E315" s="1750"/>
      <c r="F315" s="1752"/>
      <c r="G315" s="1752"/>
      <c r="H315" s="1755"/>
      <c r="I315" s="1754"/>
      <c r="J315" s="1754"/>
      <c r="K315" s="1755"/>
      <c r="L315" s="1754"/>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7" t="s">
        <v>214</v>
      </c>
      <c r="D318" s="1757"/>
      <c r="E318" s="1757"/>
      <c r="F318" s="1757"/>
      <c r="G318" s="1757"/>
      <c r="H318" s="1757"/>
      <c r="I318" s="1757"/>
      <c r="J318" s="1757"/>
      <c r="K318" s="1757"/>
      <c r="L318" s="1758"/>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34" t="s">
        <v>239</v>
      </c>
      <c r="D335" s="1734"/>
      <c r="E335" s="1734"/>
      <c r="F335" s="1734"/>
      <c r="G335" s="1734"/>
      <c r="H335" s="1734"/>
      <c r="I335" s="1734"/>
      <c r="J335" s="1734"/>
      <c r="K335" s="1734"/>
      <c r="L335" s="1735"/>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36" t="s">
        <v>203</v>
      </c>
      <c r="C352" s="1738" t="s">
        <v>18</v>
      </c>
      <c r="D352" s="1738" t="s">
        <v>204</v>
      </c>
      <c r="E352" s="1740" t="s">
        <v>205</v>
      </c>
      <c r="F352" s="1741"/>
      <c r="G352" s="1742"/>
      <c r="H352" s="1743" t="s">
        <v>206</v>
      </c>
      <c r="I352" s="1745" t="s">
        <v>207</v>
      </c>
      <c r="J352" s="1746"/>
      <c r="K352" s="1746"/>
      <c r="L352" s="1747"/>
    </row>
    <row r="353" spans="2:12" ht="11.25" customHeight="1">
      <c r="B353" s="1737"/>
      <c r="C353" s="1739"/>
      <c r="D353" s="1739"/>
      <c r="E353" s="1748" t="s">
        <v>244</v>
      </c>
      <c r="F353" s="1751" t="s">
        <v>245</v>
      </c>
      <c r="G353" s="1751" t="s">
        <v>246</v>
      </c>
      <c r="H353" s="1744"/>
      <c r="I353" s="1753" t="s">
        <v>211</v>
      </c>
      <c r="J353" s="1753" t="s">
        <v>20</v>
      </c>
      <c r="K353" s="1738" t="s">
        <v>212</v>
      </c>
      <c r="L353" s="1753" t="s">
        <v>213</v>
      </c>
    </row>
    <row r="354" spans="2:12" ht="11.25" customHeight="1">
      <c r="B354" s="1737"/>
      <c r="C354" s="1739"/>
      <c r="D354" s="1739"/>
      <c r="E354" s="1749"/>
      <c r="F354" s="1756"/>
      <c r="G354" s="1756"/>
      <c r="H354" s="1744"/>
      <c r="I354" s="1754"/>
      <c r="J354" s="1754"/>
      <c r="K354" s="1755"/>
      <c r="L354" s="1754"/>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34" t="s">
        <v>240</v>
      </c>
      <c r="D357" s="1734"/>
      <c r="E357" s="1734"/>
      <c r="F357" s="1734"/>
      <c r="G357" s="1734"/>
      <c r="H357" s="1734"/>
      <c r="I357" s="1734"/>
      <c r="J357" s="1734"/>
      <c r="K357" s="1734"/>
      <c r="L357" s="1735"/>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7" t="s">
        <v>203</v>
      </c>
      <c r="C393" s="1687" t="s">
        <v>18</v>
      </c>
      <c r="D393" s="1687" t="s">
        <v>204</v>
      </c>
      <c r="E393" s="1689" t="s">
        <v>205</v>
      </c>
      <c r="F393" s="1690"/>
      <c r="G393" s="1691"/>
      <c r="H393" s="1692" t="s">
        <v>206</v>
      </c>
      <c r="I393" s="1689" t="s">
        <v>207</v>
      </c>
      <c r="J393" s="1690"/>
      <c r="K393" s="1690"/>
      <c r="L393" s="1691"/>
    </row>
    <row r="394" spans="2:12" ht="11.25" customHeight="1">
      <c r="B394" s="1698"/>
      <c r="C394" s="1688"/>
      <c r="D394" s="1688"/>
      <c r="E394" s="1730" t="s">
        <v>244</v>
      </c>
      <c r="F394" s="1732" t="s">
        <v>245</v>
      </c>
      <c r="G394" s="1732" t="s">
        <v>246</v>
      </c>
      <c r="H394" s="1693"/>
      <c r="I394" s="1697" t="s">
        <v>211</v>
      </c>
      <c r="J394" s="1697" t="s">
        <v>20</v>
      </c>
      <c r="K394" s="1687" t="s">
        <v>212</v>
      </c>
      <c r="L394" s="1697" t="s">
        <v>213</v>
      </c>
    </row>
    <row r="395" spans="2:12" ht="11.25" customHeight="1">
      <c r="B395" s="1698"/>
      <c r="C395" s="1688"/>
      <c r="D395" s="1688"/>
      <c r="E395" s="1731"/>
      <c r="F395" s="1733"/>
      <c r="G395" s="1733"/>
      <c r="H395" s="1693"/>
      <c r="I395" s="1698"/>
      <c r="J395" s="1698"/>
      <c r="K395" s="1688"/>
      <c r="L395" s="1699"/>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3" t="s">
        <v>214</v>
      </c>
      <c r="D398" s="1683"/>
      <c r="E398" s="1683"/>
      <c r="F398" s="1683"/>
      <c r="G398" s="1683"/>
      <c r="H398" s="1683"/>
      <c r="I398" s="1683"/>
      <c r="J398" s="1683"/>
      <c r="K398" s="1683"/>
      <c r="L398" s="1727"/>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81" t="s">
        <v>239</v>
      </c>
      <c r="D415" s="1681"/>
      <c r="E415" s="1681"/>
      <c r="F415" s="1681"/>
      <c r="G415" s="1681"/>
      <c r="H415" s="1681"/>
      <c r="I415" s="1681"/>
      <c r="J415" s="1681"/>
      <c r="K415" s="1681"/>
      <c r="L415" s="1726"/>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28" t="s">
        <v>203</v>
      </c>
      <c r="C432" s="1687" t="s">
        <v>18</v>
      </c>
      <c r="D432" s="1687" t="s">
        <v>204</v>
      </c>
      <c r="E432" s="1689" t="s">
        <v>205</v>
      </c>
      <c r="F432" s="1690"/>
      <c r="G432" s="1691"/>
      <c r="H432" s="1692" t="s">
        <v>206</v>
      </c>
      <c r="I432" s="1694" t="s">
        <v>207</v>
      </c>
      <c r="J432" s="1695"/>
      <c r="K432" s="1695"/>
      <c r="L432" s="1724"/>
    </row>
    <row r="433" spans="2:12" ht="11.25" customHeight="1">
      <c r="B433" s="1729"/>
      <c r="C433" s="1688"/>
      <c r="D433" s="1688"/>
      <c r="E433" s="1730" t="s">
        <v>244</v>
      </c>
      <c r="F433" s="1732" t="s">
        <v>245</v>
      </c>
      <c r="G433" s="1732" t="s">
        <v>246</v>
      </c>
      <c r="H433" s="1693"/>
      <c r="I433" s="1697" t="s">
        <v>211</v>
      </c>
      <c r="J433" s="1697" t="s">
        <v>20</v>
      </c>
      <c r="K433" s="1687" t="s">
        <v>212</v>
      </c>
      <c r="L433" s="1697" t="s">
        <v>213</v>
      </c>
    </row>
    <row r="434" spans="2:12" ht="11.25" customHeight="1">
      <c r="B434" s="1729"/>
      <c r="C434" s="1688"/>
      <c r="D434" s="1688"/>
      <c r="E434" s="1731"/>
      <c r="F434" s="1733"/>
      <c r="G434" s="1733"/>
      <c r="H434" s="1693"/>
      <c r="I434" s="1699"/>
      <c r="J434" s="1699"/>
      <c r="K434" s="1723"/>
      <c r="L434" s="1699"/>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81" t="s">
        <v>240</v>
      </c>
      <c r="D437" s="1681"/>
      <c r="E437" s="1681"/>
      <c r="F437" s="1681"/>
      <c r="G437" s="1681"/>
      <c r="H437" s="1681"/>
      <c r="I437" s="1681"/>
      <c r="J437" s="1681"/>
      <c r="K437" s="1681"/>
      <c r="L437" s="1726"/>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7" t="s">
        <v>203</v>
      </c>
      <c r="C475" s="1687" t="s">
        <v>18</v>
      </c>
      <c r="D475" s="1687" t="s">
        <v>204</v>
      </c>
      <c r="E475" s="1689" t="s">
        <v>205</v>
      </c>
      <c r="F475" s="1690"/>
      <c r="G475" s="1691"/>
      <c r="H475" s="1692" t="s">
        <v>206</v>
      </c>
      <c r="I475" s="1689" t="s">
        <v>207</v>
      </c>
      <c r="J475" s="1690"/>
      <c r="K475" s="1690"/>
      <c r="L475" s="1691"/>
    </row>
    <row r="476" spans="2:12" ht="11.25" customHeight="1">
      <c r="B476" s="1698"/>
      <c r="C476" s="1688"/>
      <c r="D476" s="1688"/>
      <c r="E476" s="1730" t="s">
        <v>244</v>
      </c>
      <c r="F476" s="1732" t="s">
        <v>245</v>
      </c>
      <c r="G476" s="1732" t="s">
        <v>246</v>
      </c>
      <c r="H476" s="1693"/>
      <c r="I476" s="1697" t="s">
        <v>211</v>
      </c>
      <c r="J476" s="1697" t="s">
        <v>20</v>
      </c>
      <c r="K476" s="1687" t="s">
        <v>212</v>
      </c>
      <c r="L476" s="1697" t="s">
        <v>213</v>
      </c>
    </row>
    <row r="477" spans="2:12" ht="11.25" customHeight="1">
      <c r="B477" s="1698"/>
      <c r="C477" s="1688"/>
      <c r="D477" s="1688"/>
      <c r="E477" s="1731"/>
      <c r="F477" s="1733"/>
      <c r="G477" s="1733"/>
      <c r="H477" s="1693"/>
      <c r="I477" s="1698"/>
      <c r="J477" s="1698"/>
      <c r="K477" s="1688"/>
      <c r="L477" s="1699"/>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3" t="s">
        <v>214</v>
      </c>
      <c r="D480" s="1683"/>
      <c r="E480" s="1683"/>
      <c r="F480" s="1683"/>
      <c r="G480" s="1683"/>
      <c r="H480" s="1683"/>
      <c r="I480" s="1683"/>
      <c r="J480" s="1683"/>
      <c r="K480" s="1683"/>
      <c r="L480" s="1727"/>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81" t="s">
        <v>239</v>
      </c>
      <c r="D497" s="1681"/>
      <c r="E497" s="1681"/>
      <c r="F497" s="1681"/>
      <c r="G497" s="1681"/>
      <c r="H497" s="1681"/>
      <c r="I497" s="1681"/>
      <c r="J497" s="1681"/>
      <c r="K497" s="1681"/>
      <c r="L497" s="1726"/>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28" t="s">
        <v>203</v>
      </c>
      <c r="C514" s="1687" t="s">
        <v>18</v>
      </c>
      <c r="D514" s="1687" t="s">
        <v>204</v>
      </c>
      <c r="E514" s="1689" t="s">
        <v>205</v>
      </c>
      <c r="F514" s="1690"/>
      <c r="G514" s="1691"/>
      <c r="H514" s="1692" t="s">
        <v>206</v>
      </c>
      <c r="I514" s="1694" t="s">
        <v>207</v>
      </c>
      <c r="J514" s="1695"/>
      <c r="K514" s="1695"/>
      <c r="L514" s="1724"/>
    </row>
    <row r="515" spans="2:12" ht="11.25" customHeight="1">
      <c r="B515" s="1729"/>
      <c r="C515" s="1688"/>
      <c r="D515" s="1688"/>
      <c r="E515" s="1730" t="s">
        <v>244</v>
      </c>
      <c r="F515" s="1732" t="s">
        <v>245</v>
      </c>
      <c r="G515" s="1732" t="s">
        <v>246</v>
      </c>
      <c r="H515" s="1693"/>
      <c r="I515" s="1697" t="s">
        <v>211</v>
      </c>
      <c r="J515" s="1697" t="s">
        <v>20</v>
      </c>
      <c r="K515" s="1687" t="s">
        <v>212</v>
      </c>
      <c r="L515" s="1697" t="s">
        <v>213</v>
      </c>
    </row>
    <row r="516" spans="2:12" ht="11.25" customHeight="1">
      <c r="B516" s="1729"/>
      <c r="C516" s="1688"/>
      <c r="D516" s="1688"/>
      <c r="E516" s="1731"/>
      <c r="F516" s="1733"/>
      <c r="G516" s="1733"/>
      <c r="H516" s="1693"/>
      <c r="I516" s="1699"/>
      <c r="J516" s="1699"/>
      <c r="K516" s="1723"/>
      <c r="L516" s="1699"/>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81" t="s">
        <v>240</v>
      </c>
      <c r="D519" s="1681"/>
      <c r="E519" s="1681"/>
      <c r="F519" s="1681"/>
      <c r="G519" s="1681"/>
      <c r="H519" s="1681"/>
      <c r="I519" s="1681"/>
      <c r="J519" s="1681"/>
      <c r="K519" s="1681"/>
      <c r="L519" s="1726"/>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24" t="s">
        <v>203</v>
      </c>
      <c r="C558" s="1687" t="s">
        <v>18</v>
      </c>
      <c r="D558" s="1687" t="s">
        <v>204</v>
      </c>
      <c r="E558" s="1689" t="s">
        <v>205</v>
      </c>
      <c r="F558" s="1690"/>
      <c r="G558" s="1691"/>
      <c r="H558" s="1692" t="s">
        <v>206</v>
      </c>
      <c r="I558" s="1689" t="s">
        <v>207</v>
      </c>
      <c r="J558" s="1690"/>
      <c r="K558" s="1690"/>
      <c r="L558"/>
    </row>
    <row r="559" spans="2:12" ht="12.75" customHeight="1">
      <c r="B559" s="1725"/>
      <c r="C559" s="1688"/>
      <c r="D559" s="1688"/>
      <c r="E559" s="1697" t="s">
        <v>244</v>
      </c>
      <c r="F559" s="1687" t="s">
        <v>245</v>
      </c>
      <c r="G559" s="1687" t="s">
        <v>246</v>
      </c>
      <c r="H559" s="1693"/>
      <c r="I559" s="1697" t="s">
        <v>211</v>
      </c>
      <c r="J559" s="1697" t="s">
        <v>20</v>
      </c>
      <c r="K559" s="1687" t="s">
        <v>283</v>
      </c>
      <c r="L559"/>
    </row>
    <row r="560" spans="2:12" ht="12.75">
      <c r="B560" s="1725"/>
      <c r="C560" s="1688"/>
      <c r="D560" s="1688"/>
      <c r="E560" s="1698"/>
      <c r="F560" s="1688"/>
      <c r="G560" s="1688"/>
      <c r="H560" s="1693"/>
      <c r="I560" s="1698"/>
      <c r="J560" s="1698"/>
      <c r="K560" s="1688"/>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3" t="s">
        <v>214</v>
      </c>
      <c r="D563" s="1683"/>
      <c r="E563" s="1683"/>
      <c r="F563" s="1683"/>
      <c r="G563" s="1683"/>
      <c r="H563" s="1683"/>
      <c r="I563" s="1683"/>
      <c r="J563" s="1683"/>
      <c r="K563" s="1683"/>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81" t="s">
        <v>239</v>
      </c>
      <c r="D580" s="1681"/>
      <c r="E580" s="1681"/>
      <c r="F580" s="1681"/>
      <c r="G580" s="1681"/>
      <c r="H580" s="1681"/>
      <c r="I580" s="1681"/>
      <c r="J580" s="1681"/>
      <c r="K580" s="1681"/>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21" t="s">
        <v>203</v>
      </c>
      <c r="C597" s="1687" t="s">
        <v>18</v>
      </c>
      <c r="D597" s="1687" t="s">
        <v>204</v>
      </c>
      <c r="E597" s="1689" t="s">
        <v>205</v>
      </c>
      <c r="F597" s="1690"/>
      <c r="G597" s="1691"/>
      <c r="H597" s="1692" t="s">
        <v>206</v>
      </c>
      <c r="I597" s="1694" t="s">
        <v>207</v>
      </c>
      <c r="J597" s="1695"/>
      <c r="K597" s="1695"/>
      <c r="L597"/>
    </row>
    <row r="598" spans="2:12" ht="12.75" customHeight="1">
      <c r="B598" s="1722"/>
      <c r="C598" s="1688"/>
      <c r="D598" s="1688"/>
      <c r="E598" s="1697" t="s">
        <v>244</v>
      </c>
      <c r="F598" s="1687" t="s">
        <v>245</v>
      </c>
      <c r="G598" s="1687" t="s">
        <v>246</v>
      </c>
      <c r="H598" s="1693"/>
      <c r="I598" s="1697" t="s">
        <v>211</v>
      </c>
      <c r="J598" s="1697" t="s">
        <v>20</v>
      </c>
      <c r="K598" s="1687" t="s">
        <v>212</v>
      </c>
      <c r="L598"/>
    </row>
    <row r="599" spans="2:12" ht="12.75" customHeight="1">
      <c r="B599" s="1722"/>
      <c r="C599" s="1688"/>
      <c r="D599" s="1688"/>
      <c r="E599" s="1698"/>
      <c r="F599" s="1688"/>
      <c r="G599" s="1688"/>
      <c r="H599" s="1693"/>
      <c r="I599" s="1699"/>
      <c r="J599" s="1699"/>
      <c r="K599" s="1723"/>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81" t="s">
        <v>240</v>
      </c>
      <c r="D602" s="1681"/>
      <c r="E602" s="1681"/>
      <c r="F602" s="1681"/>
      <c r="G602" s="1681"/>
      <c r="H602" s="1681"/>
      <c r="I602" s="1681"/>
      <c r="J602" s="1681"/>
      <c r="K602" s="1681"/>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9" t="s">
        <v>368</v>
      </c>
      <c r="C636" s="1709"/>
      <c r="D636" s="1709"/>
      <c r="E636" s="1709"/>
      <c r="F636" s="1709"/>
      <c r="G636" s="1709"/>
      <c r="H636" s="1709"/>
      <c r="I636" s="1709"/>
      <c r="J636" s="1709"/>
      <c r="K636" s="1709"/>
    </row>
    <row r="637" spans="2:12" ht="18.75" thickBot="1">
      <c r="B637" s="557"/>
      <c r="C637" s="557"/>
      <c r="D637" s="557"/>
      <c r="E637" s="557"/>
      <c r="F637" s="558" t="s">
        <v>202</v>
      </c>
      <c r="G637" s="557"/>
      <c r="H637" s="557"/>
      <c r="I637" s="557"/>
      <c r="J637" s="557"/>
      <c r="K637" s="557"/>
    </row>
    <row r="638" spans="2:12" ht="12.75" customHeight="1">
      <c r="B638" s="1710" t="s">
        <v>203</v>
      </c>
      <c r="C638" s="1711" t="s">
        <v>18</v>
      </c>
      <c r="D638" s="1711" t="s">
        <v>204</v>
      </c>
      <c r="E638" s="1716" t="s">
        <v>205</v>
      </c>
      <c r="F638" s="1717"/>
      <c r="G638" s="1718"/>
      <c r="H638" s="1719" t="s">
        <v>206</v>
      </c>
      <c r="I638" s="1716" t="s">
        <v>207</v>
      </c>
      <c r="J638" s="1717"/>
      <c r="K638" s="1720"/>
    </row>
    <row r="639" spans="2:12" ht="11.25" customHeight="1">
      <c r="B639" s="1706"/>
      <c r="C639" s="1688"/>
      <c r="D639" s="1688"/>
      <c r="E639" s="1697" t="s">
        <v>244</v>
      </c>
      <c r="F639" s="1687" t="s">
        <v>245</v>
      </c>
      <c r="G639" s="1687" t="s">
        <v>246</v>
      </c>
      <c r="H639" s="1693"/>
      <c r="I639" s="1697" t="s">
        <v>211</v>
      </c>
      <c r="J639" s="1697" t="s">
        <v>20</v>
      </c>
      <c r="K639" s="1700" t="s">
        <v>283</v>
      </c>
    </row>
    <row r="640" spans="2:12" ht="11.25" customHeight="1">
      <c r="B640" s="1706"/>
      <c r="C640" s="1688"/>
      <c r="D640" s="1688"/>
      <c r="E640" s="1698"/>
      <c r="F640" s="1688"/>
      <c r="G640" s="1688"/>
      <c r="H640" s="1693"/>
      <c r="I640" s="1698"/>
      <c r="J640" s="1698"/>
      <c r="K640" s="1708"/>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3" t="s">
        <v>214</v>
      </c>
      <c r="D643" s="1683"/>
      <c r="E643" s="1683"/>
      <c r="F643" s="1683"/>
      <c r="G643" s="1683"/>
      <c r="H643" s="1683"/>
      <c r="I643" s="1683"/>
      <c r="J643" s="1683"/>
      <c r="K643" s="1684"/>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81" t="s">
        <v>239</v>
      </c>
      <c r="D660" s="1681"/>
      <c r="E660" s="1681"/>
      <c r="F660" s="1681"/>
      <c r="G660" s="1681"/>
      <c r="H660" s="1681"/>
      <c r="I660" s="1681"/>
      <c r="J660" s="1681"/>
      <c r="K660" s="1682"/>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85" t="s">
        <v>203</v>
      </c>
      <c r="C677" s="1687" t="s">
        <v>18</v>
      </c>
      <c r="D677" s="1687" t="s">
        <v>204</v>
      </c>
      <c r="E677" s="1689" t="s">
        <v>205</v>
      </c>
      <c r="F677" s="1690"/>
      <c r="G677" s="1691"/>
      <c r="H677" s="1692" t="s">
        <v>206</v>
      </c>
      <c r="I677" s="1694" t="s">
        <v>207</v>
      </c>
      <c r="J677" s="1695"/>
      <c r="K677" s="1696"/>
    </row>
    <row r="678" spans="2:14" ht="11.25" customHeight="1">
      <c r="B678" s="1686"/>
      <c r="C678" s="1688"/>
      <c r="D678" s="1688"/>
      <c r="E678" s="1697" t="s">
        <v>244</v>
      </c>
      <c r="F678" s="1687" t="s">
        <v>245</v>
      </c>
      <c r="G678" s="1687" t="s">
        <v>246</v>
      </c>
      <c r="H678" s="1693"/>
      <c r="I678" s="1697" t="s">
        <v>211</v>
      </c>
      <c r="J678" s="1697" t="s">
        <v>20</v>
      </c>
      <c r="K678" s="1700" t="s">
        <v>212</v>
      </c>
    </row>
    <row r="679" spans="2:14" ht="11.25" customHeight="1">
      <c r="B679" s="1686"/>
      <c r="C679" s="1688"/>
      <c r="D679" s="1688"/>
      <c r="E679" s="1698"/>
      <c r="F679" s="1688"/>
      <c r="G679" s="1688"/>
      <c r="H679" s="1693"/>
      <c r="I679" s="1699"/>
      <c r="J679" s="1699"/>
      <c r="K679" s="1701"/>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81" t="s">
        <v>240</v>
      </c>
      <c r="D682" s="1681"/>
      <c r="E682" s="1681"/>
      <c r="F682" s="1681"/>
      <c r="G682" s="1681"/>
      <c r="H682" s="1681"/>
      <c r="I682" s="1681"/>
      <c r="J682" s="1681"/>
      <c r="K682" s="1682"/>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9" t="s">
        <v>415</v>
      </c>
      <c r="C715" s="1709"/>
      <c r="D715" s="1709"/>
      <c r="E715" s="1709"/>
      <c r="F715" s="1709"/>
      <c r="G715" s="1709"/>
      <c r="H715" s="1709"/>
      <c r="I715" s="1709"/>
      <c r="J715" s="1709"/>
      <c r="K715" s="1709"/>
      <c r="L715"/>
    </row>
    <row r="716" spans="2:12" ht="18.75" thickBot="1">
      <c r="B716" s="716"/>
      <c r="C716" s="716"/>
      <c r="D716" s="716"/>
      <c r="E716" s="716"/>
      <c r="F716" s="558" t="s">
        <v>202</v>
      </c>
      <c r="G716" s="716"/>
      <c r="H716" s="716"/>
      <c r="I716" s="716"/>
      <c r="J716" s="716"/>
      <c r="K716" s="716"/>
    </row>
    <row r="717" spans="2:12" ht="12.75" customHeight="1">
      <c r="B717" s="1710" t="s">
        <v>203</v>
      </c>
      <c r="C717" s="1711" t="s">
        <v>18</v>
      </c>
      <c r="D717" s="1711" t="s">
        <v>204</v>
      </c>
      <c r="E717" s="1712" t="s">
        <v>205</v>
      </c>
      <c r="F717" s="1713"/>
      <c r="G717" s="1714"/>
      <c r="H717" s="1711" t="s">
        <v>206</v>
      </c>
      <c r="I717" s="1712" t="s">
        <v>207</v>
      </c>
      <c r="J717" s="1713"/>
      <c r="K717" s="1715"/>
    </row>
    <row r="718" spans="2:12" ht="11.25" customHeight="1">
      <c r="B718" s="1706"/>
      <c r="C718" s="1688"/>
      <c r="D718" s="1688"/>
      <c r="E718" s="1698" t="s">
        <v>244</v>
      </c>
      <c r="F718" s="1688" t="s">
        <v>245</v>
      </c>
      <c r="G718" s="1688" t="s">
        <v>246</v>
      </c>
      <c r="H718" s="1688"/>
      <c r="I718" s="1698" t="s">
        <v>211</v>
      </c>
      <c r="J718" s="1698" t="s">
        <v>20</v>
      </c>
      <c r="K718" s="1708" t="s">
        <v>283</v>
      </c>
    </row>
    <row r="719" spans="2:12" ht="17.25" customHeight="1">
      <c r="B719" s="1706"/>
      <c r="C719" s="1688"/>
      <c r="D719" s="1688"/>
      <c r="E719" s="1698"/>
      <c r="F719" s="1688"/>
      <c r="G719" s="1688"/>
      <c r="H719" s="1688"/>
      <c r="I719" s="1698"/>
      <c r="J719" s="1698"/>
      <c r="K719" s="1708"/>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83" t="s">
        <v>214</v>
      </c>
      <c r="D722" s="1683"/>
      <c r="E722" s="1683"/>
      <c r="F722" s="1683"/>
      <c r="G722" s="1683"/>
      <c r="H722" s="1683"/>
      <c r="I722" s="1683"/>
      <c r="J722" s="1683"/>
      <c r="K722" s="1684"/>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81" t="s">
        <v>239</v>
      </c>
      <c r="D739" s="1681"/>
      <c r="E739" s="1681"/>
      <c r="F739" s="1681"/>
      <c r="G739" s="1681"/>
      <c r="H739" s="1681"/>
      <c r="I739" s="1681"/>
      <c r="J739" s="1681"/>
      <c r="K739" s="1682"/>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5" t="s">
        <v>203</v>
      </c>
      <c r="C756" s="1687" t="s">
        <v>18</v>
      </c>
      <c r="D756" s="1687" t="s">
        <v>204</v>
      </c>
      <c r="E756" s="1689" t="s">
        <v>205</v>
      </c>
      <c r="F756" s="1690"/>
      <c r="G756" s="1691"/>
      <c r="H756" s="1692" t="s">
        <v>206</v>
      </c>
      <c r="I756" s="1694" t="s">
        <v>207</v>
      </c>
      <c r="J756" s="1695"/>
      <c r="K756" s="1696"/>
    </row>
    <row r="757" spans="2:11" ht="11.25" customHeight="1">
      <c r="B757" s="1686"/>
      <c r="C757" s="1688"/>
      <c r="D757" s="1688"/>
      <c r="E757" s="1697" t="s">
        <v>244</v>
      </c>
      <c r="F757" s="1687" t="s">
        <v>245</v>
      </c>
      <c r="G757" s="1687" t="s">
        <v>246</v>
      </c>
      <c r="H757" s="1693"/>
      <c r="I757" s="1697" t="s">
        <v>211</v>
      </c>
      <c r="J757" s="1697" t="s">
        <v>20</v>
      </c>
      <c r="K757" s="1700" t="s">
        <v>212</v>
      </c>
    </row>
    <row r="758" spans="2:11" ht="11.25" customHeight="1">
      <c r="B758" s="1686"/>
      <c r="C758" s="1688"/>
      <c r="D758" s="1688"/>
      <c r="E758" s="1698"/>
      <c r="F758" s="1688"/>
      <c r="G758" s="1688"/>
      <c r="H758" s="1693"/>
      <c r="I758" s="1699"/>
      <c r="J758" s="1699"/>
      <c r="K758" s="1701"/>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81" t="s">
        <v>240</v>
      </c>
      <c r="D761" s="1681"/>
      <c r="E761" s="1681"/>
      <c r="F761" s="1681"/>
      <c r="G761" s="1681"/>
      <c r="H761" s="1681"/>
      <c r="I761" s="1681"/>
      <c r="J761" s="1681"/>
      <c r="K761" s="1682"/>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9" t="s">
        <v>477</v>
      </c>
      <c r="C795" s="1709"/>
      <c r="D795" s="1709"/>
      <c r="E795" s="1709"/>
      <c r="F795" s="1709"/>
      <c r="G795" s="1709"/>
      <c r="H795" s="1709"/>
      <c r="I795" s="1709"/>
      <c r="J795" s="1709"/>
      <c r="K795" s="1709"/>
    </row>
    <row r="796" spans="2:11" ht="18.75" thickBot="1">
      <c r="B796" s="814"/>
      <c r="C796" s="814"/>
      <c r="D796" s="814"/>
      <c r="E796" s="814"/>
      <c r="F796" s="558" t="s">
        <v>202</v>
      </c>
      <c r="G796" s="814"/>
      <c r="H796" s="814"/>
      <c r="I796" s="814"/>
      <c r="J796" s="814"/>
      <c r="K796" s="814"/>
    </row>
    <row r="797" spans="2:11" ht="12.75">
      <c r="B797" s="1710" t="s">
        <v>203</v>
      </c>
      <c r="C797" s="1711" t="s">
        <v>18</v>
      </c>
      <c r="D797" s="1711" t="s">
        <v>204</v>
      </c>
      <c r="E797" s="1712" t="s">
        <v>205</v>
      </c>
      <c r="F797" s="1713"/>
      <c r="G797" s="1714"/>
      <c r="H797" s="1711" t="s">
        <v>206</v>
      </c>
      <c r="I797" s="1712" t="s">
        <v>207</v>
      </c>
      <c r="J797" s="1713"/>
      <c r="K797" s="1715"/>
    </row>
    <row r="798" spans="2:11">
      <c r="B798" s="1706"/>
      <c r="C798" s="1688"/>
      <c r="D798" s="1688"/>
      <c r="E798" s="1698" t="s">
        <v>244</v>
      </c>
      <c r="F798" s="1688" t="s">
        <v>245</v>
      </c>
      <c r="G798" s="1688" t="s">
        <v>246</v>
      </c>
      <c r="H798" s="1688"/>
      <c r="I798" s="1698" t="s">
        <v>211</v>
      </c>
      <c r="J798" s="1698" t="s">
        <v>20</v>
      </c>
      <c r="K798" s="1708" t="s">
        <v>283</v>
      </c>
    </row>
    <row r="799" spans="2:11" ht="12" thickBot="1">
      <c r="B799" s="1786"/>
      <c r="C799" s="1787"/>
      <c r="D799" s="1787"/>
      <c r="E799" s="1788"/>
      <c r="F799" s="1787"/>
      <c r="G799" s="1787"/>
      <c r="H799" s="1787"/>
      <c r="I799" s="1788"/>
      <c r="J799" s="1788"/>
      <c r="K799" s="1789"/>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83" t="s">
        <v>214</v>
      </c>
      <c r="D802" s="1683"/>
      <c r="E802" s="1683"/>
      <c r="F802" s="1683"/>
      <c r="G802" s="1683"/>
      <c r="H802" s="1683"/>
      <c r="I802" s="1683"/>
      <c r="J802" s="1683"/>
      <c r="K802" s="1684"/>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81" t="s">
        <v>239</v>
      </c>
      <c r="D819" s="1681"/>
      <c r="E819" s="1681"/>
      <c r="F819" s="1681"/>
      <c r="G819" s="1681"/>
      <c r="H819" s="1681"/>
      <c r="I819" s="1681"/>
      <c r="J819" s="1681"/>
      <c r="K819" s="1682"/>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5" t="s">
        <v>203</v>
      </c>
      <c r="C836" s="1687" t="s">
        <v>18</v>
      </c>
      <c r="D836" s="1687" t="s">
        <v>204</v>
      </c>
      <c r="E836" s="1689" t="s">
        <v>205</v>
      </c>
      <c r="F836" s="1690"/>
      <c r="G836" s="1691"/>
      <c r="H836" s="1692" t="s">
        <v>206</v>
      </c>
      <c r="I836" s="1694" t="s">
        <v>207</v>
      </c>
      <c r="J836" s="1695"/>
      <c r="K836" s="1696"/>
    </row>
    <row r="837" spans="2:11" ht="11.25" customHeight="1">
      <c r="B837" s="1686"/>
      <c r="C837" s="1688"/>
      <c r="D837" s="1688"/>
      <c r="E837" s="1697" t="s">
        <v>244</v>
      </c>
      <c r="F837" s="1687" t="s">
        <v>245</v>
      </c>
      <c r="G837" s="1687" t="s">
        <v>246</v>
      </c>
      <c r="H837" s="1693"/>
      <c r="I837" s="1697" t="s">
        <v>211</v>
      </c>
      <c r="J837" s="1697" t="s">
        <v>20</v>
      </c>
      <c r="K837" s="1700" t="s">
        <v>212</v>
      </c>
    </row>
    <row r="838" spans="2:11" ht="11.25" customHeight="1">
      <c r="B838" s="1686"/>
      <c r="C838" s="1688"/>
      <c r="D838" s="1688"/>
      <c r="E838" s="1698"/>
      <c r="F838" s="1688"/>
      <c r="G838" s="1688"/>
      <c r="H838" s="1693"/>
      <c r="I838" s="1699"/>
      <c r="J838" s="1699"/>
      <c r="K838" s="1701"/>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81" t="s">
        <v>240</v>
      </c>
      <c r="D841" s="1681"/>
      <c r="E841" s="1681"/>
      <c r="F841" s="1681"/>
      <c r="G841" s="1681"/>
      <c r="H841" s="1681"/>
      <c r="I841" s="1681"/>
      <c r="J841" s="1681"/>
      <c r="K841" s="1682"/>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02" t="s">
        <v>514</v>
      </c>
      <c r="C875" s="1703"/>
      <c r="D875" s="1703"/>
      <c r="E875" s="1703"/>
      <c r="F875" s="1703"/>
      <c r="G875" s="1703"/>
      <c r="H875" s="1703"/>
      <c r="I875" s="1703"/>
      <c r="J875" s="1703"/>
      <c r="K875" s="1704"/>
    </row>
    <row r="876" spans="2:11" ht="18">
      <c r="B876" s="1442"/>
      <c r="C876" s="1443"/>
      <c r="D876" s="1443"/>
      <c r="E876" s="1443"/>
      <c r="F876" s="1444" t="s">
        <v>202</v>
      </c>
      <c r="G876" s="1443"/>
      <c r="H876" s="1443"/>
      <c r="I876" s="1443"/>
      <c r="J876" s="1443"/>
      <c r="K876" s="1445"/>
    </row>
    <row r="877" spans="2:11" ht="12.75">
      <c r="B877" s="1705" t="s">
        <v>203</v>
      </c>
      <c r="C877" s="1687" t="s">
        <v>18</v>
      </c>
      <c r="D877" s="1687" t="s">
        <v>204</v>
      </c>
      <c r="E877" s="1689" t="s">
        <v>205</v>
      </c>
      <c r="F877" s="1690"/>
      <c r="G877" s="1691"/>
      <c r="H877" s="1692" t="s">
        <v>206</v>
      </c>
      <c r="I877" s="1689" t="s">
        <v>207</v>
      </c>
      <c r="J877" s="1690"/>
      <c r="K877" s="1707"/>
    </row>
    <row r="878" spans="2:11">
      <c r="B878" s="1706"/>
      <c r="C878" s="1688"/>
      <c r="D878" s="1688"/>
      <c r="E878" s="1697" t="s">
        <v>244</v>
      </c>
      <c r="F878" s="1687" t="s">
        <v>245</v>
      </c>
      <c r="G878" s="1687" t="s">
        <v>246</v>
      </c>
      <c r="H878" s="1693"/>
      <c r="I878" s="1697" t="s">
        <v>211</v>
      </c>
      <c r="J878" s="1697" t="s">
        <v>20</v>
      </c>
      <c r="K878" s="1700" t="s">
        <v>283</v>
      </c>
    </row>
    <row r="879" spans="2:11">
      <c r="B879" s="1706"/>
      <c r="C879" s="1688"/>
      <c r="D879" s="1688"/>
      <c r="E879" s="1698"/>
      <c r="F879" s="1688"/>
      <c r="G879" s="1688"/>
      <c r="H879" s="1693"/>
      <c r="I879" s="1698"/>
      <c r="J879" s="1698"/>
      <c r="K879" s="1708"/>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83" t="s">
        <v>214</v>
      </c>
      <c r="D882" s="1683"/>
      <c r="E882" s="1683"/>
      <c r="F882" s="1683"/>
      <c r="G882" s="1683"/>
      <c r="H882" s="1683"/>
      <c r="I882" s="1683"/>
      <c r="J882" s="1683"/>
      <c r="K882" s="1684"/>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81" t="s">
        <v>239</v>
      </c>
      <c r="D899" s="1681"/>
      <c r="E899" s="1681"/>
      <c r="F899" s="1681"/>
      <c r="G899" s="1681"/>
      <c r="H899" s="1681"/>
      <c r="I899" s="1681"/>
      <c r="J899" s="1681"/>
      <c r="K899" s="1682"/>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85" t="s">
        <v>203</v>
      </c>
      <c r="C916" s="1687" t="s">
        <v>18</v>
      </c>
      <c r="D916" s="1687" t="s">
        <v>204</v>
      </c>
      <c r="E916" s="1689" t="s">
        <v>205</v>
      </c>
      <c r="F916" s="1690"/>
      <c r="G916" s="1691"/>
      <c r="H916" s="1692" t="s">
        <v>206</v>
      </c>
      <c r="I916" s="1694" t="s">
        <v>207</v>
      </c>
      <c r="J916" s="1695"/>
      <c r="K916" s="1696"/>
    </row>
    <row r="917" spans="2:11">
      <c r="B917" s="1686"/>
      <c r="C917" s="1688"/>
      <c r="D917" s="1688"/>
      <c r="E917" s="1697" t="s">
        <v>244</v>
      </c>
      <c r="F917" s="1687" t="s">
        <v>245</v>
      </c>
      <c r="G917" s="1687" t="s">
        <v>246</v>
      </c>
      <c r="H917" s="1693"/>
      <c r="I917" s="1697" t="s">
        <v>211</v>
      </c>
      <c r="J917" s="1697" t="s">
        <v>20</v>
      </c>
      <c r="K917" s="1700" t="s">
        <v>212</v>
      </c>
    </row>
    <row r="918" spans="2:11">
      <c r="B918" s="1686"/>
      <c r="C918" s="1688"/>
      <c r="D918" s="1688"/>
      <c r="E918" s="1698"/>
      <c r="F918" s="1688"/>
      <c r="G918" s="1688"/>
      <c r="H918" s="1693"/>
      <c r="I918" s="1699"/>
      <c r="J918" s="1699"/>
      <c r="K918" s="1701"/>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81" t="s">
        <v>240</v>
      </c>
      <c r="D921" s="1681"/>
      <c r="E921" s="1681"/>
      <c r="F921" s="1681"/>
      <c r="G921" s="1681"/>
      <c r="H921" s="1681"/>
      <c r="I921" s="1681"/>
      <c r="J921" s="1681"/>
      <c r="K921" s="1682"/>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439">
        <v>2022</v>
      </c>
      <c r="C936" s="1440">
        <f t="shared" ref="C936:K936" si="102">SUM(C923:C934)</f>
        <v>167792123</v>
      </c>
      <c r="D936" s="1440">
        <f t="shared" si="102"/>
        <v>625750</v>
      </c>
      <c r="E936" s="1440">
        <f t="shared" si="102"/>
        <v>190257</v>
      </c>
      <c r="F936" s="1440">
        <f t="shared" si="102"/>
        <v>265287</v>
      </c>
      <c r="G936" s="1440">
        <f t="shared" si="102"/>
        <v>170206</v>
      </c>
      <c r="H936" s="1440">
        <f t="shared" si="102"/>
        <v>167166373</v>
      </c>
      <c r="I936" s="1440">
        <f t="shared" si="102"/>
        <v>26362028</v>
      </c>
      <c r="J936" s="1440">
        <f t="shared" si="102"/>
        <v>46496036</v>
      </c>
      <c r="K936" s="1441">
        <f t="shared" si="102"/>
        <v>94308309</v>
      </c>
    </row>
    <row r="937" spans="2:11">
      <c r="B937" s="1446"/>
      <c r="C937" s="344"/>
      <c r="D937" s="344"/>
      <c r="E937" s="344"/>
      <c r="F937" s="344"/>
      <c r="G937" s="344"/>
      <c r="H937" s="344"/>
      <c r="I937" s="344"/>
      <c r="J937" s="344"/>
      <c r="K937" s="1447"/>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topLeftCell="A13" workbookViewId="0">
      <selection activeCell="L51" sqref="L51"/>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S41" sqref="S40:S4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90" t="s">
        <v>521</v>
      </c>
      <c r="B1" s="1790"/>
      <c r="C1" s="1790"/>
      <c r="D1" s="1790"/>
      <c r="E1" s="1790"/>
      <c r="F1" s="1790"/>
      <c r="G1" s="1790"/>
      <c r="H1" s="1790"/>
      <c r="I1" s="1790"/>
      <c r="J1" s="1790"/>
      <c r="K1" s="1790"/>
      <c r="L1" s="1790"/>
      <c r="M1" s="1790"/>
      <c r="N1" s="1790"/>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78" zoomScale="75" workbookViewId="0">
      <selection activeCell="AE200" sqref="AE20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92" t="s">
        <v>467</v>
      </c>
      <c r="B1" s="1792"/>
      <c r="C1" s="1792"/>
      <c r="D1" s="1792"/>
      <c r="E1" s="1792"/>
      <c r="F1" s="1792"/>
      <c r="G1" s="1792"/>
      <c r="H1" s="1792"/>
      <c r="I1" s="1792"/>
      <c r="J1" s="1792"/>
      <c r="K1" s="1792"/>
      <c r="L1" s="1792"/>
      <c r="M1" s="1792"/>
    </row>
    <row r="2" spans="1:29" ht="12.75" hidden="1" customHeight="1">
      <c r="A2" s="1792"/>
      <c r="B2" s="1792"/>
      <c r="C2" s="1792"/>
      <c r="D2" s="1792"/>
      <c r="E2" s="1792"/>
      <c r="F2" s="1792"/>
      <c r="G2" s="1792"/>
      <c r="H2" s="1792"/>
      <c r="I2" s="1792"/>
      <c r="J2" s="1792"/>
      <c r="K2" s="1792"/>
      <c r="L2" s="1792"/>
      <c r="M2" s="1792"/>
    </row>
    <row r="3" spans="1:29" ht="12.75" hidden="1" customHeight="1">
      <c r="A3" s="1792"/>
      <c r="B3" s="1792"/>
      <c r="C3" s="1792"/>
      <c r="D3" s="1792"/>
      <c r="E3" s="1792"/>
      <c r="F3" s="1792"/>
      <c r="G3" s="1792"/>
      <c r="H3" s="1792"/>
      <c r="I3" s="1792"/>
      <c r="J3" s="1792"/>
      <c r="K3" s="1792"/>
      <c r="L3" s="1792"/>
      <c r="M3" s="1792"/>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91" t="s">
        <v>163</v>
      </c>
      <c r="R6" s="1791"/>
      <c r="S6" s="1791"/>
      <c r="T6" s="669"/>
      <c r="U6" s="7">
        <v>2003</v>
      </c>
      <c r="V6" s="1791" t="s">
        <v>164</v>
      </c>
      <c r="W6" s="1793"/>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91" t="s">
        <v>163</v>
      </c>
      <c r="Q15" s="1791"/>
      <c r="R15" s="1791"/>
      <c r="S15" s="1791"/>
      <c r="T15" s="8"/>
      <c r="U15" s="7">
        <v>2004</v>
      </c>
      <c r="V15" s="1791" t="s">
        <v>164</v>
      </c>
      <c r="W15" s="179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91" t="s">
        <v>163</v>
      </c>
      <c r="Q24" s="1791"/>
      <c r="R24" s="1791"/>
      <c r="S24" s="1791"/>
      <c r="T24" s="8"/>
      <c r="U24" s="7">
        <v>2005</v>
      </c>
      <c r="V24" s="1791" t="s">
        <v>164</v>
      </c>
      <c r="W24" s="179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91" t="s">
        <v>163</v>
      </c>
      <c r="Q33" s="1791"/>
      <c r="R33" s="1791"/>
      <c r="S33" s="1791"/>
      <c r="T33" s="8"/>
      <c r="U33" s="7">
        <v>2006</v>
      </c>
      <c r="V33" s="1791" t="s">
        <v>164</v>
      </c>
      <c r="W33" s="179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91" t="s">
        <v>163</v>
      </c>
      <c r="Q42" s="1791"/>
      <c r="R42" s="1791"/>
      <c r="S42" s="1791"/>
      <c r="T42" s="8"/>
      <c r="U42" s="7">
        <v>2007</v>
      </c>
      <c r="V42" s="1791" t="s">
        <v>164</v>
      </c>
      <c r="W42" s="179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91" t="s">
        <v>163</v>
      </c>
      <c r="Q51" s="1791"/>
      <c r="R51" s="1791"/>
      <c r="S51" s="1791"/>
      <c r="T51" s="8"/>
      <c r="U51" s="7">
        <v>2008</v>
      </c>
      <c r="V51" s="1791" t="s">
        <v>164</v>
      </c>
      <c r="W51" s="179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91" t="s">
        <v>163</v>
      </c>
      <c r="Q60" s="1791"/>
      <c r="R60" s="1791"/>
      <c r="S60" s="1791"/>
      <c r="T60" s="8"/>
      <c r="U60" s="7">
        <v>2009</v>
      </c>
      <c r="V60" s="1791" t="s">
        <v>164</v>
      </c>
      <c r="W60" s="179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91" t="s">
        <v>163</v>
      </c>
      <c r="Q69" s="1791"/>
      <c r="R69" s="1791"/>
      <c r="S69" s="1791"/>
      <c r="T69" s="8"/>
      <c r="U69" s="7">
        <v>2010</v>
      </c>
      <c r="V69" s="1791" t="s">
        <v>164</v>
      </c>
      <c r="W69" s="179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91" t="s">
        <v>163</v>
      </c>
      <c r="Q78" s="1791"/>
      <c r="R78" s="1791"/>
      <c r="S78" s="1791"/>
      <c r="T78" s="8"/>
      <c r="U78" s="7">
        <v>2011</v>
      </c>
      <c r="V78" s="1791" t="s">
        <v>164</v>
      </c>
      <c r="W78" s="179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91" t="s">
        <v>163</v>
      </c>
      <c r="Q87" s="1791"/>
      <c r="R87" s="1791"/>
      <c r="S87" s="1791"/>
      <c r="T87" s="8"/>
      <c r="U87" s="7">
        <v>2012</v>
      </c>
      <c r="V87" s="1791" t="s">
        <v>164</v>
      </c>
      <c r="W87" s="179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91" t="s">
        <v>163</v>
      </c>
      <c r="Q96" s="1791"/>
      <c r="R96" s="1791"/>
      <c r="S96" s="1791"/>
      <c r="T96" s="8"/>
      <c r="U96" s="7">
        <v>2013</v>
      </c>
      <c r="V96" s="1791" t="s">
        <v>164</v>
      </c>
      <c r="W96" s="179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91" t="s">
        <v>163</v>
      </c>
      <c r="Q105" s="1791"/>
      <c r="R105" s="1791"/>
      <c r="S105" s="1791"/>
      <c r="T105" s="8"/>
      <c r="U105" s="7">
        <v>2014</v>
      </c>
      <c r="V105" s="1791" t="s">
        <v>164</v>
      </c>
      <c r="W105" s="179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91" t="s">
        <v>163</v>
      </c>
      <c r="Q115" s="1791"/>
      <c r="R115" s="1791"/>
      <c r="S115" s="1791"/>
      <c r="T115" s="8"/>
      <c r="U115" s="7">
        <v>2015</v>
      </c>
      <c r="V115" s="1791" t="s">
        <v>164</v>
      </c>
      <c r="W115" s="179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91" t="s">
        <v>163</v>
      </c>
      <c r="Q125" s="1791"/>
      <c r="R125" s="1791"/>
      <c r="S125" s="1791"/>
      <c r="T125" s="8"/>
      <c r="U125" s="7">
        <v>2016</v>
      </c>
      <c r="V125" s="1791" t="s">
        <v>164</v>
      </c>
      <c r="W125" s="179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91" t="s">
        <v>163</v>
      </c>
      <c r="Q135" s="1791"/>
      <c r="R135" s="1791"/>
      <c r="S135" s="1791"/>
      <c r="T135" s="8"/>
      <c r="U135" s="7">
        <v>2017</v>
      </c>
      <c r="V135" s="1791" t="s">
        <v>164</v>
      </c>
      <c r="W135" s="179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91" t="s">
        <v>163</v>
      </c>
      <c r="Q145" s="1791"/>
      <c r="R145" s="1791"/>
      <c r="S145" s="1791"/>
      <c r="T145" s="8"/>
      <c r="U145" s="7">
        <v>2018</v>
      </c>
      <c r="V145" s="1791" t="s">
        <v>164</v>
      </c>
      <c r="W145" s="1791"/>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91" t="s">
        <v>163</v>
      </c>
      <c r="Q155" s="1791"/>
      <c r="R155" s="1791"/>
      <c r="S155" s="1791"/>
      <c r="T155" s="8"/>
      <c r="U155" s="7">
        <v>2019</v>
      </c>
      <c r="V155" s="1791" t="s">
        <v>164</v>
      </c>
      <c r="W155" s="179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91" t="s">
        <v>163</v>
      </c>
      <c r="Q165" s="1791"/>
      <c r="R165" s="1791"/>
      <c r="S165" s="1791"/>
      <c r="T165" s="8"/>
      <c r="U165" s="7">
        <v>2020</v>
      </c>
      <c r="V165" s="1791" t="s">
        <v>164</v>
      </c>
      <c r="W165" s="1791"/>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91" t="s">
        <v>163</v>
      </c>
      <c r="Q175" s="1791"/>
      <c r="R175" s="1791"/>
      <c r="S175" s="1791"/>
      <c r="T175" s="8"/>
      <c r="U175" s="7">
        <v>2021</v>
      </c>
      <c r="V175" s="1791" t="s">
        <v>164</v>
      </c>
      <c r="W175" s="179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91" t="s">
        <v>163</v>
      </c>
      <c r="Q185" s="1791"/>
      <c r="R185" s="1791"/>
      <c r="S185" s="1791"/>
      <c r="T185" s="8"/>
      <c r="U185" s="7">
        <v>2022</v>
      </c>
      <c r="V185" s="1791" t="s">
        <v>164</v>
      </c>
      <c r="W185" s="179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91" t="s">
        <v>163</v>
      </c>
      <c r="Q195" s="1791"/>
      <c r="R195" s="1791"/>
      <c r="S195" s="1791"/>
      <c r="T195" s="8"/>
      <c r="U195" s="7">
        <v>2023</v>
      </c>
      <c r="V195" s="1791" t="s">
        <v>164</v>
      </c>
      <c r="W195" s="1791"/>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3" workbookViewId="0">
      <selection activeCell="P34" sqref="P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90" t="s">
        <v>354</v>
      </c>
      <c r="B4" s="1790"/>
      <c r="C4" s="1790"/>
      <c r="D4" s="1790"/>
      <c r="E4" s="1790"/>
      <c r="F4" s="1790"/>
      <c r="G4" s="1790"/>
      <c r="H4" s="1790"/>
      <c r="I4" s="1790"/>
      <c r="J4" s="1790"/>
      <c r="K4" s="1790"/>
      <c r="L4" s="1790"/>
      <c r="M4" s="1790"/>
      <c r="N4" s="1790"/>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c r="G23" s="674"/>
      <c r="H23" s="674"/>
      <c r="I23" s="674"/>
      <c r="J23" s="675"/>
      <c r="K23" s="674"/>
      <c r="L23" s="674"/>
      <c r="M23" s="676"/>
    </row>
    <row r="24" spans="1:30">
      <c r="O24"/>
      <c r="P24"/>
      <c r="Q24"/>
      <c r="R24"/>
      <c r="S24"/>
      <c r="T24"/>
      <c r="U24"/>
      <c r="V24"/>
      <c r="W24"/>
      <c r="X24"/>
      <c r="Y24"/>
      <c r="Z24"/>
      <c r="AA24"/>
      <c r="AB24"/>
      <c r="AC24"/>
      <c r="AD24"/>
    </row>
    <row r="25" spans="1:30" ht="15.75">
      <c r="A25" s="1790" t="s">
        <v>355</v>
      </c>
      <c r="B25" s="1790"/>
      <c r="C25" s="1790"/>
      <c r="D25" s="1790"/>
      <c r="E25" s="1790"/>
      <c r="F25" s="1790"/>
      <c r="G25" s="1790"/>
      <c r="H25" s="1790"/>
      <c r="I25" s="1790"/>
      <c r="J25" s="1790"/>
      <c r="K25" s="1790"/>
      <c r="L25" s="1790"/>
      <c r="M25" s="1790"/>
      <c r="N25" s="1790"/>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65" t="s">
        <v>63</v>
      </c>
      <c r="B1" s="1565"/>
      <c r="C1" s="1565"/>
      <c r="D1" s="1565"/>
      <c r="E1" s="1565"/>
      <c r="F1" s="1565"/>
      <c r="G1" s="1565"/>
      <c r="H1" s="1565"/>
      <c r="I1" s="1565"/>
      <c r="J1" s="1565"/>
      <c r="K1" s="998"/>
    </row>
    <row r="2" spans="1:11" ht="16.5" thickBot="1">
      <c r="A2" s="1589" t="s">
        <v>273</v>
      </c>
      <c r="B2" s="1590"/>
      <c r="C2" s="1590"/>
      <c r="D2" s="1590"/>
      <c r="E2" s="1590"/>
      <c r="F2" s="1590"/>
      <c r="G2" s="1590"/>
      <c r="H2" s="1590"/>
      <c r="I2" s="1590"/>
      <c r="J2" s="1591"/>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t="s">
        <v>533</v>
      </c>
      <c r="C5" s="1022" t="s">
        <v>533</v>
      </c>
      <c r="D5" s="1022" t="s">
        <v>533</v>
      </c>
      <c r="E5" s="1023" t="s">
        <v>50</v>
      </c>
      <c r="F5" s="990" t="s">
        <v>533</v>
      </c>
      <c r="G5" s="1024" t="s">
        <v>69</v>
      </c>
      <c r="H5" s="1025" t="s">
        <v>65</v>
      </c>
      <c r="I5" s="990" t="s">
        <v>533</v>
      </c>
      <c r="J5" s="1026" t="s">
        <v>57</v>
      </c>
    </row>
    <row r="6" spans="1:11" ht="16.5" thickBot="1">
      <c r="A6" s="1001" t="s">
        <v>268</v>
      </c>
      <c r="B6" s="1091"/>
      <c r="C6" s="1091"/>
      <c r="D6" s="1091"/>
      <c r="E6" s="1091"/>
      <c r="F6" s="1091"/>
      <c r="G6" s="1091"/>
      <c r="H6" s="1091"/>
      <c r="I6" s="1002"/>
      <c r="J6" s="1003"/>
    </row>
    <row r="7" spans="1:11" ht="16.5" thickBot="1">
      <c r="A7" s="1027" t="s">
        <v>18</v>
      </c>
      <c r="B7" s="1028">
        <v>10.718519980811942</v>
      </c>
      <c r="C7" s="1029">
        <v>20692.12351508097</v>
      </c>
      <c r="D7" s="1103">
        <v>21105.965985382591</v>
      </c>
      <c r="E7" s="1030">
        <v>-2.8685607101289632</v>
      </c>
      <c r="F7" s="1031">
        <v>324.00625333333335</v>
      </c>
      <c r="G7" s="1030">
        <v>-0.22707322515681194</v>
      </c>
      <c r="H7" s="1030">
        <v>-14.236706689536879</v>
      </c>
      <c r="I7" s="1030">
        <v>100</v>
      </c>
      <c r="J7" s="1032" t="s">
        <v>19</v>
      </c>
    </row>
    <row r="8" spans="1:11">
      <c r="A8" s="1033" t="s">
        <v>75</v>
      </c>
      <c r="B8" s="1034">
        <v>10.863370156199943</v>
      </c>
      <c r="C8" s="1035">
        <v>20154.67561447114</v>
      </c>
      <c r="D8" s="1104">
        <v>20557.769126760562</v>
      </c>
      <c r="E8" s="1036">
        <v>-8.169633156619037</v>
      </c>
      <c r="F8" s="1037">
        <v>266.22499999999997</v>
      </c>
      <c r="G8" s="1038">
        <v>-8.1919442720187785</v>
      </c>
      <c r="H8" s="1038">
        <v>60</v>
      </c>
      <c r="I8" s="1039">
        <v>0.10666666666666667</v>
      </c>
      <c r="J8" s="1040">
        <v>4.9491137793024595E-2</v>
      </c>
    </row>
    <row r="9" spans="1:11">
      <c r="A9" s="993" t="s">
        <v>76</v>
      </c>
      <c r="B9" s="1041">
        <v>11.367640669654518</v>
      </c>
      <c r="C9" s="1042">
        <v>21327.656040627611</v>
      </c>
      <c r="D9" s="1105">
        <v>21754.209161440165</v>
      </c>
      <c r="E9" s="1043">
        <v>-3.1314627332208889</v>
      </c>
      <c r="F9" s="1044">
        <v>352.35952461799661</v>
      </c>
      <c r="G9" s="1045">
        <v>-0.25564314926235837</v>
      </c>
      <c r="H9" s="1045">
        <v>-16.972089089371302</v>
      </c>
      <c r="I9" s="1045">
        <v>39.266666666666666</v>
      </c>
      <c r="J9" s="1046">
        <v>-1.2936535162950236</v>
      </c>
    </row>
    <row r="10" spans="1:11">
      <c r="A10" s="993" t="s">
        <v>77</v>
      </c>
      <c r="B10" s="1041">
        <v>11.325902555101013</v>
      </c>
      <c r="C10" s="1042">
        <v>21249.348133397772</v>
      </c>
      <c r="D10" s="1105">
        <v>21674.33509606573</v>
      </c>
      <c r="E10" s="1043">
        <v>-3.0212658279842937</v>
      </c>
      <c r="F10" s="1044">
        <v>406.36934189406099</v>
      </c>
      <c r="G10" s="1045">
        <v>1.1607121009969248</v>
      </c>
      <c r="H10" s="1045">
        <v>-19.92287917737789</v>
      </c>
      <c r="I10" s="1045">
        <v>8.3066666666666666</v>
      </c>
      <c r="J10" s="1046">
        <v>-0.58984562607204083</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8.7118504442357381</v>
      </c>
      <c r="C12" s="1042">
        <v>17888.809947095975</v>
      </c>
      <c r="D12" s="1105">
        <v>18246.586146037895</v>
      </c>
      <c r="E12" s="1043">
        <v>-3.2593910661683676</v>
      </c>
      <c r="F12" s="1044">
        <v>281.00617801047116</v>
      </c>
      <c r="G12" s="1045">
        <v>-0.95587655591539422</v>
      </c>
      <c r="H12" s="1045">
        <v>-12.785388127853881</v>
      </c>
      <c r="I12" s="1045">
        <v>25.466666666666665</v>
      </c>
      <c r="J12" s="1046">
        <v>0.42378502001143659</v>
      </c>
    </row>
    <row r="13" spans="1:11" ht="16.5" thickBot="1">
      <c r="A13" s="994" t="s">
        <v>79</v>
      </c>
      <c r="B13" s="1048">
        <v>11.326998721436473</v>
      </c>
      <c r="C13" s="1049">
        <v>21866.792898526011</v>
      </c>
      <c r="D13" s="1106">
        <v>22304.128756496531</v>
      </c>
      <c r="E13" s="1050">
        <v>-2.0232559136095092</v>
      </c>
      <c r="F13" s="1051">
        <v>298.07765640516379</v>
      </c>
      <c r="G13" s="1052">
        <v>1.7930564696442255</v>
      </c>
      <c r="H13" s="1052">
        <v>-9.4831460674157313</v>
      </c>
      <c r="I13" s="1052">
        <v>26.853333333333335</v>
      </c>
      <c r="J13" s="1053">
        <v>1.4102229845626084</v>
      </c>
    </row>
    <row r="14" spans="1:11" ht="16.5" thickBot="1">
      <c r="A14" s="1001" t="s">
        <v>266</v>
      </c>
      <c r="B14" s="1091"/>
      <c r="C14" s="1091"/>
      <c r="D14" s="1107"/>
      <c r="E14" s="1091"/>
      <c r="F14" s="1091"/>
      <c r="G14" s="1091"/>
      <c r="H14" s="1091"/>
      <c r="I14" s="1002"/>
      <c r="J14" s="1003"/>
    </row>
    <row r="15" spans="1:11" ht="16.5" thickBot="1">
      <c r="A15" s="1027" t="s">
        <v>18</v>
      </c>
      <c r="B15" s="1054">
        <v>10.647751076160475</v>
      </c>
      <c r="C15" s="1055">
        <v>20555.504008031807</v>
      </c>
      <c r="D15" s="1108">
        <v>20966.614088192444</v>
      </c>
      <c r="E15" s="1030">
        <v>-2.3465861185349897</v>
      </c>
      <c r="F15" s="1030">
        <v>317.70420168067221</v>
      </c>
      <c r="G15" s="1030">
        <v>-0.69621333882020564</v>
      </c>
      <c r="H15" s="1030">
        <v>-3.293413173652695</v>
      </c>
      <c r="I15" s="1030">
        <v>100</v>
      </c>
      <c r="J15" s="1032" t="s">
        <v>19</v>
      </c>
    </row>
    <row r="16" spans="1:11">
      <c r="A16" s="1033" t="s">
        <v>75</v>
      </c>
      <c r="B16" s="1056">
        <v>9.907202372056771</v>
      </c>
      <c r="C16" s="1035">
        <v>18380.709410123876</v>
      </c>
      <c r="D16" s="1104">
        <v>18748.323598326355</v>
      </c>
      <c r="E16" s="1036">
        <v>-12.917322497824484</v>
      </c>
      <c r="F16" s="1037">
        <v>199.17500000000004</v>
      </c>
      <c r="G16" s="1038">
        <v>-23.197300771208205</v>
      </c>
      <c r="H16" s="1038">
        <v>-20</v>
      </c>
      <c r="I16" s="1039">
        <v>0.17691287041132242</v>
      </c>
      <c r="J16" s="1040">
        <v>-3.6945127877813594E-2</v>
      </c>
    </row>
    <row r="17" spans="1:10">
      <c r="A17" s="993" t="s">
        <v>76</v>
      </c>
      <c r="B17" s="1041">
        <v>11.36145441087718</v>
      </c>
      <c r="C17" s="1042">
        <v>21316.049551364311</v>
      </c>
      <c r="D17" s="1105">
        <v>21742.370542391596</v>
      </c>
      <c r="E17" s="1043">
        <v>-2.9313457775172749</v>
      </c>
      <c r="F17" s="1044">
        <v>348.88654314968306</v>
      </c>
      <c r="G17" s="1045">
        <v>-1.1797141663972008</v>
      </c>
      <c r="H17" s="1045">
        <v>-16.761363636363637</v>
      </c>
      <c r="I17" s="1045">
        <v>30.237358101135193</v>
      </c>
      <c r="J17" s="1046">
        <v>-4.8923824178268873</v>
      </c>
    </row>
    <row r="18" spans="1:10">
      <c r="A18" s="993" t="s">
        <v>77</v>
      </c>
      <c r="B18" s="1041">
        <v>11.330522813440242</v>
      </c>
      <c r="C18" s="1042">
        <v>21258.016535535164</v>
      </c>
      <c r="D18" s="1105">
        <v>21683.176866245867</v>
      </c>
      <c r="E18" s="1043">
        <v>-4.3583060604908495</v>
      </c>
      <c r="F18" s="1044">
        <v>380.20400000000001</v>
      </c>
      <c r="G18" s="1045">
        <v>-4.6602623423688447</v>
      </c>
      <c r="H18" s="1045">
        <v>6.9246435845213856</v>
      </c>
      <c r="I18" s="1045">
        <v>7.7399380804953566</v>
      </c>
      <c r="J18" s="1046">
        <v>0.73965293649763808</v>
      </c>
    </row>
    <row r="19" spans="1:10">
      <c r="A19" s="993" t="s">
        <v>78</v>
      </c>
      <c r="B19" s="1047" t="s">
        <v>73</v>
      </c>
      <c r="C19" s="1042">
        <v>21982.139027566744</v>
      </c>
      <c r="D19" s="1105">
        <v>22421.781808118078</v>
      </c>
      <c r="E19" s="1043">
        <v>-6.1290489301944459E-2</v>
      </c>
      <c r="F19" s="1044">
        <v>318.80784313725491</v>
      </c>
      <c r="G19" s="1045">
        <v>-14.537253875154546</v>
      </c>
      <c r="H19" s="1045">
        <v>18.604651162790699</v>
      </c>
      <c r="I19" s="1045" t="s">
        <v>73</v>
      </c>
      <c r="J19" s="1046" t="s">
        <v>73</v>
      </c>
    </row>
    <row r="20" spans="1:10">
      <c r="A20" s="993" t="s">
        <v>71</v>
      </c>
      <c r="B20" s="1041">
        <v>8.8549558362762948</v>
      </c>
      <c r="C20" s="1042">
        <v>18182.660854776786</v>
      </c>
      <c r="D20" s="1105">
        <v>18546.314071872323</v>
      </c>
      <c r="E20" s="1043">
        <v>-0.82013231407733655</v>
      </c>
      <c r="F20" s="1044">
        <v>294.7076721883173</v>
      </c>
      <c r="G20" s="1045">
        <v>2.2645094830611701</v>
      </c>
      <c r="H20" s="1045">
        <v>4.0362811791383217</v>
      </c>
      <c r="I20" s="1045">
        <v>33.819843726964471</v>
      </c>
      <c r="J20" s="1046">
        <v>2.3827179784614785</v>
      </c>
    </row>
    <row r="21" spans="1:10" ht="16.5" thickBot="1">
      <c r="A21" s="994" t="s">
        <v>79</v>
      </c>
      <c r="B21" s="1048">
        <v>11.504569750481798</v>
      </c>
      <c r="C21" s="1049">
        <v>22209.594112899224</v>
      </c>
      <c r="D21" s="1106">
        <v>22653.78599515721</v>
      </c>
      <c r="E21" s="1050">
        <v>-0.69820104755504908</v>
      </c>
      <c r="F21" s="1051">
        <v>294.65162162162164</v>
      </c>
      <c r="G21" s="1052">
        <v>1.2028219353225256</v>
      </c>
      <c r="H21" s="1052">
        <v>3.0066815144766146</v>
      </c>
      <c r="I21" s="1052">
        <v>27.274067521745543</v>
      </c>
      <c r="J21" s="1053">
        <v>1.6681365265929884</v>
      </c>
    </row>
    <row r="22" spans="1:10" ht="16.5" thickBot="1">
      <c r="A22" s="1001" t="s">
        <v>269</v>
      </c>
      <c r="B22" s="1091"/>
      <c r="C22" s="1091"/>
      <c r="D22" s="1107"/>
      <c r="E22" s="1091"/>
      <c r="F22" s="1091"/>
      <c r="G22" s="1091"/>
      <c r="H22" s="1091"/>
      <c r="I22" s="1002"/>
      <c r="J22" s="1003"/>
    </row>
    <row r="23" spans="1:10" ht="16.5" thickBot="1">
      <c r="A23" s="1027" t="s">
        <v>18</v>
      </c>
      <c r="B23" s="1054">
        <v>10.102580571539562</v>
      </c>
      <c r="C23" s="1055">
        <v>19503.051296408419</v>
      </c>
      <c r="D23" s="1108">
        <v>19893.112322336587</v>
      </c>
      <c r="E23" s="1030">
        <v>-3.4687982858857378</v>
      </c>
      <c r="F23" s="1030">
        <v>309.05464926590537</v>
      </c>
      <c r="G23" s="1030">
        <v>-0.94775767278022249</v>
      </c>
      <c r="H23" s="1030">
        <v>-19.869281045751634</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11.03404812656972</v>
      </c>
      <c r="C25" s="1042">
        <v>20701.778849098911</v>
      </c>
      <c r="D25" s="1105">
        <v>21115.814426080891</v>
      </c>
      <c r="E25" s="1043">
        <v>-3.0598952757160305</v>
      </c>
      <c r="F25" s="1044">
        <v>348.06820388349519</v>
      </c>
      <c r="G25" s="1045">
        <v>-1.1736016817349573</v>
      </c>
      <c r="H25" s="1045">
        <v>-24.54212454212454</v>
      </c>
      <c r="I25" s="1058">
        <v>22.403480152256662</v>
      </c>
      <c r="J25" s="1059">
        <v>-1.3873695209459491</v>
      </c>
    </row>
    <row r="26" spans="1:10">
      <c r="A26" s="993" t="s">
        <v>77</v>
      </c>
      <c r="B26" s="1041">
        <v>10.954550889056001</v>
      </c>
      <c r="C26" s="1042">
        <v>20552.628309673546</v>
      </c>
      <c r="D26" s="1105">
        <v>20963.680875867016</v>
      </c>
      <c r="E26" s="1043">
        <v>-3.7828465555639497</v>
      </c>
      <c r="F26" s="1044">
        <v>380.10909090909092</v>
      </c>
      <c r="G26" s="1045">
        <v>-3.038727276059948</v>
      </c>
      <c r="H26" s="1045">
        <v>-34.131736526946113</v>
      </c>
      <c r="I26" s="1045">
        <v>5.9815116911364878</v>
      </c>
      <c r="J26" s="1046">
        <v>-1.2951767620225532</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8.7957486925804744</v>
      </c>
      <c r="C28" s="1042">
        <v>18061.085611048205</v>
      </c>
      <c r="D28" s="1105">
        <v>18422.307323269171</v>
      </c>
      <c r="E28" s="1043">
        <v>-1.8711430833168639</v>
      </c>
      <c r="F28" s="1044">
        <v>285.67372505543239</v>
      </c>
      <c r="G28" s="1045">
        <v>0.45376740906951329</v>
      </c>
      <c r="H28" s="1045">
        <v>-15.305164319248826</v>
      </c>
      <c r="I28" s="1045">
        <v>49.048395867319194</v>
      </c>
      <c r="J28" s="1046">
        <v>2.6431671091492603</v>
      </c>
    </row>
    <row r="29" spans="1:10" ht="16.5" thickBot="1">
      <c r="A29" s="994" t="s">
        <v>79</v>
      </c>
      <c r="B29" s="1048">
        <v>10.745788148491668</v>
      </c>
      <c r="C29" s="1049">
        <v>20744.764765427932</v>
      </c>
      <c r="D29" s="1106">
        <v>21159.660060736489</v>
      </c>
      <c r="E29" s="1050">
        <v>-4.8249890536588618</v>
      </c>
      <c r="F29" s="1051">
        <v>302.30771084337351</v>
      </c>
      <c r="G29" s="1052">
        <v>0.55587178078244925</v>
      </c>
      <c r="H29" s="1052">
        <v>-19.729206963249517</v>
      </c>
      <c r="I29" s="1052">
        <v>22.566612289287658</v>
      </c>
      <c r="J29" s="1053">
        <v>3.9379173819249047E-2</v>
      </c>
    </row>
    <row r="30" spans="1:10">
      <c r="A30" s="1060" t="s">
        <v>353</v>
      </c>
    </row>
    <row r="31" spans="1:10">
      <c r="A31" s="997" t="s">
        <v>253</v>
      </c>
    </row>
    <row r="32" spans="1:10" ht="16.5" thickBot="1">
      <c r="A32" s="1061" t="s">
        <v>41</v>
      </c>
      <c r="B32" s="1062"/>
    </row>
    <row r="33" spans="1:8" ht="16.5" thickBot="1">
      <c r="A33" s="1063" t="s">
        <v>39</v>
      </c>
      <c r="B33" s="1577" t="s">
        <v>40</v>
      </c>
      <c r="C33" s="1578"/>
      <c r="D33" s="1578"/>
      <c r="E33" s="1578"/>
      <c r="F33" s="1578"/>
      <c r="G33" s="1578"/>
      <c r="H33" s="1579"/>
    </row>
    <row r="34" spans="1:8">
      <c r="A34" s="1004" t="s">
        <v>43</v>
      </c>
      <c r="B34" s="1583" t="s">
        <v>44</v>
      </c>
      <c r="C34" s="1584"/>
      <c r="D34" s="1584"/>
      <c r="E34" s="1584"/>
      <c r="F34" s="1584"/>
      <c r="G34" s="1584"/>
      <c r="H34" s="1585"/>
    </row>
    <row r="35" spans="1:8">
      <c r="A35" s="1005" t="s">
        <v>45</v>
      </c>
      <c r="B35" s="1580" t="s">
        <v>46</v>
      </c>
      <c r="C35" s="1581"/>
      <c r="D35" s="1581"/>
      <c r="E35" s="1581"/>
      <c r="F35" s="1581"/>
      <c r="G35" s="1581"/>
      <c r="H35" s="1582"/>
    </row>
    <row r="36" spans="1:8" ht="16.5" thickBot="1">
      <c r="A36" s="1006" t="s">
        <v>47</v>
      </c>
      <c r="B36" s="1586" t="s">
        <v>42</v>
      </c>
      <c r="C36" s="1587"/>
      <c r="D36" s="1587"/>
      <c r="E36" s="1587"/>
      <c r="F36" s="1587"/>
      <c r="G36" s="1587"/>
      <c r="H36" s="1588"/>
    </row>
    <row r="37" spans="1:8">
      <c r="A37" s="1576"/>
      <c r="B37" s="157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T25" sqref="T25"/>
    </sheetView>
  </sheetViews>
  <sheetFormatPr defaultRowHeight="15.75"/>
  <cols>
    <col min="1" max="1" width="20.140625" style="983" customWidth="1"/>
    <col min="2" max="2" width="10" style="983" customWidth="1"/>
    <col min="3" max="3" width="11.42578125" style="983" customWidth="1"/>
    <col min="4" max="4" width="12.28515625" style="983" customWidth="1"/>
    <col min="5" max="5" width="11.28515625" style="983" customWidth="1"/>
    <col min="6" max="6" width="12.28515625" style="983" customWidth="1"/>
    <col min="7" max="7" width="12.85546875" style="983" customWidth="1"/>
    <col min="8" max="8" width="11.5703125" style="983" customWidth="1"/>
    <col min="9" max="9" width="10.42578125" style="983" customWidth="1"/>
    <col min="10" max="10" width="9.140625" style="983"/>
    <col min="11" max="11" width="12.140625" style="983" customWidth="1"/>
    <col min="12" max="12" width="10.42578125" style="983" customWidth="1"/>
    <col min="13" max="256" width="9.140625" style="983"/>
    <col min="257" max="257" width="20.140625" style="983" customWidth="1"/>
    <col min="258" max="258" width="10" style="983" customWidth="1"/>
    <col min="259" max="259" width="11.42578125" style="983" customWidth="1"/>
    <col min="260" max="260" width="9.5703125" style="983" customWidth="1"/>
    <col min="261" max="261" width="11.28515625" style="983" customWidth="1"/>
    <col min="262" max="262" width="10" style="983" customWidth="1"/>
    <col min="263" max="263" width="12.85546875" style="983" customWidth="1"/>
    <col min="264" max="264" width="9.85546875" style="983" customWidth="1"/>
    <col min="265" max="265" width="10.42578125" style="983" customWidth="1"/>
    <col min="266" max="266" width="9.140625" style="983"/>
    <col min="267" max="267" width="10.140625" style="983" customWidth="1"/>
    <col min="268" max="268" width="10.42578125" style="983" customWidth="1"/>
    <col min="269" max="512" width="9.140625" style="983"/>
    <col min="513" max="513" width="20.140625" style="983" customWidth="1"/>
    <col min="514" max="514" width="10" style="983" customWidth="1"/>
    <col min="515" max="515" width="11.42578125" style="983" customWidth="1"/>
    <col min="516" max="516" width="9.5703125" style="983" customWidth="1"/>
    <col min="517" max="517" width="11.28515625" style="983" customWidth="1"/>
    <col min="518" max="518" width="10" style="983" customWidth="1"/>
    <col min="519" max="519" width="12.85546875" style="983" customWidth="1"/>
    <col min="520" max="520" width="9.85546875" style="983" customWidth="1"/>
    <col min="521" max="521" width="10.42578125" style="983" customWidth="1"/>
    <col min="522" max="522" width="9.140625" style="983"/>
    <col min="523" max="523" width="10.140625" style="983" customWidth="1"/>
    <col min="524" max="524" width="10.42578125" style="983" customWidth="1"/>
    <col min="525" max="768" width="9.140625" style="983"/>
    <col min="769" max="769" width="20.140625" style="983" customWidth="1"/>
    <col min="770" max="770" width="10" style="983" customWidth="1"/>
    <col min="771" max="771" width="11.42578125" style="983" customWidth="1"/>
    <col min="772" max="772" width="9.5703125" style="983" customWidth="1"/>
    <col min="773" max="773" width="11.28515625" style="983" customWidth="1"/>
    <col min="774" max="774" width="10" style="983" customWidth="1"/>
    <col min="775" max="775" width="12.85546875" style="983" customWidth="1"/>
    <col min="776" max="776" width="9.85546875" style="983" customWidth="1"/>
    <col min="777" max="777" width="10.42578125" style="983" customWidth="1"/>
    <col min="778" max="778" width="9.140625" style="983"/>
    <col min="779" max="779" width="10.140625" style="983" customWidth="1"/>
    <col min="780" max="780" width="10.42578125" style="983" customWidth="1"/>
    <col min="781" max="1024" width="9.140625" style="983"/>
    <col min="1025" max="1025" width="20.140625" style="983" customWidth="1"/>
    <col min="1026" max="1026" width="10" style="983" customWidth="1"/>
    <col min="1027" max="1027" width="11.42578125" style="983" customWidth="1"/>
    <col min="1028" max="1028" width="9.5703125" style="983" customWidth="1"/>
    <col min="1029" max="1029" width="11.28515625" style="983" customWidth="1"/>
    <col min="1030" max="1030" width="10" style="983" customWidth="1"/>
    <col min="1031" max="1031" width="12.85546875" style="983" customWidth="1"/>
    <col min="1032" max="1032" width="9.85546875" style="983" customWidth="1"/>
    <col min="1033" max="1033" width="10.42578125" style="983" customWidth="1"/>
    <col min="1034" max="1034" width="9.140625" style="983"/>
    <col min="1035" max="1035" width="10.140625" style="983" customWidth="1"/>
    <col min="1036" max="1036" width="10.42578125" style="983" customWidth="1"/>
    <col min="1037" max="1280" width="9.140625" style="983"/>
    <col min="1281" max="1281" width="20.140625" style="983" customWidth="1"/>
    <col min="1282" max="1282" width="10" style="983" customWidth="1"/>
    <col min="1283" max="1283" width="11.42578125" style="983" customWidth="1"/>
    <col min="1284" max="1284" width="9.5703125" style="983" customWidth="1"/>
    <col min="1285" max="1285" width="11.28515625" style="983" customWidth="1"/>
    <col min="1286" max="1286" width="10" style="983" customWidth="1"/>
    <col min="1287" max="1287" width="12.85546875" style="983" customWidth="1"/>
    <col min="1288" max="1288" width="9.85546875" style="983" customWidth="1"/>
    <col min="1289" max="1289" width="10.42578125" style="983" customWidth="1"/>
    <col min="1290" max="1290" width="9.140625" style="983"/>
    <col min="1291" max="1291" width="10.140625" style="983" customWidth="1"/>
    <col min="1292" max="1292" width="10.42578125" style="983" customWidth="1"/>
    <col min="1293" max="1536" width="9.140625" style="983"/>
    <col min="1537" max="1537" width="20.140625" style="983" customWidth="1"/>
    <col min="1538" max="1538" width="10" style="983" customWidth="1"/>
    <col min="1539" max="1539" width="11.42578125" style="983" customWidth="1"/>
    <col min="1540" max="1540" width="9.5703125" style="983" customWidth="1"/>
    <col min="1541" max="1541" width="11.28515625" style="983" customWidth="1"/>
    <col min="1542" max="1542" width="10" style="983" customWidth="1"/>
    <col min="1543" max="1543" width="12.85546875" style="983" customWidth="1"/>
    <col min="1544" max="1544" width="9.85546875" style="983" customWidth="1"/>
    <col min="1545" max="1545" width="10.42578125" style="983" customWidth="1"/>
    <col min="1546" max="1546" width="9.140625" style="983"/>
    <col min="1547" max="1547" width="10.140625" style="983" customWidth="1"/>
    <col min="1548" max="1548" width="10.42578125" style="983" customWidth="1"/>
    <col min="1549" max="1792" width="9.140625" style="983"/>
    <col min="1793" max="1793" width="20.140625" style="983" customWidth="1"/>
    <col min="1794" max="1794" width="10" style="983" customWidth="1"/>
    <col min="1795" max="1795" width="11.42578125" style="983" customWidth="1"/>
    <col min="1796" max="1796" width="9.5703125" style="983" customWidth="1"/>
    <col min="1797" max="1797" width="11.28515625" style="983" customWidth="1"/>
    <col min="1798" max="1798" width="10" style="983" customWidth="1"/>
    <col min="1799" max="1799" width="12.85546875" style="983" customWidth="1"/>
    <col min="1800" max="1800" width="9.85546875" style="983" customWidth="1"/>
    <col min="1801" max="1801" width="10.42578125" style="983" customWidth="1"/>
    <col min="1802" max="1802" width="9.140625" style="983"/>
    <col min="1803" max="1803" width="10.140625" style="983" customWidth="1"/>
    <col min="1804" max="1804" width="10.42578125" style="983" customWidth="1"/>
    <col min="1805" max="2048" width="9.140625" style="983"/>
    <col min="2049" max="2049" width="20.140625" style="983" customWidth="1"/>
    <col min="2050" max="2050" width="10" style="983" customWidth="1"/>
    <col min="2051" max="2051" width="11.42578125" style="983" customWidth="1"/>
    <col min="2052" max="2052" width="9.5703125" style="983" customWidth="1"/>
    <col min="2053" max="2053" width="11.28515625" style="983" customWidth="1"/>
    <col min="2054" max="2054" width="10" style="983" customWidth="1"/>
    <col min="2055" max="2055" width="12.85546875" style="983" customWidth="1"/>
    <col min="2056" max="2056" width="9.85546875" style="983" customWidth="1"/>
    <col min="2057" max="2057" width="10.42578125" style="983" customWidth="1"/>
    <col min="2058" max="2058" width="9.140625" style="983"/>
    <col min="2059" max="2059" width="10.140625" style="983" customWidth="1"/>
    <col min="2060" max="2060" width="10.42578125" style="983" customWidth="1"/>
    <col min="2061" max="2304" width="9.140625" style="983"/>
    <col min="2305" max="2305" width="20.140625" style="983" customWidth="1"/>
    <col min="2306" max="2306" width="10" style="983" customWidth="1"/>
    <col min="2307" max="2307" width="11.42578125" style="983" customWidth="1"/>
    <col min="2308" max="2308" width="9.5703125" style="983" customWidth="1"/>
    <col min="2309" max="2309" width="11.28515625" style="983" customWidth="1"/>
    <col min="2310" max="2310" width="10" style="983" customWidth="1"/>
    <col min="2311" max="2311" width="12.85546875" style="983" customWidth="1"/>
    <col min="2312" max="2312" width="9.85546875" style="983" customWidth="1"/>
    <col min="2313" max="2313" width="10.42578125" style="983" customWidth="1"/>
    <col min="2314" max="2314" width="9.140625" style="983"/>
    <col min="2315" max="2315" width="10.140625" style="983" customWidth="1"/>
    <col min="2316" max="2316" width="10.42578125" style="983" customWidth="1"/>
    <col min="2317" max="2560" width="9.140625" style="983"/>
    <col min="2561" max="2561" width="20.140625" style="983" customWidth="1"/>
    <col min="2562" max="2562" width="10" style="983" customWidth="1"/>
    <col min="2563" max="2563" width="11.42578125" style="983" customWidth="1"/>
    <col min="2564" max="2564" width="9.5703125" style="983" customWidth="1"/>
    <col min="2565" max="2565" width="11.28515625" style="983" customWidth="1"/>
    <col min="2566" max="2566" width="10" style="983" customWidth="1"/>
    <col min="2567" max="2567" width="12.85546875" style="983" customWidth="1"/>
    <col min="2568" max="2568" width="9.85546875" style="983" customWidth="1"/>
    <col min="2569" max="2569" width="10.42578125" style="983" customWidth="1"/>
    <col min="2570" max="2570" width="9.140625" style="983"/>
    <col min="2571" max="2571" width="10.140625" style="983" customWidth="1"/>
    <col min="2572" max="2572" width="10.42578125" style="983" customWidth="1"/>
    <col min="2573" max="2816" width="9.140625" style="983"/>
    <col min="2817" max="2817" width="20.140625" style="983" customWidth="1"/>
    <col min="2818" max="2818" width="10" style="983" customWidth="1"/>
    <col min="2819" max="2819" width="11.42578125" style="983" customWidth="1"/>
    <col min="2820" max="2820" width="9.5703125" style="983" customWidth="1"/>
    <col min="2821" max="2821" width="11.28515625" style="983" customWidth="1"/>
    <col min="2822" max="2822" width="10" style="983" customWidth="1"/>
    <col min="2823" max="2823" width="12.85546875" style="983" customWidth="1"/>
    <col min="2824" max="2824" width="9.85546875" style="983" customWidth="1"/>
    <col min="2825" max="2825" width="10.42578125" style="983" customWidth="1"/>
    <col min="2826" max="2826" width="9.140625" style="983"/>
    <col min="2827" max="2827" width="10.140625" style="983" customWidth="1"/>
    <col min="2828" max="2828" width="10.42578125" style="983" customWidth="1"/>
    <col min="2829" max="3072" width="9.140625" style="983"/>
    <col min="3073" max="3073" width="20.140625" style="983" customWidth="1"/>
    <col min="3074" max="3074" width="10" style="983" customWidth="1"/>
    <col min="3075" max="3075" width="11.42578125" style="983" customWidth="1"/>
    <col min="3076" max="3076" width="9.5703125" style="983" customWidth="1"/>
    <col min="3077" max="3077" width="11.28515625" style="983" customWidth="1"/>
    <col min="3078" max="3078" width="10" style="983" customWidth="1"/>
    <col min="3079" max="3079" width="12.85546875" style="983" customWidth="1"/>
    <col min="3080" max="3080" width="9.85546875" style="983" customWidth="1"/>
    <col min="3081" max="3081" width="10.42578125" style="983" customWidth="1"/>
    <col min="3082" max="3082" width="9.140625" style="983"/>
    <col min="3083" max="3083" width="10.140625" style="983" customWidth="1"/>
    <col min="3084" max="3084" width="10.42578125" style="983" customWidth="1"/>
    <col min="3085" max="3328" width="9.140625" style="983"/>
    <col min="3329" max="3329" width="20.140625" style="983" customWidth="1"/>
    <col min="3330" max="3330" width="10" style="983" customWidth="1"/>
    <col min="3331" max="3331" width="11.42578125" style="983" customWidth="1"/>
    <col min="3332" max="3332" width="9.5703125" style="983" customWidth="1"/>
    <col min="3333" max="3333" width="11.28515625" style="983" customWidth="1"/>
    <col min="3334" max="3334" width="10" style="983" customWidth="1"/>
    <col min="3335" max="3335" width="12.85546875" style="983" customWidth="1"/>
    <col min="3336" max="3336" width="9.85546875" style="983" customWidth="1"/>
    <col min="3337" max="3337" width="10.42578125" style="983" customWidth="1"/>
    <col min="3338" max="3338" width="9.140625" style="983"/>
    <col min="3339" max="3339" width="10.140625" style="983" customWidth="1"/>
    <col min="3340" max="3340" width="10.42578125" style="983" customWidth="1"/>
    <col min="3341" max="3584" width="9.140625" style="983"/>
    <col min="3585" max="3585" width="20.140625" style="983" customWidth="1"/>
    <col min="3586" max="3586" width="10" style="983" customWidth="1"/>
    <col min="3587" max="3587" width="11.42578125" style="983" customWidth="1"/>
    <col min="3588" max="3588" width="9.5703125" style="983" customWidth="1"/>
    <col min="3589" max="3589" width="11.28515625" style="983" customWidth="1"/>
    <col min="3590" max="3590" width="10" style="983" customWidth="1"/>
    <col min="3591" max="3591" width="12.85546875" style="983" customWidth="1"/>
    <col min="3592" max="3592" width="9.85546875" style="983" customWidth="1"/>
    <col min="3593" max="3593" width="10.42578125" style="983" customWidth="1"/>
    <col min="3594" max="3594" width="9.140625" style="983"/>
    <col min="3595" max="3595" width="10.140625" style="983" customWidth="1"/>
    <col min="3596" max="3596" width="10.42578125" style="983" customWidth="1"/>
    <col min="3597" max="3840" width="9.140625" style="983"/>
    <col min="3841" max="3841" width="20.140625" style="983" customWidth="1"/>
    <col min="3842" max="3842" width="10" style="983" customWidth="1"/>
    <col min="3843" max="3843" width="11.42578125" style="983" customWidth="1"/>
    <col min="3844" max="3844" width="9.5703125" style="983" customWidth="1"/>
    <col min="3845" max="3845" width="11.28515625" style="983" customWidth="1"/>
    <col min="3846" max="3846" width="10" style="983" customWidth="1"/>
    <col min="3847" max="3847" width="12.85546875" style="983" customWidth="1"/>
    <col min="3848" max="3848" width="9.85546875" style="983" customWidth="1"/>
    <col min="3849" max="3849" width="10.42578125" style="983" customWidth="1"/>
    <col min="3850" max="3850" width="9.140625" style="983"/>
    <col min="3851" max="3851" width="10.140625" style="983" customWidth="1"/>
    <col min="3852" max="3852" width="10.42578125" style="983" customWidth="1"/>
    <col min="3853" max="4096" width="9.140625" style="983"/>
    <col min="4097" max="4097" width="20.140625" style="983" customWidth="1"/>
    <col min="4098" max="4098" width="10" style="983" customWidth="1"/>
    <col min="4099" max="4099" width="11.42578125" style="983" customWidth="1"/>
    <col min="4100" max="4100" width="9.5703125" style="983" customWidth="1"/>
    <col min="4101" max="4101" width="11.28515625" style="983" customWidth="1"/>
    <col min="4102" max="4102" width="10" style="983" customWidth="1"/>
    <col min="4103" max="4103" width="12.85546875" style="983" customWidth="1"/>
    <col min="4104" max="4104" width="9.85546875" style="983" customWidth="1"/>
    <col min="4105" max="4105" width="10.42578125" style="983" customWidth="1"/>
    <col min="4106" max="4106" width="9.140625" style="983"/>
    <col min="4107" max="4107" width="10.140625" style="983" customWidth="1"/>
    <col min="4108" max="4108" width="10.42578125" style="983" customWidth="1"/>
    <col min="4109" max="4352" width="9.140625" style="983"/>
    <col min="4353" max="4353" width="20.140625" style="983" customWidth="1"/>
    <col min="4354" max="4354" width="10" style="983" customWidth="1"/>
    <col min="4355" max="4355" width="11.42578125" style="983" customWidth="1"/>
    <col min="4356" max="4356" width="9.5703125" style="983" customWidth="1"/>
    <col min="4357" max="4357" width="11.28515625" style="983" customWidth="1"/>
    <col min="4358" max="4358" width="10" style="983" customWidth="1"/>
    <col min="4359" max="4359" width="12.85546875" style="983" customWidth="1"/>
    <col min="4360" max="4360" width="9.85546875" style="983" customWidth="1"/>
    <col min="4361" max="4361" width="10.42578125" style="983" customWidth="1"/>
    <col min="4362" max="4362" width="9.140625" style="983"/>
    <col min="4363" max="4363" width="10.140625" style="983" customWidth="1"/>
    <col min="4364" max="4364" width="10.42578125" style="983" customWidth="1"/>
    <col min="4365" max="4608" width="9.140625" style="983"/>
    <col min="4609" max="4609" width="20.140625" style="983" customWidth="1"/>
    <col min="4610" max="4610" width="10" style="983" customWidth="1"/>
    <col min="4611" max="4611" width="11.42578125" style="983" customWidth="1"/>
    <col min="4612" max="4612" width="9.5703125" style="983" customWidth="1"/>
    <col min="4613" max="4613" width="11.28515625" style="983" customWidth="1"/>
    <col min="4614" max="4614" width="10" style="983" customWidth="1"/>
    <col min="4615" max="4615" width="12.85546875" style="983" customWidth="1"/>
    <col min="4616" max="4616" width="9.85546875" style="983" customWidth="1"/>
    <col min="4617" max="4617" width="10.42578125" style="983" customWidth="1"/>
    <col min="4618" max="4618" width="9.140625" style="983"/>
    <col min="4619" max="4619" width="10.140625" style="983" customWidth="1"/>
    <col min="4620" max="4620" width="10.42578125" style="983" customWidth="1"/>
    <col min="4621" max="4864" width="9.140625" style="983"/>
    <col min="4865" max="4865" width="20.140625" style="983" customWidth="1"/>
    <col min="4866" max="4866" width="10" style="983" customWidth="1"/>
    <col min="4867" max="4867" width="11.42578125" style="983" customWidth="1"/>
    <col min="4868" max="4868" width="9.5703125" style="983" customWidth="1"/>
    <col min="4869" max="4869" width="11.28515625" style="983" customWidth="1"/>
    <col min="4870" max="4870" width="10" style="983" customWidth="1"/>
    <col min="4871" max="4871" width="12.85546875" style="983" customWidth="1"/>
    <col min="4872" max="4872" width="9.85546875" style="983" customWidth="1"/>
    <col min="4873" max="4873" width="10.42578125" style="983" customWidth="1"/>
    <col min="4874" max="4874" width="9.140625" style="983"/>
    <col min="4875" max="4875" width="10.140625" style="983" customWidth="1"/>
    <col min="4876" max="4876" width="10.42578125" style="983" customWidth="1"/>
    <col min="4877" max="5120" width="9.140625" style="983"/>
    <col min="5121" max="5121" width="20.140625" style="983" customWidth="1"/>
    <col min="5122" max="5122" width="10" style="983" customWidth="1"/>
    <col min="5123" max="5123" width="11.42578125" style="983" customWidth="1"/>
    <col min="5124" max="5124" width="9.5703125" style="983" customWidth="1"/>
    <col min="5125" max="5125" width="11.28515625" style="983" customWidth="1"/>
    <col min="5126" max="5126" width="10" style="983" customWidth="1"/>
    <col min="5127" max="5127" width="12.85546875" style="983" customWidth="1"/>
    <col min="5128" max="5128" width="9.85546875" style="983" customWidth="1"/>
    <col min="5129" max="5129" width="10.42578125" style="983" customWidth="1"/>
    <col min="5130" max="5130" width="9.140625" style="983"/>
    <col min="5131" max="5131" width="10.140625" style="983" customWidth="1"/>
    <col min="5132" max="5132" width="10.42578125" style="983" customWidth="1"/>
    <col min="5133" max="5376" width="9.140625" style="983"/>
    <col min="5377" max="5377" width="20.140625" style="983" customWidth="1"/>
    <col min="5378" max="5378" width="10" style="983" customWidth="1"/>
    <col min="5379" max="5379" width="11.42578125" style="983" customWidth="1"/>
    <col min="5380" max="5380" width="9.5703125" style="983" customWidth="1"/>
    <col min="5381" max="5381" width="11.28515625" style="983" customWidth="1"/>
    <col min="5382" max="5382" width="10" style="983" customWidth="1"/>
    <col min="5383" max="5383" width="12.85546875" style="983" customWidth="1"/>
    <col min="5384" max="5384" width="9.85546875" style="983" customWidth="1"/>
    <col min="5385" max="5385" width="10.42578125" style="983" customWidth="1"/>
    <col min="5386" max="5386" width="9.140625" style="983"/>
    <col min="5387" max="5387" width="10.140625" style="983" customWidth="1"/>
    <col min="5388" max="5388" width="10.42578125" style="983" customWidth="1"/>
    <col min="5389" max="5632" width="9.140625" style="983"/>
    <col min="5633" max="5633" width="20.140625" style="983" customWidth="1"/>
    <col min="5634" max="5634" width="10" style="983" customWidth="1"/>
    <col min="5635" max="5635" width="11.42578125" style="983" customWidth="1"/>
    <col min="5636" max="5636" width="9.5703125" style="983" customWidth="1"/>
    <col min="5637" max="5637" width="11.28515625" style="983" customWidth="1"/>
    <col min="5638" max="5638" width="10" style="983" customWidth="1"/>
    <col min="5639" max="5639" width="12.85546875" style="983" customWidth="1"/>
    <col min="5640" max="5640" width="9.85546875" style="983" customWidth="1"/>
    <col min="5641" max="5641" width="10.42578125" style="983" customWidth="1"/>
    <col min="5642" max="5642" width="9.140625" style="983"/>
    <col min="5643" max="5643" width="10.140625" style="983" customWidth="1"/>
    <col min="5644" max="5644" width="10.42578125" style="983" customWidth="1"/>
    <col min="5645" max="5888" width="9.140625" style="983"/>
    <col min="5889" max="5889" width="20.140625" style="983" customWidth="1"/>
    <col min="5890" max="5890" width="10" style="983" customWidth="1"/>
    <col min="5891" max="5891" width="11.42578125" style="983" customWidth="1"/>
    <col min="5892" max="5892" width="9.5703125" style="983" customWidth="1"/>
    <col min="5893" max="5893" width="11.28515625" style="983" customWidth="1"/>
    <col min="5894" max="5894" width="10" style="983" customWidth="1"/>
    <col min="5895" max="5895" width="12.85546875" style="983" customWidth="1"/>
    <col min="5896" max="5896" width="9.85546875" style="983" customWidth="1"/>
    <col min="5897" max="5897" width="10.42578125" style="983" customWidth="1"/>
    <col min="5898" max="5898" width="9.140625" style="983"/>
    <col min="5899" max="5899" width="10.140625" style="983" customWidth="1"/>
    <col min="5900" max="5900" width="10.42578125" style="983" customWidth="1"/>
    <col min="5901" max="6144" width="9.140625" style="983"/>
    <col min="6145" max="6145" width="20.140625" style="983" customWidth="1"/>
    <col min="6146" max="6146" width="10" style="983" customWidth="1"/>
    <col min="6147" max="6147" width="11.42578125" style="983" customWidth="1"/>
    <col min="6148" max="6148" width="9.5703125" style="983" customWidth="1"/>
    <col min="6149" max="6149" width="11.28515625" style="983" customWidth="1"/>
    <col min="6150" max="6150" width="10" style="983" customWidth="1"/>
    <col min="6151" max="6151" width="12.85546875" style="983" customWidth="1"/>
    <col min="6152" max="6152" width="9.85546875" style="983" customWidth="1"/>
    <col min="6153" max="6153" width="10.42578125" style="983" customWidth="1"/>
    <col min="6154" max="6154" width="9.140625" style="983"/>
    <col min="6155" max="6155" width="10.140625" style="983" customWidth="1"/>
    <col min="6156" max="6156" width="10.42578125" style="983" customWidth="1"/>
    <col min="6157" max="6400" width="9.140625" style="983"/>
    <col min="6401" max="6401" width="20.140625" style="983" customWidth="1"/>
    <col min="6402" max="6402" width="10" style="983" customWidth="1"/>
    <col min="6403" max="6403" width="11.42578125" style="983" customWidth="1"/>
    <col min="6404" max="6404" width="9.5703125" style="983" customWidth="1"/>
    <col min="6405" max="6405" width="11.28515625" style="983" customWidth="1"/>
    <col min="6406" max="6406" width="10" style="983" customWidth="1"/>
    <col min="6407" max="6407" width="12.85546875" style="983" customWidth="1"/>
    <col min="6408" max="6408" width="9.85546875" style="983" customWidth="1"/>
    <col min="6409" max="6409" width="10.42578125" style="983" customWidth="1"/>
    <col min="6410" max="6410" width="9.140625" style="983"/>
    <col min="6411" max="6411" width="10.140625" style="983" customWidth="1"/>
    <col min="6412" max="6412" width="10.42578125" style="983" customWidth="1"/>
    <col min="6413" max="6656" width="9.140625" style="983"/>
    <col min="6657" max="6657" width="20.140625" style="983" customWidth="1"/>
    <col min="6658" max="6658" width="10" style="983" customWidth="1"/>
    <col min="6659" max="6659" width="11.42578125" style="983" customWidth="1"/>
    <col min="6660" max="6660" width="9.5703125" style="983" customWidth="1"/>
    <col min="6661" max="6661" width="11.28515625" style="983" customWidth="1"/>
    <col min="6662" max="6662" width="10" style="983" customWidth="1"/>
    <col min="6663" max="6663" width="12.85546875" style="983" customWidth="1"/>
    <col min="6664" max="6664" width="9.85546875" style="983" customWidth="1"/>
    <col min="6665" max="6665" width="10.42578125" style="983" customWidth="1"/>
    <col min="6666" max="6666" width="9.140625" style="983"/>
    <col min="6667" max="6667" width="10.140625" style="983" customWidth="1"/>
    <col min="6668" max="6668" width="10.42578125" style="983" customWidth="1"/>
    <col min="6669" max="6912" width="9.140625" style="983"/>
    <col min="6913" max="6913" width="20.140625" style="983" customWidth="1"/>
    <col min="6914" max="6914" width="10" style="983" customWidth="1"/>
    <col min="6915" max="6915" width="11.42578125" style="983" customWidth="1"/>
    <col min="6916" max="6916" width="9.5703125" style="983" customWidth="1"/>
    <col min="6917" max="6917" width="11.28515625" style="983" customWidth="1"/>
    <col min="6918" max="6918" width="10" style="983" customWidth="1"/>
    <col min="6919" max="6919" width="12.85546875" style="983" customWidth="1"/>
    <col min="6920" max="6920" width="9.85546875" style="983" customWidth="1"/>
    <col min="6921" max="6921" width="10.42578125" style="983" customWidth="1"/>
    <col min="6922" max="6922" width="9.140625" style="983"/>
    <col min="6923" max="6923" width="10.140625" style="983" customWidth="1"/>
    <col min="6924" max="6924" width="10.42578125" style="983" customWidth="1"/>
    <col min="6925" max="7168" width="9.140625" style="983"/>
    <col min="7169" max="7169" width="20.140625" style="983" customWidth="1"/>
    <col min="7170" max="7170" width="10" style="983" customWidth="1"/>
    <col min="7171" max="7171" width="11.42578125" style="983" customWidth="1"/>
    <col min="7172" max="7172" width="9.5703125" style="983" customWidth="1"/>
    <col min="7173" max="7173" width="11.28515625" style="983" customWidth="1"/>
    <col min="7174" max="7174" width="10" style="983" customWidth="1"/>
    <col min="7175" max="7175" width="12.85546875" style="983" customWidth="1"/>
    <col min="7176" max="7176" width="9.85546875" style="983" customWidth="1"/>
    <col min="7177" max="7177" width="10.42578125" style="983" customWidth="1"/>
    <col min="7178" max="7178" width="9.140625" style="983"/>
    <col min="7179" max="7179" width="10.140625" style="983" customWidth="1"/>
    <col min="7180" max="7180" width="10.42578125" style="983" customWidth="1"/>
    <col min="7181" max="7424" width="9.140625" style="983"/>
    <col min="7425" max="7425" width="20.140625" style="983" customWidth="1"/>
    <col min="7426" max="7426" width="10" style="983" customWidth="1"/>
    <col min="7427" max="7427" width="11.42578125" style="983" customWidth="1"/>
    <col min="7428" max="7428" width="9.5703125" style="983" customWidth="1"/>
    <col min="7429" max="7429" width="11.28515625" style="983" customWidth="1"/>
    <col min="7430" max="7430" width="10" style="983" customWidth="1"/>
    <col min="7431" max="7431" width="12.85546875" style="983" customWidth="1"/>
    <col min="7432" max="7432" width="9.85546875" style="983" customWidth="1"/>
    <col min="7433" max="7433" width="10.42578125" style="983" customWidth="1"/>
    <col min="7434" max="7434" width="9.140625" style="983"/>
    <col min="7435" max="7435" width="10.140625" style="983" customWidth="1"/>
    <col min="7436" max="7436" width="10.42578125" style="983" customWidth="1"/>
    <col min="7437" max="7680" width="9.140625" style="983"/>
    <col min="7681" max="7681" width="20.140625" style="983" customWidth="1"/>
    <col min="7682" max="7682" width="10" style="983" customWidth="1"/>
    <col min="7683" max="7683" width="11.42578125" style="983" customWidth="1"/>
    <col min="7684" max="7684" width="9.5703125" style="983" customWidth="1"/>
    <col min="7685" max="7685" width="11.28515625" style="983" customWidth="1"/>
    <col min="7686" max="7686" width="10" style="983" customWidth="1"/>
    <col min="7687" max="7687" width="12.85546875" style="983" customWidth="1"/>
    <col min="7688" max="7688" width="9.85546875" style="983" customWidth="1"/>
    <col min="7689" max="7689" width="10.42578125" style="983" customWidth="1"/>
    <col min="7690" max="7690" width="9.140625" style="983"/>
    <col min="7691" max="7691" width="10.140625" style="983" customWidth="1"/>
    <col min="7692" max="7692" width="10.42578125" style="983" customWidth="1"/>
    <col min="7693" max="7936" width="9.140625" style="983"/>
    <col min="7937" max="7937" width="20.140625" style="983" customWidth="1"/>
    <col min="7938" max="7938" width="10" style="983" customWidth="1"/>
    <col min="7939" max="7939" width="11.42578125" style="983" customWidth="1"/>
    <col min="7940" max="7940" width="9.5703125" style="983" customWidth="1"/>
    <col min="7941" max="7941" width="11.28515625" style="983" customWidth="1"/>
    <col min="7942" max="7942" width="10" style="983" customWidth="1"/>
    <col min="7943" max="7943" width="12.85546875" style="983" customWidth="1"/>
    <col min="7944" max="7944" width="9.85546875" style="983" customWidth="1"/>
    <col min="7945" max="7945" width="10.42578125" style="983" customWidth="1"/>
    <col min="7946" max="7946" width="9.140625" style="983"/>
    <col min="7947" max="7947" width="10.140625" style="983" customWidth="1"/>
    <col min="7948" max="7948" width="10.42578125" style="983" customWidth="1"/>
    <col min="7949" max="8192" width="9.140625" style="983"/>
    <col min="8193" max="8193" width="20.140625" style="983" customWidth="1"/>
    <col min="8194" max="8194" width="10" style="983" customWidth="1"/>
    <col min="8195" max="8195" width="11.42578125" style="983" customWidth="1"/>
    <col min="8196" max="8196" width="9.5703125" style="983" customWidth="1"/>
    <col min="8197" max="8197" width="11.28515625" style="983" customWidth="1"/>
    <col min="8198" max="8198" width="10" style="983" customWidth="1"/>
    <col min="8199" max="8199" width="12.85546875" style="983" customWidth="1"/>
    <col min="8200" max="8200" width="9.85546875" style="983" customWidth="1"/>
    <col min="8201" max="8201" width="10.42578125" style="983" customWidth="1"/>
    <col min="8202" max="8202" width="9.140625" style="983"/>
    <col min="8203" max="8203" width="10.140625" style="983" customWidth="1"/>
    <col min="8204" max="8204" width="10.42578125" style="983" customWidth="1"/>
    <col min="8205" max="8448" width="9.140625" style="983"/>
    <col min="8449" max="8449" width="20.140625" style="983" customWidth="1"/>
    <col min="8450" max="8450" width="10" style="983" customWidth="1"/>
    <col min="8451" max="8451" width="11.42578125" style="983" customWidth="1"/>
    <col min="8452" max="8452" width="9.5703125" style="983" customWidth="1"/>
    <col min="8453" max="8453" width="11.28515625" style="983" customWidth="1"/>
    <col min="8454" max="8454" width="10" style="983" customWidth="1"/>
    <col min="8455" max="8455" width="12.85546875" style="983" customWidth="1"/>
    <col min="8456" max="8456" width="9.85546875" style="983" customWidth="1"/>
    <col min="8457" max="8457" width="10.42578125" style="983" customWidth="1"/>
    <col min="8458" max="8458" width="9.140625" style="983"/>
    <col min="8459" max="8459" width="10.140625" style="983" customWidth="1"/>
    <col min="8460" max="8460" width="10.42578125" style="983" customWidth="1"/>
    <col min="8461" max="8704" width="9.140625" style="983"/>
    <col min="8705" max="8705" width="20.140625" style="983" customWidth="1"/>
    <col min="8706" max="8706" width="10" style="983" customWidth="1"/>
    <col min="8707" max="8707" width="11.42578125" style="983" customWidth="1"/>
    <col min="8708" max="8708" width="9.5703125" style="983" customWidth="1"/>
    <col min="8709" max="8709" width="11.28515625" style="983" customWidth="1"/>
    <col min="8710" max="8710" width="10" style="983" customWidth="1"/>
    <col min="8711" max="8711" width="12.85546875" style="983" customWidth="1"/>
    <col min="8712" max="8712" width="9.85546875" style="983" customWidth="1"/>
    <col min="8713" max="8713" width="10.42578125" style="983" customWidth="1"/>
    <col min="8714" max="8714" width="9.140625" style="983"/>
    <col min="8715" max="8715" width="10.140625" style="983" customWidth="1"/>
    <col min="8716" max="8716" width="10.42578125" style="983" customWidth="1"/>
    <col min="8717" max="8960" width="9.140625" style="983"/>
    <col min="8961" max="8961" width="20.140625" style="983" customWidth="1"/>
    <col min="8962" max="8962" width="10" style="983" customWidth="1"/>
    <col min="8963" max="8963" width="11.42578125" style="983" customWidth="1"/>
    <col min="8964" max="8964" width="9.5703125" style="983" customWidth="1"/>
    <col min="8965" max="8965" width="11.28515625" style="983" customWidth="1"/>
    <col min="8966" max="8966" width="10" style="983" customWidth="1"/>
    <col min="8967" max="8967" width="12.85546875" style="983" customWidth="1"/>
    <col min="8968" max="8968" width="9.85546875" style="983" customWidth="1"/>
    <col min="8969" max="8969" width="10.42578125" style="983" customWidth="1"/>
    <col min="8970" max="8970" width="9.140625" style="983"/>
    <col min="8971" max="8971" width="10.140625" style="983" customWidth="1"/>
    <col min="8972" max="8972" width="10.42578125" style="983" customWidth="1"/>
    <col min="8973" max="9216" width="9.140625" style="983"/>
    <col min="9217" max="9217" width="20.140625" style="983" customWidth="1"/>
    <col min="9218" max="9218" width="10" style="983" customWidth="1"/>
    <col min="9219" max="9219" width="11.42578125" style="983" customWidth="1"/>
    <col min="9220" max="9220" width="9.5703125" style="983" customWidth="1"/>
    <col min="9221" max="9221" width="11.28515625" style="983" customWidth="1"/>
    <col min="9222" max="9222" width="10" style="983" customWidth="1"/>
    <col min="9223" max="9223" width="12.85546875" style="983" customWidth="1"/>
    <col min="9224" max="9224" width="9.85546875" style="983" customWidth="1"/>
    <col min="9225" max="9225" width="10.42578125" style="983" customWidth="1"/>
    <col min="9226" max="9226" width="9.140625" style="983"/>
    <col min="9227" max="9227" width="10.140625" style="983" customWidth="1"/>
    <col min="9228" max="9228" width="10.42578125" style="983" customWidth="1"/>
    <col min="9229" max="9472" width="9.140625" style="983"/>
    <col min="9473" max="9473" width="20.140625" style="983" customWidth="1"/>
    <col min="9474" max="9474" width="10" style="983" customWidth="1"/>
    <col min="9475" max="9475" width="11.42578125" style="983" customWidth="1"/>
    <col min="9476" max="9476" width="9.5703125" style="983" customWidth="1"/>
    <col min="9477" max="9477" width="11.28515625" style="983" customWidth="1"/>
    <col min="9478" max="9478" width="10" style="983" customWidth="1"/>
    <col min="9479" max="9479" width="12.85546875" style="983" customWidth="1"/>
    <col min="9480" max="9480" width="9.85546875" style="983" customWidth="1"/>
    <col min="9481" max="9481" width="10.42578125" style="983" customWidth="1"/>
    <col min="9482" max="9482" width="9.140625" style="983"/>
    <col min="9483" max="9483" width="10.140625" style="983" customWidth="1"/>
    <col min="9484" max="9484" width="10.42578125" style="983" customWidth="1"/>
    <col min="9485" max="9728" width="9.140625" style="983"/>
    <col min="9729" max="9729" width="20.140625" style="983" customWidth="1"/>
    <col min="9730" max="9730" width="10" style="983" customWidth="1"/>
    <col min="9731" max="9731" width="11.42578125" style="983" customWidth="1"/>
    <col min="9732" max="9732" width="9.5703125" style="983" customWidth="1"/>
    <col min="9733" max="9733" width="11.28515625" style="983" customWidth="1"/>
    <col min="9734" max="9734" width="10" style="983" customWidth="1"/>
    <col min="9735" max="9735" width="12.85546875" style="983" customWidth="1"/>
    <col min="9736" max="9736" width="9.85546875" style="983" customWidth="1"/>
    <col min="9737" max="9737" width="10.42578125" style="983" customWidth="1"/>
    <col min="9738" max="9738" width="9.140625" style="983"/>
    <col min="9739" max="9739" width="10.140625" style="983" customWidth="1"/>
    <col min="9740" max="9740" width="10.42578125" style="983" customWidth="1"/>
    <col min="9741" max="9984" width="9.140625" style="983"/>
    <col min="9985" max="9985" width="20.140625" style="983" customWidth="1"/>
    <col min="9986" max="9986" width="10" style="983" customWidth="1"/>
    <col min="9987" max="9987" width="11.42578125" style="983" customWidth="1"/>
    <col min="9988" max="9988" width="9.5703125" style="983" customWidth="1"/>
    <col min="9989" max="9989" width="11.28515625" style="983" customWidth="1"/>
    <col min="9990" max="9990" width="10" style="983" customWidth="1"/>
    <col min="9991" max="9991" width="12.85546875" style="983" customWidth="1"/>
    <col min="9992" max="9992" width="9.85546875" style="983" customWidth="1"/>
    <col min="9993" max="9993" width="10.42578125" style="983" customWidth="1"/>
    <col min="9994" max="9994" width="9.140625" style="983"/>
    <col min="9995" max="9995" width="10.140625" style="983" customWidth="1"/>
    <col min="9996" max="9996" width="10.42578125" style="983" customWidth="1"/>
    <col min="9997" max="10240" width="9.140625" style="983"/>
    <col min="10241" max="10241" width="20.140625" style="983" customWidth="1"/>
    <col min="10242" max="10242" width="10" style="983" customWidth="1"/>
    <col min="10243" max="10243" width="11.42578125" style="983" customWidth="1"/>
    <col min="10244" max="10244" width="9.5703125" style="983" customWidth="1"/>
    <col min="10245" max="10245" width="11.28515625" style="983" customWidth="1"/>
    <col min="10246" max="10246" width="10" style="983" customWidth="1"/>
    <col min="10247" max="10247" width="12.85546875" style="983" customWidth="1"/>
    <col min="10248" max="10248" width="9.85546875" style="983" customWidth="1"/>
    <col min="10249" max="10249" width="10.42578125" style="983" customWidth="1"/>
    <col min="10250" max="10250" width="9.140625" style="983"/>
    <col min="10251" max="10251" width="10.140625" style="983" customWidth="1"/>
    <col min="10252" max="10252" width="10.42578125" style="983" customWidth="1"/>
    <col min="10253" max="10496" width="9.140625" style="983"/>
    <col min="10497" max="10497" width="20.140625" style="983" customWidth="1"/>
    <col min="10498" max="10498" width="10" style="983" customWidth="1"/>
    <col min="10499" max="10499" width="11.42578125" style="983" customWidth="1"/>
    <col min="10500" max="10500" width="9.5703125" style="983" customWidth="1"/>
    <col min="10501" max="10501" width="11.28515625" style="983" customWidth="1"/>
    <col min="10502" max="10502" width="10" style="983" customWidth="1"/>
    <col min="10503" max="10503" width="12.85546875" style="983" customWidth="1"/>
    <col min="10504" max="10504" width="9.85546875" style="983" customWidth="1"/>
    <col min="10505" max="10505" width="10.42578125" style="983" customWidth="1"/>
    <col min="10506" max="10506" width="9.140625" style="983"/>
    <col min="10507" max="10507" width="10.140625" style="983" customWidth="1"/>
    <col min="10508" max="10508" width="10.42578125" style="983" customWidth="1"/>
    <col min="10509" max="10752" width="9.140625" style="983"/>
    <col min="10753" max="10753" width="20.140625" style="983" customWidth="1"/>
    <col min="10754" max="10754" width="10" style="983" customWidth="1"/>
    <col min="10755" max="10755" width="11.42578125" style="983" customWidth="1"/>
    <col min="10756" max="10756" width="9.5703125" style="983" customWidth="1"/>
    <col min="10757" max="10757" width="11.28515625" style="983" customWidth="1"/>
    <col min="10758" max="10758" width="10" style="983" customWidth="1"/>
    <col min="10759" max="10759" width="12.85546875" style="983" customWidth="1"/>
    <col min="10760" max="10760" width="9.85546875" style="983" customWidth="1"/>
    <col min="10761" max="10761" width="10.42578125" style="983" customWidth="1"/>
    <col min="10762" max="10762" width="9.140625" style="983"/>
    <col min="10763" max="10763" width="10.140625" style="983" customWidth="1"/>
    <col min="10764" max="10764" width="10.42578125" style="983" customWidth="1"/>
    <col min="10765" max="11008" width="9.140625" style="983"/>
    <col min="11009" max="11009" width="20.140625" style="983" customWidth="1"/>
    <col min="11010" max="11010" width="10" style="983" customWidth="1"/>
    <col min="11011" max="11011" width="11.42578125" style="983" customWidth="1"/>
    <col min="11012" max="11012" width="9.5703125" style="983" customWidth="1"/>
    <col min="11013" max="11013" width="11.28515625" style="983" customWidth="1"/>
    <col min="11014" max="11014" width="10" style="983" customWidth="1"/>
    <col min="11015" max="11015" width="12.85546875" style="983" customWidth="1"/>
    <col min="11016" max="11016" width="9.85546875" style="983" customWidth="1"/>
    <col min="11017" max="11017" width="10.42578125" style="983" customWidth="1"/>
    <col min="11018" max="11018" width="9.140625" style="983"/>
    <col min="11019" max="11019" width="10.140625" style="983" customWidth="1"/>
    <col min="11020" max="11020" width="10.42578125" style="983" customWidth="1"/>
    <col min="11021" max="11264" width="9.140625" style="983"/>
    <col min="11265" max="11265" width="20.140625" style="983" customWidth="1"/>
    <col min="11266" max="11266" width="10" style="983" customWidth="1"/>
    <col min="11267" max="11267" width="11.42578125" style="983" customWidth="1"/>
    <col min="11268" max="11268" width="9.5703125" style="983" customWidth="1"/>
    <col min="11269" max="11269" width="11.28515625" style="983" customWidth="1"/>
    <col min="11270" max="11270" width="10" style="983" customWidth="1"/>
    <col min="11271" max="11271" width="12.85546875" style="983" customWidth="1"/>
    <col min="11272" max="11272" width="9.85546875" style="983" customWidth="1"/>
    <col min="11273" max="11273" width="10.42578125" style="983" customWidth="1"/>
    <col min="11274" max="11274" width="9.140625" style="983"/>
    <col min="11275" max="11275" width="10.140625" style="983" customWidth="1"/>
    <col min="11276" max="11276" width="10.42578125" style="983" customWidth="1"/>
    <col min="11277" max="11520" width="9.140625" style="983"/>
    <col min="11521" max="11521" width="20.140625" style="983" customWidth="1"/>
    <col min="11522" max="11522" width="10" style="983" customWidth="1"/>
    <col min="11523" max="11523" width="11.42578125" style="983" customWidth="1"/>
    <col min="11524" max="11524" width="9.5703125" style="983" customWidth="1"/>
    <col min="11525" max="11525" width="11.28515625" style="983" customWidth="1"/>
    <col min="11526" max="11526" width="10" style="983" customWidth="1"/>
    <col min="11527" max="11527" width="12.85546875" style="983" customWidth="1"/>
    <col min="11528" max="11528" width="9.85546875" style="983" customWidth="1"/>
    <col min="11529" max="11529" width="10.42578125" style="983" customWidth="1"/>
    <col min="11530" max="11530" width="9.140625" style="983"/>
    <col min="11531" max="11531" width="10.140625" style="983" customWidth="1"/>
    <col min="11532" max="11532" width="10.42578125" style="983" customWidth="1"/>
    <col min="11533" max="11776" width="9.140625" style="983"/>
    <col min="11777" max="11777" width="20.140625" style="983" customWidth="1"/>
    <col min="11778" max="11778" width="10" style="983" customWidth="1"/>
    <col min="11779" max="11779" width="11.42578125" style="983" customWidth="1"/>
    <col min="11780" max="11780" width="9.5703125" style="983" customWidth="1"/>
    <col min="11781" max="11781" width="11.28515625" style="983" customWidth="1"/>
    <col min="11782" max="11782" width="10" style="983" customWidth="1"/>
    <col min="11783" max="11783" width="12.85546875" style="983" customWidth="1"/>
    <col min="11784" max="11784" width="9.85546875" style="983" customWidth="1"/>
    <col min="11785" max="11785" width="10.42578125" style="983" customWidth="1"/>
    <col min="11786" max="11786" width="9.140625" style="983"/>
    <col min="11787" max="11787" width="10.140625" style="983" customWidth="1"/>
    <col min="11788" max="11788" width="10.42578125" style="983" customWidth="1"/>
    <col min="11789" max="12032" width="9.140625" style="983"/>
    <col min="12033" max="12033" width="20.140625" style="983" customWidth="1"/>
    <col min="12034" max="12034" width="10" style="983" customWidth="1"/>
    <col min="12035" max="12035" width="11.42578125" style="983" customWidth="1"/>
    <col min="12036" max="12036" width="9.5703125" style="983" customWidth="1"/>
    <col min="12037" max="12037" width="11.28515625" style="983" customWidth="1"/>
    <col min="12038" max="12038" width="10" style="983" customWidth="1"/>
    <col min="12039" max="12039" width="12.85546875" style="983" customWidth="1"/>
    <col min="12040" max="12040" width="9.85546875" style="983" customWidth="1"/>
    <col min="12041" max="12041" width="10.42578125" style="983" customWidth="1"/>
    <col min="12042" max="12042" width="9.140625" style="983"/>
    <col min="12043" max="12043" width="10.140625" style="983" customWidth="1"/>
    <col min="12044" max="12044" width="10.42578125" style="983" customWidth="1"/>
    <col min="12045" max="12288" width="9.140625" style="983"/>
    <col min="12289" max="12289" width="20.140625" style="983" customWidth="1"/>
    <col min="12290" max="12290" width="10" style="983" customWidth="1"/>
    <col min="12291" max="12291" width="11.42578125" style="983" customWidth="1"/>
    <col min="12292" max="12292" width="9.5703125" style="983" customWidth="1"/>
    <col min="12293" max="12293" width="11.28515625" style="983" customWidth="1"/>
    <col min="12294" max="12294" width="10" style="983" customWidth="1"/>
    <col min="12295" max="12295" width="12.85546875" style="983" customWidth="1"/>
    <col min="12296" max="12296" width="9.85546875" style="983" customWidth="1"/>
    <col min="12297" max="12297" width="10.42578125" style="983" customWidth="1"/>
    <col min="12298" max="12298" width="9.140625" style="983"/>
    <col min="12299" max="12299" width="10.140625" style="983" customWidth="1"/>
    <col min="12300" max="12300" width="10.42578125" style="983" customWidth="1"/>
    <col min="12301" max="12544" width="9.140625" style="983"/>
    <col min="12545" max="12545" width="20.140625" style="983" customWidth="1"/>
    <col min="12546" max="12546" width="10" style="983" customWidth="1"/>
    <col min="12547" max="12547" width="11.42578125" style="983" customWidth="1"/>
    <col min="12548" max="12548" width="9.5703125" style="983" customWidth="1"/>
    <col min="12549" max="12549" width="11.28515625" style="983" customWidth="1"/>
    <col min="12550" max="12550" width="10" style="983" customWidth="1"/>
    <col min="12551" max="12551" width="12.85546875" style="983" customWidth="1"/>
    <col min="12552" max="12552" width="9.85546875" style="983" customWidth="1"/>
    <col min="12553" max="12553" width="10.42578125" style="983" customWidth="1"/>
    <col min="12554" max="12554" width="9.140625" style="983"/>
    <col min="12555" max="12555" width="10.140625" style="983" customWidth="1"/>
    <col min="12556" max="12556" width="10.42578125" style="983" customWidth="1"/>
    <col min="12557" max="12800" width="9.140625" style="983"/>
    <col min="12801" max="12801" width="20.140625" style="983" customWidth="1"/>
    <col min="12802" max="12802" width="10" style="983" customWidth="1"/>
    <col min="12803" max="12803" width="11.42578125" style="983" customWidth="1"/>
    <col min="12804" max="12804" width="9.5703125" style="983" customWidth="1"/>
    <col min="12805" max="12805" width="11.28515625" style="983" customWidth="1"/>
    <col min="12806" max="12806" width="10" style="983" customWidth="1"/>
    <col min="12807" max="12807" width="12.85546875" style="983" customWidth="1"/>
    <col min="12808" max="12808" width="9.85546875" style="983" customWidth="1"/>
    <col min="12809" max="12809" width="10.42578125" style="983" customWidth="1"/>
    <col min="12810" max="12810" width="9.140625" style="983"/>
    <col min="12811" max="12811" width="10.140625" style="983" customWidth="1"/>
    <col min="12812" max="12812" width="10.42578125" style="983" customWidth="1"/>
    <col min="12813" max="13056" width="9.140625" style="983"/>
    <col min="13057" max="13057" width="20.140625" style="983" customWidth="1"/>
    <col min="13058" max="13058" width="10" style="983" customWidth="1"/>
    <col min="13059" max="13059" width="11.42578125" style="983" customWidth="1"/>
    <col min="13060" max="13060" width="9.5703125" style="983" customWidth="1"/>
    <col min="13061" max="13061" width="11.28515625" style="983" customWidth="1"/>
    <col min="13062" max="13062" width="10" style="983" customWidth="1"/>
    <col min="13063" max="13063" width="12.85546875" style="983" customWidth="1"/>
    <col min="13064" max="13064" width="9.85546875" style="983" customWidth="1"/>
    <col min="13065" max="13065" width="10.42578125" style="983" customWidth="1"/>
    <col min="13066" max="13066" width="9.140625" style="983"/>
    <col min="13067" max="13067" width="10.140625" style="983" customWidth="1"/>
    <col min="13068" max="13068" width="10.42578125" style="983" customWidth="1"/>
    <col min="13069" max="13312" width="9.140625" style="983"/>
    <col min="13313" max="13313" width="20.140625" style="983" customWidth="1"/>
    <col min="13314" max="13314" width="10" style="983" customWidth="1"/>
    <col min="13315" max="13315" width="11.42578125" style="983" customWidth="1"/>
    <col min="13316" max="13316" width="9.5703125" style="983" customWidth="1"/>
    <col min="13317" max="13317" width="11.28515625" style="983" customWidth="1"/>
    <col min="13318" max="13318" width="10" style="983" customWidth="1"/>
    <col min="13319" max="13319" width="12.85546875" style="983" customWidth="1"/>
    <col min="13320" max="13320" width="9.85546875" style="983" customWidth="1"/>
    <col min="13321" max="13321" width="10.42578125" style="983" customWidth="1"/>
    <col min="13322" max="13322" width="9.140625" style="983"/>
    <col min="13323" max="13323" width="10.140625" style="983" customWidth="1"/>
    <col min="13324" max="13324" width="10.42578125" style="983" customWidth="1"/>
    <col min="13325" max="13568" width="9.140625" style="983"/>
    <col min="13569" max="13569" width="20.140625" style="983" customWidth="1"/>
    <col min="13570" max="13570" width="10" style="983" customWidth="1"/>
    <col min="13571" max="13571" width="11.42578125" style="983" customWidth="1"/>
    <col min="13572" max="13572" width="9.5703125" style="983" customWidth="1"/>
    <col min="13573" max="13573" width="11.28515625" style="983" customWidth="1"/>
    <col min="13574" max="13574" width="10" style="983" customWidth="1"/>
    <col min="13575" max="13575" width="12.85546875" style="983" customWidth="1"/>
    <col min="13576" max="13576" width="9.85546875" style="983" customWidth="1"/>
    <col min="13577" max="13577" width="10.42578125" style="983" customWidth="1"/>
    <col min="13578" max="13578" width="9.140625" style="983"/>
    <col min="13579" max="13579" width="10.140625" style="983" customWidth="1"/>
    <col min="13580" max="13580" width="10.42578125" style="983" customWidth="1"/>
    <col min="13581" max="13824" width="9.140625" style="983"/>
    <col min="13825" max="13825" width="20.140625" style="983" customWidth="1"/>
    <col min="13826" max="13826" width="10" style="983" customWidth="1"/>
    <col min="13827" max="13827" width="11.42578125" style="983" customWidth="1"/>
    <col min="13828" max="13828" width="9.5703125" style="983" customWidth="1"/>
    <col min="13829" max="13829" width="11.28515625" style="983" customWidth="1"/>
    <col min="13830" max="13830" width="10" style="983" customWidth="1"/>
    <col min="13831" max="13831" width="12.85546875" style="983" customWidth="1"/>
    <col min="13832" max="13832" width="9.85546875" style="983" customWidth="1"/>
    <col min="13833" max="13833" width="10.42578125" style="983" customWidth="1"/>
    <col min="13834" max="13834" width="9.140625" style="983"/>
    <col min="13835" max="13835" width="10.140625" style="983" customWidth="1"/>
    <col min="13836" max="13836" width="10.42578125" style="983" customWidth="1"/>
    <col min="13837" max="14080" width="9.140625" style="983"/>
    <col min="14081" max="14081" width="20.140625" style="983" customWidth="1"/>
    <col min="14082" max="14082" width="10" style="983" customWidth="1"/>
    <col min="14083" max="14083" width="11.42578125" style="983" customWidth="1"/>
    <col min="14084" max="14084" width="9.5703125" style="983" customWidth="1"/>
    <col min="14085" max="14085" width="11.28515625" style="983" customWidth="1"/>
    <col min="14086" max="14086" width="10" style="983" customWidth="1"/>
    <col min="14087" max="14087" width="12.85546875" style="983" customWidth="1"/>
    <col min="14088" max="14088" width="9.85546875" style="983" customWidth="1"/>
    <col min="14089" max="14089" width="10.42578125" style="983" customWidth="1"/>
    <col min="14090" max="14090" width="9.140625" style="983"/>
    <col min="14091" max="14091" width="10.140625" style="983" customWidth="1"/>
    <col min="14092" max="14092" width="10.42578125" style="983" customWidth="1"/>
    <col min="14093" max="14336" width="9.140625" style="983"/>
    <col min="14337" max="14337" width="20.140625" style="983" customWidth="1"/>
    <col min="14338" max="14338" width="10" style="983" customWidth="1"/>
    <col min="14339" max="14339" width="11.42578125" style="983" customWidth="1"/>
    <col min="14340" max="14340" width="9.5703125" style="983" customWidth="1"/>
    <col min="14341" max="14341" width="11.28515625" style="983" customWidth="1"/>
    <col min="14342" max="14342" width="10" style="983" customWidth="1"/>
    <col min="14343" max="14343" width="12.85546875" style="983" customWidth="1"/>
    <col min="14344" max="14344" width="9.85546875" style="983" customWidth="1"/>
    <col min="14345" max="14345" width="10.42578125" style="983" customWidth="1"/>
    <col min="14346" max="14346" width="9.140625" style="983"/>
    <col min="14347" max="14347" width="10.140625" style="983" customWidth="1"/>
    <col min="14348" max="14348" width="10.42578125" style="983" customWidth="1"/>
    <col min="14349" max="14592" width="9.140625" style="983"/>
    <col min="14593" max="14593" width="20.140625" style="983" customWidth="1"/>
    <col min="14594" max="14594" width="10" style="983" customWidth="1"/>
    <col min="14595" max="14595" width="11.42578125" style="983" customWidth="1"/>
    <col min="14596" max="14596" width="9.5703125" style="983" customWidth="1"/>
    <col min="14597" max="14597" width="11.28515625" style="983" customWidth="1"/>
    <col min="14598" max="14598" width="10" style="983" customWidth="1"/>
    <col min="14599" max="14599" width="12.85546875" style="983" customWidth="1"/>
    <col min="14600" max="14600" width="9.85546875" style="983" customWidth="1"/>
    <col min="14601" max="14601" width="10.42578125" style="983" customWidth="1"/>
    <col min="14602" max="14602" width="9.140625" style="983"/>
    <col min="14603" max="14603" width="10.140625" style="983" customWidth="1"/>
    <col min="14604" max="14604" width="10.42578125" style="983" customWidth="1"/>
    <col min="14605" max="14848" width="9.140625" style="983"/>
    <col min="14849" max="14849" width="20.140625" style="983" customWidth="1"/>
    <col min="14850" max="14850" width="10" style="983" customWidth="1"/>
    <col min="14851" max="14851" width="11.42578125" style="983" customWidth="1"/>
    <col min="14852" max="14852" width="9.5703125" style="983" customWidth="1"/>
    <col min="14853" max="14853" width="11.28515625" style="983" customWidth="1"/>
    <col min="14854" max="14854" width="10" style="983" customWidth="1"/>
    <col min="14855" max="14855" width="12.85546875" style="983" customWidth="1"/>
    <col min="14856" max="14856" width="9.85546875" style="983" customWidth="1"/>
    <col min="14857" max="14857" width="10.42578125" style="983" customWidth="1"/>
    <col min="14858" max="14858" width="9.140625" style="983"/>
    <col min="14859" max="14859" width="10.140625" style="983" customWidth="1"/>
    <col min="14860" max="14860" width="10.42578125" style="983" customWidth="1"/>
    <col min="14861" max="15104" width="9.140625" style="983"/>
    <col min="15105" max="15105" width="20.140625" style="983" customWidth="1"/>
    <col min="15106" max="15106" width="10" style="983" customWidth="1"/>
    <col min="15107" max="15107" width="11.42578125" style="983" customWidth="1"/>
    <col min="15108" max="15108" width="9.5703125" style="983" customWidth="1"/>
    <col min="15109" max="15109" width="11.28515625" style="983" customWidth="1"/>
    <col min="15110" max="15110" width="10" style="983" customWidth="1"/>
    <col min="15111" max="15111" width="12.85546875" style="983" customWidth="1"/>
    <col min="15112" max="15112" width="9.85546875" style="983" customWidth="1"/>
    <col min="15113" max="15113" width="10.42578125" style="983" customWidth="1"/>
    <col min="15114" max="15114" width="9.140625" style="983"/>
    <col min="15115" max="15115" width="10.140625" style="983" customWidth="1"/>
    <col min="15116" max="15116" width="10.42578125" style="983" customWidth="1"/>
    <col min="15117" max="15360" width="9.140625" style="983"/>
    <col min="15361" max="15361" width="20.140625" style="983" customWidth="1"/>
    <col min="15362" max="15362" width="10" style="983" customWidth="1"/>
    <col min="15363" max="15363" width="11.42578125" style="983" customWidth="1"/>
    <col min="15364" max="15364" width="9.5703125" style="983" customWidth="1"/>
    <col min="15365" max="15365" width="11.28515625" style="983" customWidth="1"/>
    <col min="15366" max="15366" width="10" style="983" customWidth="1"/>
    <col min="15367" max="15367" width="12.85546875" style="983" customWidth="1"/>
    <col min="15368" max="15368" width="9.85546875" style="983" customWidth="1"/>
    <col min="15369" max="15369" width="10.42578125" style="983" customWidth="1"/>
    <col min="15370" max="15370" width="9.140625" style="983"/>
    <col min="15371" max="15371" width="10.140625" style="983" customWidth="1"/>
    <col min="15372" max="15372" width="10.42578125" style="983" customWidth="1"/>
    <col min="15373" max="15616" width="9.140625" style="983"/>
    <col min="15617" max="15617" width="20.140625" style="983" customWidth="1"/>
    <col min="15618" max="15618" width="10" style="983" customWidth="1"/>
    <col min="15619" max="15619" width="11.42578125" style="983" customWidth="1"/>
    <col min="15620" max="15620" width="9.5703125" style="983" customWidth="1"/>
    <col min="15621" max="15621" width="11.28515625" style="983" customWidth="1"/>
    <col min="15622" max="15622" width="10" style="983" customWidth="1"/>
    <col min="15623" max="15623" width="12.85546875" style="983" customWidth="1"/>
    <col min="15624" max="15624" width="9.85546875" style="983" customWidth="1"/>
    <col min="15625" max="15625" width="10.42578125" style="983" customWidth="1"/>
    <col min="15626" max="15626" width="9.140625" style="983"/>
    <col min="15627" max="15627" width="10.140625" style="983" customWidth="1"/>
    <col min="15628" max="15628" width="10.42578125" style="983" customWidth="1"/>
    <col min="15629" max="15872" width="9.140625" style="983"/>
    <col min="15873" max="15873" width="20.140625" style="983" customWidth="1"/>
    <col min="15874" max="15874" width="10" style="983" customWidth="1"/>
    <col min="15875" max="15875" width="11.42578125" style="983" customWidth="1"/>
    <col min="15876" max="15876" width="9.5703125" style="983" customWidth="1"/>
    <col min="15877" max="15877" width="11.28515625" style="983" customWidth="1"/>
    <col min="15878" max="15878" width="10" style="983" customWidth="1"/>
    <col min="15879" max="15879" width="12.85546875" style="983" customWidth="1"/>
    <col min="15880" max="15880" width="9.85546875" style="983" customWidth="1"/>
    <col min="15881" max="15881" width="10.42578125" style="983" customWidth="1"/>
    <col min="15882" max="15882" width="9.140625" style="983"/>
    <col min="15883" max="15883" width="10.140625" style="983" customWidth="1"/>
    <col min="15884" max="15884" width="10.42578125" style="983" customWidth="1"/>
    <col min="15885" max="16128" width="9.140625" style="983"/>
    <col min="16129" max="16129" width="20.140625" style="983" customWidth="1"/>
    <col min="16130" max="16130" width="10" style="983" customWidth="1"/>
    <col min="16131" max="16131" width="11.42578125" style="983" customWidth="1"/>
    <col min="16132" max="16132" width="9.5703125" style="983" customWidth="1"/>
    <col min="16133" max="16133" width="11.28515625" style="983" customWidth="1"/>
    <col min="16134" max="16134" width="10" style="983" customWidth="1"/>
    <col min="16135" max="16135" width="12.85546875" style="983" customWidth="1"/>
    <col min="16136" max="16136" width="9.85546875" style="983" customWidth="1"/>
    <col min="16137" max="16137" width="10.42578125" style="983" customWidth="1"/>
    <col min="16138" max="16138" width="9.140625" style="983"/>
    <col min="16139" max="16139" width="10.140625" style="983" customWidth="1"/>
    <col min="16140" max="16140" width="10.42578125" style="983" customWidth="1"/>
    <col min="16141" max="16384" width="9.140625" style="983"/>
  </cols>
  <sheetData>
    <row r="1" spans="1:12">
      <c r="A1" s="1454" t="s">
        <v>356</v>
      </c>
      <c r="B1" s="1454"/>
      <c r="C1" s="1454"/>
      <c r="D1" s="1454"/>
      <c r="E1" s="1448" t="s">
        <v>532</v>
      </c>
      <c r="G1" s="1448"/>
      <c r="H1" s="1454"/>
      <c r="I1" s="1454"/>
      <c r="J1" s="1454"/>
      <c r="K1" s="1454"/>
    </row>
    <row r="2" spans="1:12" ht="15" customHeight="1" thickBot="1">
      <c r="A2" s="1449" t="s">
        <v>272</v>
      </c>
      <c r="B2" s="1449"/>
      <c r="C2" s="1454"/>
      <c r="D2" s="1454"/>
      <c r="E2" s="1454"/>
      <c r="F2" s="1448"/>
      <c r="G2" s="1454"/>
      <c r="H2" s="1454"/>
      <c r="I2" s="1454"/>
      <c r="J2" s="1454"/>
      <c r="K2" s="1454"/>
    </row>
    <row r="3" spans="1:12" ht="16.5" thickBot="1">
      <c r="A3" s="1455" t="s">
        <v>4</v>
      </c>
      <c r="B3" s="1456"/>
      <c r="C3" s="1456"/>
      <c r="D3" s="1456"/>
      <c r="E3" s="1456"/>
      <c r="F3" s="1456"/>
      <c r="G3" s="1456"/>
      <c r="H3" s="1456"/>
      <c r="I3" s="1456"/>
      <c r="J3" s="1456"/>
      <c r="K3" s="1456"/>
      <c r="L3" s="1457"/>
    </row>
    <row r="4" spans="1:12">
      <c r="A4" s="1458"/>
      <c r="B4" s="1459"/>
      <c r="C4" s="1460" t="s">
        <v>5</v>
      </c>
      <c r="D4" s="1460"/>
      <c r="E4" s="1460"/>
      <c r="F4" s="1460"/>
      <c r="G4" s="1461"/>
      <c r="H4" s="1592" t="s">
        <v>6</v>
      </c>
      <c r="I4" s="1593"/>
      <c r="J4" s="1462" t="s">
        <v>7</v>
      </c>
      <c r="K4" s="1463" t="s">
        <v>8</v>
      </c>
      <c r="L4" s="1464"/>
    </row>
    <row r="5" spans="1:12">
      <c r="A5" s="1450" t="s">
        <v>9</v>
      </c>
      <c r="B5" s="1451" t="s">
        <v>10</v>
      </c>
      <c r="C5" s="1465" t="s">
        <v>36</v>
      </c>
      <c r="D5" s="1465"/>
      <c r="E5" s="1466" t="s">
        <v>37</v>
      </c>
      <c r="F5" s="1467"/>
      <c r="G5" s="1468"/>
      <c r="H5" s="1594" t="s">
        <v>11</v>
      </c>
      <c r="I5" s="1595"/>
      <c r="J5" s="1469" t="s">
        <v>12</v>
      </c>
      <c r="K5" s="1470" t="s">
        <v>13</v>
      </c>
      <c r="L5" s="1471"/>
    </row>
    <row r="6" spans="1:12" ht="48" thickBot="1">
      <c r="A6" s="1452" t="s">
        <v>14</v>
      </c>
      <c r="B6" s="1453" t="s">
        <v>15</v>
      </c>
      <c r="C6" s="990" t="s">
        <v>533</v>
      </c>
      <c r="D6" s="1275" t="s">
        <v>530</v>
      </c>
      <c r="E6" s="1472" t="s">
        <v>533</v>
      </c>
      <c r="F6" s="1473" t="s">
        <v>530</v>
      </c>
      <c r="G6" s="1474" t="s">
        <v>16</v>
      </c>
      <c r="H6" s="1475" t="s">
        <v>533</v>
      </c>
      <c r="I6" s="1476" t="s">
        <v>16</v>
      </c>
      <c r="J6" s="1477" t="s">
        <v>16</v>
      </c>
      <c r="K6" s="1478" t="s">
        <v>533</v>
      </c>
      <c r="L6" s="1479" t="s">
        <v>17</v>
      </c>
    </row>
    <row r="7" spans="1:12" ht="16.5" thickBot="1">
      <c r="A7" s="1480" t="s">
        <v>18</v>
      </c>
      <c r="B7" s="1481" t="s">
        <v>19</v>
      </c>
      <c r="C7" s="1482">
        <v>20519.436274266653</v>
      </c>
      <c r="D7" s="1482">
        <v>21081.785379676916</v>
      </c>
      <c r="E7" s="1483">
        <v>20929.824999751985</v>
      </c>
      <c r="F7" s="1484">
        <v>21503.421087270453</v>
      </c>
      <c r="G7" s="1485">
        <v>-2.6674643313292337</v>
      </c>
      <c r="H7" s="1486">
        <v>319.64215904868075</v>
      </c>
      <c r="I7" s="1486">
        <v>-0.50499459558542015</v>
      </c>
      <c r="J7" s="1487">
        <v>-10.677140960389467</v>
      </c>
      <c r="K7" s="1486">
        <v>100</v>
      </c>
      <c r="L7" s="1488" t="s">
        <v>19</v>
      </c>
    </row>
    <row r="8" spans="1:12" ht="16.5" thickBot="1">
      <c r="A8" s="1489"/>
      <c r="B8" s="1490"/>
      <c r="C8" s="1491"/>
      <c r="D8" s="1491"/>
      <c r="E8" s="1491"/>
      <c r="F8" s="1491"/>
      <c r="G8" s="1492"/>
      <c r="H8" s="1487"/>
      <c r="I8" s="1487"/>
      <c r="J8" s="1487"/>
      <c r="K8" s="1487"/>
      <c r="L8" s="1493"/>
    </row>
    <row r="9" spans="1:12">
      <c r="A9" s="1494" t="s">
        <v>80</v>
      </c>
      <c r="B9" s="1495" t="s">
        <v>19</v>
      </c>
      <c r="C9" s="1496">
        <v>19216.671661894849</v>
      </c>
      <c r="D9" s="1496">
        <v>21335.427465667915</v>
      </c>
      <c r="E9" s="1497">
        <v>19601.005095132747</v>
      </c>
      <c r="F9" s="1497">
        <v>21762.136014981275</v>
      </c>
      <c r="G9" s="1498">
        <v>-9.9306930089986771</v>
      </c>
      <c r="H9" s="1499">
        <v>226.01999999999998</v>
      </c>
      <c r="I9" s="1499">
        <v>-15.356240052429548</v>
      </c>
      <c r="J9" s="1499">
        <v>0</v>
      </c>
      <c r="K9" s="1499">
        <v>0.12386968908708039</v>
      </c>
      <c r="L9" s="1500">
        <v>1.3225741311023748E-2</v>
      </c>
    </row>
    <row r="10" spans="1:12">
      <c r="A10" s="1367" t="s">
        <v>81</v>
      </c>
      <c r="B10" s="1501" t="s">
        <v>19</v>
      </c>
      <c r="C10" s="1368">
        <v>21275.956431820192</v>
      </c>
      <c r="D10" s="1368">
        <v>21940.590422840673</v>
      </c>
      <c r="E10" s="1502">
        <v>21701.475560456594</v>
      </c>
      <c r="F10" s="1502">
        <v>22379.402231297485</v>
      </c>
      <c r="G10" s="1503">
        <v>-3.0292438727108326</v>
      </c>
      <c r="H10" s="1504">
        <v>350.69959319526629</v>
      </c>
      <c r="I10" s="1504">
        <v>-0.6860076870091304</v>
      </c>
      <c r="J10" s="1504">
        <v>-17.523257587311271</v>
      </c>
      <c r="K10" s="1504">
        <v>33.494363929146537</v>
      </c>
      <c r="L10" s="1505">
        <v>-2.7802543492336369</v>
      </c>
    </row>
    <row r="11" spans="1:12">
      <c r="A11" s="1369" t="s">
        <v>82</v>
      </c>
      <c r="B11" s="1506" t="s">
        <v>19</v>
      </c>
      <c r="C11" s="1276">
        <v>21193.95014654642</v>
      </c>
      <c r="D11" s="1276">
        <v>21956.137618990997</v>
      </c>
      <c r="E11" s="1507">
        <v>21617.829149477348</v>
      </c>
      <c r="F11" s="1507">
        <v>22395.260371370816</v>
      </c>
      <c r="G11" s="1508">
        <v>-3.4714096152563809</v>
      </c>
      <c r="H11" s="1509">
        <v>393.1817170111288</v>
      </c>
      <c r="I11" s="1509">
        <v>-1.6033647372713795</v>
      </c>
      <c r="J11" s="1509">
        <v>-12.395543175487465</v>
      </c>
      <c r="K11" s="1509">
        <v>7.791403443577356</v>
      </c>
      <c r="L11" s="1510">
        <v>-0.15283200674351161</v>
      </c>
    </row>
    <row r="12" spans="1:12">
      <c r="A12" s="1369" t="s">
        <v>83</v>
      </c>
      <c r="B12" s="1506" t="s">
        <v>19</v>
      </c>
      <c r="C12" s="1276" t="s">
        <v>200</v>
      </c>
      <c r="D12" s="1276" t="s">
        <v>200</v>
      </c>
      <c r="E12" s="1507" t="s">
        <v>200</v>
      </c>
      <c r="F12" s="1507" t="s">
        <v>200</v>
      </c>
      <c r="G12" s="1508" t="s">
        <v>73</v>
      </c>
      <c r="H12" s="1509" t="s">
        <v>200</v>
      </c>
      <c r="I12" s="1509" t="s">
        <v>73</v>
      </c>
      <c r="J12" s="1509" t="s">
        <v>73</v>
      </c>
      <c r="K12" s="1509">
        <v>0.31586770717205498</v>
      </c>
      <c r="L12" s="1510" t="s">
        <v>73</v>
      </c>
    </row>
    <row r="13" spans="1:12">
      <c r="A13" s="1369" t="s">
        <v>71</v>
      </c>
      <c r="B13" s="1506" t="s">
        <v>19</v>
      </c>
      <c r="C13" s="1276">
        <v>18054.101566173889</v>
      </c>
      <c r="D13" s="1276">
        <v>18410.232555787217</v>
      </c>
      <c r="E13" s="1507">
        <v>18415.183597497366</v>
      </c>
      <c r="F13" s="1507">
        <v>18778.437206902963</v>
      </c>
      <c r="G13" s="1508">
        <v>-1.9344187453046704</v>
      </c>
      <c r="H13" s="1509">
        <v>287.99338033685859</v>
      </c>
      <c r="I13" s="1509">
        <v>0.82307631449279295</v>
      </c>
      <c r="J13" s="1509">
        <v>-6.4835164835164845</v>
      </c>
      <c r="K13" s="1509">
        <v>31.623931623931622</v>
      </c>
      <c r="L13" s="1510">
        <v>1.4181338810681545</v>
      </c>
    </row>
    <row r="14" spans="1:12" ht="16.5" thickBot="1">
      <c r="A14" s="1511" t="s">
        <v>84</v>
      </c>
      <c r="B14" s="1512" t="s">
        <v>19</v>
      </c>
      <c r="C14" s="1277">
        <v>21957.815001937197</v>
      </c>
      <c r="D14" s="1277">
        <v>22323.740676034053</v>
      </c>
      <c r="E14" s="1513">
        <v>22396.97130197594</v>
      </c>
      <c r="F14" s="1513">
        <v>22770.215489554736</v>
      </c>
      <c r="G14" s="1514">
        <v>-1.6391772302287251</v>
      </c>
      <c r="H14" s="1515">
        <v>297.10957471531492</v>
      </c>
      <c r="I14" s="1515">
        <v>1.3359168607142127</v>
      </c>
      <c r="J14" s="1515">
        <v>-5.6359649122807021</v>
      </c>
      <c r="K14" s="1515">
        <v>26.650563607085349</v>
      </c>
      <c r="L14" s="1516">
        <v>1.4237435141444337</v>
      </c>
    </row>
    <row r="15" spans="1:12" ht="16.5" thickBot="1">
      <c r="A15" s="1489"/>
      <c r="B15" s="1517"/>
      <c r="C15" s="1491"/>
      <c r="D15" s="1491"/>
      <c r="E15" s="1491"/>
      <c r="F15" s="1491"/>
      <c r="G15" s="1492"/>
      <c r="H15" s="1487"/>
      <c r="I15" s="1487"/>
      <c r="J15" s="1487"/>
      <c r="K15" s="1487"/>
      <c r="L15" s="1493"/>
    </row>
    <row r="16" spans="1:12">
      <c r="A16" s="1518" t="s">
        <v>85</v>
      </c>
      <c r="B16" s="1519" t="s">
        <v>21</v>
      </c>
      <c r="C16" s="1278" t="s">
        <v>200</v>
      </c>
      <c r="D16" s="1278" t="s">
        <v>200</v>
      </c>
      <c r="E16" s="1520" t="s">
        <v>200</v>
      </c>
      <c r="F16" s="1520" t="s">
        <v>200</v>
      </c>
      <c r="G16" s="1521" t="s">
        <v>73</v>
      </c>
      <c r="H16" s="1522" t="s">
        <v>200</v>
      </c>
      <c r="I16" s="1522" t="s">
        <v>73</v>
      </c>
      <c r="J16" s="1523" t="s">
        <v>73</v>
      </c>
      <c r="K16" s="1523">
        <v>6.1934844543540197E-3</v>
      </c>
      <c r="L16" s="1524" t="s">
        <v>73</v>
      </c>
    </row>
    <row r="17" spans="1:12">
      <c r="A17" s="1367" t="s">
        <v>85</v>
      </c>
      <c r="B17" s="1525" t="s">
        <v>22</v>
      </c>
      <c r="C17" s="1276" t="s">
        <v>200</v>
      </c>
      <c r="D17" s="1276" t="s">
        <v>73</v>
      </c>
      <c r="E17" s="1507" t="s">
        <v>200</v>
      </c>
      <c r="F17" s="1507" t="s">
        <v>73</v>
      </c>
      <c r="G17" s="1508" t="s">
        <v>73</v>
      </c>
      <c r="H17" s="1509" t="s">
        <v>200</v>
      </c>
      <c r="I17" s="1509" t="s">
        <v>73</v>
      </c>
      <c r="J17" s="1526" t="s">
        <v>73</v>
      </c>
      <c r="K17" s="1526">
        <v>6.1934844543540197E-3</v>
      </c>
      <c r="L17" s="1527" t="s">
        <v>73</v>
      </c>
    </row>
    <row r="18" spans="1:12">
      <c r="A18" s="1367" t="s">
        <v>85</v>
      </c>
      <c r="B18" s="1525" t="s">
        <v>23</v>
      </c>
      <c r="C18" s="1276" t="s">
        <v>73</v>
      </c>
      <c r="D18" s="1276" t="s">
        <v>200</v>
      </c>
      <c r="E18" s="1507" t="s">
        <v>73</v>
      </c>
      <c r="F18" s="1507" t="s">
        <v>200</v>
      </c>
      <c r="G18" s="1508" t="s">
        <v>73</v>
      </c>
      <c r="H18" s="1509" t="s">
        <v>73</v>
      </c>
      <c r="I18" s="1509" t="s">
        <v>73</v>
      </c>
      <c r="J18" s="1526" t="s">
        <v>73</v>
      </c>
      <c r="K18" s="1526" t="s">
        <v>73</v>
      </c>
      <c r="L18" s="1527" t="s">
        <v>73</v>
      </c>
    </row>
    <row r="19" spans="1:12">
      <c r="A19" s="1518" t="s">
        <v>85</v>
      </c>
      <c r="B19" s="1528" t="s">
        <v>24</v>
      </c>
      <c r="C19" s="1279" t="s">
        <v>200</v>
      </c>
      <c r="D19" s="1279">
        <v>22083.862217194568</v>
      </c>
      <c r="E19" s="1529" t="s">
        <v>200</v>
      </c>
      <c r="F19" s="1529">
        <v>22525.539461538461</v>
      </c>
      <c r="G19" s="1530" t="s">
        <v>73</v>
      </c>
      <c r="H19" s="1531" t="s">
        <v>200</v>
      </c>
      <c r="I19" s="1531" t="s">
        <v>73</v>
      </c>
      <c r="J19" s="1532" t="s">
        <v>73</v>
      </c>
      <c r="K19" s="1532">
        <v>1.2386968908708039E-2</v>
      </c>
      <c r="L19" s="1533" t="s">
        <v>73</v>
      </c>
    </row>
    <row r="20" spans="1:12">
      <c r="A20" s="1367" t="s">
        <v>85</v>
      </c>
      <c r="B20" s="1525" t="s">
        <v>25</v>
      </c>
      <c r="C20" s="1276" t="s">
        <v>200</v>
      </c>
      <c r="D20" s="1276" t="s">
        <v>200</v>
      </c>
      <c r="E20" s="1507" t="s">
        <v>200</v>
      </c>
      <c r="F20" s="1507" t="s">
        <v>200</v>
      </c>
      <c r="G20" s="1508" t="s">
        <v>73</v>
      </c>
      <c r="H20" s="1509" t="s">
        <v>200</v>
      </c>
      <c r="I20" s="1509" t="s">
        <v>73</v>
      </c>
      <c r="J20" s="1526" t="s">
        <v>73</v>
      </c>
      <c r="K20" s="1526">
        <v>6.1934844543540197E-3</v>
      </c>
      <c r="L20" s="1527" t="s">
        <v>73</v>
      </c>
    </row>
    <row r="21" spans="1:12">
      <c r="A21" s="1367" t="s">
        <v>85</v>
      </c>
      <c r="B21" s="1525" t="s">
        <v>26</v>
      </c>
      <c r="C21" s="1276" t="s">
        <v>200</v>
      </c>
      <c r="D21" s="1276">
        <v>22545.827450980392</v>
      </c>
      <c r="E21" s="1507" t="s">
        <v>200</v>
      </c>
      <c r="F21" s="1507">
        <v>22996.743999999999</v>
      </c>
      <c r="G21" s="1508" t="s">
        <v>73</v>
      </c>
      <c r="H21" s="1509" t="s">
        <v>200</v>
      </c>
      <c r="I21" s="1509" t="s">
        <v>73</v>
      </c>
      <c r="J21" s="1526" t="s">
        <v>73</v>
      </c>
      <c r="K21" s="1526">
        <v>6.1934844543540197E-3</v>
      </c>
      <c r="L21" s="1527" t="s">
        <v>73</v>
      </c>
    </row>
    <row r="22" spans="1:12">
      <c r="A22" s="1518" t="s">
        <v>85</v>
      </c>
      <c r="B22" s="1528" t="s">
        <v>27</v>
      </c>
      <c r="C22" s="1279">
        <v>18995.864844444444</v>
      </c>
      <c r="D22" s="1279">
        <v>20153.916666666664</v>
      </c>
      <c r="E22" s="1529">
        <v>19375.782141333333</v>
      </c>
      <c r="F22" s="1529">
        <v>20556.994999999999</v>
      </c>
      <c r="G22" s="1530">
        <v>-5.7460385560567868</v>
      </c>
      <c r="H22" s="1531">
        <v>220.61176470588236</v>
      </c>
      <c r="I22" s="1531">
        <v>-10.137774050557082</v>
      </c>
      <c r="J22" s="1532">
        <v>54.54545454545454</v>
      </c>
      <c r="K22" s="1532">
        <v>0.10528923572401833</v>
      </c>
      <c r="L22" s="1533">
        <v>4.4435064447187166E-2</v>
      </c>
    </row>
    <row r="23" spans="1:12">
      <c r="A23" s="1367" t="s">
        <v>85</v>
      </c>
      <c r="B23" s="1525" t="s">
        <v>28</v>
      </c>
      <c r="C23" s="1276">
        <v>19189.22450980392</v>
      </c>
      <c r="D23" s="1276">
        <v>20153.916666666664</v>
      </c>
      <c r="E23" s="1507">
        <v>19573.008999999998</v>
      </c>
      <c r="F23" s="1507">
        <v>20556.994999999999</v>
      </c>
      <c r="G23" s="1508">
        <v>-4.7866237258899016</v>
      </c>
      <c r="H23" s="1509">
        <v>229.4</v>
      </c>
      <c r="I23" s="1509">
        <v>-6.5580448065173087</v>
      </c>
      <c r="J23" s="1526">
        <v>45.454545454545453</v>
      </c>
      <c r="K23" s="1526">
        <v>9.9095751269664314E-2</v>
      </c>
      <c r="L23" s="1527">
        <v>3.8241579992833154E-2</v>
      </c>
    </row>
    <row r="24" spans="1:12" ht="16.5" thickBot="1">
      <c r="A24" s="1534" t="s">
        <v>85</v>
      </c>
      <c r="B24" s="1535" t="s">
        <v>29</v>
      </c>
      <c r="C24" s="1370" t="s">
        <v>200</v>
      </c>
      <c r="D24" s="1370" t="s">
        <v>73</v>
      </c>
      <c r="E24" s="1536" t="s">
        <v>200</v>
      </c>
      <c r="F24" s="1536" t="s">
        <v>73</v>
      </c>
      <c r="G24" s="1537" t="s">
        <v>73</v>
      </c>
      <c r="H24" s="1526" t="s">
        <v>200</v>
      </c>
      <c r="I24" s="1526" t="s">
        <v>73</v>
      </c>
      <c r="J24" s="1526" t="s">
        <v>73</v>
      </c>
      <c r="K24" s="1526">
        <v>6.1934844543540197E-3</v>
      </c>
      <c r="L24" s="1527" t="s">
        <v>73</v>
      </c>
    </row>
    <row r="25" spans="1:12" ht="16.5" thickBot="1">
      <c r="A25" s="1489"/>
      <c r="B25" s="1517"/>
      <c r="C25" s="1491"/>
      <c r="D25" s="1491"/>
      <c r="E25" s="1491"/>
      <c r="F25" s="1491"/>
      <c r="G25" s="1492"/>
      <c r="H25" s="1487"/>
      <c r="I25" s="1487"/>
      <c r="J25" s="1487"/>
      <c r="K25" s="1487"/>
      <c r="L25" s="1493"/>
    </row>
    <row r="26" spans="1:12">
      <c r="A26" s="1518" t="s">
        <v>86</v>
      </c>
      <c r="B26" s="1519" t="s">
        <v>21</v>
      </c>
      <c r="C26" s="1278">
        <v>22388.410068099096</v>
      </c>
      <c r="D26" s="1278">
        <v>22657.269841211441</v>
      </c>
      <c r="E26" s="1520">
        <v>22836.178269461077</v>
      </c>
      <c r="F26" s="1520">
        <v>23110.415238035668</v>
      </c>
      <c r="G26" s="1521">
        <v>-1.1866379974135861</v>
      </c>
      <c r="H26" s="1522">
        <v>409.64633730834754</v>
      </c>
      <c r="I26" s="1522">
        <v>-1.8974599292448331</v>
      </c>
      <c r="J26" s="1523">
        <v>-12.388059701492537</v>
      </c>
      <c r="K26" s="1523">
        <v>3.6355753747058093</v>
      </c>
      <c r="L26" s="1524">
        <v>-7.0996875792088687E-2</v>
      </c>
    </row>
    <row r="27" spans="1:12">
      <c r="A27" s="1367" t="s">
        <v>86</v>
      </c>
      <c r="B27" s="1525" t="s">
        <v>22</v>
      </c>
      <c r="C27" s="1276">
        <v>22379.51176470588</v>
      </c>
      <c r="D27" s="1276">
        <v>22756.572549019609</v>
      </c>
      <c r="E27" s="1507">
        <v>22827.101999999999</v>
      </c>
      <c r="F27" s="1507">
        <v>23211.704000000002</v>
      </c>
      <c r="G27" s="1508">
        <v>-1.6569313480819958</v>
      </c>
      <c r="H27" s="1509">
        <v>395.2</v>
      </c>
      <c r="I27" s="1509">
        <v>-3.1372549019607869</v>
      </c>
      <c r="J27" s="1526">
        <v>-11.238532110091743</v>
      </c>
      <c r="K27" s="1526">
        <v>2.3968784838350055</v>
      </c>
      <c r="L27" s="1527">
        <v>-1.5159577683029557E-2</v>
      </c>
    </row>
    <row r="28" spans="1:12">
      <c r="A28" s="1367" t="s">
        <v>86</v>
      </c>
      <c r="B28" s="1525" t="s">
        <v>23</v>
      </c>
      <c r="C28" s="1276">
        <v>22403.961764705884</v>
      </c>
      <c r="D28" s="1276">
        <v>22483.887254901958</v>
      </c>
      <c r="E28" s="1507">
        <v>22852.041000000001</v>
      </c>
      <c r="F28" s="1507">
        <v>22933.564999999999</v>
      </c>
      <c r="G28" s="1508">
        <v>-0.3554789671819345</v>
      </c>
      <c r="H28" s="1509">
        <v>437.6</v>
      </c>
      <c r="I28" s="1509">
        <v>0.50528249885164112</v>
      </c>
      <c r="J28" s="1526">
        <v>-14.529914529914532</v>
      </c>
      <c r="K28" s="1526">
        <v>1.238696890870804</v>
      </c>
      <c r="L28" s="1527">
        <v>-5.5837298109058686E-2</v>
      </c>
    </row>
    <row r="29" spans="1:12">
      <c r="A29" s="1518" t="s">
        <v>86</v>
      </c>
      <c r="B29" s="1528" t="s">
        <v>24</v>
      </c>
      <c r="C29" s="1279">
        <v>21643.086873640714</v>
      </c>
      <c r="D29" s="1279">
        <v>22384.186535980956</v>
      </c>
      <c r="E29" s="1529">
        <v>22075.94861111353</v>
      </c>
      <c r="F29" s="1529">
        <v>22831.870266700575</v>
      </c>
      <c r="G29" s="1530">
        <v>-3.3108179345672251</v>
      </c>
      <c r="H29" s="1531">
        <v>367.47213638785297</v>
      </c>
      <c r="I29" s="1531">
        <v>-0.5778555894287839</v>
      </c>
      <c r="J29" s="1532">
        <v>-21.595655806182119</v>
      </c>
      <c r="K29" s="1532">
        <v>11.625170320822495</v>
      </c>
      <c r="L29" s="1533">
        <v>-1.6189102279714884</v>
      </c>
    </row>
    <row r="30" spans="1:12">
      <c r="A30" s="1367" t="s">
        <v>86</v>
      </c>
      <c r="B30" s="1525" t="s">
        <v>25</v>
      </c>
      <c r="C30" s="1276">
        <v>21622.449019607844</v>
      </c>
      <c r="D30" s="1276">
        <v>22446.365686274512</v>
      </c>
      <c r="E30" s="1507">
        <v>22054.898000000001</v>
      </c>
      <c r="F30" s="1507">
        <v>22895.293000000001</v>
      </c>
      <c r="G30" s="1508">
        <v>-3.6706016385114637</v>
      </c>
      <c r="H30" s="1509">
        <v>355.6</v>
      </c>
      <c r="I30" s="1509">
        <v>-1.084840055632817</v>
      </c>
      <c r="J30" s="1526">
        <v>-21.276595744680851</v>
      </c>
      <c r="K30" s="1526">
        <v>7.791403443577356</v>
      </c>
      <c r="L30" s="1527">
        <v>-1.0490479837295696</v>
      </c>
    </row>
    <row r="31" spans="1:12">
      <c r="A31" s="1367" t="s">
        <v>86</v>
      </c>
      <c r="B31" s="1525" t="s">
        <v>26</v>
      </c>
      <c r="C31" s="1276">
        <v>21681.182352941178</v>
      </c>
      <c r="D31" s="1276">
        <v>22269.090196078432</v>
      </c>
      <c r="E31" s="1507">
        <v>22114.806</v>
      </c>
      <c r="F31" s="1507">
        <v>22714.472000000002</v>
      </c>
      <c r="G31" s="1508">
        <v>-2.6400173422477136</v>
      </c>
      <c r="H31" s="1509">
        <v>391.6</v>
      </c>
      <c r="I31" s="1509">
        <v>0.43600923313671336</v>
      </c>
      <c r="J31" s="1526">
        <v>-22.236180904522612</v>
      </c>
      <c r="K31" s="1526">
        <v>3.8337668772451381</v>
      </c>
      <c r="L31" s="1527">
        <v>-0.56986224424191656</v>
      </c>
    </row>
    <row r="32" spans="1:12">
      <c r="A32" s="1518" t="s">
        <v>86</v>
      </c>
      <c r="B32" s="1528" t="s">
        <v>27</v>
      </c>
      <c r="C32" s="1279">
        <v>20737.073427292231</v>
      </c>
      <c r="D32" s="1279">
        <v>21425.21638189294</v>
      </c>
      <c r="E32" s="1529">
        <v>21151.814895838077</v>
      </c>
      <c r="F32" s="1529">
        <v>21853.7207095308</v>
      </c>
      <c r="G32" s="1530">
        <v>-3.2118366616930802</v>
      </c>
      <c r="H32" s="1531">
        <v>328.25264945652174</v>
      </c>
      <c r="I32" s="1531">
        <v>-0.36684613894561169</v>
      </c>
      <c r="J32" s="1532">
        <v>-15.717148582880045</v>
      </c>
      <c r="K32" s="1532">
        <v>18.233618233618234</v>
      </c>
      <c r="L32" s="1533">
        <v>-1.0903472454700598</v>
      </c>
    </row>
    <row r="33" spans="1:12">
      <c r="A33" s="1367" t="s">
        <v>86</v>
      </c>
      <c r="B33" s="1525" t="s">
        <v>28</v>
      </c>
      <c r="C33" s="1276">
        <v>20760.45</v>
      </c>
      <c r="D33" s="1276">
        <v>21444.906862745098</v>
      </c>
      <c r="E33" s="1507">
        <v>21175.659</v>
      </c>
      <c r="F33" s="1507">
        <v>21873.805</v>
      </c>
      <c r="G33" s="1508">
        <v>-3.1916989293815168</v>
      </c>
      <c r="H33" s="1509">
        <v>317.60000000000002</v>
      </c>
      <c r="I33" s="1509">
        <v>-0.53241465706232027</v>
      </c>
      <c r="J33" s="1526">
        <v>-18.134087237479807</v>
      </c>
      <c r="K33" s="1526">
        <v>12.554192988975599</v>
      </c>
      <c r="L33" s="1527">
        <v>-1.1435277457002151</v>
      </c>
    </row>
    <row r="34" spans="1:12" ht="16.5" thickBot="1">
      <c r="A34" s="1534" t="s">
        <v>86</v>
      </c>
      <c r="B34" s="1535" t="s">
        <v>29</v>
      </c>
      <c r="C34" s="1370">
        <v>20690.416666666664</v>
      </c>
      <c r="D34" s="1370">
        <v>21382.003921568627</v>
      </c>
      <c r="E34" s="1536">
        <v>21104.224999999999</v>
      </c>
      <c r="F34" s="1536">
        <v>21809.644</v>
      </c>
      <c r="G34" s="1537">
        <v>-3.2344361054219943</v>
      </c>
      <c r="H34" s="1526">
        <v>351.8</v>
      </c>
      <c r="I34" s="1526">
        <v>-0.67758328627893205</v>
      </c>
      <c r="J34" s="1526">
        <v>-9.8328416912487704</v>
      </c>
      <c r="K34" s="1526">
        <v>5.6794252446426361</v>
      </c>
      <c r="L34" s="1527">
        <v>5.3180500230155303E-2</v>
      </c>
    </row>
    <row r="35" spans="1:12" ht="16.5" thickBot="1">
      <c r="A35" s="1538"/>
      <c r="B35" s="1539"/>
      <c r="C35" s="1540"/>
      <c r="D35" s="1540"/>
      <c r="E35" s="1540"/>
      <c r="F35" s="1540"/>
      <c r="G35" s="1541"/>
      <c r="H35" s="1542"/>
      <c r="I35" s="1542"/>
      <c r="J35" s="1542"/>
      <c r="K35" s="1542"/>
      <c r="L35" s="1543"/>
    </row>
    <row r="36" spans="1:12">
      <c r="A36" s="1367" t="s">
        <v>87</v>
      </c>
      <c r="B36" s="1544" t="s">
        <v>26</v>
      </c>
      <c r="C36" s="1545">
        <v>21622.360784313725</v>
      </c>
      <c r="D36" s="1545">
        <v>22318.938235294117</v>
      </c>
      <c r="E36" s="1546">
        <v>22054.808000000001</v>
      </c>
      <c r="F36" s="1546">
        <v>22765.316999999999</v>
      </c>
      <c r="G36" s="1547">
        <v>-3.1210151828766461</v>
      </c>
      <c r="H36" s="1548">
        <v>413.8</v>
      </c>
      <c r="I36" s="1548">
        <v>2.4172105390385001E-2</v>
      </c>
      <c r="J36" s="1548">
        <v>-16.208393632416787</v>
      </c>
      <c r="K36" s="1548">
        <v>3.5860274990709775</v>
      </c>
      <c r="L36" s="1549">
        <v>-0.23672089659177997</v>
      </c>
    </row>
    <row r="37" spans="1:12" ht="16.5" thickBot="1">
      <c r="A37" s="1534" t="s">
        <v>87</v>
      </c>
      <c r="B37" s="1535" t="s">
        <v>29</v>
      </c>
      <c r="C37" s="1370">
        <v>20791.49411764706</v>
      </c>
      <c r="D37" s="1370">
        <v>21595.882352941175</v>
      </c>
      <c r="E37" s="1536">
        <v>21207.324000000001</v>
      </c>
      <c r="F37" s="1536">
        <v>22027.8</v>
      </c>
      <c r="G37" s="1537">
        <v>-3.7247296597935282</v>
      </c>
      <c r="H37" s="1526">
        <v>375.6</v>
      </c>
      <c r="I37" s="1526">
        <v>-2.8201811125485063</v>
      </c>
      <c r="J37" s="1526">
        <v>-8.8590604026845643</v>
      </c>
      <c r="K37" s="1526">
        <v>4.2053759445063799</v>
      </c>
      <c r="L37" s="1527">
        <v>8.3888889848269699E-2</v>
      </c>
    </row>
    <row r="38" spans="1:12" ht="16.5" thickBot="1">
      <c r="A38" s="1538"/>
      <c r="B38" s="1539"/>
      <c r="C38" s="1540"/>
      <c r="D38" s="1540"/>
      <c r="E38" s="1540"/>
      <c r="F38" s="1540"/>
      <c r="G38" s="1541"/>
      <c r="H38" s="1542"/>
      <c r="I38" s="1542"/>
      <c r="J38" s="1542"/>
      <c r="K38" s="1542"/>
      <c r="L38" s="1543"/>
    </row>
    <row r="39" spans="1:12">
      <c r="A39" s="1518" t="s">
        <v>88</v>
      </c>
      <c r="B39" s="1519" t="s">
        <v>21</v>
      </c>
      <c r="C39" s="1278" t="s">
        <v>200</v>
      </c>
      <c r="D39" s="1278" t="s">
        <v>73</v>
      </c>
      <c r="E39" s="1520" t="s">
        <v>200</v>
      </c>
      <c r="F39" s="1520" t="s">
        <v>73</v>
      </c>
      <c r="G39" s="1521" t="s">
        <v>73</v>
      </c>
      <c r="H39" s="1522" t="s">
        <v>200</v>
      </c>
      <c r="I39" s="1522" t="s">
        <v>73</v>
      </c>
      <c r="J39" s="1523" t="s">
        <v>73</v>
      </c>
      <c r="K39" s="1523">
        <v>1.2386968908708039E-2</v>
      </c>
      <c r="L39" s="1524" t="s">
        <v>73</v>
      </c>
    </row>
    <row r="40" spans="1:12">
      <c r="A40" s="1369" t="s">
        <v>88</v>
      </c>
      <c r="B40" s="1525" t="s">
        <v>22</v>
      </c>
      <c r="C40" s="1276" t="s">
        <v>73</v>
      </c>
      <c r="D40" s="1276" t="s">
        <v>73</v>
      </c>
      <c r="E40" s="1507" t="s">
        <v>73</v>
      </c>
      <c r="F40" s="1507" t="s">
        <v>73</v>
      </c>
      <c r="G40" s="1508" t="s">
        <v>73</v>
      </c>
      <c r="H40" s="1509" t="s">
        <v>73</v>
      </c>
      <c r="I40" s="1509" t="s">
        <v>73</v>
      </c>
      <c r="J40" s="1526" t="s">
        <v>73</v>
      </c>
      <c r="K40" s="1526" t="s">
        <v>73</v>
      </c>
      <c r="L40" s="1527" t="s">
        <v>73</v>
      </c>
    </row>
    <row r="41" spans="1:12">
      <c r="A41" s="1369" t="s">
        <v>88</v>
      </c>
      <c r="B41" s="1525" t="s">
        <v>23</v>
      </c>
      <c r="C41" s="1276" t="s">
        <v>73</v>
      </c>
      <c r="D41" s="1276" t="s">
        <v>73</v>
      </c>
      <c r="E41" s="1507" t="s">
        <v>73</v>
      </c>
      <c r="F41" s="1507" t="s">
        <v>73</v>
      </c>
      <c r="G41" s="1508" t="s">
        <v>73</v>
      </c>
      <c r="H41" s="1509" t="s">
        <v>73</v>
      </c>
      <c r="I41" s="1509" t="s">
        <v>73</v>
      </c>
      <c r="J41" s="1526" t="s">
        <v>73</v>
      </c>
      <c r="K41" s="1526" t="s">
        <v>73</v>
      </c>
      <c r="L41" s="1527" t="s">
        <v>73</v>
      </c>
    </row>
    <row r="42" spans="1:12">
      <c r="A42" s="1369" t="s">
        <v>88</v>
      </c>
      <c r="B42" s="1525" t="s">
        <v>30</v>
      </c>
      <c r="C42" s="1276" t="s">
        <v>200</v>
      </c>
      <c r="D42" s="1276" t="s">
        <v>73</v>
      </c>
      <c r="E42" s="1507" t="s">
        <v>200</v>
      </c>
      <c r="F42" s="1507" t="s">
        <v>73</v>
      </c>
      <c r="G42" s="1508" t="s">
        <v>73</v>
      </c>
      <c r="H42" s="1509" t="s">
        <v>200</v>
      </c>
      <c r="I42" s="1509" t="s">
        <v>73</v>
      </c>
      <c r="J42" s="1526" t="s">
        <v>73</v>
      </c>
      <c r="K42" s="1526">
        <v>1.2386968908708039E-2</v>
      </c>
      <c r="L42" s="1527" t="s">
        <v>73</v>
      </c>
    </row>
    <row r="43" spans="1:12">
      <c r="A43" s="1550" t="s">
        <v>88</v>
      </c>
      <c r="B43" s="1528" t="s">
        <v>24</v>
      </c>
      <c r="C43" s="1279" t="s">
        <v>200</v>
      </c>
      <c r="D43" s="1279" t="s">
        <v>200</v>
      </c>
      <c r="E43" s="1529" t="s">
        <v>200</v>
      </c>
      <c r="F43" s="1529" t="s">
        <v>200</v>
      </c>
      <c r="G43" s="1530" t="s">
        <v>73</v>
      </c>
      <c r="H43" s="1531" t="s">
        <v>200</v>
      </c>
      <c r="I43" s="1531" t="s">
        <v>73</v>
      </c>
      <c r="J43" s="1532" t="s">
        <v>73</v>
      </c>
      <c r="K43" s="1532">
        <v>3.716090672612412E-2</v>
      </c>
      <c r="L43" s="1533" t="s">
        <v>73</v>
      </c>
    </row>
    <row r="44" spans="1:12">
      <c r="A44" s="1369" t="s">
        <v>88</v>
      </c>
      <c r="B44" s="1525" t="s">
        <v>26</v>
      </c>
      <c r="C44" s="1276" t="s">
        <v>200</v>
      </c>
      <c r="D44" s="1276" t="s">
        <v>73</v>
      </c>
      <c r="E44" s="1507" t="s">
        <v>200</v>
      </c>
      <c r="F44" s="1507" t="s">
        <v>73</v>
      </c>
      <c r="G44" s="1508" t="s">
        <v>73</v>
      </c>
      <c r="H44" s="1509" t="s">
        <v>200</v>
      </c>
      <c r="I44" s="1509" t="s">
        <v>73</v>
      </c>
      <c r="J44" s="1526" t="s">
        <v>73</v>
      </c>
      <c r="K44" s="1526">
        <v>6.1934844543540197E-3</v>
      </c>
      <c r="L44" s="1527" t="s">
        <v>73</v>
      </c>
    </row>
    <row r="45" spans="1:12">
      <c r="A45" s="1369" t="s">
        <v>88</v>
      </c>
      <c r="B45" s="1525" t="s">
        <v>31</v>
      </c>
      <c r="C45" s="1276" t="s">
        <v>200</v>
      </c>
      <c r="D45" s="1276" t="s">
        <v>200</v>
      </c>
      <c r="E45" s="1507" t="s">
        <v>200</v>
      </c>
      <c r="F45" s="1507" t="s">
        <v>200</v>
      </c>
      <c r="G45" s="1508" t="s">
        <v>73</v>
      </c>
      <c r="H45" s="1509" t="s">
        <v>200</v>
      </c>
      <c r="I45" s="1509" t="s">
        <v>73</v>
      </c>
      <c r="J45" s="1526" t="s">
        <v>73</v>
      </c>
      <c r="K45" s="1526">
        <v>3.0967422271770097E-2</v>
      </c>
      <c r="L45" s="1527" t="s">
        <v>73</v>
      </c>
    </row>
    <row r="46" spans="1:12">
      <c r="A46" s="1550" t="s">
        <v>88</v>
      </c>
      <c r="B46" s="1528" t="s">
        <v>27</v>
      </c>
      <c r="C46" s="1279" t="s">
        <v>200</v>
      </c>
      <c r="D46" s="1279" t="s">
        <v>200</v>
      </c>
      <c r="E46" s="1529" t="s">
        <v>200</v>
      </c>
      <c r="F46" s="1529" t="s">
        <v>200</v>
      </c>
      <c r="G46" s="1530" t="s">
        <v>73</v>
      </c>
      <c r="H46" s="1531" t="s">
        <v>200</v>
      </c>
      <c r="I46" s="1531" t="s">
        <v>73</v>
      </c>
      <c r="J46" s="1532" t="s">
        <v>73</v>
      </c>
      <c r="K46" s="1532">
        <v>0.26631983153722283</v>
      </c>
      <c r="L46" s="1533" t="s">
        <v>73</v>
      </c>
    </row>
    <row r="47" spans="1:12">
      <c r="A47" s="1369" t="s">
        <v>88</v>
      </c>
      <c r="B47" s="1525" t="s">
        <v>29</v>
      </c>
      <c r="C47" s="1276" t="s">
        <v>200</v>
      </c>
      <c r="D47" s="1276" t="s">
        <v>200</v>
      </c>
      <c r="E47" s="1507" t="s">
        <v>200</v>
      </c>
      <c r="F47" s="1507" t="s">
        <v>200</v>
      </c>
      <c r="G47" s="1508" t="s">
        <v>73</v>
      </c>
      <c r="H47" s="1509" t="s">
        <v>200</v>
      </c>
      <c r="I47" s="1509" t="s">
        <v>73</v>
      </c>
      <c r="J47" s="1526" t="s">
        <v>73</v>
      </c>
      <c r="K47" s="1526">
        <v>0.16722408026755853</v>
      </c>
      <c r="L47" s="1527" t="s">
        <v>73</v>
      </c>
    </row>
    <row r="48" spans="1:12" ht="16.5" thickBot="1">
      <c r="A48" s="1551" t="s">
        <v>88</v>
      </c>
      <c r="B48" s="1525" t="s">
        <v>32</v>
      </c>
      <c r="C48" s="1370" t="s">
        <v>200</v>
      </c>
      <c r="D48" s="1370" t="s">
        <v>200</v>
      </c>
      <c r="E48" s="1536" t="s">
        <v>200</v>
      </c>
      <c r="F48" s="1536" t="s">
        <v>200</v>
      </c>
      <c r="G48" s="1537" t="s">
        <v>73</v>
      </c>
      <c r="H48" s="1526" t="s">
        <v>200</v>
      </c>
      <c r="I48" s="1526" t="s">
        <v>73</v>
      </c>
      <c r="J48" s="1526" t="s">
        <v>73</v>
      </c>
      <c r="K48" s="1526">
        <v>9.9095751269664314E-2</v>
      </c>
      <c r="L48" s="1527" t="s">
        <v>73</v>
      </c>
    </row>
    <row r="49" spans="1:12" ht="16.5" thickBot="1">
      <c r="A49" s="1538"/>
      <c r="B49" s="1539"/>
      <c r="C49" s="1540"/>
      <c r="D49" s="1540"/>
      <c r="E49" s="1540"/>
      <c r="F49" s="1540"/>
      <c r="G49" s="1541"/>
      <c r="H49" s="1542"/>
      <c r="I49" s="1542"/>
      <c r="J49" s="1542"/>
      <c r="K49" s="1542"/>
      <c r="L49" s="1543"/>
    </row>
    <row r="50" spans="1:12">
      <c r="A50" s="1518" t="s">
        <v>20</v>
      </c>
      <c r="B50" s="1519" t="s">
        <v>24</v>
      </c>
      <c r="C50" s="1278">
        <v>19323.02933906543</v>
      </c>
      <c r="D50" s="1278">
        <v>19727.731371686255</v>
      </c>
      <c r="E50" s="1520">
        <v>19709.489925846738</v>
      </c>
      <c r="F50" s="1520">
        <v>20122.28599911998</v>
      </c>
      <c r="G50" s="1521">
        <v>-2.0514372635956755</v>
      </c>
      <c r="H50" s="1522">
        <v>348.22233502538074</v>
      </c>
      <c r="I50" s="1522">
        <v>-0.91814305190409218</v>
      </c>
      <c r="J50" s="1523">
        <v>1.5463917525773196</v>
      </c>
      <c r="K50" s="1523">
        <v>3.6603493125232256</v>
      </c>
      <c r="L50" s="1524">
        <v>0.44061043223997665</v>
      </c>
    </row>
    <row r="51" spans="1:12">
      <c r="A51" s="1367" t="s">
        <v>20</v>
      </c>
      <c r="B51" s="1525" t="s">
        <v>25</v>
      </c>
      <c r="C51" s="1276">
        <v>18788.284313725489</v>
      </c>
      <c r="D51" s="1276">
        <v>19413.161764705881</v>
      </c>
      <c r="E51" s="1507">
        <v>19164.05</v>
      </c>
      <c r="F51" s="1507">
        <v>19801.424999999999</v>
      </c>
      <c r="G51" s="1508">
        <v>-3.218833998058221</v>
      </c>
      <c r="H51" s="1509">
        <v>312.3</v>
      </c>
      <c r="I51" s="1509">
        <v>-2.9219769972023557</v>
      </c>
      <c r="J51" s="1526">
        <v>12.605042016806722</v>
      </c>
      <c r="K51" s="1526">
        <v>0.82992691688343856</v>
      </c>
      <c r="L51" s="1527">
        <v>0.17159542761590141</v>
      </c>
    </row>
    <row r="52" spans="1:12">
      <c r="A52" s="1367" t="s">
        <v>20</v>
      </c>
      <c r="B52" s="1525" t="s">
        <v>26</v>
      </c>
      <c r="C52" s="1276">
        <v>19353.55</v>
      </c>
      <c r="D52" s="1276">
        <v>19648.061764705883</v>
      </c>
      <c r="E52" s="1507">
        <v>19740.620999999999</v>
      </c>
      <c r="F52" s="1507">
        <v>20041.023000000001</v>
      </c>
      <c r="G52" s="1508">
        <v>-1.4989354585342367</v>
      </c>
      <c r="H52" s="1509">
        <v>346.8</v>
      </c>
      <c r="I52" s="1509">
        <v>-1.1684240524365821</v>
      </c>
      <c r="J52" s="1526">
        <v>-8.7096774193548381</v>
      </c>
      <c r="K52" s="1526">
        <v>1.7527561005821874</v>
      </c>
      <c r="L52" s="1527">
        <v>3.777491005330913E-2</v>
      </c>
    </row>
    <row r="53" spans="1:12">
      <c r="A53" s="1367" t="s">
        <v>20</v>
      </c>
      <c r="B53" s="1525" t="s">
        <v>31</v>
      </c>
      <c r="C53" s="1276">
        <v>19617.615686274512</v>
      </c>
      <c r="D53" s="1276">
        <v>20087.99901960784</v>
      </c>
      <c r="E53" s="1507">
        <v>20009.968000000001</v>
      </c>
      <c r="F53" s="1507">
        <v>20489.758999999998</v>
      </c>
      <c r="G53" s="1508">
        <v>-2.3416136812541204</v>
      </c>
      <c r="H53" s="1509">
        <v>378.2</v>
      </c>
      <c r="I53" s="1509">
        <v>0.66542454085706682</v>
      </c>
      <c r="J53" s="1526">
        <v>13.725490196078432</v>
      </c>
      <c r="K53" s="1526">
        <v>1.0776662950575995</v>
      </c>
      <c r="L53" s="1527">
        <v>0.23124009457076611</v>
      </c>
    </row>
    <row r="54" spans="1:12">
      <c r="A54" s="1518" t="s">
        <v>20</v>
      </c>
      <c r="B54" s="1528" t="s">
        <v>27</v>
      </c>
      <c r="C54" s="1279">
        <v>18515.112794993249</v>
      </c>
      <c r="D54" s="1279">
        <v>18871.314827350838</v>
      </c>
      <c r="E54" s="1529">
        <v>18885.415050893112</v>
      </c>
      <c r="F54" s="1529">
        <v>19248.741123897857</v>
      </c>
      <c r="G54" s="1530">
        <v>-1.8875316087744798</v>
      </c>
      <c r="H54" s="1531">
        <v>304.15047713063507</v>
      </c>
      <c r="I54" s="1531">
        <v>1.2497035309570341</v>
      </c>
      <c r="J54" s="1532">
        <v>-9.1479820627802688</v>
      </c>
      <c r="K54" s="1532">
        <v>18.821999256781865</v>
      </c>
      <c r="L54" s="1533">
        <v>0.31679899123638933</v>
      </c>
    </row>
    <row r="55" spans="1:12">
      <c r="A55" s="1367" t="s">
        <v>20</v>
      </c>
      <c r="B55" s="1525" t="s">
        <v>28</v>
      </c>
      <c r="C55" s="1276">
        <v>17960.049019607843</v>
      </c>
      <c r="D55" s="1276">
        <v>18353.469607843137</v>
      </c>
      <c r="E55" s="1507">
        <v>18319.25</v>
      </c>
      <c r="F55" s="1507">
        <v>18720.539000000001</v>
      </c>
      <c r="G55" s="1508">
        <v>-2.1435761010941015</v>
      </c>
      <c r="H55" s="1509">
        <v>271.8</v>
      </c>
      <c r="I55" s="1509">
        <v>-0.3300330033003217</v>
      </c>
      <c r="J55" s="1526">
        <v>-18.081761006289305</v>
      </c>
      <c r="K55" s="1526">
        <v>6.4536108014368887</v>
      </c>
      <c r="L55" s="1527">
        <v>-0.58334427712031367</v>
      </c>
    </row>
    <row r="56" spans="1:12">
      <c r="A56" s="1367" t="s">
        <v>20</v>
      </c>
      <c r="B56" s="1525" t="s">
        <v>29</v>
      </c>
      <c r="C56" s="1276">
        <v>18652.249999999996</v>
      </c>
      <c r="D56" s="1276">
        <v>19050.873529411765</v>
      </c>
      <c r="E56" s="1507">
        <v>19025.294999999998</v>
      </c>
      <c r="F56" s="1507">
        <v>19431.891</v>
      </c>
      <c r="G56" s="1508">
        <v>-2.0924160185954181</v>
      </c>
      <c r="H56" s="1509">
        <v>312.5</v>
      </c>
      <c r="I56" s="1509">
        <v>0.80645161290322576</v>
      </c>
      <c r="J56" s="1526">
        <v>-4.8438495857233903</v>
      </c>
      <c r="K56" s="1526">
        <v>9.2468722903505505</v>
      </c>
      <c r="L56" s="1527">
        <v>0.56685458731890748</v>
      </c>
    </row>
    <row r="57" spans="1:12">
      <c r="A57" s="1367" t="s">
        <v>20</v>
      </c>
      <c r="B57" s="1525" t="s">
        <v>32</v>
      </c>
      <c r="C57" s="1276">
        <v>19049.364705882352</v>
      </c>
      <c r="D57" s="1276">
        <v>19409.153921568628</v>
      </c>
      <c r="E57" s="1507">
        <v>19430.351999999999</v>
      </c>
      <c r="F57" s="1507">
        <v>19797.337</v>
      </c>
      <c r="G57" s="1508">
        <v>-1.8537089104458879</v>
      </c>
      <c r="H57" s="1509">
        <v>346.3</v>
      </c>
      <c r="I57" s="1509">
        <v>1.7332549941245694</v>
      </c>
      <c r="J57" s="1526">
        <v>0</v>
      </c>
      <c r="K57" s="1526">
        <v>3.1215161649944259</v>
      </c>
      <c r="L57" s="1527">
        <v>0.33328868103779818</v>
      </c>
    </row>
    <row r="58" spans="1:12">
      <c r="A58" s="1518" t="s">
        <v>20</v>
      </c>
      <c r="B58" s="1528" t="s">
        <v>33</v>
      </c>
      <c r="C58" s="1279">
        <v>16035.002600140448</v>
      </c>
      <c r="D58" s="1279">
        <v>16317.821102393902</v>
      </c>
      <c r="E58" s="1529">
        <v>16355.702652143256</v>
      </c>
      <c r="F58" s="1529">
        <v>16644.17752444178</v>
      </c>
      <c r="G58" s="1530">
        <v>-1.7331879083535495</v>
      </c>
      <c r="H58" s="1531">
        <v>230.61077235772359</v>
      </c>
      <c r="I58" s="1531">
        <v>0.93896631470291059</v>
      </c>
      <c r="J58" s="1532">
        <v>-3.7181996086105675</v>
      </c>
      <c r="K58" s="1532">
        <v>9.1415830546265333</v>
      </c>
      <c r="L58" s="1533">
        <v>0.6607244575917921</v>
      </c>
    </row>
    <row r="59" spans="1:12">
      <c r="A59" s="1367" t="s">
        <v>20</v>
      </c>
      <c r="B59" s="1525" t="s">
        <v>74</v>
      </c>
      <c r="C59" s="1276">
        <v>15524.928431372549</v>
      </c>
      <c r="D59" s="1276">
        <v>15825.563725490196</v>
      </c>
      <c r="E59" s="1507">
        <v>15835.427</v>
      </c>
      <c r="F59" s="1507">
        <v>16142.075000000001</v>
      </c>
      <c r="G59" s="1508">
        <v>-1.8996814226176069</v>
      </c>
      <c r="H59" s="1509">
        <v>215.6</v>
      </c>
      <c r="I59" s="1509">
        <v>-1.2820512820512873</v>
      </c>
      <c r="J59" s="1526">
        <v>1.6826923076923077</v>
      </c>
      <c r="K59" s="1526">
        <v>5.2396878483835003</v>
      </c>
      <c r="L59" s="1527">
        <v>0.63689962089954388</v>
      </c>
    </row>
    <row r="60" spans="1:12">
      <c r="A60" s="1367" t="s">
        <v>20</v>
      </c>
      <c r="B60" s="1525" t="s">
        <v>34</v>
      </c>
      <c r="C60" s="1276">
        <v>16548.030392156863</v>
      </c>
      <c r="D60" s="1276">
        <v>16660.035294117646</v>
      </c>
      <c r="E60" s="1507">
        <v>16878.991000000002</v>
      </c>
      <c r="F60" s="1507">
        <v>16993.236000000001</v>
      </c>
      <c r="G60" s="1508">
        <v>-0.67229690683986842</v>
      </c>
      <c r="H60" s="1509">
        <v>244.4</v>
      </c>
      <c r="I60" s="1509">
        <v>4.4890979050876441</v>
      </c>
      <c r="J60" s="1526">
        <v>-15.228426395939088</v>
      </c>
      <c r="K60" s="1526">
        <v>3.1029357116313641</v>
      </c>
      <c r="L60" s="1527">
        <v>-0.16659294515111034</v>
      </c>
    </row>
    <row r="61" spans="1:12" ht="16.5" thickBot="1">
      <c r="A61" s="1367" t="s">
        <v>20</v>
      </c>
      <c r="B61" s="1525" t="s">
        <v>35</v>
      </c>
      <c r="C61" s="1276">
        <v>16885.236274509803</v>
      </c>
      <c r="D61" s="1276">
        <v>17709.553921568626</v>
      </c>
      <c r="E61" s="1507">
        <v>17222.940999999999</v>
      </c>
      <c r="F61" s="1507">
        <v>18063.744999999999</v>
      </c>
      <c r="G61" s="1508">
        <v>-4.6546494096323885</v>
      </c>
      <c r="H61" s="1509">
        <v>275.5</v>
      </c>
      <c r="I61" s="1509">
        <v>3.6310820624554374E-2</v>
      </c>
      <c r="J61" s="1526">
        <v>17.272727272727273</v>
      </c>
      <c r="K61" s="1526">
        <v>0.7989594946116686</v>
      </c>
      <c r="L61" s="1527">
        <v>0.190417781843357</v>
      </c>
    </row>
    <row r="62" spans="1:12" ht="16.5" thickBot="1">
      <c r="A62" s="1538"/>
      <c r="B62" s="1539"/>
      <c r="C62" s="1540"/>
      <c r="D62" s="1540"/>
      <c r="E62" s="1540"/>
      <c r="F62" s="1540"/>
      <c r="G62" s="1541"/>
      <c r="H62" s="1542"/>
      <c r="I62" s="1542"/>
      <c r="J62" s="1542"/>
      <c r="K62" s="1542"/>
      <c r="L62" s="1543"/>
    </row>
    <row r="63" spans="1:12">
      <c r="A63" s="1518" t="s">
        <v>89</v>
      </c>
      <c r="B63" s="1528" t="s">
        <v>21</v>
      </c>
      <c r="C63" s="1279">
        <v>22894.22579850649</v>
      </c>
      <c r="D63" s="1279">
        <v>23400.309340758715</v>
      </c>
      <c r="E63" s="1529">
        <v>23352.11031447662</v>
      </c>
      <c r="F63" s="1529">
        <v>23868.31552757389</v>
      </c>
      <c r="G63" s="1530">
        <v>-2.1627215900549128</v>
      </c>
      <c r="H63" s="1531">
        <v>347.19278350515464</v>
      </c>
      <c r="I63" s="1531">
        <v>1.2607185340405158</v>
      </c>
      <c r="J63" s="1532">
        <v>-13.585746102449889</v>
      </c>
      <c r="K63" s="1532">
        <v>2.4030719682893595</v>
      </c>
      <c r="L63" s="1533">
        <v>-8.0884659283112281E-2</v>
      </c>
    </row>
    <row r="64" spans="1:12">
      <c r="A64" s="1367" t="s">
        <v>89</v>
      </c>
      <c r="B64" s="1525" t="s">
        <v>22</v>
      </c>
      <c r="C64" s="1276">
        <v>23035.871568627452</v>
      </c>
      <c r="D64" s="1276">
        <v>23291.071568627449</v>
      </c>
      <c r="E64" s="1507">
        <v>23496.589</v>
      </c>
      <c r="F64" s="1507">
        <v>23756.893</v>
      </c>
      <c r="G64" s="1508">
        <v>-1.0956988357021269</v>
      </c>
      <c r="H64" s="1509">
        <v>309.10000000000002</v>
      </c>
      <c r="I64" s="1509">
        <v>-2.614996849401372</v>
      </c>
      <c r="J64" s="1526">
        <v>-24.137931034482758</v>
      </c>
      <c r="K64" s="1526">
        <v>0.27251331599157685</v>
      </c>
      <c r="L64" s="1527">
        <v>-4.8354132558987462E-2</v>
      </c>
    </row>
    <row r="65" spans="1:12">
      <c r="A65" s="1367" t="s">
        <v>89</v>
      </c>
      <c r="B65" s="1525" t="s">
        <v>23</v>
      </c>
      <c r="C65" s="1276">
        <v>22801.443137254904</v>
      </c>
      <c r="D65" s="1276">
        <v>23432.410784313724</v>
      </c>
      <c r="E65" s="1507">
        <v>23257.472000000002</v>
      </c>
      <c r="F65" s="1507">
        <v>23901.059000000001</v>
      </c>
      <c r="G65" s="1508">
        <v>-2.6927133228699178</v>
      </c>
      <c r="H65" s="1509">
        <v>347.8</v>
      </c>
      <c r="I65" s="1509">
        <v>2.7474150664697228</v>
      </c>
      <c r="J65" s="1526">
        <v>-9.375</v>
      </c>
      <c r="K65" s="1526">
        <v>1.4368883934101324</v>
      </c>
      <c r="L65" s="1527">
        <v>2.0645861876607219E-2</v>
      </c>
    </row>
    <row r="66" spans="1:12">
      <c r="A66" s="1367" t="s">
        <v>89</v>
      </c>
      <c r="B66" s="1525" t="s">
        <v>30</v>
      </c>
      <c r="C66" s="1276">
        <v>23031.764705882353</v>
      </c>
      <c r="D66" s="1276">
        <v>23384.539215686273</v>
      </c>
      <c r="E66" s="1507">
        <v>23492.400000000001</v>
      </c>
      <c r="F66" s="1507">
        <v>23852.23</v>
      </c>
      <c r="G66" s="1508">
        <v>-1.5085801201816271</v>
      </c>
      <c r="H66" s="1509">
        <v>360.9</v>
      </c>
      <c r="I66" s="1509">
        <v>-0.33140016570009539</v>
      </c>
      <c r="J66" s="1526">
        <v>-17.037037037037038</v>
      </c>
      <c r="K66" s="1526">
        <v>0.69367025888765022</v>
      </c>
      <c r="L66" s="1527">
        <v>-5.317638860073215E-2</v>
      </c>
    </row>
    <row r="67" spans="1:12">
      <c r="A67" s="1518" t="s">
        <v>89</v>
      </c>
      <c r="B67" s="1528" t="s">
        <v>24</v>
      </c>
      <c r="C67" s="1279">
        <v>22563.413419003606</v>
      </c>
      <c r="D67" s="1279">
        <v>22881.908954151073</v>
      </c>
      <c r="E67" s="1529">
        <v>23014.68168738368</v>
      </c>
      <c r="F67" s="1529">
        <v>23339.547133234093</v>
      </c>
      <c r="G67" s="1530">
        <v>-1.3919098086861539</v>
      </c>
      <c r="H67" s="1531">
        <v>312.34908984145625</v>
      </c>
      <c r="I67" s="1531">
        <v>1.1739789701301715</v>
      </c>
      <c r="J67" s="1532">
        <v>-6.8380743982494527</v>
      </c>
      <c r="K67" s="1532">
        <v>10.547504025764894</v>
      </c>
      <c r="L67" s="1533">
        <v>0.43464719903331606</v>
      </c>
    </row>
    <row r="68" spans="1:12">
      <c r="A68" s="1367" t="s">
        <v>89</v>
      </c>
      <c r="B68" s="1525" t="s">
        <v>25</v>
      </c>
      <c r="C68" s="1276">
        <v>22193.790196078433</v>
      </c>
      <c r="D68" s="1276">
        <v>22444.075490196075</v>
      </c>
      <c r="E68" s="1507">
        <v>22637.666000000001</v>
      </c>
      <c r="F68" s="1507">
        <v>22892.956999999999</v>
      </c>
      <c r="G68" s="1508">
        <v>-1.1151508300129052</v>
      </c>
      <c r="H68" s="1509">
        <v>272.3</v>
      </c>
      <c r="I68" s="1509">
        <v>-1.4833574529667028</v>
      </c>
      <c r="J68" s="1526">
        <v>-17.241379310344829</v>
      </c>
      <c r="K68" s="1526">
        <v>1.4864362690449646</v>
      </c>
      <c r="L68" s="1527">
        <v>-0.1179009737078569</v>
      </c>
    </row>
    <row r="69" spans="1:12">
      <c r="A69" s="1367" t="s">
        <v>89</v>
      </c>
      <c r="B69" s="1525" t="s">
        <v>26</v>
      </c>
      <c r="C69" s="1276">
        <v>22602.295098039216</v>
      </c>
      <c r="D69" s="1276">
        <v>22897.438235294117</v>
      </c>
      <c r="E69" s="1507">
        <v>23054.341</v>
      </c>
      <c r="F69" s="1507">
        <v>23355.386999999999</v>
      </c>
      <c r="G69" s="1508">
        <v>-1.2889788552850718</v>
      </c>
      <c r="H69" s="1509">
        <v>312.60000000000002</v>
      </c>
      <c r="I69" s="1509">
        <v>1.2633624878522949</v>
      </c>
      <c r="J69" s="1526">
        <v>-5.384615384615385</v>
      </c>
      <c r="K69" s="1526">
        <v>6.0943887030843555</v>
      </c>
      <c r="L69" s="1527">
        <v>0.34090341872941021</v>
      </c>
    </row>
    <row r="70" spans="1:12">
      <c r="A70" s="1367" t="s">
        <v>89</v>
      </c>
      <c r="B70" s="1525" t="s">
        <v>31</v>
      </c>
      <c r="C70" s="1276">
        <v>22640.146078431371</v>
      </c>
      <c r="D70" s="1276">
        <v>23066.48137254902</v>
      </c>
      <c r="E70" s="1507">
        <v>23092.949000000001</v>
      </c>
      <c r="F70" s="1507">
        <v>23527.811000000002</v>
      </c>
      <c r="G70" s="1508">
        <v>-1.8482892437379785</v>
      </c>
      <c r="H70" s="1509">
        <v>331.9</v>
      </c>
      <c r="I70" s="1509">
        <v>1.3125763125762986</v>
      </c>
      <c r="J70" s="1526">
        <v>-3.8152610441767072</v>
      </c>
      <c r="K70" s="1526">
        <v>2.9666790536355752</v>
      </c>
      <c r="L70" s="1527">
        <v>0.21164475401176475</v>
      </c>
    </row>
    <row r="71" spans="1:12">
      <c r="A71" s="1518" t="s">
        <v>89</v>
      </c>
      <c r="B71" s="1528" t="s">
        <v>27</v>
      </c>
      <c r="C71" s="1279">
        <v>21225.047531094497</v>
      </c>
      <c r="D71" s="1279">
        <v>21546.859285767478</v>
      </c>
      <c r="E71" s="1529">
        <v>21649.548481716389</v>
      </c>
      <c r="F71" s="1529">
        <v>21977.796471482827</v>
      </c>
      <c r="G71" s="1530">
        <v>-1.4935436780131912</v>
      </c>
      <c r="H71" s="1531">
        <v>276.59186256781192</v>
      </c>
      <c r="I71" s="1531">
        <v>2.0686146208087215</v>
      </c>
      <c r="J71" s="1532">
        <v>-3.1099430573806397</v>
      </c>
      <c r="K71" s="1532">
        <v>13.699987613031093</v>
      </c>
      <c r="L71" s="1533">
        <v>1.069980974394225</v>
      </c>
    </row>
    <row r="72" spans="1:12">
      <c r="A72" s="1367" t="s">
        <v>89</v>
      </c>
      <c r="B72" s="1525" t="s">
        <v>28</v>
      </c>
      <c r="C72" s="1276">
        <v>20460.176470588234</v>
      </c>
      <c r="D72" s="1276">
        <v>20705.097058823529</v>
      </c>
      <c r="E72" s="1507">
        <v>20869.38</v>
      </c>
      <c r="F72" s="1507">
        <v>21119.199000000001</v>
      </c>
      <c r="G72" s="1508">
        <v>-1.182899976462173</v>
      </c>
      <c r="H72" s="1509">
        <v>241.5</v>
      </c>
      <c r="I72" s="1509">
        <v>2.3738872403560807</v>
      </c>
      <c r="J72" s="1526">
        <v>-9.5693779904306222</v>
      </c>
      <c r="K72" s="1526">
        <v>3.511705685618729</v>
      </c>
      <c r="L72" s="1527">
        <v>4.301792283935324E-2</v>
      </c>
    </row>
    <row r="73" spans="1:12">
      <c r="A73" s="1367" t="s">
        <v>89</v>
      </c>
      <c r="B73" s="1525" t="s">
        <v>29</v>
      </c>
      <c r="C73" s="1276">
        <v>21441.542156862743</v>
      </c>
      <c r="D73" s="1276">
        <v>21852.806862745099</v>
      </c>
      <c r="E73" s="1507">
        <v>21870.373</v>
      </c>
      <c r="F73" s="1507">
        <v>22289.863000000001</v>
      </c>
      <c r="G73" s="1508">
        <v>-1.8819765738353871</v>
      </c>
      <c r="H73" s="1509">
        <v>282.89999999999998</v>
      </c>
      <c r="I73" s="1509">
        <v>1.5069967707212018</v>
      </c>
      <c r="J73" s="1509">
        <v>-2.2533022533022531</v>
      </c>
      <c r="K73" s="1509">
        <v>7.791403443577356</v>
      </c>
      <c r="L73" s="1510">
        <v>0.67146540418811096</v>
      </c>
    </row>
    <row r="74" spans="1:12" ht="16.5" thickBot="1">
      <c r="A74" s="1552" t="s">
        <v>89</v>
      </c>
      <c r="B74" s="1553" t="s">
        <v>32</v>
      </c>
      <c r="C74" s="1277">
        <v>21457.662745098038</v>
      </c>
      <c r="D74" s="1277">
        <v>21678.591176470589</v>
      </c>
      <c r="E74" s="1513">
        <v>21886.815999999999</v>
      </c>
      <c r="F74" s="1513">
        <v>22112.163</v>
      </c>
      <c r="G74" s="1514">
        <v>-1.0191088045072823</v>
      </c>
      <c r="H74" s="1515">
        <v>307.5</v>
      </c>
      <c r="I74" s="1515">
        <v>1.2512347711557494</v>
      </c>
      <c r="J74" s="1515">
        <v>4.8780487804878048</v>
      </c>
      <c r="K74" s="1515">
        <v>2.3968784838350055</v>
      </c>
      <c r="L74" s="1516">
        <v>0.35549764736676037</v>
      </c>
    </row>
    <row r="75" spans="1:12">
      <c r="C75" s="1554"/>
      <c r="D75" s="1554"/>
      <c r="E75" s="1554"/>
      <c r="F75" s="1554"/>
      <c r="G75" s="1555"/>
      <c r="H75" s="1555"/>
      <c r="I75" s="1555"/>
      <c r="J75" s="1555"/>
      <c r="K75" s="1555"/>
      <c r="L75" s="1555"/>
    </row>
    <row r="76" spans="1:12" ht="16.5" thickBot="1">
      <c r="G76" s="1555"/>
      <c r="H76" s="1555"/>
      <c r="I76" s="1555"/>
      <c r="J76" s="1555"/>
      <c r="K76" s="1555"/>
      <c r="L76" s="1556"/>
    </row>
    <row r="77" spans="1:12" ht="16.5" thickBot="1">
      <c r="A77" s="1455" t="s">
        <v>270</v>
      </c>
      <c r="B77" s="1456"/>
      <c r="C77" s="1456"/>
      <c r="D77" s="1456"/>
      <c r="E77" s="1456"/>
      <c r="F77" s="1456"/>
      <c r="G77" s="1557"/>
      <c r="H77" s="1557"/>
      <c r="I77" s="1557"/>
      <c r="J77" s="1557"/>
      <c r="K77" s="1557"/>
      <c r="L77" s="1558"/>
    </row>
    <row r="78" spans="1:12">
      <c r="A78" s="1458"/>
      <c r="B78" s="1459"/>
      <c r="C78" s="1460" t="s">
        <v>5</v>
      </c>
      <c r="D78" s="1460" t="s">
        <v>5</v>
      </c>
      <c r="E78" s="1460"/>
      <c r="F78" s="1460"/>
      <c r="G78" s="1461"/>
      <c r="H78" s="1592" t="s">
        <v>6</v>
      </c>
      <c r="I78" s="1593"/>
      <c r="J78" s="1462" t="s">
        <v>7</v>
      </c>
      <c r="K78" s="1463" t="s">
        <v>8</v>
      </c>
      <c r="L78" s="1464"/>
    </row>
    <row r="79" spans="1:12">
      <c r="A79" s="1450" t="s">
        <v>9</v>
      </c>
      <c r="B79" s="1451" t="s">
        <v>10</v>
      </c>
      <c r="C79" s="1465" t="s">
        <v>36</v>
      </c>
      <c r="D79" s="1465" t="s">
        <v>36</v>
      </c>
      <c r="E79" s="1466" t="s">
        <v>37</v>
      </c>
      <c r="F79" s="1467"/>
      <c r="G79" s="1468"/>
      <c r="H79" s="1594" t="s">
        <v>11</v>
      </c>
      <c r="I79" s="1595"/>
      <c r="J79" s="1469" t="s">
        <v>12</v>
      </c>
      <c r="K79" s="1470" t="s">
        <v>13</v>
      </c>
      <c r="L79" s="1471"/>
    </row>
    <row r="80" spans="1:12" ht="48" thickBot="1">
      <c r="A80" s="1452" t="s">
        <v>14</v>
      </c>
      <c r="B80" s="1453" t="s">
        <v>15</v>
      </c>
      <c r="C80" s="990" t="s">
        <v>533</v>
      </c>
      <c r="D80" s="1275" t="s">
        <v>530</v>
      </c>
      <c r="E80" s="1472" t="s">
        <v>533</v>
      </c>
      <c r="F80" s="1473" t="s">
        <v>530</v>
      </c>
      <c r="G80" s="1474" t="s">
        <v>16</v>
      </c>
      <c r="H80" s="1475" t="s">
        <v>533</v>
      </c>
      <c r="I80" s="1476" t="s">
        <v>16</v>
      </c>
      <c r="J80" s="1477" t="s">
        <v>16</v>
      </c>
      <c r="K80" s="1478" t="s">
        <v>533</v>
      </c>
      <c r="L80" s="1479" t="s">
        <v>17</v>
      </c>
    </row>
    <row r="81" spans="1:12" ht="16.5" thickBot="1">
      <c r="A81" s="1480" t="s">
        <v>18</v>
      </c>
      <c r="B81" s="1481" t="s">
        <v>19</v>
      </c>
      <c r="C81" s="1482">
        <v>20692.12351508097</v>
      </c>
      <c r="D81" s="1482">
        <v>21303.219293733626</v>
      </c>
      <c r="E81" s="1483">
        <v>21105.965985382591</v>
      </c>
      <c r="F81" s="1484">
        <v>21729.283679608299</v>
      </c>
      <c r="G81" s="1485">
        <v>-2.8685607101289632</v>
      </c>
      <c r="H81" s="1486">
        <v>324.00625333333335</v>
      </c>
      <c r="I81" s="1486">
        <v>-0.22707322515681194</v>
      </c>
      <c r="J81" s="1487">
        <v>-14.236706689536879</v>
      </c>
      <c r="K81" s="1486">
        <v>100</v>
      </c>
      <c r="L81" s="1488" t="s">
        <v>19</v>
      </c>
    </row>
    <row r="82" spans="1:12" ht="16.5" thickBot="1">
      <c r="A82" s="1489"/>
      <c r="B82" s="1490"/>
      <c r="C82" s="1491"/>
      <c r="D82" s="1491"/>
      <c r="E82" s="1491"/>
      <c r="F82" s="1491"/>
      <c r="G82" s="1492"/>
      <c r="H82" s="1487"/>
      <c r="I82" s="1487"/>
      <c r="J82" s="1487"/>
      <c r="K82" s="1487"/>
      <c r="L82" s="1493"/>
    </row>
    <row r="83" spans="1:12">
      <c r="A83" s="1494" t="s">
        <v>80</v>
      </c>
      <c r="B83" s="1495" t="s">
        <v>19</v>
      </c>
      <c r="C83" s="1496">
        <v>20154.67561447114</v>
      </c>
      <c r="D83" s="1496">
        <v>21947.724164976335</v>
      </c>
      <c r="E83" s="1497">
        <v>20557.769126760562</v>
      </c>
      <c r="F83" s="1497">
        <v>22386.678648275862</v>
      </c>
      <c r="G83" s="1498">
        <v>-8.169633156619037</v>
      </c>
      <c r="H83" s="1499">
        <v>266.22499999999997</v>
      </c>
      <c r="I83" s="1499">
        <v>-8.1919442720187785</v>
      </c>
      <c r="J83" s="1499">
        <v>60</v>
      </c>
      <c r="K83" s="1499">
        <v>0.10666666666666667</v>
      </c>
      <c r="L83" s="1500">
        <v>4.9491137793024595E-2</v>
      </c>
    </row>
    <row r="84" spans="1:12">
      <c r="A84" s="1367" t="s">
        <v>81</v>
      </c>
      <c r="B84" s="1501" t="s">
        <v>19</v>
      </c>
      <c r="C84" s="1368">
        <v>21327.656040627611</v>
      </c>
      <c r="D84" s="1368">
        <v>22017.11375272505</v>
      </c>
      <c r="E84" s="1502">
        <v>21754.209161440165</v>
      </c>
      <c r="F84" s="1502">
        <v>22457.45602777955</v>
      </c>
      <c r="G84" s="1503">
        <v>-3.1314627332208889</v>
      </c>
      <c r="H84" s="1504">
        <v>352.35952461799661</v>
      </c>
      <c r="I84" s="1504">
        <v>-0.25564314926235837</v>
      </c>
      <c r="J84" s="1504">
        <v>-16.972089089371302</v>
      </c>
      <c r="K84" s="1504">
        <v>39.266666666666666</v>
      </c>
      <c r="L84" s="1505">
        <v>-1.2936535162950236</v>
      </c>
    </row>
    <row r="85" spans="1:12">
      <c r="A85" s="1369" t="s">
        <v>82</v>
      </c>
      <c r="B85" s="1506" t="s">
        <v>19</v>
      </c>
      <c r="C85" s="1276">
        <v>21249.348133397772</v>
      </c>
      <c r="D85" s="1276">
        <v>21911.34820929588</v>
      </c>
      <c r="E85" s="1507">
        <v>21674.33509606573</v>
      </c>
      <c r="F85" s="1507">
        <v>22349.575173481797</v>
      </c>
      <c r="G85" s="1508">
        <v>-3.0212658279842937</v>
      </c>
      <c r="H85" s="1509">
        <v>406.36934189406099</v>
      </c>
      <c r="I85" s="1509">
        <v>1.1607121009969248</v>
      </c>
      <c r="J85" s="1509">
        <v>-19.92287917737789</v>
      </c>
      <c r="K85" s="1509">
        <v>8.3066666666666666</v>
      </c>
      <c r="L85" s="1510">
        <v>-0.58984562607204083</v>
      </c>
    </row>
    <row r="86" spans="1:12">
      <c r="A86" s="1369" t="s">
        <v>83</v>
      </c>
      <c r="B86" s="1506" t="s">
        <v>19</v>
      </c>
      <c r="C86" s="1276" t="s">
        <v>73</v>
      </c>
      <c r="D86" s="1276" t="s">
        <v>73</v>
      </c>
      <c r="E86" s="1507" t="s">
        <v>73</v>
      </c>
      <c r="F86" s="1507" t="s">
        <v>73</v>
      </c>
      <c r="G86" s="1508" t="s">
        <v>73</v>
      </c>
      <c r="H86" s="1509" t="s">
        <v>73</v>
      </c>
      <c r="I86" s="1509" t="s">
        <v>73</v>
      </c>
      <c r="J86" s="1509" t="s">
        <v>73</v>
      </c>
      <c r="K86" s="1509" t="s">
        <v>73</v>
      </c>
      <c r="L86" s="1510" t="s">
        <v>73</v>
      </c>
    </row>
    <row r="87" spans="1:12">
      <c r="A87" s="1369" t="s">
        <v>71</v>
      </c>
      <c r="B87" s="1506" t="s">
        <v>19</v>
      </c>
      <c r="C87" s="1276">
        <v>17888.809947095975</v>
      </c>
      <c r="D87" s="1276">
        <v>18491.520928229336</v>
      </c>
      <c r="E87" s="1507">
        <v>18246.586146037895</v>
      </c>
      <c r="F87" s="1507">
        <v>18861.351346793923</v>
      </c>
      <c r="G87" s="1508">
        <v>-3.2593910661683676</v>
      </c>
      <c r="H87" s="1509">
        <v>281.00617801047116</v>
      </c>
      <c r="I87" s="1509">
        <v>-0.95587655591539422</v>
      </c>
      <c r="J87" s="1509">
        <v>-12.785388127853881</v>
      </c>
      <c r="K87" s="1509">
        <v>25.466666666666665</v>
      </c>
      <c r="L87" s="1510">
        <v>0.42378502001143659</v>
      </c>
    </row>
    <row r="88" spans="1:12" ht="16.5" thickBot="1">
      <c r="A88" s="1511" t="s">
        <v>84</v>
      </c>
      <c r="B88" s="1512" t="s">
        <v>19</v>
      </c>
      <c r="C88" s="1277">
        <v>21866.792898526011</v>
      </c>
      <c r="D88" s="1277">
        <v>22318.350239568157</v>
      </c>
      <c r="E88" s="1513">
        <v>22304.128756496531</v>
      </c>
      <c r="F88" s="1513">
        <v>22764.717244359519</v>
      </c>
      <c r="G88" s="1514">
        <v>-2.0232559136095092</v>
      </c>
      <c r="H88" s="1515">
        <v>298.07765640516379</v>
      </c>
      <c r="I88" s="1515">
        <v>1.7930564696442255</v>
      </c>
      <c r="J88" s="1515">
        <v>-9.4831460674157313</v>
      </c>
      <c r="K88" s="1515">
        <v>26.853333333333335</v>
      </c>
      <c r="L88" s="1516">
        <v>1.4102229845626084</v>
      </c>
    </row>
    <row r="89" spans="1:12" ht="16.5" thickBot="1">
      <c r="A89" s="1489"/>
      <c r="B89" s="1517"/>
      <c r="C89" s="1491"/>
      <c r="D89" s="1491"/>
      <c r="E89" s="1491"/>
      <c r="F89" s="1491"/>
      <c r="G89" s="1492"/>
      <c r="H89" s="1487"/>
      <c r="I89" s="1487"/>
      <c r="J89" s="1487"/>
      <c r="K89" s="1487"/>
      <c r="L89" s="1493"/>
    </row>
    <row r="90" spans="1:12">
      <c r="A90" s="1518" t="s">
        <v>85</v>
      </c>
      <c r="B90" s="1519" t="s">
        <v>21</v>
      </c>
      <c r="C90" s="1278" t="s">
        <v>73</v>
      </c>
      <c r="D90" s="1278" t="s">
        <v>200</v>
      </c>
      <c r="E90" s="1520" t="s">
        <v>73</v>
      </c>
      <c r="F90" s="1520" t="s">
        <v>200</v>
      </c>
      <c r="G90" s="1521" t="s">
        <v>73</v>
      </c>
      <c r="H90" s="1522" t="s">
        <v>73</v>
      </c>
      <c r="I90" s="1522" t="s">
        <v>73</v>
      </c>
      <c r="J90" s="1523" t="s">
        <v>73</v>
      </c>
      <c r="K90" s="1523" t="s">
        <v>73</v>
      </c>
      <c r="L90" s="1524" t="s">
        <v>73</v>
      </c>
    </row>
    <row r="91" spans="1:12">
      <c r="A91" s="1367" t="s">
        <v>85</v>
      </c>
      <c r="B91" s="1525" t="s">
        <v>22</v>
      </c>
      <c r="C91" s="1276" t="s">
        <v>73</v>
      </c>
      <c r="D91" s="1276" t="s">
        <v>73</v>
      </c>
      <c r="E91" s="1507" t="s">
        <v>73</v>
      </c>
      <c r="F91" s="1507" t="s">
        <v>73</v>
      </c>
      <c r="G91" s="1508" t="s">
        <v>73</v>
      </c>
      <c r="H91" s="1509" t="s">
        <v>73</v>
      </c>
      <c r="I91" s="1509" t="s">
        <v>73</v>
      </c>
      <c r="J91" s="1526" t="s">
        <v>73</v>
      </c>
      <c r="K91" s="1526" t="s">
        <v>73</v>
      </c>
      <c r="L91" s="1527" t="s">
        <v>73</v>
      </c>
    </row>
    <row r="92" spans="1:12">
      <c r="A92" s="1367" t="s">
        <v>85</v>
      </c>
      <c r="B92" s="1525" t="s">
        <v>23</v>
      </c>
      <c r="C92" s="1276" t="s">
        <v>73</v>
      </c>
      <c r="D92" s="1276" t="s">
        <v>200</v>
      </c>
      <c r="E92" s="1507" t="s">
        <v>73</v>
      </c>
      <c r="F92" s="1507" t="s">
        <v>200</v>
      </c>
      <c r="G92" s="1508" t="s">
        <v>73</v>
      </c>
      <c r="H92" s="1509" t="s">
        <v>73</v>
      </c>
      <c r="I92" s="1509" t="s">
        <v>73</v>
      </c>
      <c r="J92" s="1526" t="s">
        <v>73</v>
      </c>
      <c r="K92" s="1526" t="s">
        <v>73</v>
      </c>
      <c r="L92" s="1527" t="s">
        <v>73</v>
      </c>
    </row>
    <row r="93" spans="1:12">
      <c r="A93" s="1518" t="s">
        <v>85</v>
      </c>
      <c r="B93" s="1528" t="s">
        <v>24</v>
      </c>
      <c r="C93" s="1279" t="s">
        <v>200</v>
      </c>
      <c r="D93" s="1279" t="s">
        <v>200</v>
      </c>
      <c r="E93" s="1529" t="s">
        <v>200</v>
      </c>
      <c r="F93" s="1529" t="s">
        <v>200</v>
      </c>
      <c r="G93" s="1530" t="s">
        <v>73</v>
      </c>
      <c r="H93" s="1531" t="s">
        <v>200</v>
      </c>
      <c r="I93" s="1531" t="s">
        <v>73</v>
      </c>
      <c r="J93" s="1532" t="s">
        <v>73</v>
      </c>
      <c r="K93" s="1532" t="s">
        <v>73</v>
      </c>
      <c r="L93" s="1533" t="s">
        <v>73</v>
      </c>
    </row>
    <row r="94" spans="1:12">
      <c r="A94" s="1367" t="s">
        <v>85</v>
      </c>
      <c r="B94" s="1525" t="s">
        <v>25</v>
      </c>
      <c r="C94" s="1276" t="s">
        <v>73</v>
      </c>
      <c r="D94" s="1276" t="s">
        <v>73</v>
      </c>
      <c r="E94" s="1507" t="s">
        <v>73</v>
      </c>
      <c r="F94" s="1507" t="s">
        <v>73</v>
      </c>
      <c r="G94" s="1508" t="s">
        <v>73</v>
      </c>
      <c r="H94" s="1509" t="s">
        <v>73</v>
      </c>
      <c r="I94" s="1509" t="s">
        <v>73</v>
      </c>
      <c r="J94" s="1526" t="s">
        <v>73</v>
      </c>
      <c r="K94" s="1526" t="s">
        <v>73</v>
      </c>
      <c r="L94" s="1527" t="s">
        <v>73</v>
      </c>
    </row>
    <row r="95" spans="1:12">
      <c r="A95" s="1367" t="s">
        <v>85</v>
      </c>
      <c r="B95" s="1525" t="s">
        <v>26</v>
      </c>
      <c r="C95" s="1276" t="s">
        <v>200</v>
      </c>
      <c r="D95" s="1276" t="s">
        <v>200</v>
      </c>
      <c r="E95" s="1507" t="s">
        <v>200</v>
      </c>
      <c r="F95" s="1507" t="s">
        <v>200</v>
      </c>
      <c r="G95" s="1508" t="s">
        <v>73</v>
      </c>
      <c r="H95" s="1509" t="s">
        <v>200</v>
      </c>
      <c r="I95" s="1509" t="s">
        <v>73</v>
      </c>
      <c r="J95" s="1526" t="s">
        <v>73</v>
      </c>
      <c r="K95" s="1526" t="s">
        <v>73</v>
      </c>
      <c r="L95" s="1527" t="s">
        <v>73</v>
      </c>
    </row>
    <row r="96" spans="1:12">
      <c r="A96" s="1518" t="s">
        <v>85</v>
      </c>
      <c r="B96" s="1528" t="s">
        <v>27</v>
      </c>
      <c r="C96" s="1279">
        <v>20410.972549019607</v>
      </c>
      <c r="D96" s="1279" t="s">
        <v>200</v>
      </c>
      <c r="E96" s="1529">
        <v>20819.191999999999</v>
      </c>
      <c r="F96" s="1529" t="s">
        <v>200</v>
      </c>
      <c r="G96" s="1530" t="s">
        <v>73</v>
      </c>
      <c r="H96" s="1531">
        <v>281.39999999999998</v>
      </c>
      <c r="I96" s="1531" t="s">
        <v>73</v>
      </c>
      <c r="J96" s="1532" t="s">
        <v>73</v>
      </c>
      <c r="K96" s="1532">
        <v>9.3333333333333338E-2</v>
      </c>
      <c r="L96" s="1533">
        <v>5.9028016009148095E-2</v>
      </c>
    </row>
    <row r="97" spans="1:12">
      <c r="A97" s="1367" t="s">
        <v>85</v>
      </c>
      <c r="B97" s="1525" t="s">
        <v>28</v>
      </c>
      <c r="C97" s="1276">
        <v>20410.972549019607</v>
      </c>
      <c r="D97" s="1276" t="s">
        <v>200</v>
      </c>
      <c r="E97" s="1507">
        <v>20819.191999999999</v>
      </c>
      <c r="F97" s="1507" t="s">
        <v>200</v>
      </c>
      <c r="G97" s="1508" t="s">
        <v>73</v>
      </c>
      <c r="H97" s="1509">
        <v>281.39999999999998</v>
      </c>
      <c r="I97" s="1509" t="s">
        <v>73</v>
      </c>
      <c r="J97" s="1526" t="s">
        <v>73</v>
      </c>
      <c r="K97" s="1526">
        <v>9.3333333333333338E-2</v>
      </c>
      <c r="L97" s="1527">
        <v>5.9028016009148095E-2</v>
      </c>
    </row>
    <row r="98" spans="1:12" ht="16.5" thickBot="1">
      <c r="A98" s="1534" t="s">
        <v>85</v>
      </c>
      <c r="B98" s="1535" t="s">
        <v>29</v>
      </c>
      <c r="C98" s="1370" t="s">
        <v>73</v>
      </c>
      <c r="D98" s="1370" t="s">
        <v>73</v>
      </c>
      <c r="E98" s="1536" t="s">
        <v>73</v>
      </c>
      <c r="F98" s="1536" t="s">
        <v>73</v>
      </c>
      <c r="G98" s="1537" t="s">
        <v>73</v>
      </c>
      <c r="H98" s="1526" t="s">
        <v>73</v>
      </c>
      <c r="I98" s="1526" t="s">
        <v>73</v>
      </c>
      <c r="J98" s="1526" t="s">
        <v>73</v>
      </c>
      <c r="K98" s="1526" t="s">
        <v>73</v>
      </c>
      <c r="L98" s="1527" t="s">
        <v>73</v>
      </c>
    </row>
    <row r="99" spans="1:12" ht="16.5" thickBot="1">
      <c r="A99" s="1489"/>
      <c r="B99" s="1517"/>
      <c r="C99" s="1491"/>
      <c r="D99" s="1491"/>
      <c r="E99" s="1491"/>
      <c r="F99" s="1491"/>
      <c r="G99" s="1492"/>
      <c r="H99" s="1487"/>
      <c r="I99" s="1487"/>
      <c r="J99" s="1487"/>
      <c r="K99" s="1487"/>
      <c r="L99" s="1493"/>
    </row>
    <row r="100" spans="1:12">
      <c r="A100" s="1518" t="s">
        <v>86</v>
      </c>
      <c r="B100" s="1519" t="s">
        <v>21</v>
      </c>
      <c r="C100" s="1278">
        <v>22333.651290238104</v>
      </c>
      <c r="D100" s="1278">
        <v>22767.591610540829</v>
      </c>
      <c r="E100" s="1520">
        <v>22780.324316042865</v>
      </c>
      <c r="F100" s="1520">
        <v>23222.943442751646</v>
      </c>
      <c r="G100" s="1521">
        <v>-1.9059561842361201</v>
      </c>
      <c r="H100" s="1522">
        <v>403.7</v>
      </c>
      <c r="I100" s="1522">
        <v>-1.9627346549080005</v>
      </c>
      <c r="J100" s="1523">
        <v>-12.602739726027398</v>
      </c>
      <c r="K100" s="1523">
        <v>4.253333333333333</v>
      </c>
      <c r="L100" s="1524">
        <v>7.9519725557461562E-2</v>
      </c>
    </row>
    <row r="101" spans="1:12">
      <c r="A101" s="1367" t="s">
        <v>86</v>
      </c>
      <c r="B101" s="1525" t="s">
        <v>22</v>
      </c>
      <c r="C101" s="1276">
        <v>22443.051960784313</v>
      </c>
      <c r="D101" s="1276">
        <v>22869.639215686275</v>
      </c>
      <c r="E101" s="1507">
        <v>22891.913</v>
      </c>
      <c r="F101" s="1507">
        <v>23327.031999999999</v>
      </c>
      <c r="G101" s="1508">
        <v>-1.8652994517262151</v>
      </c>
      <c r="H101" s="1509">
        <v>390.1</v>
      </c>
      <c r="I101" s="1509">
        <v>-2.3284927391086518</v>
      </c>
      <c r="J101" s="1526">
        <v>-1.2820512820512819</v>
      </c>
      <c r="K101" s="1526">
        <v>3.08</v>
      </c>
      <c r="L101" s="1527">
        <v>0.40418524871355066</v>
      </c>
    </row>
    <row r="102" spans="1:12">
      <c r="A102" s="1367" t="s">
        <v>86</v>
      </c>
      <c r="B102" s="1525" t="s">
        <v>23</v>
      </c>
      <c r="C102" s="1276">
        <v>22078.722549019607</v>
      </c>
      <c r="D102" s="1276">
        <v>22599.780392156863</v>
      </c>
      <c r="E102" s="1507">
        <v>22520.296999999999</v>
      </c>
      <c r="F102" s="1507">
        <v>23051.776000000002</v>
      </c>
      <c r="G102" s="1508">
        <v>-2.3055880813695353</v>
      </c>
      <c r="H102" s="1509">
        <v>439.4</v>
      </c>
      <c r="I102" s="1509">
        <v>1.2675731735422908</v>
      </c>
      <c r="J102" s="1526">
        <v>-32.824427480916029</v>
      </c>
      <c r="K102" s="1526">
        <v>1.1733333333333333</v>
      </c>
      <c r="L102" s="1527">
        <v>-0.3246655231560891</v>
      </c>
    </row>
    <row r="103" spans="1:12">
      <c r="A103" s="1518" t="s">
        <v>86</v>
      </c>
      <c r="B103" s="1528" t="s">
        <v>24</v>
      </c>
      <c r="C103" s="1279">
        <v>21650.691574779416</v>
      </c>
      <c r="D103" s="1279">
        <v>22402.220140392816</v>
      </c>
      <c r="E103" s="1529">
        <v>22083.705406275003</v>
      </c>
      <c r="F103" s="1529">
        <v>22850.264543200672</v>
      </c>
      <c r="G103" s="1530">
        <v>-3.3547057430184832</v>
      </c>
      <c r="H103" s="1531">
        <v>367.90945584299732</v>
      </c>
      <c r="I103" s="1531">
        <v>0.236737637418445</v>
      </c>
      <c r="J103" s="1532">
        <v>-19.29445644348452</v>
      </c>
      <c r="K103" s="1532">
        <v>14.946666666666667</v>
      </c>
      <c r="L103" s="1533">
        <v>-0.93669525443110224</v>
      </c>
    </row>
    <row r="104" spans="1:12">
      <c r="A104" s="1367" t="s">
        <v>86</v>
      </c>
      <c r="B104" s="1525" t="s">
        <v>25</v>
      </c>
      <c r="C104" s="1276">
        <v>21665.640196078431</v>
      </c>
      <c r="D104" s="1276">
        <v>22481.766666666663</v>
      </c>
      <c r="E104" s="1507">
        <v>22098.953000000001</v>
      </c>
      <c r="F104" s="1507">
        <v>22931.401999999998</v>
      </c>
      <c r="G104" s="1508">
        <v>-3.6301705408155893</v>
      </c>
      <c r="H104" s="1509">
        <v>357</v>
      </c>
      <c r="I104" s="1509">
        <v>-0.30717676626641238</v>
      </c>
      <c r="J104" s="1526">
        <v>-16.536964980544745</v>
      </c>
      <c r="K104" s="1526">
        <v>11.44</v>
      </c>
      <c r="L104" s="1527">
        <v>-0.31528873642081301</v>
      </c>
    </row>
    <row r="105" spans="1:12">
      <c r="A105" s="1367" t="s">
        <v>86</v>
      </c>
      <c r="B105" s="1525" t="s">
        <v>26</v>
      </c>
      <c r="C105" s="1276">
        <v>21607.543137254903</v>
      </c>
      <c r="D105" s="1276">
        <v>22195.52156862745</v>
      </c>
      <c r="E105" s="1507">
        <v>22039.694</v>
      </c>
      <c r="F105" s="1507">
        <v>22639.432000000001</v>
      </c>
      <c r="G105" s="1508">
        <v>-2.6490858957945638</v>
      </c>
      <c r="H105" s="1509">
        <v>403.5</v>
      </c>
      <c r="I105" s="1509">
        <v>2.8025477707006372</v>
      </c>
      <c r="J105" s="1526">
        <v>-27.146814404432135</v>
      </c>
      <c r="K105" s="1526">
        <v>3.5066666666666668</v>
      </c>
      <c r="L105" s="1527">
        <v>-0.6214065180102919</v>
      </c>
    </row>
    <row r="106" spans="1:12">
      <c r="A106" s="1518" t="s">
        <v>86</v>
      </c>
      <c r="B106" s="1528" t="s">
        <v>27</v>
      </c>
      <c r="C106" s="1279">
        <v>20798.33463143219</v>
      </c>
      <c r="D106" s="1279">
        <v>21495.740398873142</v>
      </c>
      <c r="E106" s="1529">
        <v>21214.301324060834</v>
      </c>
      <c r="F106" s="1529">
        <v>21925.655206850606</v>
      </c>
      <c r="G106" s="1530">
        <v>-3.2443905373806641</v>
      </c>
      <c r="H106" s="1531">
        <v>329.89501661129566</v>
      </c>
      <c r="I106" s="1531">
        <v>-0.23628416870877331</v>
      </c>
      <c r="J106" s="1532">
        <v>-16.062465142219743</v>
      </c>
      <c r="K106" s="1532">
        <v>20.066666666666666</v>
      </c>
      <c r="L106" s="1533">
        <v>-0.43647798742138377</v>
      </c>
    </row>
    <row r="107" spans="1:12">
      <c r="A107" s="1367" t="s">
        <v>86</v>
      </c>
      <c r="B107" s="1525" t="s">
        <v>28</v>
      </c>
      <c r="C107" s="1276">
        <v>20875.173529411764</v>
      </c>
      <c r="D107" s="1276">
        <v>21555.235294117647</v>
      </c>
      <c r="E107" s="1507">
        <v>21292.677</v>
      </c>
      <c r="F107" s="1507">
        <v>21986.34</v>
      </c>
      <c r="G107" s="1508">
        <v>-3.1549725875248011</v>
      </c>
      <c r="H107" s="1509">
        <v>320</v>
      </c>
      <c r="I107" s="1509">
        <v>-0.21827252884315207</v>
      </c>
      <c r="J107" s="1526">
        <v>-16.726233023588279</v>
      </c>
      <c r="K107" s="1526">
        <v>15.533333333333331</v>
      </c>
      <c r="L107" s="1527">
        <v>-0.46437964551172328</v>
      </c>
    </row>
    <row r="108" spans="1:12" ht="16.5" thickBot="1">
      <c r="A108" s="1534" t="s">
        <v>86</v>
      </c>
      <c r="B108" s="1535" t="s">
        <v>29</v>
      </c>
      <c r="C108" s="1370">
        <v>20566.743137254904</v>
      </c>
      <c r="D108" s="1370">
        <v>21310.681372549021</v>
      </c>
      <c r="E108" s="1536">
        <v>20978.078000000001</v>
      </c>
      <c r="F108" s="1536">
        <v>21736.895</v>
      </c>
      <c r="G108" s="1537">
        <v>-3.4909171710126912</v>
      </c>
      <c r="H108" s="1526">
        <v>363.8</v>
      </c>
      <c r="I108" s="1526">
        <v>-0.62824364927615706</v>
      </c>
      <c r="J108" s="1526">
        <v>-13.705583756345177</v>
      </c>
      <c r="K108" s="1526">
        <v>4.5333333333333332</v>
      </c>
      <c r="L108" s="1527">
        <v>2.7901658090336845E-2</v>
      </c>
    </row>
    <row r="109" spans="1:12" ht="16.5" thickBot="1">
      <c r="A109" s="1538"/>
      <c r="B109" s="1539"/>
      <c r="C109" s="1540"/>
      <c r="D109" s="1540"/>
      <c r="E109" s="1540"/>
      <c r="F109" s="1540"/>
      <c r="G109" s="1541"/>
      <c r="H109" s="1542"/>
      <c r="I109" s="1542"/>
      <c r="J109" s="1542"/>
      <c r="K109" s="1542"/>
      <c r="L109" s="1543"/>
    </row>
    <row r="110" spans="1:12">
      <c r="A110" s="1367" t="s">
        <v>87</v>
      </c>
      <c r="B110" s="1544" t="s">
        <v>26</v>
      </c>
      <c r="C110" s="1545">
        <v>21672.686274509804</v>
      </c>
      <c r="D110" s="1545">
        <v>22289.678431372551</v>
      </c>
      <c r="E110" s="1546">
        <v>22106.14</v>
      </c>
      <c r="F110" s="1546">
        <v>22735.472000000002</v>
      </c>
      <c r="G110" s="1547">
        <v>-2.7680621717464327</v>
      </c>
      <c r="H110" s="1548">
        <v>424.3</v>
      </c>
      <c r="I110" s="1548">
        <v>2.9105020616056265</v>
      </c>
      <c r="J110" s="1548">
        <v>-19.251336898395721</v>
      </c>
      <c r="K110" s="1548">
        <v>4.0266666666666664</v>
      </c>
      <c r="L110" s="1549">
        <v>-0.25006289308176122</v>
      </c>
    </row>
    <row r="111" spans="1:12" ht="16.5" thickBot="1">
      <c r="A111" s="1534" t="s">
        <v>87</v>
      </c>
      <c r="B111" s="1535" t="s">
        <v>29</v>
      </c>
      <c r="C111" s="1370">
        <v>20815.513725490197</v>
      </c>
      <c r="D111" s="1370">
        <v>21542.862745098038</v>
      </c>
      <c r="E111" s="1536">
        <v>21231.824000000001</v>
      </c>
      <c r="F111" s="1536">
        <v>21973.72</v>
      </c>
      <c r="G111" s="1537">
        <v>-3.376287674549419</v>
      </c>
      <c r="H111" s="1526">
        <v>389.5</v>
      </c>
      <c r="I111" s="1526">
        <v>-0.61240112273538594</v>
      </c>
      <c r="J111" s="1526">
        <v>-20.544554455445542</v>
      </c>
      <c r="K111" s="1526">
        <v>4.2799999999999994</v>
      </c>
      <c r="L111" s="1527">
        <v>-0.33978273299028139</v>
      </c>
    </row>
    <row r="112" spans="1:12" ht="16.5" thickBot="1">
      <c r="A112" s="1538"/>
      <c r="B112" s="1539"/>
      <c r="C112" s="1540"/>
      <c r="D112" s="1540"/>
      <c r="E112" s="1540"/>
      <c r="F112" s="1540"/>
      <c r="G112" s="1541"/>
      <c r="H112" s="1542"/>
      <c r="I112" s="1542"/>
      <c r="J112" s="1542"/>
      <c r="K112" s="1542"/>
      <c r="L112" s="1543"/>
    </row>
    <row r="113" spans="1:12">
      <c r="A113" s="1518" t="s">
        <v>88</v>
      </c>
      <c r="B113" s="1519" t="s">
        <v>21</v>
      </c>
      <c r="C113" s="1278" t="s">
        <v>73</v>
      </c>
      <c r="D113" s="1278" t="s">
        <v>73</v>
      </c>
      <c r="E113" s="1520" t="s">
        <v>73</v>
      </c>
      <c r="F113" s="1520" t="s">
        <v>73</v>
      </c>
      <c r="G113" s="1521" t="s">
        <v>73</v>
      </c>
      <c r="H113" s="1522" t="s">
        <v>73</v>
      </c>
      <c r="I113" s="1522" t="s">
        <v>73</v>
      </c>
      <c r="J113" s="1523" t="s">
        <v>73</v>
      </c>
      <c r="K113" s="1523" t="s">
        <v>73</v>
      </c>
      <c r="L113" s="1524" t="s">
        <v>73</v>
      </c>
    </row>
    <row r="114" spans="1:12">
      <c r="A114" s="1369" t="s">
        <v>88</v>
      </c>
      <c r="B114" s="1525" t="s">
        <v>22</v>
      </c>
      <c r="C114" s="1276" t="s">
        <v>73</v>
      </c>
      <c r="D114" s="1276" t="s">
        <v>73</v>
      </c>
      <c r="E114" s="1507" t="s">
        <v>73</v>
      </c>
      <c r="F114" s="1507" t="s">
        <v>73</v>
      </c>
      <c r="G114" s="1508" t="s">
        <v>73</v>
      </c>
      <c r="H114" s="1509" t="s">
        <v>73</v>
      </c>
      <c r="I114" s="1509" t="s">
        <v>73</v>
      </c>
      <c r="J114" s="1526" t="s">
        <v>73</v>
      </c>
      <c r="K114" s="1526" t="s">
        <v>73</v>
      </c>
      <c r="L114" s="1527" t="s">
        <v>73</v>
      </c>
    </row>
    <row r="115" spans="1:12">
      <c r="A115" s="1369" t="s">
        <v>88</v>
      </c>
      <c r="B115" s="1525" t="s">
        <v>23</v>
      </c>
      <c r="C115" s="1276" t="s">
        <v>73</v>
      </c>
      <c r="D115" s="1276" t="s">
        <v>73</v>
      </c>
      <c r="E115" s="1507" t="s">
        <v>73</v>
      </c>
      <c r="F115" s="1507" t="s">
        <v>73</v>
      </c>
      <c r="G115" s="1508" t="s">
        <v>73</v>
      </c>
      <c r="H115" s="1509" t="s">
        <v>73</v>
      </c>
      <c r="I115" s="1509" t="s">
        <v>73</v>
      </c>
      <c r="J115" s="1526" t="s">
        <v>73</v>
      </c>
      <c r="K115" s="1526" t="s">
        <v>73</v>
      </c>
      <c r="L115" s="1527" t="s">
        <v>73</v>
      </c>
    </row>
    <row r="116" spans="1:12">
      <c r="A116" s="1369" t="s">
        <v>88</v>
      </c>
      <c r="B116" s="1525" t="s">
        <v>30</v>
      </c>
      <c r="C116" s="1276" t="s">
        <v>73</v>
      </c>
      <c r="D116" s="1276" t="s">
        <v>73</v>
      </c>
      <c r="E116" s="1507" t="s">
        <v>73</v>
      </c>
      <c r="F116" s="1507" t="s">
        <v>73</v>
      </c>
      <c r="G116" s="1508" t="s">
        <v>73</v>
      </c>
      <c r="H116" s="1509" t="s">
        <v>73</v>
      </c>
      <c r="I116" s="1509" t="s">
        <v>73</v>
      </c>
      <c r="J116" s="1526" t="s">
        <v>73</v>
      </c>
      <c r="K116" s="1526" t="s">
        <v>73</v>
      </c>
      <c r="L116" s="1527" t="s">
        <v>73</v>
      </c>
    </row>
    <row r="117" spans="1:12">
      <c r="A117" s="1550" t="s">
        <v>88</v>
      </c>
      <c r="B117" s="1528" t="s">
        <v>24</v>
      </c>
      <c r="C117" s="1279" t="s">
        <v>73</v>
      </c>
      <c r="D117" s="1279" t="s">
        <v>73</v>
      </c>
      <c r="E117" s="1529" t="s">
        <v>73</v>
      </c>
      <c r="F117" s="1529" t="s">
        <v>73</v>
      </c>
      <c r="G117" s="1530" t="s">
        <v>73</v>
      </c>
      <c r="H117" s="1531" t="s">
        <v>73</v>
      </c>
      <c r="I117" s="1531" t="s">
        <v>73</v>
      </c>
      <c r="J117" s="1532" t="s">
        <v>73</v>
      </c>
      <c r="K117" s="1532" t="s">
        <v>73</v>
      </c>
      <c r="L117" s="1533" t="s">
        <v>73</v>
      </c>
    </row>
    <row r="118" spans="1:12">
      <c r="A118" s="1369" t="s">
        <v>88</v>
      </c>
      <c r="B118" s="1525" t="s">
        <v>26</v>
      </c>
      <c r="C118" s="1276" t="s">
        <v>73</v>
      </c>
      <c r="D118" s="1276" t="s">
        <v>73</v>
      </c>
      <c r="E118" s="1507" t="s">
        <v>73</v>
      </c>
      <c r="F118" s="1507" t="s">
        <v>73</v>
      </c>
      <c r="G118" s="1508" t="s">
        <v>73</v>
      </c>
      <c r="H118" s="1509" t="s">
        <v>73</v>
      </c>
      <c r="I118" s="1509" t="s">
        <v>73</v>
      </c>
      <c r="J118" s="1526" t="s">
        <v>73</v>
      </c>
      <c r="K118" s="1526" t="s">
        <v>73</v>
      </c>
      <c r="L118" s="1527" t="s">
        <v>73</v>
      </c>
    </row>
    <row r="119" spans="1:12">
      <c r="A119" s="1369" t="s">
        <v>88</v>
      </c>
      <c r="B119" s="1525" t="s">
        <v>31</v>
      </c>
      <c r="C119" s="1276" t="s">
        <v>73</v>
      </c>
      <c r="D119" s="1276" t="s">
        <v>73</v>
      </c>
      <c r="E119" s="1507" t="s">
        <v>73</v>
      </c>
      <c r="F119" s="1507" t="s">
        <v>73</v>
      </c>
      <c r="G119" s="1508" t="s">
        <v>73</v>
      </c>
      <c r="H119" s="1509" t="s">
        <v>73</v>
      </c>
      <c r="I119" s="1509" t="s">
        <v>73</v>
      </c>
      <c r="J119" s="1526" t="s">
        <v>73</v>
      </c>
      <c r="K119" s="1526" t="s">
        <v>73</v>
      </c>
      <c r="L119" s="1527" t="s">
        <v>73</v>
      </c>
    </row>
    <row r="120" spans="1:12">
      <c r="A120" s="1550" t="s">
        <v>88</v>
      </c>
      <c r="B120" s="1528" t="s">
        <v>27</v>
      </c>
      <c r="C120" s="1279" t="s">
        <v>73</v>
      </c>
      <c r="D120" s="1279" t="s">
        <v>73</v>
      </c>
      <c r="E120" s="1529" t="s">
        <v>73</v>
      </c>
      <c r="F120" s="1529" t="s">
        <v>73</v>
      </c>
      <c r="G120" s="1530" t="s">
        <v>73</v>
      </c>
      <c r="H120" s="1531" t="s">
        <v>73</v>
      </c>
      <c r="I120" s="1531" t="s">
        <v>73</v>
      </c>
      <c r="J120" s="1532" t="s">
        <v>73</v>
      </c>
      <c r="K120" s="1532" t="s">
        <v>73</v>
      </c>
      <c r="L120" s="1533" t="s">
        <v>73</v>
      </c>
    </row>
    <row r="121" spans="1:12">
      <c r="A121" s="1369" t="s">
        <v>88</v>
      </c>
      <c r="B121" s="1525" t="s">
        <v>29</v>
      </c>
      <c r="C121" s="1276" t="s">
        <v>73</v>
      </c>
      <c r="D121" s="1276" t="s">
        <v>73</v>
      </c>
      <c r="E121" s="1507" t="s">
        <v>73</v>
      </c>
      <c r="F121" s="1507" t="s">
        <v>73</v>
      </c>
      <c r="G121" s="1508" t="s">
        <v>73</v>
      </c>
      <c r="H121" s="1509" t="s">
        <v>73</v>
      </c>
      <c r="I121" s="1509" t="s">
        <v>73</v>
      </c>
      <c r="J121" s="1526" t="s">
        <v>73</v>
      </c>
      <c r="K121" s="1526" t="s">
        <v>73</v>
      </c>
      <c r="L121" s="1527" t="s">
        <v>73</v>
      </c>
    </row>
    <row r="122" spans="1:12" ht="16.5" thickBot="1">
      <c r="A122" s="1551" t="s">
        <v>88</v>
      </c>
      <c r="B122" s="1525" t="s">
        <v>32</v>
      </c>
      <c r="C122" s="1370" t="s">
        <v>73</v>
      </c>
      <c r="D122" s="1370" t="s">
        <v>73</v>
      </c>
      <c r="E122" s="1536" t="s">
        <v>73</v>
      </c>
      <c r="F122" s="1536" t="s">
        <v>73</v>
      </c>
      <c r="G122" s="1537" t="s">
        <v>73</v>
      </c>
      <c r="H122" s="1526" t="s">
        <v>73</v>
      </c>
      <c r="I122" s="1526" t="s">
        <v>73</v>
      </c>
      <c r="J122" s="1526" t="s">
        <v>73</v>
      </c>
      <c r="K122" s="1526" t="s">
        <v>73</v>
      </c>
      <c r="L122" s="1527" t="s">
        <v>73</v>
      </c>
    </row>
    <row r="123" spans="1:12" ht="16.5" thickBot="1">
      <c r="A123" s="1538"/>
      <c r="B123" s="1539"/>
      <c r="C123" s="1540"/>
      <c r="D123" s="1540"/>
      <c r="E123" s="1540"/>
      <c r="F123" s="1540"/>
      <c r="G123" s="1541"/>
      <c r="H123" s="1542"/>
      <c r="I123" s="1542"/>
      <c r="J123" s="1542"/>
      <c r="K123" s="1542"/>
      <c r="L123" s="1543"/>
    </row>
    <row r="124" spans="1:12">
      <c r="A124" s="1518" t="s">
        <v>20</v>
      </c>
      <c r="B124" s="1519" t="s">
        <v>24</v>
      </c>
      <c r="C124" s="1278">
        <v>19372.826203012777</v>
      </c>
      <c r="D124" s="1278">
        <v>19893.924183721625</v>
      </c>
      <c r="E124" s="1520">
        <v>19760.282727073034</v>
      </c>
      <c r="F124" s="1520">
        <v>20291.802667396059</v>
      </c>
      <c r="G124" s="1521">
        <v>-2.6193825607078631</v>
      </c>
      <c r="H124" s="1522">
        <v>340.40607476635512</v>
      </c>
      <c r="I124" s="1522">
        <v>-3.5880804063861453</v>
      </c>
      <c r="J124" s="1523">
        <v>-8.1545064377682408</v>
      </c>
      <c r="K124" s="1523">
        <v>2.8533333333333335</v>
      </c>
      <c r="L124" s="1524">
        <v>0.1889536878216127</v>
      </c>
    </row>
    <row r="125" spans="1:12">
      <c r="A125" s="1367" t="s">
        <v>20</v>
      </c>
      <c r="B125" s="1525" t="s">
        <v>25</v>
      </c>
      <c r="C125" s="1276">
        <v>18973.403921568628</v>
      </c>
      <c r="D125" s="1276">
        <v>20079.410784313724</v>
      </c>
      <c r="E125" s="1507">
        <v>19352.871999999999</v>
      </c>
      <c r="F125" s="1507">
        <v>20480.999</v>
      </c>
      <c r="G125" s="1508">
        <v>-5.5081639328237868</v>
      </c>
      <c r="H125" s="1509">
        <v>309.89999999999998</v>
      </c>
      <c r="I125" s="1509">
        <v>-3.2771535580524347</v>
      </c>
      <c r="J125" s="1526">
        <v>24.074074074074073</v>
      </c>
      <c r="K125" s="1526">
        <v>0.89333333333333331</v>
      </c>
      <c r="L125" s="1527">
        <v>0.27583762149799884</v>
      </c>
    </row>
    <row r="126" spans="1:12">
      <c r="A126" s="1367" t="s">
        <v>20</v>
      </c>
      <c r="B126" s="1525" t="s">
        <v>26</v>
      </c>
      <c r="C126" s="1276">
        <v>19398.164705882355</v>
      </c>
      <c r="D126" s="1276">
        <v>19753.626470588235</v>
      </c>
      <c r="E126" s="1507">
        <v>19786.128000000001</v>
      </c>
      <c r="F126" s="1507">
        <v>20148.699000000001</v>
      </c>
      <c r="G126" s="1508">
        <v>-1.7994759860177567</v>
      </c>
      <c r="H126" s="1509">
        <v>347.8</v>
      </c>
      <c r="I126" s="1509">
        <v>-3.7098560354374248</v>
      </c>
      <c r="J126" s="1526">
        <v>-24.025974025974026</v>
      </c>
      <c r="K126" s="1526">
        <v>1.5599999999999998</v>
      </c>
      <c r="L126" s="1527">
        <v>-0.20100628930817632</v>
      </c>
    </row>
    <row r="127" spans="1:12">
      <c r="A127" s="1367" t="s">
        <v>20</v>
      </c>
      <c r="B127" s="1525" t="s">
        <v>31</v>
      </c>
      <c r="C127" s="1276">
        <v>20010.313725490196</v>
      </c>
      <c r="D127" s="1276">
        <v>20385.834313725489</v>
      </c>
      <c r="E127" s="1507">
        <v>20410.52</v>
      </c>
      <c r="F127" s="1507">
        <v>20793.550999999999</v>
      </c>
      <c r="G127" s="1508">
        <v>-1.8420663214282114</v>
      </c>
      <c r="H127" s="1509">
        <v>379.7</v>
      </c>
      <c r="I127" s="1509">
        <v>1.6327623126338238</v>
      </c>
      <c r="J127" s="1526">
        <v>20</v>
      </c>
      <c r="K127" s="1526">
        <v>0.4</v>
      </c>
      <c r="L127" s="1527">
        <v>0.11412235563178963</v>
      </c>
    </row>
    <row r="128" spans="1:12">
      <c r="A128" s="1518" t="s">
        <v>20</v>
      </c>
      <c r="B128" s="1528" t="s">
        <v>27</v>
      </c>
      <c r="C128" s="1279">
        <v>18141.765282394146</v>
      </c>
      <c r="D128" s="1279">
        <v>18712.892545909519</v>
      </c>
      <c r="E128" s="1529">
        <v>18504.600588042031</v>
      </c>
      <c r="F128" s="1529">
        <v>19087.15039682771</v>
      </c>
      <c r="G128" s="1530">
        <v>-3.0520522795403728</v>
      </c>
      <c r="H128" s="1531">
        <v>298.73191865605656</v>
      </c>
      <c r="I128" s="1531">
        <v>0.71565433482727059</v>
      </c>
      <c r="J128" s="1532">
        <v>-18.515850144092219</v>
      </c>
      <c r="K128" s="1532">
        <v>15.079999999999998</v>
      </c>
      <c r="L128" s="1533">
        <v>-0.79192681532304476</v>
      </c>
    </row>
    <row r="129" spans="1:12">
      <c r="A129" s="1367" t="s">
        <v>20</v>
      </c>
      <c r="B129" s="1525" t="s">
        <v>28</v>
      </c>
      <c r="C129" s="1276">
        <v>17783.059803921569</v>
      </c>
      <c r="D129" s="1276">
        <v>18357.849019607846</v>
      </c>
      <c r="E129" s="1507">
        <v>18138.721000000001</v>
      </c>
      <c r="F129" s="1507">
        <v>18725.006000000001</v>
      </c>
      <c r="G129" s="1508">
        <v>-3.1310270341168374</v>
      </c>
      <c r="H129" s="1509">
        <v>271.39999999999998</v>
      </c>
      <c r="I129" s="1509">
        <v>-0.98504195549071327</v>
      </c>
      <c r="J129" s="1526">
        <v>-26.854599406528191</v>
      </c>
      <c r="K129" s="1526">
        <v>6.5733333333333341</v>
      </c>
      <c r="L129" s="1527">
        <v>-1.1339279588336186</v>
      </c>
    </row>
    <row r="130" spans="1:12">
      <c r="A130" s="1367" t="s">
        <v>20</v>
      </c>
      <c r="B130" s="1525" t="s">
        <v>29</v>
      </c>
      <c r="C130" s="1276">
        <v>18313.849999999999</v>
      </c>
      <c r="D130" s="1276">
        <v>18892.418627450981</v>
      </c>
      <c r="E130" s="1507">
        <v>18680.127</v>
      </c>
      <c r="F130" s="1507">
        <v>19270.267</v>
      </c>
      <c r="G130" s="1508">
        <v>-3.0624381073702791</v>
      </c>
      <c r="H130" s="1509">
        <v>316.60000000000002</v>
      </c>
      <c r="I130" s="1509">
        <v>0.57179161372300236</v>
      </c>
      <c r="J130" s="1526">
        <v>-9.21875</v>
      </c>
      <c r="K130" s="1526">
        <v>7.746666666666667</v>
      </c>
      <c r="L130" s="1527">
        <v>0.42819897084048097</v>
      </c>
    </row>
    <row r="131" spans="1:12">
      <c r="A131" s="1367" t="s">
        <v>20</v>
      </c>
      <c r="B131" s="1525" t="s">
        <v>32</v>
      </c>
      <c r="C131" s="1276">
        <v>18953.526470588236</v>
      </c>
      <c r="D131" s="1276">
        <v>19868.006862745096</v>
      </c>
      <c r="E131" s="1507">
        <v>19332.597000000002</v>
      </c>
      <c r="F131" s="1507">
        <v>20265.366999999998</v>
      </c>
      <c r="G131" s="1508">
        <v>-4.6027787209577644</v>
      </c>
      <c r="H131" s="1509">
        <v>353</v>
      </c>
      <c r="I131" s="1509">
        <v>2.5268661051408623</v>
      </c>
      <c r="J131" s="1526">
        <v>-22.972972972972975</v>
      </c>
      <c r="K131" s="1526">
        <v>0.76</v>
      </c>
      <c r="L131" s="1527">
        <v>-8.6197827329902776E-2</v>
      </c>
    </row>
    <row r="132" spans="1:12">
      <c r="A132" s="1518" t="s">
        <v>20</v>
      </c>
      <c r="B132" s="1528" t="s">
        <v>33</v>
      </c>
      <c r="C132" s="1279">
        <v>16352.889425659172</v>
      </c>
      <c r="D132" s="1279">
        <v>16870.274378181824</v>
      </c>
      <c r="E132" s="1529">
        <v>16679.947214172356</v>
      </c>
      <c r="F132" s="1529">
        <v>17207.67986574546</v>
      </c>
      <c r="G132" s="1530">
        <v>-3.0668437330917402</v>
      </c>
      <c r="H132" s="1531">
        <v>223.02495575221241</v>
      </c>
      <c r="I132" s="1531">
        <v>-0.37807315979170386</v>
      </c>
      <c r="J132" s="1532">
        <v>-0.70298769771528991</v>
      </c>
      <c r="K132" s="1532">
        <v>7.5333333333333332</v>
      </c>
      <c r="L132" s="1533">
        <v>1.0267581475128642</v>
      </c>
    </row>
    <row r="133" spans="1:12">
      <c r="A133" s="1367" t="s">
        <v>20</v>
      </c>
      <c r="B133" s="1525" t="s">
        <v>74</v>
      </c>
      <c r="C133" s="1276">
        <v>15713.197058823529</v>
      </c>
      <c r="D133" s="1276">
        <v>16368.864705882352</v>
      </c>
      <c r="E133" s="1507">
        <v>16027.460999999999</v>
      </c>
      <c r="F133" s="1507">
        <v>16696.241999999998</v>
      </c>
      <c r="G133" s="1508">
        <v>-4.0055780216889474</v>
      </c>
      <c r="H133" s="1509">
        <v>206.6</v>
      </c>
      <c r="I133" s="1509">
        <v>-3.906976744186049</v>
      </c>
      <c r="J133" s="1526">
        <v>9.2814371257485018</v>
      </c>
      <c r="K133" s="1526">
        <v>4.8666666666666663</v>
      </c>
      <c r="L133" s="1527">
        <v>1.0473413379073753</v>
      </c>
    </row>
    <row r="134" spans="1:12">
      <c r="A134" s="1367" t="s">
        <v>20</v>
      </c>
      <c r="B134" s="1525" t="s">
        <v>34</v>
      </c>
      <c r="C134" s="1276">
        <v>17295.202941176471</v>
      </c>
      <c r="D134" s="1276">
        <v>17303.099999999999</v>
      </c>
      <c r="E134" s="1507">
        <v>17641.107</v>
      </c>
      <c r="F134" s="1507">
        <v>17649.162</v>
      </c>
      <c r="G134" s="1508">
        <v>-4.5639560677160143E-2</v>
      </c>
      <c r="H134" s="1509">
        <v>244</v>
      </c>
      <c r="I134" s="1509">
        <v>7.0175438596491224</v>
      </c>
      <c r="J134" s="1526">
        <v>-18.617021276595743</v>
      </c>
      <c r="K134" s="1526">
        <v>2.04</v>
      </c>
      <c r="L134" s="1527">
        <v>-0.10979988564894194</v>
      </c>
    </row>
    <row r="135" spans="1:12" ht="16.5" thickBot="1">
      <c r="A135" s="1367" t="s">
        <v>20</v>
      </c>
      <c r="B135" s="1525" t="s">
        <v>35</v>
      </c>
      <c r="C135" s="1276">
        <v>17337.745098039217</v>
      </c>
      <c r="D135" s="1276">
        <v>18243.233333333334</v>
      </c>
      <c r="E135" s="1507">
        <v>17684.5</v>
      </c>
      <c r="F135" s="1507">
        <v>18608.098000000002</v>
      </c>
      <c r="G135" s="1508">
        <v>-4.9634196896426586</v>
      </c>
      <c r="H135" s="1509">
        <v>282.3</v>
      </c>
      <c r="I135" s="1509">
        <v>4.4008875739645097</v>
      </c>
      <c r="J135" s="1526">
        <v>0</v>
      </c>
      <c r="K135" s="1526">
        <v>0.62666666666666671</v>
      </c>
      <c r="L135" s="1527">
        <v>8.9216695254431211E-2</v>
      </c>
    </row>
    <row r="136" spans="1:12" ht="16.5" thickBot="1">
      <c r="A136" s="1538"/>
      <c r="B136" s="1539"/>
      <c r="C136" s="1540"/>
      <c r="D136" s="1540"/>
      <c r="E136" s="1540"/>
      <c r="F136" s="1540"/>
      <c r="G136" s="1541"/>
      <c r="H136" s="1542"/>
      <c r="I136" s="1542"/>
      <c r="J136" s="1542"/>
      <c r="K136" s="1542"/>
      <c r="L136" s="1543"/>
    </row>
    <row r="137" spans="1:12">
      <c r="A137" s="1518" t="s">
        <v>89</v>
      </c>
      <c r="B137" s="1528" t="s">
        <v>21</v>
      </c>
      <c r="C137" s="1279">
        <v>22870.060809797189</v>
      </c>
      <c r="D137" s="1279">
        <v>23427.203945603258</v>
      </c>
      <c r="E137" s="1529">
        <v>23327.462025993133</v>
      </c>
      <c r="F137" s="1529">
        <v>23895.748024515324</v>
      </c>
      <c r="G137" s="1530">
        <v>-2.3781887804439963</v>
      </c>
      <c r="H137" s="1531">
        <v>347.58295454545447</v>
      </c>
      <c r="I137" s="1531">
        <v>2.1697972516667887</v>
      </c>
      <c r="J137" s="1532">
        <v>-25.106382978723403</v>
      </c>
      <c r="K137" s="1532">
        <v>2.3466666666666667</v>
      </c>
      <c r="L137" s="1533">
        <v>-0.34058319039451135</v>
      </c>
    </row>
    <row r="138" spans="1:12">
      <c r="A138" s="1367" t="s">
        <v>89</v>
      </c>
      <c r="B138" s="1525" t="s">
        <v>22</v>
      </c>
      <c r="C138" s="1276">
        <v>23263.977450980394</v>
      </c>
      <c r="D138" s="1276" t="s">
        <v>200</v>
      </c>
      <c r="E138" s="1507">
        <v>23729.257000000001</v>
      </c>
      <c r="F138" s="1507">
        <v>24177.280999999999</v>
      </c>
      <c r="G138" s="1508">
        <v>-1.8530785161490975</v>
      </c>
      <c r="H138" s="1509">
        <v>298.60000000000002</v>
      </c>
      <c r="I138" s="1509">
        <v>-6.3656318595170767</v>
      </c>
      <c r="J138" s="1526">
        <v>-44.736842105263158</v>
      </c>
      <c r="K138" s="1526">
        <v>0.27999999999999997</v>
      </c>
      <c r="L138" s="1527">
        <v>-0.15453401943967982</v>
      </c>
    </row>
    <row r="139" spans="1:12">
      <c r="A139" s="1367" t="s">
        <v>89</v>
      </c>
      <c r="B139" s="1525" t="s">
        <v>23</v>
      </c>
      <c r="C139" s="1276">
        <v>22866.878431372548</v>
      </c>
      <c r="D139" s="1276">
        <v>23329.059803921569</v>
      </c>
      <c r="E139" s="1507">
        <v>23324.216</v>
      </c>
      <c r="F139" s="1507">
        <v>23795.641</v>
      </c>
      <c r="G139" s="1508">
        <v>-1.9811401592417672</v>
      </c>
      <c r="H139" s="1509">
        <v>348.4</v>
      </c>
      <c r="I139" s="1509">
        <v>3.2296296296296227</v>
      </c>
      <c r="J139" s="1526">
        <v>-23.448275862068964</v>
      </c>
      <c r="K139" s="1526">
        <v>1.48</v>
      </c>
      <c r="L139" s="1527">
        <v>-0.17809033733562041</v>
      </c>
    </row>
    <row r="140" spans="1:12">
      <c r="A140" s="1367" t="s">
        <v>89</v>
      </c>
      <c r="B140" s="1525" t="s">
        <v>30</v>
      </c>
      <c r="C140" s="1276">
        <v>22725.46470588235</v>
      </c>
      <c r="D140" s="1276">
        <v>23504.382352941178</v>
      </c>
      <c r="E140" s="1507">
        <v>23179.973999999998</v>
      </c>
      <c r="F140" s="1507">
        <v>23974.47</v>
      </c>
      <c r="G140" s="1508">
        <v>-3.31392518791866</v>
      </c>
      <c r="H140" s="1509">
        <v>368.9</v>
      </c>
      <c r="I140" s="1509">
        <v>1.541425818882457</v>
      </c>
      <c r="J140" s="1526">
        <v>-15.384615384615385</v>
      </c>
      <c r="K140" s="1526">
        <v>0.58666666666666667</v>
      </c>
      <c r="L140" s="1527">
        <v>-7.9588336192110143E-3</v>
      </c>
    </row>
    <row r="141" spans="1:12">
      <c r="A141" s="1518" t="s">
        <v>89</v>
      </c>
      <c r="B141" s="1528" t="s">
        <v>24</v>
      </c>
      <c r="C141" s="1279">
        <v>22449.750850827517</v>
      </c>
      <c r="D141" s="1279">
        <v>22886.696181517862</v>
      </c>
      <c r="E141" s="1529">
        <v>22898.745867844067</v>
      </c>
      <c r="F141" s="1529">
        <v>23344.430105148218</v>
      </c>
      <c r="G141" s="1530">
        <v>-1.9091673486852985</v>
      </c>
      <c r="H141" s="1531">
        <v>312.83565525383705</v>
      </c>
      <c r="I141" s="1531">
        <v>1.3592921384731629</v>
      </c>
      <c r="J141" s="1532">
        <v>-6.4088397790055245</v>
      </c>
      <c r="K141" s="1532">
        <v>11.293333333333333</v>
      </c>
      <c r="L141" s="1533">
        <v>0.94456260720411578</v>
      </c>
    </row>
    <row r="142" spans="1:12">
      <c r="A142" s="1367" t="s">
        <v>89</v>
      </c>
      <c r="B142" s="1525" t="s">
        <v>25</v>
      </c>
      <c r="C142" s="1276">
        <v>22608.117647058822</v>
      </c>
      <c r="D142" s="1276">
        <v>22868.50294117647</v>
      </c>
      <c r="E142" s="1507">
        <v>23060.28</v>
      </c>
      <c r="F142" s="1507">
        <v>23325.873</v>
      </c>
      <c r="G142" s="1508">
        <v>-1.1386197635561197</v>
      </c>
      <c r="H142" s="1509">
        <v>271.39999999999998</v>
      </c>
      <c r="I142" s="1509">
        <v>-1.0572366022603115</v>
      </c>
      <c r="J142" s="1526">
        <v>-9.1428571428571423</v>
      </c>
      <c r="K142" s="1526">
        <v>2.12</v>
      </c>
      <c r="L142" s="1527">
        <v>0.11885648942252747</v>
      </c>
    </row>
    <row r="143" spans="1:12">
      <c r="A143" s="1367" t="s">
        <v>89</v>
      </c>
      <c r="B143" s="1525" t="s">
        <v>26</v>
      </c>
      <c r="C143" s="1276">
        <v>22414.880392156861</v>
      </c>
      <c r="D143" s="1276">
        <v>22847.624509803922</v>
      </c>
      <c r="E143" s="1507">
        <v>22863.178</v>
      </c>
      <c r="F143" s="1507">
        <v>23304.577000000001</v>
      </c>
      <c r="G143" s="1508">
        <v>-1.8940442471880148</v>
      </c>
      <c r="H143" s="1509">
        <v>316.89999999999998</v>
      </c>
      <c r="I143" s="1509">
        <v>1.6682707731793356</v>
      </c>
      <c r="J143" s="1526">
        <v>-12.29235880398671</v>
      </c>
      <c r="K143" s="1526">
        <v>7.04</v>
      </c>
      <c r="L143" s="1527">
        <v>0.15606632361349337</v>
      </c>
    </row>
    <row r="144" spans="1:12">
      <c r="A144" s="1367" t="s">
        <v>89</v>
      </c>
      <c r="B144" s="1525" t="s">
        <v>31</v>
      </c>
      <c r="C144" s="1276">
        <v>22431.433333333334</v>
      </c>
      <c r="D144" s="1276">
        <v>23074.584313725492</v>
      </c>
      <c r="E144" s="1507">
        <v>22880.062000000002</v>
      </c>
      <c r="F144" s="1507">
        <v>23536.076000000001</v>
      </c>
      <c r="G144" s="1508">
        <v>-2.7872700615004775</v>
      </c>
      <c r="H144" s="1509">
        <v>340.6</v>
      </c>
      <c r="I144" s="1509">
        <v>-0.17584994138334289</v>
      </c>
      <c r="J144" s="1526">
        <v>25</v>
      </c>
      <c r="K144" s="1526">
        <v>2.1333333333333333</v>
      </c>
      <c r="L144" s="1527">
        <v>0.66963979416809605</v>
      </c>
    </row>
    <row r="145" spans="1:12">
      <c r="A145" s="1518" t="s">
        <v>89</v>
      </c>
      <c r="B145" s="1528" t="s">
        <v>27</v>
      </c>
      <c r="C145" s="1279">
        <v>21079.486486529975</v>
      </c>
      <c r="D145" s="1279">
        <v>21471.861573940827</v>
      </c>
      <c r="E145" s="1529">
        <v>21501.076216260575</v>
      </c>
      <c r="F145" s="1529">
        <v>21901.298805419643</v>
      </c>
      <c r="G145" s="1530">
        <v>-1.8273920314718035</v>
      </c>
      <c r="H145" s="1531">
        <v>276.67204843592333</v>
      </c>
      <c r="I145" s="1531">
        <v>2.7083100428115436</v>
      </c>
      <c r="J145" s="1532">
        <v>-8.6635944700460836</v>
      </c>
      <c r="K145" s="1532">
        <v>13.213333333333333</v>
      </c>
      <c r="L145" s="1533">
        <v>0.80624356775300221</v>
      </c>
    </row>
    <row r="146" spans="1:12">
      <c r="A146" s="1367" t="s">
        <v>89</v>
      </c>
      <c r="B146" s="1525" t="s">
        <v>28</v>
      </c>
      <c r="C146" s="1276">
        <v>20751.569607843136</v>
      </c>
      <c r="D146" s="1276">
        <v>20981.150980392158</v>
      </c>
      <c r="E146" s="1507">
        <v>21166.600999999999</v>
      </c>
      <c r="F146" s="1507">
        <v>21400.774000000001</v>
      </c>
      <c r="G146" s="1508">
        <v>-1.0942267789006253</v>
      </c>
      <c r="H146" s="1509">
        <v>243.9</v>
      </c>
      <c r="I146" s="1509">
        <v>2.2641509433962286</v>
      </c>
      <c r="J146" s="1526">
        <v>-22.25063938618926</v>
      </c>
      <c r="K146" s="1526">
        <v>4.0533333333333328</v>
      </c>
      <c r="L146" s="1527">
        <v>-0.41779302458547818</v>
      </c>
    </row>
    <row r="147" spans="1:12">
      <c r="A147" s="1367" t="s">
        <v>89</v>
      </c>
      <c r="B147" s="1525" t="s">
        <v>29</v>
      </c>
      <c r="C147" s="1276">
        <v>21181.488235294117</v>
      </c>
      <c r="D147" s="1276">
        <v>21739.406862745098</v>
      </c>
      <c r="E147" s="1507">
        <v>21605.117999999999</v>
      </c>
      <c r="F147" s="1507">
        <v>22174.195</v>
      </c>
      <c r="G147" s="1508">
        <v>-2.5663930528255983</v>
      </c>
      <c r="H147" s="1509">
        <v>287.2</v>
      </c>
      <c r="I147" s="1509">
        <v>1.2693935119887043</v>
      </c>
      <c r="J147" s="1509">
        <v>-0.47619047619047622</v>
      </c>
      <c r="K147" s="1509">
        <v>8.36</v>
      </c>
      <c r="L147" s="1510">
        <v>1.1558833619210969</v>
      </c>
    </row>
    <row r="148" spans="1:12" ht="16.5" thickBot="1">
      <c r="A148" s="1552" t="s">
        <v>89</v>
      </c>
      <c r="B148" s="1553" t="s">
        <v>32</v>
      </c>
      <c r="C148" s="1277">
        <v>21377.563725490196</v>
      </c>
      <c r="D148" s="1277">
        <v>21371.068627450983</v>
      </c>
      <c r="E148" s="1513">
        <v>21805.115000000002</v>
      </c>
      <c r="F148" s="1513">
        <v>21798.49</v>
      </c>
      <c r="G148" s="1514">
        <v>3.0392013391753278E-2</v>
      </c>
      <c r="H148" s="1515">
        <v>332.7</v>
      </c>
      <c r="I148" s="1515">
        <v>4.6226415094339588</v>
      </c>
      <c r="J148" s="1515">
        <v>-6.25</v>
      </c>
      <c r="K148" s="1515">
        <v>0.8</v>
      </c>
      <c r="L148" s="1516">
        <v>6.8153230417381416E-2</v>
      </c>
    </row>
    <row r="149" spans="1:12">
      <c r="G149" s="1555"/>
      <c r="H149" s="1555"/>
      <c r="I149" s="1555"/>
      <c r="J149" s="1555"/>
      <c r="K149" s="1555"/>
      <c r="L149" s="1555"/>
    </row>
    <row r="150" spans="1:12" ht="16.5" thickBot="1">
      <c r="G150" s="1555"/>
      <c r="H150" s="1555"/>
      <c r="I150" s="1555"/>
      <c r="J150" s="1555"/>
      <c r="K150" s="1555"/>
      <c r="L150" s="1556"/>
    </row>
    <row r="151" spans="1:12" ht="16.5" thickBot="1">
      <c r="A151" s="1455" t="s">
        <v>271</v>
      </c>
      <c r="B151" s="1456"/>
      <c r="C151" s="1456"/>
      <c r="D151" s="1456"/>
      <c r="E151" s="1456"/>
      <c r="F151" s="1456"/>
      <c r="G151" s="1557"/>
      <c r="H151" s="1557"/>
      <c r="I151" s="1557"/>
      <c r="J151" s="1557"/>
      <c r="K151" s="1557"/>
      <c r="L151" s="1558"/>
    </row>
    <row r="152" spans="1:12">
      <c r="A152" s="1458"/>
      <c r="B152" s="1459"/>
      <c r="C152" s="1460" t="s">
        <v>5</v>
      </c>
      <c r="D152" s="1460" t="s">
        <v>5</v>
      </c>
      <c r="E152" s="1460"/>
      <c r="F152" s="1460"/>
      <c r="G152" s="1461"/>
      <c r="H152" s="1592" t="s">
        <v>6</v>
      </c>
      <c r="I152" s="1593"/>
      <c r="J152" s="1462" t="s">
        <v>7</v>
      </c>
      <c r="K152" s="1463" t="s">
        <v>8</v>
      </c>
      <c r="L152" s="1464"/>
    </row>
    <row r="153" spans="1:12">
      <c r="A153" s="1450" t="s">
        <v>9</v>
      </c>
      <c r="B153" s="1451" t="s">
        <v>10</v>
      </c>
      <c r="C153" s="1465" t="s">
        <v>36</v>
      </c>
      <c r="D153" s="1465" t="s">
        <v>36</v>
      </c>
      <c r="E153" s="1466" t="s">
        <v>37</v>
      </c>
      <c r="F153" s="1467"/>
      <c r="G153" s="1468"/>
      <c r="H153" s="1594" t="s">
        <v>11</v>
      </c>
      <c r="I153" s="1595"/>
      <c r="J153" s="1469" t="s">
        <v>12</v>
      </c>
      <c r="K153" s="1470" t="s">
        <v>13</v>
      </c>
      <c r="L153" s="1471"/>
    </row>
    <row r="154" spans="1:12" ht="48" thickBot="1">
      <c r="A154" s="1452" t="s">
        <v>14</v>
      </c>
      <c r="B154" s="1453" t="s">
        <v>15</v>
      </c>
      <c r="C154" s="990" t="s">
        <v>533</v>
      </c>
      <c r="D154" s="1275" t="s">
        <v>530</v>
      </c>
      <c r="E154" s="1472" t="s">
        <v>533</v>
      </c>
      <c r="F154" s="1473" t="s">
        <v>530</v>
      </c>
      <c r="G154" s="1474" t="s">
        <v>16</v>
      </c>
      <c r="H154" s="1475" t="s">
        <v>533</v>
      </c>
      <c r="I154" s="1476" t="s">
        <v>16</v>
      </c>
      <c r="J154" s="1477" t="s">
        <v>16</v>
      </c>
      <c r="K154" s="1478" t="s">
        <v>533</v>
      </c>
      <c r="L154" s="1479" t="s">
        <v>17</v>
      </c>
    </row>
    <row r="155" spans="1:12" ht="16.5" thickBot="1">
      <c r="A155" s="1480" t="s">
        <v>18</v>
      </c>
      <c r="B155" s="1481" t="s">
        <v>19</v>
      </c>
      <c r="C155" s="1482">
        <v>20555.504008031807</v>
      </c>
      <c r="D155" s="1482">
        <v>21049.447419199056</v>
      </c>
      <c r="E155" s="1483">
        <v>20966.614088192444</v>
      </c>
      <c r="F155" s="1484">
        <v>21470.436367583035</v>
      </c>
      <c r="G155" s="1485">
        <v>-2.3465861185349897</v>
      </c>
      <c r="H155" s="1486">
        <v>317.70420168067221</v>
      </c>
      <c r="I155" s="1486">
        <v>-0.69621333882020564</v>
      </c>
      <c r="J155" s="1487">
        <v>-3.293413173652695</v>
      </c>
      <c r="K155" s="1486">
        <v>100</v>
      </c>
      <c r="L155" s="1488" t="s">
        <v>19</v>
      </c>
    </row>
    <row r="156" spans="1:12" ht="16.5" thickBot="1">
      <c r="A156" s="1489"/>
      <c r="B156" s="1490"/>
      <c r="C156" s="1491"/>
      <c r="D156" s="1491"/>
      <c r="E156" s="1491"/>
      <c r="F156" s="1491"/>
      <c r="G156" s="1492"/>
      <c r="H156" s="1487"/>
      <c r="I156" s="1487"/>
      <c r="J156" s="1487"/>
      <c r="K156" s="1487"/>
      <c r="L156" s="1493"/>
    </row>
    <row r="157" spans="1:12">
      <c r="A157" s="1494" t="s">
        <v>80</v>
      </c>
      <c r="B157" s="1495" t="s">
        <v>19</v>
      </c>
      <c r="C157" s="1496">
        <v>18380.709410123876</v>
      </c>
      <c r="D157" s="1496">
        <v>21107.193689198048</v>
      </c>
      <c r="E157" s="1497">
        <v>18748.323598326355</v>
      </c>
      <c r="F157" s="1497">
        <v>21529.337562982008</v>
      </c>
      <c r="G157" s="1498">
        <v>-12.917322497824484</v>
      </c>
      <c r="H157" s="1499">
        <v>199.17500000000004</v>
      </c>
      <c r="I157" s="1499">
        <v>-23.197300771208205</v>
      </c>
      <c r="J157" s="1499">
        <v>-20</v>
      </c>
      <c r="K157" s="1499">
        <v>0.17691287041132242</v>
      </c>
      <c r="L157" s="1500">
        <v>-3.6945127877813594E-2</v>
      </c>
    </row>
    <row r="158" spans="1:12">
      <c r="A158" s="1367" t="s">
        <v>81</v>
      </c>
      <c r="B158" s="1501" t="s">
        <v>19</v>
      </c>
      <c r="C158" s="1368">
        <v>21316.049551364311</v>
      </c>
      <c r="D158" s="1368">
        <v>21959.766231545378</v>
      </c>
      <c r="E158" s="1502">
        <v>21742.370542391596</v>
      </c>
      <c r="F158" s="1502">
        <v>22398.961556176288</v>
      </c>
      <c r="G158" s="1503">
        <v>-2.9313457775172749</v>
      </c>
      <c r="H158" s="1504">
        <v>348.88654314968306</v>
      </c>
      <c r="I158" s="1504">
        <v>-1.1797141663972008</v>
      </c>
      <c r="J158" s="1504">
        <v>-16.761363636363637</v>
      </c>
      <c r="K158" s="1504">
        <v>30.237358101135193</v>
      </c>
      <c r="L158" s="1505">
        <v>-4.8923824178268873</v>
      </c>
    </row>
    <row r="159" spans="1:12">
      <c r="A159" s="1369" t="s">
        <v>82</v>
      </c>
      <c r="B159" s="1506" t="s">
        <v>19</v>
      </c>
      <c r="C159" s="1276">
        <v>21258.016535535164</v>
      </c>
      <c r="D159" s="1276">
        <v>22226.725249116036</v>
      </c>
      <c r="E159" s="1507">
        <v>21683.176866245867</v>
      </c>
      <c r="F159" s="1507">
        <v>22671.259754098359</v>
      </c>
      <c r="G159" s="1508">
        <v>-4.3583060604908495</v>
      </c>
      <c r="H159" s="1509">
        <v>380.20400000000001</v>
      </c>
      <c r="I159" s="1509">
        <v>-4.6602623423688447</v>
      </c>
      <c r="J159" s="1509">
        <v>6.9246435845213856</v>
      </c>
      <c r="K159" s="1509">
        <v>7.7399380804953566</v>
      </c>
      <c r="L159" s="1510">
        <v>0.73965293649763808</v>
      </c>
    </row>
    <row r="160" spans="1:12">
      <c r="A160" s="1369" t="s">
        <v>83</v>
      </c>
      <c r="B160" s="1506" t="s">
        <v>19</v>
      </c>
      <c r="C160" s="1276">
        <v>21982.139027566744</v>
      </c>
      <c r="D160" s="1276" t="s">
        <v>200</v>
      </c>
      <c r="E160" s="1507">
        <v>22421.781808118078</v>
      </c>
      <c r="F160" s="1507">
        <v>22435.532655860352</v>
      </c>
      <c r="G160" s="1508">
        <v>-6.1290489301944459E-2</v>
      </c>
      <c r="H160" s="1509">
        <v>318.80784313725491</v>
      </c>
      <c r="I160" s="1509">
        <v>-14.537253875154546</v>
      </c>
      <c r="J160" s="1509">
        <v>18.604651162790699</v>
      </c>
      <c r="K160" s="1509">
        <v>0.75187969924812026</v>
      </c>
      <c r="L160" s="1510">
        <v>0.13882010415259705</v>
      </c>
    </row>
    <row r="161" spans="1:12">
      <c r="A161" s="1369" t="s">
        <v>71</v>
      </c>
      <c r="B161" s="1506" t="s">
        <v>19</v>
      </c>
      <c r="C161" s="1276">
        <v>18182.660854776786</v>
      </c>
      <c r="D161" s="1276">
        <v>18333.015841840639</v>
      </c>
      <c r="E161" s="1507">
        <v>18546.314071872323</v>
      </c>
      <c r="F161" s="1507">
        <v>18699.676158677452</v>
      </c>
      <c r="G161" s="1508">
        <v>-0.82013231407733655</v>
      </c>
      <c r="H161" s="1509">
        <v>294.7076721883173</v>
      </c>
      <c r="I161" s="1509">
        <v>2.2645094830611701</v>
      </c>
      <c r="J161" s="1509">
        <v>4.0362811791383217</v>
      </c>
      <c r="K161" s="1509">
        <v>33.819843726964471</v>
      </c>
      <c r="L161" s="1510">
        <v>2.3827179784614785</v>
      </c>
    </row>
    <row r="162" spans="1:12" ht="16.5" thickBot="1">
      <c r="A162" s="1511" t="s">
        <v>84</v>
      </c>
      <c r="B162" s="1512" t="s">
        <v>19</v>
      </c>
      <c r="C162" s="1277">
        <v>22209.594112899224</v>
      </c>
      <c r="D162" s="1277">
        <v>22365.752027851246</v>
      </c>
      <c r="E162" s="1513">
        <v>22653.78599515721</v>
      </c>
      <c r="F162" s="1513">
        <v>22813.067068408272</v>
      </c>
      <c r="G162" s="1514">
        <v>-0.69820104755504908</v>
      </c>
      <c r="H162" s="1515">
        <v>294.65162162162164</v>
      </c>
      <c r="I162" s="1515">
        <v>1.2028219353225256</v>
      </c>
      <c r="J162" s="1515">
        <v>3.0066815144766146</v>
      </c>
      <c r="K162" s="1515">
        <v>27.274067521745543</v>
      </c>
      <c r="L162" s="1516">
        <v>1.6681365265929884</v>
      </c>
    </row>
    <row r="163" spans="1:12" ht="16.5" thickBot="1">
      <c r="A163" s="1489"/>
      <c r="B163" s="1517"/>
      <c r="C163" s="1491"/>
      <c r="D163" s="1491"/>
      <c r="E163" s="1491"/>
      <c r="F163" s="1491"/>
      <c r="G163" s="1492"/>
      <c r="H163" s="1487"/>
      <c r="I163" s="1487"/>
      <c r="J163" s="1487"/>
      <c r="K163" s="1487"/>
      <c r="L163" s="1493"/>
    </row>
    <row r="164" spans="1:12">
      <c r="A164" s="1518" t="s">
        <v>85</v>
      </c>
      <c r="B164" s="1519" t="s">
        <v>21</v>
      </c>
      <c r="C164" s="1278" t="s">
        <v>200</v>
      </c>
      <c r="D164" s="1278" t="s">
        <v>200</v>
      </c>
      <c r="E164" s="1520" t="s">
        <v>200</v>
      </c>
      <c r="F164" s="1520" t="s">
        <v>200</v>
      </c>
      <c r="G164" s="1521" t="s">
        <v>73</v>
      </c>
      <c r="H164" s="1522" t="s">
        <v>200</v>
      </c>
      <c r="I164" s="1522" t="s">
        <v>73</v>
      </c>
      <c r="J164" s="1523" t="s">
        <v>73</v>
      </c>
      <c r="K164" s="1523">
        <v>1.4742739200943536E-2</v>
      </c>
      <c r="L164" s="1524" t="s">
        <v>73</v>
      </c>
    </row>
    <row r="165" spans="1:12">
      <c r="A165" s="1367" t="s">
        <v>85</v>
      </c>
      <c r="B165" s="1525" t="s">
        <v>22</v>
      </c>
      <c r="C165" s="1276" t="s">
        <v>200</v>
      </c>
      <c r="D165" s="1276" t="s">
        <v>73</v>
      </c>
      <c r="E165" s="1507" t="s">
        <v>200</v>
      </c>
      <c r="F165" s="1507" t="s">
        <v>73</v>
      </c>
      <c r="G165" s="1508" t="s">
        <v>73</v>
      </c>
      <c r="H165" s="1509" t="s">
        <v>200</v>
      </c>
      <c r="I165" s="1509" t="s">
        <v>73</v>
      </c>
      <c r="J165" s="1526" t="s">
        <v>73</v>
      </c>
      <c r="K165" s="1526">
        <v>1.4742739200943536E-2</v>
      </c>
      <c r="L165" s="1527" t="s">
        <v>73</v>
      </c>
    </row>
    <row r="166" spans="1:12">
      <c r="A166" s="1367" t="s">
        <v>85</v>
      </c>
      <c r="B166" s="1525" t="s">
        <v>23</v>
      </c>
      <c r="C166" s="1276" t="s">
        <v>73</v>
      </c>
      <c r="D166" s="1276" t="s">
        <v>200</v>
      </c>
      <c r="E166" s="1507" t="s">
        <v>73</v>
      </c>
      <c r="F166" s="1507" t="s">
        <v>200</v>
      </c>
      <c r="G166" s="1508" t="s">
        <v>73</v>
      </c>
      <c r="H166" s="1509" t="s">
        <v>73</v>
      </c>
      <c r="I166" s="1509" t="s">
        <v>73</v>
      </c>
      <c r="J166" s="1526" t="s">
        <v>73</v>
      </c>
      <c r="K166" s="1526" t="s">
        <v>73</v>
      </c>
      <c r="L166" s="1527" t="s">
        <v>73</v>
      </c>
    </row>
    <row r="167" spans="1:12">
      <c r="A167" s="1518" t="s">
        <v>85</v>
      </c>
      <c r="B167" s="1528" t="s">
        <v>24</v>
      </c>
      <c r="C167" s="1279" t="s">
        <v>200</v>
      </c>
      <c r="D167" s="1279">
        <v>21879.239661319076</v>
      </c>
      <c r="E167" s="1529" t="s">
        <v>200</v>
      </c>
      <c r="F167" s="1529">
        <v>22316.824454545458</v>
      </c>
      <c r="G167" s="1530" t="s">
        <v>73</v>
      </c>
      <c r="H167" s="1531" t="s">
        <v>200</v>
      </c>
      <c r="I167" s="1531" t="s">
        <v>73</v>
      </c>
      <c r="J167" s="1532" t="s">
        <v>73</v>
      </c>
      <c r="K167" s="1532">
        <v>1.4742739200943536E-2</v>
      </c>
      <c r="L167" s="1533" t="s">
        <v>73</v>
      </c>
    </row>
    <row r="168" spans="1:12">
      <c r="A168" s="1367" t="s">
        <v>85</v>
      </c>
      <c r="B168" s="1525" t="s">
        <v>25</v>
      </c>
      <c r="C168" s="1276" t="s">
        <v>200</v>
      </c>
      <c r="D168" s="1276" t="s">
        <v>200</v>
      </c>
      <c r="E168" s="1507" t="s">
        <v>200</v>
      </c>
      <c r="F168" s="1507" t="s">
        <v>200</v>
      </c>
      <c r="G168" s="1508" t="s">
        <v>73</v>
      </c>
      <c r="H168" s="1509" t="s">
        <v>200</v>
      </c>
      <c r="I168" s="1509" t="s">
        <v>73</v>
      </c>
      <c r="J168" s="1526" t="s">
        <v>73</v>
      </c>
      <c r="K168" s="1526">
        <v>1.4742739200943536E-2</v>
      </c>
      <c r="L168" s="1527" t="s">
        <v>73</v>
      </c>
    </row>
    <row r="169" spans="1:12">
      <c r="A169" s="1367" t="s">
        <v>85</v>
      </c>
      <c r="B169" s="1525" t="s">
        <v>26</v>
      </c>
      <c r="C169" s="1276" t="s">
        <v>73</v>
      </c>
      <c r="D169" s="1276" t="s">
        <v>200</v>
      </c>
      <c r="E169" s="1507" t="s">
        <v>73</v>
      </c>
      <c r="F169" s="1507" t="s">
        <v>200</v>
      </c>
      <c r="G169" s="1508" t="s">
        <v>73</v>
      </c>
      <c r="H169" s="1509" t="s">
        <v>73</v>
      </c>
      <c r="I169" s="1509" t="s">
        <v>73</v>
      </c>
      <c r="J169" s="1526" t="s">
        <v>73</v>
      </c>
      <c r="K169" s="1526" t="s">
        <v>73</v>
      </c>
      <c r="L169" s="1527" t="s">
        <v>73</v>
      </c>
    </row>
    <row r="170" spans="1:12">
      <c r="A170" s="1518" t="s">
        <v>85</v>
      </c>
      <c r="B170" s="1528" t="s">
        <v>27</v>
      </c>
      <c r="C170" s="1279" t="s">
        <v>200</v>
      </c>
      <c r="D170" s="1279">
        <v>20069.02843137255</v>
      </c>
      <c r="E170" s="1529" t="s">
        <v>200</v>
      </c>
      <c r="F170" s="1529">
        <v>20470.409</v>
      </c>
      <c r="G170" s="1530" t="s">
        <v>73</v>
      </c>
      <c r="H170" s="1531" t="s">
        <v>200</v>
      </c>
      <c r="I170" s="1531" t="s">
        <v>73</v>
      </c>
      <c r="J170" s="1532" t="s">
        <v>73</v>
      </c>
      <c r="K170" s="1532">
        <v>0.14742739200943536</v>
      </c>
      <c r="L170" s="1533" t="s">
        <v>73</v>
      </c>
    </row>
    <row r="171" spans="1:12">
      <c r="A171" s="1367" t="s">
        <v>85</v>
      </c>
      <c r="B171" s="1525" t="s">
        <v>28</v>
      </c>
      <c r="C171" s="1276" t="s">
        <v>200</v>
      </c>
      <c r="D171" s="1276">
        <v>20069.02843137255</v>
      </c>
      <c r="E171" s="1507" t="s">
        <v>200</v>
      </c>
      <c r="F171" s="1507">
        <v>20470.409</v>
      </c>
      <c r="G171" s="1508" t="s">
        <v>73</v>
      </c>
      <c r="H171" s="1509" t="s">
        <v>200</v>
      </c>
      <c r="I171" s="1509" t="s">
        <v>73</v>
      </c>
      <c r="J171" s="1526" t="s">
        <v>73</v>
      </c>
      <c r="K171" s="1526">
        <v>0.13268465280849182</v>
      </c>
      <c r="L171" s="1527" t="s">
        <v>73</v>
      </c>
    </row>
    <row r="172" spans="1:12" ht="16.5" thickBot="1">
      <c r="A172" s="1534" t="s">
        <v>85</v>
      </c>
      <c r="B172" s="1535" t="s">
        <v>29</v>
      </c>
      <c r="C172" s="1370" t="s">
        <v>200</v>
      </c>
      <c r="D172" s="1370" t="s">
        <v>73</v>
      </c>
      <c r="E172" s="1536" t="s">
        <v>200</v>
      </c>
      <c r="F172" s="1536" t="s">
        <v>73</v>
      </c>
      <c r="G172" s="1537" t="s">
        <v>73</v>
      </c>
      <c r="H172" s="1526" t="s">
        <v>200</v>
      </c>
      <c r="I172" s="1526" t="s">
        <v>73</v>
      </c>
      <c r="J172" s="1526" t="s">
        <v>73</v>
      </c>
      <c r="K172" s="1526">
        <v>1.4742739200943536E-2</v>
      </c>
      <c r="L172" s="1564" t="s">
        <v>73</v>
      </c>
    </row>
    <row r="173" spans="1:12" ht="16.5" thickBot="1">
      <c r="A173" s="1489"/>
      <c r="B173" s="1517"/>
      <c r="C173" s="1491"/>
      <c r="D173" s="1491"/>
      <c r="E173" s="1491"/>
      <c r="F173" s="1491"/>
      <c r="G173" s="1492"/>
      <c r="H173" s="1487"/>
      <c r="I173" s="1487"/>
      <c r="J173" s="1487"/>
      <c r="K173" s="1487"/>
      <c r="L173" s="1493"/>
    </row>
    <row r="174" spans="1:12">
      <c r="A174" s="1518" t="s">
        <v>86</v>
      </c>
      <c r="B174" s="1519" t="s">
        <v>21</v>
      </c>
      <c r="C174" s="1278">
        <v>22637.833661292971</v>
      </c>
      <c r="D174" s="1278">
        <v>22693.323066185581</v>
      </c>
      <c r="E174" s="1520">
        <v>23090.590334518831</v>
      </c>
      <c r="F174" s="1520">
        <v>23147.189527509294</v>
      </c>
      <c r="G174" s="1521">
        <v>-0.24451863982535635</v>
      </c>
      <c r="H174" s="1522">
        <v>419.30263157894734</v>
      </c>
      <c r="I174" s="1522">
        <v>-1.4131736591381359</v>
      </c>
      <c r="J174" s="1523">
        <v>-9.8814229249011856</v>
      </c>
      <c r="K174" s="1523">
        <v>3.3613445378151261</v>
      </c>
      <c r="L174" s="1524">
        <v>-0.24572703332830148</v>
      </c>
    </row>
    <row r="175" spans="1:12">
      <c r="A175" s="1367" t="s">
        <v>86</v>
      </c>
      <c r="B175" s="1525" t="s">
        <v>22</v>
      </c>
      <c r="C175" s="1276">
        <v>22505.746078431373</v>
      </c>
      <c r="D175" s="1276">
        <v>22862.793137254899</v>
      </c>
      <c r="E175" s="1507">
        <v>22955.861000000001</v>
      </c>
      <c r="F175" s="1507">
        <v>23320.048999999999</v>
      </c>
      <c r="G175" s="1508">
        <v>-1.5616948317732879</v>
      </c>
      <c r="H175" s="1509">
        <v>405.3</v>
      </c>
      <c r="I175" s="1509">
        <v>-3.5459305092812894</v>
      </c>
      <c r="J175" s="1526">
        <v>-23.636363636363637</v>
      </c>
      <c r="K175" s="1526">
        <v>1.8575851393188854</v>
      </c>
      <c r="L175" s="1527">
        <v>-0.49485284186161071</v>
      </c>
    </row>
    <row r="176" spans="1:12">
      <c r="A176" s="1367" t="s">
        <v>86</v>
      </c>
      <c r="B176" s="1525" t="s">
        <v>23</v>
      </c>
      <c r="C176" s="1276">
        <v>22789.320588235292</v>
      </c>
      <c r="D176" s="1276">
        <v>22386.310784313726</v>
      </c>
      <c r="E176" s="1507">
        <v>23245.107</v>
      </c>
      <c r="F176" s="1507">
        <v>22834.037</v>
      </c>
      <c r="G176" s="1508">
        <v>1.8002510900722448</v>
      </c>
      <c r="H176" s="1509">
        <v>436.6</v>
      </c>
      <c r="I176" s="1509">
        <v>0.39089445849621646</v>
      </c>
      <c r="J176" s="1526">
        <v>15.909090909090908</v>
      </c>
      <c r="K176" s="1526">
        <v>1.5037593984962405</v>
      </c>
      <c r="L176" s="1527">
        <v>0.24912580853330923</v>
      </c>
    </row>
    <row r="177" spans="1:12">
      <c r="A177" s="1518" t="s">
        <v>86</v>
      </c>
      <c r="B177" s="1528" t="s">
        <v>24</v>
      </c>
      <c r="C177" s="1279">
        <v>21746.097700695394</v>
      </c>
      <c r="D177" s="1279">
        <v>22512.969079805524</v>
      </c>
      <c r="E177" s="1529">
        <v>22181.019654709304</v>
      </c>
      <c r="F177" s="1529">
        <v>22963.228461401635</v>
      </c>
      <c r="G177" s="1530">
        <v>-3.4063538060736032</v>
      </c>
      <c r="H177" s="1531">
        <v>366.32451923076923</v>
      </c>
      <c r="I177" s="1531">
        <v>-1.4247679075977355</v>
      </c>
      <c r="J177" s="1532">
        <v>-25</v>
      </c>
      <c r="K177" s="1532">
        <v>9.1994692613887672</v>
      </c>
      <c r="L177" s="1533">
        <v>-2.6625210437153104</v>
      </c>
    </row>
    <row r="178" spans="1:12">
      <c r="A178" s="1367" t="s">
        <v>86</v>
      </c>
      <c r="B178" s="1525" t="s">
        <v>25</v>
      </c>
      <c r="C178" s="1276">
        <v>21632.012745098036</v>
      </c>
      <c r="D178" s="1276">
        <v>22555.865686274508</v>
      </c>
      <c r="E178" s="1507">
        <v>22064.652999999998</v>
      </c>
      <c r="F178" s="1507">
        <v>23006.983</v>
      </c>
      <c r="G178" s="1508">
        <v>-4.0958434228425418</v>
      </c>
      <c r="H178" s="1509">
        <v>352</v>
      </c>
      <c r="I178" s="1509">
        <v>-2.4930747922437675</v>
      </c>
      <c r="J178" s="1526">
        <v>-33.125</v>
      </c>
      <c r="K178" s="1526">
        <v>4.7324192835028747</v>
      </c>
      <c r="L178" s="1527">
        <v>-2.1110366617494778</v>
      </c>
    </row>
    <row r="179" spans="1:12">
      <c r="A179" s="1367" t="s">
        <v>86</v>
      </c>
      <c r="B179" s="1525" t="s">
        <v>26</v>
      </c>
      <c r="C179" s="1276">
        <v>21857.606862745095</v>
      </c>
      <c r="D179" s="1276">
        <v>22458.27843137255</v>
      </c>
      <c r="E179" s="1507">
        <v>22294.758999999998</v>
      </c>
      <c r="F179" s="1507">
        <v>22907.444</v>
      </c>
      <c r="G179" s="1508">
        <v>-2.6746109256013084</v>
      </c>
      <c r="H179" s="1509">
        <v>381.5</v>
      </c>
      <c r="I179" s="1509">
        <v>-1.1914011914011973</v>
      </c>
      <c r="J179" s="1526">
        <v>-13.920454545454545</v>
      </c>
      <c r="K179" s="1526">
        <v>4.4670499778858908</v>
      </c>
      <c r="L179" s="1527">
        <v>-0.55148438196583438</v>
      </c>
    </row>
    <row r="180" spans="1:12">
      <c r="A180" s="1518" t="s">
        <v>86</v>
      </c>
      <c r="B180" s="1528" t="s">
        <v>27</v>
      </c>
      <c r="C180" s="1279">
        <v>20742.040181500295</v>
      </c>
      <c r="D180" s="1279">
        <v>21408.077823985062</v>
      </c>
      <c r="E180" s="1529">
        <v>21156.880985130301</v>
      </c>
      <c r="F180" s="1529">
        <v>21836.239380464765</v>
      </c>
      <c r="G180" s="1530">
        <v>-3.1111510709221974</v>
      </c>
      <c r="H180" s="1531">
        <v>326.42101751459546</v>
      </c>
      <c r="I180" s="1531">
        <v>-0.66052406593039248</v>
      </c>
      <c r="J180" s="1532">
        <v>-13.052936910804929</v>
      </c>
      <c r="K180" s="1532">
        <v>17.676544301931298</v>
      </c>
      <c r="L180" s="1533">
        <v>-1.9841343407832746</v>
      </c>
    </row>
    <row r="181" spans="1:12">
      <c r="A181" s="1367" t="s">
        <v>86</v>
      </c>
      <c r="B181" s="1525" t="s">
        <v>28</v>
      </c>
      <c r="C181" s="1276">
        <v>20701.876470588235</v>
      </c>
      <c r="D181" s="1276">
        <v>21370.812745098039</v>
      </c>
      <c r="E181" s="1507">
        <v>21115.914000000001</v>
      </c>
      <c r="F181" s="1507">
        <v>21798.228999999999</v>
      </c>
      <c r="G181" s="1508">
        <v>-3.13013960904805</v>
      </c>
      <c r="H181" s="1509">
        <v>313.39999999999998</v>
      </c>
      <c r="I181" s="1509">
        <v>-1.8785222291797121</v>
      </c>
      <c r="J181" s="1526">
        <v>-20.068807339449542</v>
      </c>
      <c r="K181" s="1526">
        <v>10.275689223057643</v>
      </c>
      <c r="L181" s="1527">
        <v>-2.1565890774841314</v>
      </c>
    </row>
    <row r="182" spans="1:12" ht="16.5" thickBot="1">
      <c r="A182" s="1534" t="s">
        <v>86</v>
      </c>
      <c r="B182" s="1535" t="s">
        <v>29</v>
      </c>
      <c r="C182" s="1370">
        <v>20792.77549019608</v>
      </c>
      <c r="D182" s="1370">
        <v>21467.513725490197</v>
      </c>
      <c r="E182" s="1536">
        <v>21208.631000000001</v>
      </c>
      <c r="F182" s="1536">
        <v>21896.864000000001</v>
      </c>
      <c r="G182" s="1537">
        <v>-3.1430665139994485</v>
      </c>
      <c r="H182" s="1526">
        <v>344.5</v>
      </c>
      <c r="I182" s="1526">
        <v>2.9036004645767347E-2</v>
      </c>
      <c r="J182" s="1526">
        <v>-0.98619329388560162</v>
      </c>
      <c r="K182" s="1526">
        <v>7.4008550788736542</v>
      </c>
      <c r="L182" s="1527">
        <v>0.17245473670085687</v>
      </c>
    </row>
    <row r="183" spans="1:12" ht="16.5" thickBot="1">
      <c r="A183" s="1538"/>
      <c r="B183" s="1539"/>
      <c r="C183" s="1540"/>
      <c r="D183" s="1540"/>
      <c r="E183" s="1540"/>
      <c r="F183" s="1540"/>
      <c r="G183" s="1541"/>
      <c r="H183" s="1542"/>
      <c r="I183" s="1542"/>
      <c r="J183" s="1542"/>
      <c r="K183" s="1542"/>
      <c r="L183" s="1543"/>
    </row>
    <row r="184" spans="1:12">
      <c r="A184" s="1367" t="s">
        <v>87</v>
      </c>
      <c r="B184" s="1544" t="s">
        <v>26</v>
      </c>
      <c r="C184" s="1545">
        <v>21682.080392156862</v>
      </c>
      <c r="D184" s="1545">
        <v>22584.48725490196</v>
      </c>
      <c r="E184" s="1546">
        <v>22115.722000000002</v>
      </c>
      <c r="F184" s="1546">
        <v>23036.177</v>
      </c>
      <c r="G184" s="1547">
        <v>-3.9956933826302783</v>
      </c>
      <c r="H184" s="1548">
        <v>402.7</v>
      </c>
      <c r="I184" s="1548">
        <v>-3.5910940866650707</v>
      </c>
      <c r="J184" s="1548">
        <v>-6.9105691056910574</v>
      </c>
      <c r="K184" s="1548">
        <v>3.3760872770160697</v>
      </c>
      <c r="L184" s="1549">
        <v>-0.1311838949257611</v>
      </c>
    </row>
    <row r="185" spans="1:12" ht="16.5" thickBot="1">
      <c r="A185" s="1534" t="s">
        <v>87</v>
      </c>
      <c r="B185" s="1535" t="s">
        <v>29</v>
      </c>
      <c r="C185" s="1370">
        <v>20893.890196078431</v>
      </c>
      <c r="D185" s="1370">
        <v>21831.710784313727</v>
      </c>
      <c r="E185" s="1536">
        <v>21311.768</v>
      </c>
      <c r="F185" s="1536">
        <v>22268.345000000001</v>
      </c>
      <c r="G185" s="1537">
        <v>-4.2956807072999865</v>
      </c>
      <c r="H185" s="1526">
        <v>362.8</v>
      </c>
      <c r="I185" s="1526">
        <v>-4.4760400210637172</v>
      </c>
      <c r="J185" s="1526">
        <v>20.816326530612244</v>
      </c>
      <c r="K185" s="1526">
        <v>4.363850803479286</v>
      </c>
      <c r="L185" s="1527">
        <v>0.87083683142339785</v>
      </c>
    </row>
    <row r="186" spans="1:12" ht="16.5" thickBot="1">
      <c r="A186" s="1538"/>
      <c r="B186" s="1539"/>
      <c r="C186" s="1540"/>
      <c r="D186" s="1540"/>
      <c r="E186" s="1540"/>
      <c r="F186" s="1540"/>
      <c r="G186" s="1541"/>
      <c r="H186" s="1542"/>
      <c r="I186" s="1542"/>
      <c r="J186" s="1542"/>
      <c r="K186" s="1542"/>
      <c r="L186" s="1543"/>
    </row>
    <row r="187" spans="1:12">
      <c r="A187" s="1518" t="s">
        <v>88</v>
      </c>
      <c r="B187" s="1519" t="s">
        <v>21</v>
      </c>
      <c r="C187" s="1278" t="s">
        <v>200</v>
      </c>
      <c r="D187" s="1278" t="s">
        <v>73</v>
      </c>
      <c r="E187" s="1520" t="s">
        <v>200</v>
      </c>
      <c r="F187" s="1520" t="s">
        <v>73</v>
      </c>
      <c r="G187" s="1521" t="s">
        <v>73</v>
      </c>
      <c r="H187" s="1522" t="s">
        <v>200</v>
      </c>
      <c r="I187" s="1522" t="s">
        <v>73</v>
      </c>
      <c r="J187" s="1523" t="s">
        <v>73</v>
      </c>
      <c r="K187" s="1523">
        <v>2.9485478401887071E-2</v>
      </c>
      <c r="L187" s="1524" t="s">
        <v>73</v>
      </c>
    </row>
    <row r="188" spans="1:12">
      <c r="A188" s="1369" t="s">
        <v>88</v>
      </c>
      <c r="B188" s="1525" t="s">
        <v>22</v>
      </c>
      <c r="C188" s="1276" t="s">
        <v>73</v>
      </c>
      <c r="D188" s="1276" t="s">
        <v>73</v>
      </c>
      <c r="E188" s="1507" t="s">
        <v>73</v>
      </c>
      <c r="F188" s="1507" t="s">
        <v>73</v>
      </c>
      <c r="G188" s="1508" t="s">
        <v>73</v>
      </c>
      <c r="H188" s="1509" t="s">
        <v>73</v>
      </c>
      <c r="I188" s="1509" t="s">
        <v>73</v>
      </c>
      <c r="J188" s="1526" t="s">
        <v>73</v>
      </c>
      <c r="K188" s="1526" t="s">
        <v>73</v>
      </c>
      <c r="L188" s="1527" t="s">
        <v>73</v>
      </c>
    </row>
    <row r="189" spans="1:12">
      <c r="A189" s="1369" t="s">
        <v>88</v>
      </c>
      <c r="B189" s="1525" t="s">
        <v>23</v>
      </c>
      <c r="C189" s="1276" t="s">
        <v>73</v>
      </c>
      <c r="D189" s="1276" t="s">
        <v>73</v>
      </c>
      <c r="E189" s="1507" t="s">
        <v>73</v>
      </c>
      <c r="F189" s="1507" t="s">
        <v>73</v>
      </c>
      <c r="G189" s="1508" t="s">
        <v>73</v>
      </c>
      <c r="H189" s="1509" t="s">
        <v>73</v>
      </c>
      <c r="I189" s="1509" t="s">
        <v>73</v>
      </c>
      <c r="J189" s="1526" t="s">
        <v>73</v>
      </c>
      <c r="K189" s="1526" t="s">
        <v>73</v>
      </c>
      <c r="L189" s="1527" t="s">
        <v>73</v>
      </c>
    </row>
    <row r="190" spans="1:12">
      <c r="A190" s="1369" t="s">
        <v>88</v>
      </c>
      <c r="B190" s="1525" t="s">
        <v>30</v>
      </c>
      <c r="C190" s="1276" t="s">
        <v>200</v>
      </c>
      <c r="D190" s="1276" t="s">
        <v>73</v>
      </c>
      <c r="E190" s="1507" t="s">
        <v>200</v>
      </c>
      <c r="F190" s="1507" t="s">
        <v>73</v>
      </c>
      <c r="G190" s="1508" t="s">
        <v>73</v>
      </c>
      <c r="H190" s="1509" t="s">
        <v>200</v>
      </c>
      <c r="I190" s="1509" t="s">
        <v>73</v>
      </c>
      <c r="J190" s="1526" t="s">
        <v>73</v>
      </c>
      <c r="K190" s="1526">
        <v>2.9485478401887071E-2</v>
      </c>
      <c r="L190" s="1527" t="s">
        <v>73</v>
      </c>
    </row>
    <row r="191" spans="1:12">
      <c r="A191" s="1550" t="s">
        <v>88</v>
      </c>
      <c r="B191" s="1528" t="s">
        <v>24</v>
      </c>
      <c r="C191" s="1279" t="s">
        <v>200</v>
      </c>
      <c r="D191" s="1279" t="s">
        <v>200</v>
      </c>
      <c r="E191" s="1529" t="s">
        <v>200</v>
      </c>
      <c r="F191" s="1529" t="s">
        <v>200</v>
      </c>
      <c r="G191" s="1530" t="s">
        <v>73</v>
      </c>
      <c r="H191" s="1531" t="s">
        <v>200</v>
      </c>
      <c r="I191" s="1531" t="s">
        <v>73</v>
      </c>
      <c r="J191" s="1532" t="s">
        <v>73</v>
      </c>
      <c r="K191" s="1532">
        <v>8.845643520566121E-2</v>
      </c>
      <c r="L191" s="1533" t="s">
        <v>73</v>
      </c>
    </row>
    <row r="192" spans="1:12">
      <c r="A192" s="1369" t="s">
        <v>88</v>
      </c>
      <c r="B192" s="1525" t="s">
        <v>26</v>
      </c>
      <c r="C192" s="1276" t="s">
        <v>200</v>
      </c>
      <c r="D192" s="1276" t="s">
        <v>73</v>
      </c>
      <c r="E192" s="1507" t="s">
        <v>200</v>
      </c>
      <c r="F192" s="1507" t="s">
        <v>200</v>
      </c>
      <c r="G192" s="1508" t="s">
        <v>73</v>
      </c>
      <c r="H192" s="1509" t="s">
        <v>200</v>
      </c>
      <c r="I192" s="1509" t="s">
        <v>73</v>
      </c>
      <c r="J192" s="1526" t="s">
        <v>73</v>
      </c>
      <c r="K192" s="1526">
        <v>1.4742739200943536E-2</v>
      </c>
      <c r="L192" s="1527" t="s">
        <v>73</v>
      </c>
    </row>
    <row r="193" spans="1:12">
      <c r="A193" s="1369" t="s">
        <v>88</v>
      </c>
      <c r="B193" s="1525" t="s">
        <v>31</v>
      </c>
      <c r="C193" s="1276" t="s">
        <v>200</v>
      </c>
      <c r="D193" s="1276" t="s">
        <v>200</v>
      </c>
      <c r="E193" s="1507" t="s">
        <v>200</v>
      </c>
      <c r="F193" s="1507" t="s">
        <v>200</v>
      </c>
      <c r="G193" s="1508" t="s">
        <v>73</v>
      </c>
      <c r="H193" s="1509" t="s">
        <v>200</v>
      </c>
      <c r="I193" s="1509" t="s">
        <v>73</v>
      </c>
      <c r="J193" s="1526" t="s">
        <v>73</v>
      </c>
      <c r="K193" s="1526">
        <v>7.371369600471768E-2</v>
      </c>
      <c r="L193" s="1527" t="s">
        <v>73</v>
      </c>
    </row>
    <row r="194" spans="1:12">
      <c r="A194" s="1550" t="s">
        <v>88</v>
      </c>
      <c r="B194" s="1528" t="s">
        <v>27</v>
      </c>
      <c r="C194" s="1279" t="s">
        <v>200</v>
      </c>
      <c r="D194" s="1279" t="s">
        <v>200</v>
      </c>
      <c r="E194" s="1529" t="s">
        <v>200</v>
      </c>
      <c r="F194" s="1529" t="s">
        <v>200</v>
      </c>
      <c r="G194" s="1530" t="s">
        <v>73</v>
      </c>
      <c r="H194" s="1531" t="s">
        <v>200</v>
      </c>
      <c r="I194" s="1531" t="s">
        <v>73</v>
      </c>
      <c r="J194" s="1532" t="s">
        <v>73</v>
      </c>
      <c r="K194" s="1532">
        <v>0.63393778564057202</v>
      </c>
      <c r="L194" s="1533" t="s">
        <v>73</v>
      </c>
    </row>
    <row r="195" spans="1:12">
      <c r="A195" s="1369" t="s">
        <v>88</v>
      </c>
      <c r="B195" s="1525" t="s">
        <v>29</v>
      </c>
      <c r="C195" s="1276" t="s">
        <v>200</v>
      </c>
      <c r="D195" s="1276" t="s">
        <v>200</v>
      </c>
      <c r="E195" s="1507" t="s">
        <v>200</v>
      </c>
      <c r="F195" s="1507" t="s">
        <v>200</v>
      </c>
      <c r="G195" s="1508" t="s">
        <v>73</v>
      </c>
      <c r="H195" s="1509" t="s">
        <v>200</v>
      </c>
      <c r="I195" s="1509" t="s">
        <v>73</v>
      </c>
      <c r="J195" s="1526" t="s">
        <v>73</v>
      </c>
      <c r="K195" s="1526">
        <v>0.39805395842547547</v>
      </c>
      <c r="L195" s="1527" t="s">
        <v>73</v>
      </c>
    </row>
    <row r="196" spans="1:12" ht="16.5" thickBot="1">
      <c r="A196" s="1551" t="s">
        <v>88</v>
      </c>
      <c r="B196" s="1525" t="s">
        <v>32</v>
      </c>
      <c r="C196" s="1370" t="s">
        <v>200</v>
      </c>
      <c r="D196" s="1370" t="s">
        <v>200</v>
      </c>
      <c r="E196" s="1536" t="s">
        <v>200</v>
      </c>
      <c r="F196" s="1536" t="s">
        <v>200</v>
      </c>
      <c r="G196" s="1537" t="s">
        <v>73</v>
      </c>
      <c r="H196" s="1526" t="s">
        <v>200</v>
      </c>
      <c r="I196" s="1526" t="s">
        <v>73</v>
      </c>
      <c r="J196" s="1526" t="s">
        <v>73</v>
      </c>
      <c r="K196" s="1526">
        <v>0.23588382721509657</v>
      </c>
      <c r="L196" s="1527" t="s">
        <v>73</v>
      </c>
    </row>
    <row r="197" spans="1:12" ht="16.5" thickBot="1">
      <c r="A197" s="1538"/>
      <c r="B197" s="1539"/>
      <c r="C197" s="1540"/>
      <c r="D197" s="1540"/>
      <c r="E197" s="1540"/>
      <c r="F197" s="1540"/>
      <c r="G197" s="1541"/>
      <c r="H197" s="1542"/>
      <c r="I197" s="1542"/>
      <c r="J197" s="1542"/>
      <c r="K197" s="1542"/>
      <c r="L197" s="1543"/>
    </row>
    <row r="198" spans="1:12">
      <c r="A198" s="1518" t="s">
        <v>20</v>
      </c>
      <c r="B198" s="1519" t="s">
        <v>24</v>
      </c>
      <c r="C198" s="1278">
        <v>19458.991290216229</v>
      </c>
      <c r="D198" s="1278">
        <v>19653.785122026457</v>
      </c>
      <c r="E198" s="1520">
        <v>19848.171116020552</v>
      </c>
      <c r="F198" s="1520">
        <v>20046.860824466985</v>
      </c>
      <c r="G198" s="1521">
        <v>-0.99112629247135753</v>
      </c>
      <c r="H198" s="1522">
        <v>354.47251655629134</v>
      </c>
      <c r="I198" s="1522">
        <v>0.89649931270701855</v>
      </c>
      <c r="J198" s="1523">
        <v>9.8181818181818183</v>
      </c>
      <c r="K198" s="1523">
        <v>4.4523072386849476</v>
      </c>
      <c r="L198" s="1524">
        <v>0.53157727005078748</v>
      </c>
    </row>
    <row r="199" spans="1:12">
      <c r="A199" s="1367" t="s">
        <v>20</v>
      </c>
      <c r="B199" s="1525" t="s">
        <v>25</v>
      </c>
      <c r="C199" s="1276">
        <v>18629.263725490193</v>
      </c>
      <c r="D199" s="1276">
        <v>18887.348039215685</v>
      </c>
      <c r="E199" s="1507">
        <v>19001.848999999998</v>
      </c>
      <c r="F199" s="1507">
        <v>19265.095000000001</v>
      </c>
      <c r="G199" s="1508">
        <v>-1.3664401862539624</v>
      </c>
      <c r="H199" s="1509">
        <v>313.10000000000002</v>
      </c>
      <c r="I199" s="1509">
        <v>-4.0747549019607705</v>
      </c>
      <c r="J199" s="1526">
        <v>-13.559322033898304</v>
      </c>
      <c r="K199" s="1526">
        <v>0.75187969924812026</v>
      </c>
      <c r="L199" s="1527">
        <v>-8.929509402248148E-2</v>
      </c>
    </row>
    <row r="200" spans="1:12">
      <c r="A200" s="1367" t="s">
        <v>20</v>
      </c>
      <c r="B200" s="1525" t="s">
        <v>26</v>
      </c>
      <c r="C200" s="1276">
        <v>19458.927450980391</v>
      </c>
      <c r="D200" s="1276">
        <v>19562.294117647059</v>
      </c>
      <c r="E200" s="1507">
        <v>19848.106</v>
      </c>
      <c r="F200" s="1507">
        <v>19953.54</v>
      </c>
      <c r="G200" s="1508">
        <v>-0.52839746731658199</v>
      </c>
      <c r="H200" s="1509">
        <v>348.2</v>
      </c>
      <c r="I200" s="1509">
        <v>1.7533606078316772</v>
      </c>
      <c r="J200" s="1526">
        <v>4.8780487804878048</v>
      </c>
      <c r="K200" s="1526">
        <v>1.9018133569217159</v>
      </c>
      <c r="L200" s="1527">
        <v>0.14817777095080054</v>
      </c>
    </row>
    <row r="201" spans="1:12">
      <c r="A201" s="1367" t="s">
        <v>20</v>
      </c>
      <c r="B201" s="1525" t="s">
        <v>31</v>
      </c>
      <c r="C201" s="1276">
        <v>19746.114705882352</v>
      </c>
      <c r="D201" s="1276">
        <v>20181.498039215687</v>
      </c>
      <c r="E201" s="1507">
        <v>20141.037</v>
      </c>
      <c r="F201" s="1507">
        <v>20585.128000000001</v>
      </c>
      <c r="G201" s="1508">
        <v>-2.1573390265049621</v>
      </c>
      <c r="H201" s="1509">
        <v>378.4</v>
      </c>
      <c r="I201" s="1509">
        <v>-0.21097046413502413</v>
      </c>
      <c r="J201" s="1526">
        <v>31.182795698924732</v>
      </c>
      <c r="K201" s="1526">
        <v>1.7986141825151114</v>
      </c>
      <c r="L201" s="1527">
        <v>0.4726945931224682</v>
      </c>
    </row>
    <row r="202" spans="1:12">
      <c r="A202" s="1518" t="s">
        <v>20</v>
      </c>
      <c r="B202" s="1528" t="s">
        <v>27</v>
      </c>
      <c r="C202" s="1279">
        <v>18714.896004395214</v>
      </c>
      <c r="D202" s="1279">
        <v>18948.805852002231</v>
      </c>
      <c r="E202" s="1529">
        <v>19089.193924483119</v>
      </c>
      <c r="F202" s="1529">
        <v>19327.781969042277</v>
      </c>
      <c r="G202" s="1530">
        <v>-1.2344305463570988</v>
      </c>
      <c r="H202" s="1531">
        <v>306.72872727272727</v>
      </c>
      <c r="I202" s="1531">
        <v>1.9910116542406826</v>
      </c>
      <c r="J202" s="1532">
        <v>4.2456406368460957</v>
      </c>
      <c r="K202" s="1532">
        <v>20.27126640129736</v>
      </c>
      <c r="L202" s="1533">
        <v>1.4660197517393314</v>
      </c>
    </row>
    <row r="203" spans="1:12">
      <c r="A203" s="1367" t="s">
        <v>20</v>
      </c>
      <c r="B203" s="1525" t="s">
        <v>28</v>
      </c>
      <c r="C203" s="1276">
        <v>18097.095098039215</v>
      </c>
      <c r="D203" s="1276">
        <v>18238.47745098039</v>
      </c>
      <c r="E203" s="1507">
        <v>18459.037</v>
      </c>
      <c r="F203" s="1507">
        <v>18603.246999999999</v>
      </c>
      <c r="G203" s="1508">
        <v>-0.77518725628917962</v>
      </c>
      <c r="H203" s="1509">
        <v>273.89999999999998</v>
      </c>
      <c r="I203" s="1509">
        <v>1.6326530612244812</v>
      </c>
      <c r="J203" s="1526">
        <v>-4.7393364928909953</v>
      </c>
      <c r="K203" s="1526">
        <v>5.9265811587793014</v>
      </c>
      <c r="L203" s="1527">
        <v>-8.9957193088391563E-2</v>
      </c>
    </row>
    <row r="204" spans="1:12">
      <c r="A204" s="1367" t="s">
        <v>20</v>
      </c>
      <c r="B204" s="1525" t="s">
        <v>29</v>
      </c>
      <c r="C204" s="1276">
        <v>18841.244117647057</v>
      </c>
      <c r="D204" s="1276">
        <v>19193.113725490195</v>
      </c>
      <c r="E204" s="1507">
        <v>19218.069</v>
      </c>
      <c r="F204" s="1507">
        <v>19576.975999999999</v>
      </c>
      <c r="G204" s="1508">
        <v>-1.8333117433458532</v>
      </c>
      <c r="H204" s="1509">
        <v>304.89999999999998</v>
      </c>
      <c r="I204" s="1509">
        <v>0.99370652533951642</v>
      </c>
      <c r="J204" s="1526">
        <v>7.8899082568807346</v>
      </c>
      <c r="K204" s="1526">
        <v>8.6687306501547994</v>
      </c>
      <c r="L204" s="1527">
        <v>0.89855671231619194</v>
      </c>
    </row>
    <row r="205" spans="1:12">
      <c r="A205" s="1367" t="s">
        <v>20</v>
      </c>
      <c r="B205" s="1525" t="s">
        <v>32</v>
      </c>
      <c r="C205" s="1276">
        <v>19057.656862745098</v>
      </c>
      <c r="D205" s="1276">
        <v>19291.595098039215</v>
      </c>
      <c r="E205" s="1507">
        <v>19438.810000000001</v>
      </c>
      <c r="F205" s="1507">
        <v>19677.427</v>
      </c>
      <c r="G205" s="1508">
        <v>-1.2126432993500542</v>
      </c>
      <c r="H205" s="1509">
        <v>343.8</v>
      </c>
      <c r="I205" s="1509">
        <v>2.1997621878715918</v>
      </c>
      <c r="J205" s="1526">
        <v>9.375</v>
      </c>
      <c r="K205" s="1526">
        <v>5.6759545923632606</v>
      </c>
      <c r="L205" s="1527">
        <v>0.65742023251153547</v>
      </c>
    </row>
    <row r="206" spans="1:12">
      <c r="A206" s="1518" t="s">
        <v>20</v>
      </c>
      <c r="B206" s="1528" t="s">
        <v>33</v>
      </c>
      <c r="C206" s="1279">
        <v>15730.323538533241</v>
      </c>
      <c r="D206" s="1279">
        <v>15716.9191047154</v>
      </c>
      <c r="E206" s="1529">
        <v>16044.930009303906</v>
      </c>
      <c r="F206" s="1529">
        <v>16031.257486809709</v>
      </c>
      <c r="G206" s="1530">
        <v>8.5286650192263988E-2</v>
      </c>
      <c r="H206" s="1531">
        <v>238.6656401944895</v>
      </c>
      <c r="I206" s="1531">
        <v>2.5853070100275337</v>
      </c>
      <c r="J206" s="1532">
        <v>0.98199672667757776</v>
      </c>
      <c r="K206" s="1532">
        <v>9.0962700869821607</v>
      </c>
      <c r="L206" s="1533">
        <v>0.38512095667135426</v>
      </c>
    </row>
    <row r="207" spans="1:12">
      <c r="A207" s="1367" t="s">
        <v>20</v>
      </c>
      <c r="B207" s="1525" t="s">
        <v>74</v>
      </c>
      <c r="C207" s="1276">
        <v>15189.362745098038</v>
      </c>
      <c r="D207" s="1276">
        <v>15225.804901960784</v>
      </c>
      <c r="E207" s="1507">
        <v>15493.15</v>
      </c>
      <c r="F207" s="1507">
        <v>15530.321</v>
      </c>
      <c r="G207" s="1508">
        <v>-0.23934469867042846</v>
      </c>
      <c r="H207" s="1509">
        <v>224.6</v>
      </c>
      <c r="I207" s="1509">
        <v>1.0801080108010828</v>
      </c>
      <c r="J207" s="1526">
        <v>-7.608695652173914</v>
      </c>
      <c r="K207" s="1526">
        <v>5.0125313283208017</v>
      </c>
      <c r="L207" s="1527">
        <v>-0.23411822970600227</v>
      </c>
    </row>
    <row r="208" spans="1:12">
      <c r="A208" s="1367" t="s">
        <v>20</v>
      </c>
      <c r="B208" s="1525" t="s">
        <v>34</v>
      </c>
      <c r="C208" s="1276">
        <v>16289.391176470588</v>
      </c>
      <c r="D208" s="1276">
        <v>16183.761764705883</v>
      </c>
      <c r="E208" s="1507">
        <v>16615.179</v>
      </c>
      <c r="F208" s="1507">
        <v>16507.437000000002</v>
      </c>
      <c r="G208" s="1508">
        <v>0.65268763406456354</v>
      </c>
      <c r="H208" s="1509">
        <v>253.1</v>
      </c>
      <c r="I208" s="1509">
        <v>4.5435770342833539</v>
      </c>
      <c r="J208" s="1526">
        <v>9.9502487562189064</v>
      </c>
      <c r="K208" s="1526">
        <v>3.2581453634085209</v>
      </c>
      <c r="L208" s="1527">
        <v>0.39244818633409828</v>
      </c>
    </row>
    <row r="209" spans="1:12" ht="16.5" thickBot="1">
      <c r="A209" s="1367" t="s">
        <v>20</v>
      </c>
      <c r="B209" s="1525" t="s">
        <v>35</v>
      </c>
      <c r="C209" s="1276">
        <v>16401.387254901962</v>
      </c>
      <c r="D209" s="1276">
        <v>17204.313725490196</v>
      </c>
      <c r="E209" s="1507">
        <v>16729.415000000001</v>
      </c>
      <c r="F209" s="1507">
        <v>17548.400000000001</v>
      </c>
      <c r="G209" s="1508">
        <v>-4.6670066786715623</v>
      </c>
      <c r="H209" s="1509">
        <v>267.10000000000002</v>
      </c>
      <c r="I209" s="1509">
        <v>-4.2652329749103854</v>
      </c>
      <c r="J209" s="1526">
        <v>33.333333333333329</v>
      </c>
      <c r="K209" s="1526">
        <v>0.82559339525283792</v>
      </c>
      <c r="L209" s="1527">
        <v>0.22679100004325703</v>
      </c>
    </row>
    <row r="210" spans="1:12" ht="16.5" thickBot="1">
      <c r="A210" s="1538"/>
      <c r="B210" s="1539"/>
      <c r="C210" s="1540"/>
      <c r="D210" s="1540"/>
      <c r="E210" s="1540"/>
      <c r="F210" s="1540"/>
      <c r="G210" s="1541"/>
      <c r="H210" s="1542"/>
      <c r="I210" s="1542"/>
      <c r="J210" s="1542"/>
      <c r="K210" s="1542"/>
      <c r="L210" s="1543"/>
    </row>
    <row r="211" spans="1:12">
      <c r="A211" s="1518" t="s">
        <v>89</v>
      </c>
      <c r="B211" s="1528" t="s">
        <v>21</v>
      </c>
      <c r="C211" s="1279">
        <v>23100.556004291455</v>
      </c>
      <c r="D211" s="1279">
        <v>23255.622265375288</v>
      </c>
      <c r="E211" s="1529">
        <v>23562.567124377285</v>
      </c>
      <c r="F211" s="1529">
        <v>23720.734710682795</v>
      </c>
      <c r="G211" s="1530">
        <v>-0.66679041873976153</v>
      </c>
      <c r="H211" s="1531">
        <v>350.08546511627907</v>
      </c>
      <c r="I211" s="1531">
        <v>1.9282412680132741</v>
      </c>
      <c r="J211" s="1532">
        <v>21.12676056338028</v>
      </c>
      <c r="K211" s="1532">
        <v>2.5357511425622881</v>
      </c>
      <c r="L211" s="1533">
        <v>0.51122875875846718</v>
      </c>
    </row>
    <row r="212" spans="1:12">
      <c r="A212" s="1367" t="s">
        <v>89</v>
      </c>
      <c r="B212" s="1525" t="s">
        <v>22</v>
      </c>
      <c r="C212" s="1276">
        <v>22847.983333333334</v>
      </c>
      <c r="D212" s="1276">
        <v>22314.35</v>
      </c>
      <c r="E212" s="1507">
        <v>23304.942999999999</v>
      </c>
      <c r="F212" s="1507">
        <v>22760.636999999999</v>
      </c>
      <c r="G212" s="1508">
        <v>2.3914357054242394</v>
      </c>
      <c r="H212" s="1509">
        <v>323.3</v>
      </c>
      <c r="I212" s="1509">
        <v>1.9552191737622164</v>
      </c>
      <c r="J212" s="1526">
        <v>23.52941176470588</v>
      </c>
      <c r="K212" s="1526">
        <v>0.30959752321981426</v>
      </c>
      <c r="L212" s="1527">
        <v>6.7225125158793447E-2</v>
      </c>
    </row>
    <row r="213" spans="1:12">
      <c r="A213" s="1367" t="s">
        <v>89</v>
      </c>
      <c r="B213" s="1525" t="s">
        <v>23</v>
      </c>
      <c r="C213" s="1276">
        <v>22973.570588235296</v>
      </c>
      <c r="D213" s="1276">
        <v>23576.016666666666</v>
      </c>
      <c r="E213" s="1507">
        <v>23433.042000000001</v>
      </c>
      <c r="F213" s="1507">
        <v>24047.537</v>
      </c>
      <c r="G213" s="1508">
        <v>-2.5553344610718303</v>
      </c>
      <c r="H213" s="1509">
        <v>351.2</v>
      </c>
      <c r="I213" s="1509">
        <v>2.9912023460410526</v>
      </c>
      <c r="J213" s="1526">
        <v>40.579710144927539</v>
      </c>
      <c r="K213" s="1526">
        <v>1.430045702491523</v>
      </c>
      <c r="L213" s="1527">
        <v>0.44629891036149727</v>
      </c>
    </row>
    <row r="214" spans="1:12">
      <c r="A214" s="1367" t="s">
        <v>89</v>
      </c>
      <c r="B214" s="1525" t="s">
        <v>30</v>
      </c>
      <c r="C214" s="1276">
        <v>23412.609803921569</v>
      </c>
      <c r="D214" s="1276">
        <v>23131.419607843134</v>
      </c>
      <c r="E214" s="1507">
        <v>23880.862000000001</v>
      </c>
      <c r="F214" s="1507">
        <v>23594.047999999999</v>
      </c>
      <c r="G214" s="1508">
        <v>1.2156201428428142</v>
      </c>
      <c r="H214" s="1509">
        <v>358.5</v>
      </c>
      <c r="I214" s="1509">
        <v>1.1283497884344147</v>
      </c>
      <c r="J214" s="1526">
        <v>-3.5714285714285712</v>
      </c>
      <c r="K214" s="1526">
        <v>0.79610791685095095</v>
      </c>
      <c r="L214" s="1527">
        <v>-2.2952767618233949E-3</v>
      </c>
    </row>
    <row r="215" spans="1:12">
      <c r="A215" s="1518" t="s">
        <v>89</v>
      </c>
      <c r="B215" s="1528" t="s">
        <v>24</v>
      </c>
      <c r="C215" s="1279">
        <v>22900.865286356868</v>
      </c>
      <c r="D215" s="1279">
        <v>22929.629916354908</v>
      </c>
      <c r="E215" s="1529">
        <v>23358.882592084006</v>
      </c>
      <c r="F215" s="1529">
        <v>23388.222514682006</v>
      </c>
      <c r="G215" s="1530">
        <v>-0.12544742371756148</v>
      </c>
      <c r="H215" s="1531">
        <v>310.8877400295421</v>
      </c>
      <c r="I215" s="1531">
        <v>1.1019385873383836</v>
      </c>
      <c r="J215" s="1532">
        <v>-3.4236804564907275</v>
      </c>
      <c r="K215" s="1532">
        <v>9.9808344390387731</v>
      </c>
      <c r="L215" s="1533">
        <v>-1.3462681006849664E-2</v>
      </c>
    </row>
    <row r="216" spans="1:12">
      <c r="A216" s="1367" t="s">
        <v>89</v>
      </c>
      <c r="B216" s="1525" t="s">
        <v>25</v>
      </c>
      <c r="C216" s="1276">
        <v>21463.326470588236</v>
      </c>
      <c r="D216" s="1276">
        <v>21868.622549019605</v>
      </c>
      <c r="E216" s="1507">
        <v>21892.593000000001</v>
      </c>
      <c r="F216" s="1507">
        <v>22305.994999999999</v>
      </c>
      <c r="G216" s="1508">
        <v>-1.8533223915812687</v>
      </c>
      <c r="H216" s="1509">
        <v>276.7</v>
      </c>
      <c r="I216" s="1509">
        <v>-0.43181000359841265</v>
      </c>
      <c r="J216" s="1526">
        <v>-36.633663366336634</v>
      </c>
      <c r="K216" s="1526">
        <v>0.94353530886038628</v>
      </c>
      <c r="L216" s="1527">
        <v>-0.49644187961979613</v>
      </c>
    </row>
    <row r="217" spans="1:12">
      <c r="A217" s="1367" t="s">
        <v>89</v>
      </c>
      <c r="B217" s="1525" t="s">
        <v>26</v>
      </c>
      <c r="C217" s="1276">
        <v>23132.223529411764</v>
      </c>
      <c r="D217" s="1276">
        <v>23069.368627450982</v>
      </c>
      <c r="E217" s="1507">
        <v>23594.867999999999</v>
      </c>
      <c r="F217" s="1507">
        <v>23530.756000000001</v>
      </c>
      <c r="G217" s="1508">
        <v>0.27246043433537515</v>
      </c>
      <c r="H217" s="1509">
        <v>304.39999999999998</v>
      </c>
      <c r="I217" s="1509">
        <v>0.49521294156487294</v>
      </c>
      <c r="J217" s="1526">
        <v>13.377926421404682</v>
      </c>
      <c r="K217" s="1526">
        <v>4.9977885891198586</v>
      </c>
      <c r="L217" s="1527">
        <v>0.73488582322308105</v>
      </c>
    </row>
    <row r="218" spans="1:12">
      <c r="A218" s="1367" t="s">
        <v>89</v>
      </c>
      <c r="B218" s="1525" t="s">
        <v>31</v>
      </c>
      <c r="C218" s="1276">
        <v>22918.586274509802</v>
      </c>
      <c r="D218" s="1276">
        <v>23106.317647058822</v>
      </c>
      <c r="E218" s="1507">
        <v>23376.957999999999</v>
      </c>
      <c r="F218" s="1507">
        <v>23568.444</v>
      </c>
      <c r="G218" s="1508">
        <v>-0.8124677216705557</v>
      </c>
      <c r="H218" s="1509">
        <v>326.89999999999998</v>
      </c>
      <c r="I218" s="1509">
        <v>1.5217391304347756</v>
      </c>
      <c r="J218" s="1526">
        <v>-8.9700996677740861</v>
      </c>
      <c r="K218" s="1526">
        <v>4.0395105410585286</v>
      </c>
      <c r="L218" s="1527">
        <v>-0.25190662461013424</v>
      </c>
    </row>
    <row r="219" spans="1:12">
      <c r="A219" s="1518" t="s">
        <v>89</v>
      </c>
      <c r="B219" s="1528" t="s">
        <v>27</v>
      </c>
      <c r="C219" s="1279">
        <v>21484.028798224826</v>
      </c>
      <c r="D219" s="1279">
        <v>21727.755014086859</v>
      </c>
      <c r="E219" s="1529">
        <v>21913.709374189322</v>
      </c>
      <c r="F219" s="1529">
        <v>22162.310114368596</v>
      </c>
      <c r="G219" s="1530">
        <v>-1.121727558618077</v>
      </c>
      <c r="H219" s="1531">
        <v>274.14565434565435</v>
      </c>
      <c r="I219" s="1531">
        <v>1.0383054078524605</v>
      </c>
      <c r="J219" s="1532">
        <v>5.036726128016789</v>
      </c>
      <c r="K219" s="1532">
        <v>14.75748194014448</v>
      </c>
      <c r="L219" s="1533">
        <v>1.1703704488413713</v>
      </c>
    </row>
    <row r="220" spans="1:12">
      <c r="A220" s="1367" t="s">
        <v>89</v>
      </c>
      <c r="B220" s="1525" t="s">
        <v>28</v>
      </c>
      <c r="C220" s="1276">
        <v>20111.760784313723</v>
      </c>
      <c r="D220" s="1276">
        <v>20191.25</v>
      </c>
      <c r="E220" s="1507">
        <v>20513.995999999999</v>
      </c>
      <c r="F220" s="1507">
        <v>20595.075000000001</v>
      </c>
      <c r="G220" s="1508">
        <v>-0.39368149909627204</v>
      </c>
      <c r="H220" s="1509">
        <v>237.2</v>
      </c>
      <c r="I220" s="1509">
        <v>2.6839826839826793</v>
      </c>
      <c r="J220" s="1526">
        <v>15.151515151515152</v>
      </c>
      <c r="K220" s="1526">
        <v>3.3613445378151261</v>
      </c>
      <c r="L220" s="1527">
        <v>0.53841896039853054</v>
      </c>
    </row>
    <row r="221" spans="1:12">
      <c r="A221" s="1367" t="s">
        <v>89</v>
      </c>
      <c r="B221" s="1525" t="s">
        <v>29</v>
      </c>
      <c r="C221" s="1276">
        <v>21945.892156862745</v>
      </c>
      <c r="D221" s="1276">
        <v>22188.817647058822</v>
      </c>
      <c r="E221" s="1507">
        <v>22384.81</v>
      </c>
      <c r="F221" s="1507">
        <v>22632.594000000001</v>
      </c>
      <c r="G221" s="1508">
        <v>-1.0948104313628373</v>
      </c>
      <c r="H221" s="1509">
        <v>275.89999999999998</v>
      </c>
      <c r="I221" s="1509">
        <v>0.87751371115172838</v>
      </c>
      <c r="J221" s="1509">
        <v>0.40322580645161288</v>
      </c>
      <c r="K221" s="1509">
        <v>7.3418841220698807</v>
      </c>
      <c r="L221" s="1510">
        <v>0.27031297864244941</v>
      </c>
    </row>
    <row r="222" spans="1:12" ht="16.5" thickBot="1">
      <c r="A222" s="1552" t="s">
        <v>89</v>
      </c>
      <c r="B222" s="1553" t="s">
        <v>32</v>
      </c>
      <c r="C222" s="1277">
        <v>21613.705882352941</v>
      </c>
      <c r="D222" s="1277">
        <v>21827.809803921569</v>
      </c>
      <c r="E222" s="1513">
        <v>22045.98</v>
      </c>
      <c r="F222" s="1513">
        <v>22264.366000000002</v>
      </c>
      <c r="G222" s="1514">
        <v>-0.98087679658159688</v>
      </c>
      <c r="H222" s="1515">
        <v>301.60000000000002</v>
      </c>
      <c r="I222" s="1515">
        <v>1.2080536912751754</v>
      </c>
      <c r="J222" s="1515">
        <v>6.1776061776061777</v>
      </c>
      <c r="K222" s="1515">
        <v>4.0542532802594717</v>
      </c>
      <c r="L222" s="1516">
        <v>0.36163850980039003</v>
      </c>
    </row>
    <row r="223" spans="1:12">
      <c r="G223" s="1555"/>
      <c r="H223" s="1555"/>
      <c r="I223" s="1555"/>
      <c r="J223" s="1555"/>
      <c r="K223" s="1555"/>
      <c r="L223" s="1555"/>
    </row>
    <row r="224" spans="1:12">
      <c r="G224" s="1555"/>
      <c r="H224" s="1555"/>
      <c r="I224" s="1555"/>
      <c r="J224" s="1555"/>
      <c r="K224" s="1555"/>
      <c r="L224" s="1559"/>
    </row>
    <row r="225" spans="1:12" ht="16.5" thickBot="1">
      <c r="G225" s="1555"/>
      <c r="H225" s="1555"/>
      <c r="I225" s="1555"/>
      <c r="J225" s="1555"/>
      <c r="K225" s="1555"/>
      <c r="L225" s="1556"/>
    </row>
    <row r="226" spans="1:12" ht="16.5" thickBot="1">
      <c r="A226" s="1455" t="s">
        <v>260</v>
      </c>
      <c r="B226" s="1456"/>
      <c r="C226" s="1456"/>
      <c r="D226" s="1456"/>
      <c r="E226" s="1456"/>
      <c r="F226" s="1456"/>
      <c r="G226" s="1557"/>
      <c r="H226" s="1557"/>
      <c r="I226" s="1557"/>
      <c r="J226" s="1557"/>
      <c r="K226" s="1557"/>
      <c r="L226" s="1558"/>
    </row>
    <row r="227" spans="1:12">
      <c r="A227" s="1458"/>
      <c r="B227" s="1459"/>
      <c r="C227" s="1460" t="s">
        <v>5</v>
      </c>
      <c r="D227" s="1460" t="s">
        <v>5</v>
      </c>
      <c r="E227" s="1460"/>
      <c r="F227" s="1460"/>
      <c r="G227" s="1461"/>
      <c r="H227" s="1592" t="s">
        <v>6</v>
      </c>
      <c r="I227" s="1593"/>
      <c r="J227" s="1462" t="s">
        <v>7</v>
      </c>
      <c r="K227" s="1463" t="s">
        <v>8</v>
      </c>
      <c r="L227" s="1464"/>
    </row>
    <row r="228" spans="1:12">
      <c r="A228" s="1450" t="s">
        <v>9</v>
      </c>
      <c r="B228" s="1451" t="s">
        <v>10</v>
      </c>
      <c r="C228" s="1465" t="s">
        <v>36</v>
      </c>
      <c r="D228" s="1465" t="s">
        <v>36</v>
      </c>
      <c r="E228" s="1466" t="s">
        <v>37</v>
      </c>
      <c r="F228" s="1467"/>
      <c r="G228" s="1468"/>
      <c r="H228" s="1594" t="s">
        <v>11</v>
      </c>
      <c r="I228" s="1595"/>
      <c r="J228" s="1469" t="s">
        <v>12</v>
      </c>
      <c r="K228" s="1470" t="s">
        <v>13</v>
      </c>
      <c r="L228" s="1471"/>
    </row>
    <row r="229" spans="1:12" ht="48" thickBot="1">
      <c r="A229" s="1452" t="s">
        <v>14</v>
      </c>
      <c r="B229" s="1453" t="s">
        <v>15</v>
      </c>
      <c r="C229" s="990" t="s">
        <v>533</v>
      </c>
      <c r="D229" s="1275" t="s">
        <v>530</v>
      </c>
      <c r="E229" s="1472" t="s">
        <v>533</v>
      </c>
      <c r="F229" s="1473" t="s">
        <v>530</v>
      </c>
      <c r="G229" s="1474" t="s">
        <v>16</v>
      </c>
      <c r="H229" s="1475" t="s">
        <v>533</v>
      </c>
      <c r="I229" s="1476" t="s">
        <v>16</v>
      </c>
      <c r="J229" s="1477" t="s">
        <v>16</v>
      </c>
      <c r="K229" s="1478" t="s">
        <v>533</v>
      </c>
      <c r="L229" s="1479" t="s">
        <v>17</v>
      </c>
    </row>
    <row r="230" spans="1:12" ht="16.5" thickBot="1">
      <c r="A230" s="1480" t="s">
        <v>18</v>
      </c>
      <c r="B230" s="1481" t="s">
        <v>19</v>
      </c>
      <c r="C230" s="1482">
        <v>19503.051296408419</v>
      </c>
      <c r="D230" s="1482">
        <v>20187.91447951394</v>
      </c>
      <c r="E230" s="1483">
        <v>19893.112322336587</v>
      </c>
      <c r="F230" s="1484">
        <v>20607.960917395194</v>
      </c>
      <c r="G230" s="1485">
        <v>-3.4687982858857378</v>
      </c>
      <c r="H230" s="1486">
        <v>309.05464926590537</v>
      </c>
      <c r="I230" s="1486">
        <v>-0.94775767278022249</v>
      </c>
      <c r="J230" s="1487">
        <v>-19.869281045751634</v>
      </c>
      <c r="K230" s="1486">
        <v>100</v>
      </c>
      <c r="L230" s="1488" t="s">
        <v>19</v>
      </c>
    </row>
    <row r="231" spans="1:12" ht="16.5" thickBot="1">
      <c r="A231" s="1489"/>
      <c r="B231" s="1490"/>
      <c r="C231" s="1491"/>
      <c r="D231" s="1491"/>
      <c r="E231" s="1491"/>
      <c r="F231" s="1491"/>
      <c r="G231" s="1492"/>
      <c r="H231" s="1487"/>
      <c r="I231" s="1487"/>
      <c r="J231" s="1487"/>
      <c r="K231" s="1487"/>
      <c r="L231" s="1493"/>
    </row>
    <row r="232" spans="1:12">
      <c r="A232" s="1494" t="s">
        <v>80</v>
      </c>
      <c r="B232" s="1495" t="s">
        <v>19</v>
      </c>
      <c r="C232" s="1496" t="s">
        <v>73</v>
      </c>
      <c r="D232" s="1496" t="s">
        <v>73</v>
      </c>
      <c r="E232" s="1497" t="s">
        <v>73</v>
      </c>
      <c r="F232" s="1497" t="s">
        <v>73</v>
      </c>
      <c r="G232" s="1498" t="s">
        <v>73</v>
      </c>
      <c r="H232" s="1499" t="s">
        <v>73</v>
      </c>
      <c r="I232" s="1499" t="s">
        <v>73</v>
      </c>
      <c r="J232" s="1499" t="s">
        <v>73</v>
      </c>
      <c r="K232" s="1499" t="s">
        <v>73</v>
      </c>
      <c r="L232" s="1500" t="s">
        <v>73</v>
      </c>
    </row>
    <row r="233" spans="1:12">
      <c r="A233" s="1367" t="s">
        <v>81</v>
      </c>
      <c r="B233" s="1501" t="s">
        <v>19</v>
      </c>
      <c r="C233" s="1368">
        <v>20701.778849098911</v>
      </c>
      <c r="D233" s="1368">
        <v>21355.226413235981</v>
      </c>
      <c r="E233" s="1502">
        <v>21115.814426080891</v>
      </c>
      <c r="F233" s="1502">
        <v>21782.330941500702</v>
      </c>
      <c r="G233" s="1503">
        <v>-3.0598952757160305</v>
      </c>
      <c r="H233" s="1504">
        <v>348.06820388349519</v>
      </c>
      <c r="I233" s="1504">
        <v>-1.1736016817349573</v>
      </c>
      <c r="J233" s="1504">
        <v>-24.54212454212454</v>
      </c>
      <c r="K233" s="1504">
        <v>22.403480152256662</v>
      </c>
      <c r="L233" s="1505">
        <v>-1.3873695209459491</v>
      </c>
    </row>
    <row r="234" spans="1:12">
      <c r="A234" s="1369" t="s">
        <v>82</v>
      </c>
      <c r="B234" s="1506" t="s">
        <v>19</v>
      </c>
      <c r="C234" s="1276">
        <v>20552.628309673546</v>
      </c>
      <c r="D234" s="1276">
        <v>21360.669666394129</v>
      </c>
      <c r="E234" s="1507">
        <v>20963.680875867016</v>
      </c>
      <c r="F234" s="1507">
        <v>21787.883059722011</v>
      </c>
      <c r="G234" s="1508">
        <v>-3.7828465555639497</v>
      </c>
      <c r="H234" s="1509">
        <v>380.10909090909092</v>
      </c>
      <c r="I234" s="1509">
        <v>-3.038727276059948</v>
      </c>
      <c r="J234" s="1509">
        <v>-34.131736526946113</v>
      </c>
      <c r="K234" s="1509">
        <v>5.9815116911364878</v>
      </c>
      <c r="L234" s="1510">
        <v>-1.2951767620225532</v>
      </c>
    </row>
    <row r="235" spans="1:12">
      <c r="A235" s="1369" t="s">
        <v>83</v>
      </c>
      <c r="B235" s="1506" t="s">
        <v>19</v>
      </c>
      <c r="C235" s="1276" t="s">
        <v>73</v>
      </c>
      <c r="D235" s="1276" t="s">
        <v>73</v>
      </c>
      <c r="E235" s="1507" t="s">
        <v>73</v>
      </c>
      <c r="F235" s="1507" t="s">
        <v>73</v>
      </c>
      <c r="G235" s="1508" t="s">
        <v>73</v>
      </c>
      <c r="H235" s="1509" t="s">
        <v>73</v>
      </c>
      <c r="I235" s="1509" t="s">
        <v>73</v>
      </c>
      <c r="J235" s="1509" t="s">
        <v>73</v>
      </c>
      <c r="K235" s="1509">
        <v>0</v>
      </c>
      <c r="L235" s="1510">
        <v>0</v>
      </c>
    </row>
    <row r="236" spans="1:12">
      <c r="A236" s="1369" t="s">
        <v>71</v>
      </c>
      <c r="B236" s="1506" t="s">
        <v>19</v>
      </c>
      <c r="C236" s="1276">
        <v>18061.085611048205</v>
      </c>
      <c r="D236" s="1276">
        <v>18405.478447978941</v>
      </c>
      <c r="E236" s="1507">
        <v>18422.307323269171</v>
      </c>
      <c r="F236" s="1507">
        <v>18773.58801693852</v>
      </c>
      <c r="G236" s="1508">
        <v>-1.8711430833168639</v>
      </c>
      <c r="H236" s="1509">
        <v>285.67372505543239</v>
      </c>
      <c r="I236" s="1509">
        <v>0.45376740906951329</v>
      </c>
      <c r="J236" s="1509">
        <v>-15.305164319248826</v>
      </c>
      <c r="K236" s="1509">
        <v>49.048395867319194</v>
      </c>
      <c r="L236" s="1510">
        <v>2.6431671091492603</v>
      </c>
    </row>
    <row r="237" spans="1:12" ht="16.5" thickBot="1">
      <c r="A237" s="1511" t="s">
        <v>84</v>
      </c>
      <c r="B237" s="1512" t="s">
        <v>19</v>
      </c>
      <c r="C237" s="1277">
        <v>20744.764765427932</v>
      </c>
      <c r="D237" s="1277">
        <v>21711.205051326448</v>
      </c>
      <c r="E237" s="1513">
        <v>21159.660060736489</v>
      </c>
      <c r="F237" s="1513">
        <v>22232.36945322352</v>
      </c>
      <c r="G237" s="1514">
        <v>-4.8249890536588618</v>
      </c>
      <c r="H237" s="1515">
        <v>302.30771084337351</v>
      </c>
      <c r="I237" s="1515">
        <v>0.55587178078244925</v>
      </c>
      <c r="J237" s="1515">
        <v>-19.729206963249517</v>
      </c>
      <c r="K237" s="1515">
        <v>22.566612289287658</v>
      </c>
      <c r="L237" s="1516">
        <v>3.9379173819249047E-2</v>
      </c>
    </row>
    <row r="238" spans="1:12" ht="16.5" thickBot="1">
      <c r="A238" s="1489"/>
      <c r="B238" s="1517"/>
      <c r="C238" s="1491"/>
      <c r="D238" s="1491"/>
      <c r="E238" s="1491"/>
      <c r="F238" s="1491"/>
      <c r="G238" s="1492"/>
      <c r="H238" s="1487"/>
      <c r="I238" s="1487"/>
      <c r="J238" s="1487"/>
      <c r="K238" s="1487"/>
      <c r="L238" s="1493"/>
    </row>
    <row r="239" spans="1:12">
      <c r="A239" s="1518" t="s">
        <v>85</v>
      </c>
      <c r="B239" s="1519" t="s">
        <v>21</v>
      </c>
      <c r="C239" s="1278" t="s">
        <v>73</v>
      </c>
      <c r="D239" s="1278" t="s">
        <v>73</v>
      </c>
      <c r="E239" s="1520" t="s">
        <v>73</v>
      </c>
      <c r="F239" s="1520" t="s">
        <v>73</v>
      </c>
      <c r="G239" s="1521" t="s">
        <v>73</v>
      </c>
      <c r="H239" s="1522" t="s">
        <v>73</v>
      </c>
      <c r="I239" s="1522" t="s">
        <v>73</v>
      </c>
      <c r="J239" s="1523" t="s">
        <v>73</v>
      </c>
      <c r="K239" s="1523" t="s">
        <v>73</v>
      </c>
      <c r="L239" s="1524" t="s">
        <v>73</v>
      </c>
    </row>
    <row r="240" spans="1:12">
      <c r="A240" s="1367" t="s">
        <v>85</v>
      </c>
      <c r="B240" s="1525" t="s">
        <v>22</v>
      </c>
      <c r="C240" s="1276" t="s">
        <v>73</v>
      </c>
      <c r="D240" s="1276" t="s">
        <v>73</v>
      </c>
      <c r="E240" s="1507" t="s">
        <v>73</v>
      </c>
      <c r="F240" s="1507" t="s">
        <v>73</v>
      </c>
      <c r="G240" s="1508" t="s">
        <v>73</v>
      </c>
      <c r="H240" s="1509" t="s">
        <v>73</v>
      </c>
      <c r="I240" s="1509" t="s">
        <v>73</v>
      </c>
      <c r="J240" s="1526" t="s">
        <v>73</v>
      </c>
      <c r="K240" s="1526" t="s">
        <v>73</v>
      </c>
      <c r="L240" s="1527" t="s">
        <v>73</v>
      </c>
    </row>
    <row r="241" spans="1:12">
      <c r="A241" s="1367" t="s">
        <v>85</v>
      </c>
      <c r="B241" s="1525" t="s">
        <v>23</v>
      </c>
      <c r="C241" s="1276" t="s">
        <v>73</v>
      </c>
      <c r="D241" s="1276" t="s">
        <v>73</v>
      </c>
      <c r="E241" s="1507" t="s">
        <v>73</v>
      </c>
      <c r="F241" s="1507" t="s">
        <v>73</v>
      </c>
      <c r="G241" s="1508" t="s">
        <v>73</v>
      </c>
      <c r="H241" s="1509" t="s">
        <v>73</v>
      </c>
      <c r="I241" s="1509" t="s">
        <v>73</v>
      </c>
      <c r="J241" s="1526" t="s">
        <v>73</v>
      </c>
      <c r="K241" s="1526" t="s">
        <v>73</v>
      </c>
      <c r="L241" s="1527" t="s">
        <v>73</v>
      </c>
    </row>
    <row r="242" spans="1:12">
      <c r="A242" s="1518" t="s">
        <v>85</v>
      </c>
      <c r="B242" s="1528" t="s">
        <v>24</v>
      </c>
      <c r="C242" s="1279" t="s">
        <v>73</v>
      </c>
      <c r="D242" s="1279" t="s">
        <v>73</v>
      </c>
      <c r="E242" s="1529" t="s">
        <v>73</v>
      </c>
      <c r="F242" s="1529" t="s">
        <v>73</v>
      </c>
      <c r="G242" s="1530" t="s">
        <v>73</v>
      </c>
      <c r="H242" s="1531" t="s">
        <v>73</v>
      </c>
      <c r="I242" s="1531" t="s">
        <v>73</v>
      </c>
      <c r="J242" s="1532" t="s">
        <v>73</v>
      </c>
      <c r="K242" s="1532" t="s">
        <v>73</v>
      </c>
      <c r="L242" s="1533" t="s">
        <v>73</v>
      </c>
    </row>
    <row r="243" spans="1:12">
      <c r="A243" s="1367" t="s">
        <v>85</v>
      </c>
      <c r="B243" s="1525" t="s">
        <v>25</v>
      </c>
      <c r="C243" s="1276" t="s">
        <v>73</v>
      </c>
      <c r="D243" s="1276" t="s">
        <v>73</v>
      </c>
      <c r="E243" s="1507" t="s">
        <v>73</v>
      </c>
      <c r="F243" s="1507" t="s">
        <v>73</v>
      </c>
      <c r="G243" s="1508" t="s">
        <v>73</v>
      </c>
      <c r="H243" s="1509" t="s">
        <v>73</v>
      </c>
      <c r="I243" s="1509" t="s">
        <v>73</v>
      </c>
      <c r="J243" s="1526" t="s">
        <v>73</v>
      </c>
      <c r="K243" s="1526" t="s">
        <v>73</v>
      </c>
      <c r="L243" s="1527" t="s">
        <v>73</v>
      </c>
    </row>
    <row r="244" spans="1:12">
      <c r="A244" s="1367" t="s">
        <v>85</v>
      </c>
      <c r="B244" s="1525" t="s">
        <v>26</v>
      </c>
      <c r="C244" s="1276" t="s">
        <v>73</v>
      </c>
      <c r="D244" s="1276" t="s">
        <v>73</v>
      </c>
      <c r="E244" s="1507" t="s">
        <v>73</v>
      </c>
      <c r="F244" s="1507" t="s">
        <v>73</v>
      </c>
      <c r="G244" s="1508" t="s">
        <v>73</v>
      </c>
      <c r="H244" s="1509" t="s">
        <v>73</v>
      </c>
      <c r="I244" s="1509" t="s">
        <v>73</v>
      </c>
      <c r="J244" s="1526" t="s">
        <v>73</v>
      </c>
      <c r="K244" s="1526" t="s">
        <v>73</v>
      </c>
      <c r="L244" s="1527" t="s">
        <v>73</v>
      </c>
    </row>
    <row r="245" spans="1:12">
      <c r="A245" s="1518" t="s">
        <v>85</v>
      </c>
      <c r="B245" s="1528" t="s">
        <v>27</v>
      </c>
      <c r="C245" s="1279" t="s">
        <v>73</v>
      </c>
      <c r="D245" s="1279" t="s">
        <v>73</v>
      </c>
      <c r="E245" s="1529" t="s">
        <v>73</v>
      </c>
      <c r="F245" s="1529" t="s">
        <v>73</v>
      </c>
      <c r="G245" s="1530" t="s">
        <v>73</v>
      </c>
      <c r="H245" s="1531" t="s">
        <v>73</v>
      </c>
      <c r="I245" s="1531" t="s">
        <v>73</v>
      </c>
      <c r="J245" s="1532" t="s">
        <v>73</v>
      </c>
      <c r="K245" s="1532" t="s">
        <v>73</v>
      </c>
      <c r="L245" s="1533" t="s">
        <v>73</v>
      </c>
    </row>
    <row r="246" spans="1:12">
      <c r="A246" s="1367" t="s">
        <v>85</v>
      </c>
      <c r="B246" s="1525" t="s">
        <v>28</v>
      </c>
      <c r="C246" s="1276" t="s">
        <v>73</v>
      </c>
      <c r="D246" s="1276" t="s">
        <v>73</v>
      </c>
      <c r="E246" s="1507" t="s">
        <v>73</v>
      </c>
      <c r="F246" s="1507" t="s">
        <v>73</v>
      </c>
      <c r="G246" s="1508" t="s">
        <v>73</v>
      </c>
      <c r="H246" s="1509" t="s">
        <v>73</v>
      </c>
      <c r="I246" s="1509" t="s">
        <v>73</v>
      </c>
      <c r="J246" s="1526" t="s">
        <v>73</v>
      </c>
      <c r="K246" s="1526" t="s">
        <v>73</v>
      </c>
      <c r="L246" s="1527" t="s">
        <v>73</v>
      </c>
    </row>
    <row r="247" spans="1:12" ht="16.5" thickBot="1">
      <c r="A247" s="1534" t="s">
        <v>85</v>
      </c>
      <c r="B247" s="1535" t="s">
        <v>29</v>
      </c>
      <c r="C247" s="1370" t="s">
        <v>73</v>
      </c>
      <c r="D247" s="1370" t="s">
        <v>73</v>
      </c>
      <c r="E247" s="1536" t="s">
        <v>73</v>
      </c>
      <c r="F247" s="1536" t="s">
        <v>73</v>
      </c>
      <c r="G247" s="1537" t="s">
        <v>73</v>
      </c>
      <c r="H247" s="1526" t="s">
        <v>73</v>
      </c>
      <c r="I247" s="1526" t="s">
        <v>73</v>
      </c>
      <c r="J247" s="1526" t="s">
        <v>73</v>
      </c>
      <c r="K247" s="1526" t="s">
        <v>73</v>
      </c>
      <c r="L247" s="1527" t="s">
        <v>73</v>
      </c>
    </row>
    <row r="248" spans="1:12" ht="16.5" thickBot="1">
      <c r="A248" s="1489"/>
      <c r="B248" s="1517"/>
      <c r="C248" s="1491"/>
      <c r="D248" s="1491"/>
      <c r="E248" s="1491"/>
      <c r="F248" s="1491"/>
      <c r="G248" s="1492"/>
      <c r="H248" s="1487"/>
      <c r="I248" s="1487"/>
      <c r="J248" s="1487"/>
      <c r="K248" s="1487"/>
      <c r="L248" s="1493"/>
    </row>
    <row r="249" spans="1:12">
      <c r="A249" s="1518" t="s">
        <v>86</v>
      </c>
      <c r="B249" s="1519" t="s">
        <v>21</v>
      </c>
      <c r="C249" s="1278">
        <v>21345.36449153574</v>
      </c>
      <c r="D249" s="1278">
        <v>21722.091544789764</v>
      </c>
      <c r="E249" s="1520">
        <v>21772.271781366457</v>
      </c>
      <c r="F249" s="1520">
        <v>22156.533375685562</v>
      </c>
      <c r="G249" s="1521">
        <v>-1.7343037730838846</v>
      </c>
      <c r="H249" s="1522">
        <v>402.52499999999998</v>
      </c>
      <c r="I249" s="1522">
        <v>-4.3346115348930869</v>
      </c>
      <c r="J249" s="1523">
        <v>-23.076923076923077</v>
      </c>
      <c r="K249" s="1523">
        <v>2.1750951604132682</v>
      </c>
      <c r="L249" s="1524">
        <v>-9.0700046558409575E-2</v>
      </c>
    </row>
    <row r="250" spans="1:12">
      <c r="A250" s="1367" t="s">
        <v>86</v>
      </c>
      <c r="B250" s="1525" t="s">
        <v>22</v>
      </c>
      <c r="C250" s="1276">
        <v>21346.203921568627</v>
      </c>
      <c r="D250" s="1276">
        <v>21568.985294117647</v>
      </c>
      <c r="E250" s="1507">
        <v>21773.128000000001</v>
      </c>
      <c r="F250" s="1507">
        <v>22000.365000000002</v>
      </c>
      <c r="G250" s="1508">
        <v>-1.0328783181551804</v>
      </c>
      <c r="H250" s="1509">
        <v>392.7</v>
      </c>
      <c r="I250" s="1509">
        <v>-3.7735849056603854</v>
      </c>
      <c r="J250" s="1526">
        <v>-18.918918918918919</v>
      </c>
      <c r="K250" s="1526">
        <v>1.6313213703099509</v>
      </c>
      <c r="L250" s="1527">
        <v>1.9120934580103555E-2</v>
      </c>
    </row>
    <row r="251" spans="1:12">
      <c r="A251" s="1367" t="s">
        <v>86</v>
      </c>
      <c r="B251" s="1525" t="s">
        <v>23</v>
      </c>
      <c r="C251" s="1276">
        <v>21343.075490196079</v>
      </c>
      <c r="D251" s="1276">
        <v>22063.080392156862</v>
      </c>
      <c r="E251" s="1507">
        <v>21769.937000000002</v>
      </c>
      <c r="F251" s="1507">
        <v>22504.342000000001</v>
      </c>
      <c r="G251" s="1508">
        <v>-3.2633924599972697</v>
      </c>
      <c r="H251" s="1509">
        <v>432</v>
      </c>
      <c r="I251" s="1509">
        <v>-4.4247787610619467</v>
      </c>
      <c r="J251" s="1526">
        <v>-33.333333333333329</v>
      </c>
      <c r="K251" s="1526">
        <v>0.54377379010331706</v>
      </c>
      <c r="L251" s="1527">
        <v>-0.10982098113851302</v>
      </c>
    </row>
    <row r="252" spans="1:12">
      <c r="A252" s="1518" t="s">
        <v>86</v>
      </c>
      <c r="B252" s="1528" t="s">
        <v>24</v>
      </c>
      <c r="C252" s="1279">
        <v>21095.95060488005</v>
      </c>
      <c r="D252" s="1279">
        <v>21639.392501139646</v>
      </c>
      <c r="E252" s="1529">
        <v>21517.869616977652</v>
      </c>
      <c r="F252" s="1529">
        <v>22072.180351162438</v>
      </c>
      <c r="G252" s="1530">
        <v>-2.5113546798089357</v>
      </c>
      <c r="H252" s="1531">
        <v>369.4515151515152</v>
      </c>
      <c r="I252" s="1531">
        <v>-2.8765271733842477</v>
      </c>
      <c r="J252" s="1532">
        <v>-23.699421965317917</v>
      </c>
      <c r="K252" s="1532">
        <v>7.177814029363784</v>
      </c>
      <c r="L252" s="1533">
        <v>-0.36031233229198989</v>
      </c>
    </row>
    <row r="253" spans="1:12">
      <c r="A253" s="1367" t="s">
        <v>86</v>
      </c>
      <c r="B253" s="1525" t="s">
        <v>25</v>
      </c>
      <c r="C253" s="1276">
        <v>21113.356862745099</v>
      </c>
      <c r="D253" s="1276">
        <v>21477.885294117645</v>
      </c>
      <c r="E253" s="1507">
        <v>21535.624</v>
      </c>
      <c r="F253" s="1507">
        <v>21907.442999999999</v>
      </c>
      <c r="G253" s="1508">
        <v>-1.6972268283432235</v>
      </c>
      <c r="H253" s="1509">
        <v>355.8</v>
      </c>
      <c r="I253" s="1509">
        <v>-3.1045751633986867</v>
      </c>
      <c r="J253" s="1526">
        <v>-12.222222222222221</v>
      </c>
      <c r="K253" s="1526">
        <v>4.2958129418162043</v>
      </c>
      <c r="L253" s="1527">
        <v>0.3742443143652241</v>
      </c>
    </row>
    <row r="254" spans="1:12">
      <c r="A254" s="1367" t="s">
        <v>86</v>
      </c>
      <c r="B254" s="1525" t="s">
        <v>26</v>
      </c>
      <c r="C254" s="1276">
        <v>21072.267647058823</v>
      </c>
      <c r="D254" s="1276">
        <v>21802.329411764706</v>
      </c>
      <c r="E254" s="1507">
        <v>21493.713</v>
      </c>
      <c r="F254" s="1507">
        <v>22238.376</v>
      </c>
      <c r="G254" s="1508">
        <v>-3.3485493724901514</v>
      </c>
      <c r="H254" s="1509">
        <v>389.8</v>
      </c>
      <c r="I254" s="1509">
        <v>-1.2414492019255072</v>
      </c>
      <c r="J254" s="1526">
        <v>-36.144578313253014</v>
      </c>
      <c r="K254" s="1526">
        <v>2.8820010875475801</v>
      </c>
      <c r="L254" s="1527">
        <v>-0.73455664665721265</v>
      </c>
    </row>
    <row r="255" spans="1:12">
      <c r="A255" s="1518" t="s">
        <v>86</v>
      </c>
      <c r="B255" s="1528" t="s">
        <v>27</v>
      </c>
      <c r="C255" s="1279">
        <v>20325.037662639228</v>
      </c>
      <c r="D255" s="1279">
        <v>21099.749646620257</v>
      </c>
      <c r="E255" s="1529">
        <v>20731.538415892013</v>
      </c>
      <c r="F255" s="1529">
        <v>21521.744639552664</v>
      </c>
      <c r="G255" s="1530">
        <v>-3.6716643417857942</v>
      </c>
      <c r="H255" s="1531">
        <v>327.23124999999999</v>
      </c>
      <c r="I255" s="1531">
        <v>0.40810027883376188</v>
      </c>
      <c r="J255" s="1532">
        <v>-25.233644859813083</v>
      </c>
      <c r="K255" s="1532">
        <v>13.050570962479608</v>
      </c>
      <c r="L255" s="1533">
        <v>-0.93635714209555587</v>
      </c>
    </row>
    <row r="256" spans="1:12">
      <c r="A256" s="1367" t="s">
        <v>86</v>
      </c>
      <c r="B256" s="1525" t="s">
        <v>28</v>
      </c>
      <c r="C256" s="1276">
        <v>20190.470588235294</v>
      </c>
      <c r="D256" s="1276">
        <v>20988.800980392156</v>
      </c>
      <c r="E256" s="1507">
        <v>20594.28</v>
      </c>
      <c r="F256" s="1507">
        <v>21408.577000000001</v>
      </c>
      <c r="G256" s="1508">
        <v>-3.8036017059891569</v>
      </c>
      <c r="H256" s="1509">
        <v>318.7</v>
      </c>
      <c r="I256" s="1509">
        <v>3.2393909944930357</v>
      </c>
      <c r="J256" s="1526">
        <v>-19.512195121951219</v>
      </c>
      <c r="K256" s="1526">
        <v>8.9722675367047309</v>
      </c>
      <c r="L256" s="1527">
        <v>3.9805663066385222E-2</v>
      </c>
    </row>
    <row r="257" spans="1:12" ht="16.5" thickBot="1">
      <c r="A257" s="1534" t="s">
        <v>86</v>
      </c>
      <c r="B257" s="1535" t="s">
        <v>29</v>
      </c>
      <c r="C257" s="1370">
        <v>20597.698039215684</v>
      </c>
      <c r="D257" s="1370">
        <v>21269.649019607845</v>
      </c>
      <c r="E257" s="1536">
        <v>21009.651999999998</v>
      </c>
      <c r="F257" s="1536">
        <v>21695.042000000001</v>
      </c>
      <c r="G257" s="1537">
        <v>-3.1592010746049857</v>
      </c>
      <c r="H257" s="1526">
        <v>346</v>
      </c>
      <c r="I257" s="1526">
        <v>-2.890822340724112</v>
      </c>
      <c r="J257" s="1526">
        <v>-35.344827586206897</v>
      </c>
      <c r="K257" s="1526">
        <v>4.0783034257748776</v>
      </c>
      <c r="L257" s="1527">
        <v>-0.97616280516194198</v>
      </c>
    </row>
    <row r="258" spans="1:12" ht="16.5" thickBot="1">
      <c r="A258" s="1538"/>
      <c r="B258" s="1539"/>
      <c r="C258" s="1540"/>
      <c r="D258" s="1540"/>
      <c r="E258" s="1540"/>
      <c r="F258" s="1540"/>
      <c r="G258" s="1541"/>
      <c r="H258" s="1542"/>
      <c r="I258" s="1542"/>
      <c r="J258" s="1542"/>
      <c r="K258" s="1542"/>
      <c r="L258" s="1543"/>
    </row>
    <row r="259" spans="1:12">
      <c r="A259" s="1367" t="s">
        <v>87</v>
      </c>
      <c r="B259" s="1544" t="s">
        <v>26</v>
      </c>
      <c r="C259" s="1545">
        <v>21000.322549019609</v>
      </c>
      <c r="D259" s="1545">
        <v>21532.032352941176</v>
      </c>
      <c r="E259" s="1546">
        <v>21420.329000000002</v>
      </c>
      <c r="F259" s="1546">
        <v>21962.672999999999</v>
      </c>
      <c r="G259" s="1547">
        <v>-2.4693897687225839</v>
      </c>
      <c r="H259" s="1548">
        <v>400.4</v>
      </c>
      <c r="I259" s="1548">
        <v>-1.7664376840039364</v>
      </c>
      <c r="J259" s="1548">
        <v>-32.394366197183103</v>
      </c>
      <c r="K259" s="1548">
        <v>2.6101141924959217</v>
      </c>
      <c r="L259" s="1549">
        <v>-0.4835677247154071</v>
      </c>
    </row>
    <row r="260" spans="1:12" ht="16.5" thickBot="1">
      <c r="A260" s="1534" t="s">
        <v>87</v>
      </c>
      <c r="B260" s="1535" t="s">
        <v>29</v>
      </c>
      <c r="C260" s="1370">
        <v>20171.72156862745</v>
      </c>
      <c r="D260" s="1370">
        <v>21224.911764705881</v>
      </c>
      <c r="E260" s="1536">
        <v>20575.155999999999</v>
      </c>
      <c r="F260" s="1536">
        <v>21649.41</v>
      </c>
      <c r="G260" s="1537">
        <v>-4.9620474645729411</v>
      </c>
      <c r="H260" s="1526">
        <v>364.4</v>
      </c>
      <c r="I260" s="1526">
        <v>-4.2312746386333835</v>
      </c>
      <c r="J260" s="1526">
        <v>-35.416666666666671</v>
      </c>
      <c r="K260" s="1526">
        <v>3.3713974986405653</v>
      </c>
      <c r="L260" s="1527">
        <v>-0.81160903730714651</v>
      </c>
    </row>
    <row r="261" spans="1:12" ht="16.5" thickBot="1">
      <c r="A261" s="1538"/>
      <c r="B261" s="1539"/>
      <c r="C261" s="1540"/>
      <c r="D261" s="1540"/>
      <c r="E261" s="1540"/>
      <c r="F261" s="1540"/>
      <c r="G261" s="1541"/>
      <c r="H261" s="1542"/>
      <c r="I261" s="1542"/>
      <c r="J261" s="1542"/>
      <c r="K261" s="1542"/>
      <c r="L261" s="1543"/>
    </row>
    <row r="262" spans="1:12">
      <c r="A262" s="1518" t="s">
        <v>88</v>
      </c>
      <c r="B262" s="1519" t="s">
        <v>21</v>
      </c>
      <c r="C262" s="1278" t="s">
        <v>73</v>
      </c>
      <c r="D262" s="1278" t="s">
        <v>73</v>
      </c>
      <c r="E262" s="1520" t="s">
        <v>73</v>
      </c>
      <c r="F262" s="1520" t="s">
        <v>73</v>
      </c>
      <c r="G262" s="1521" t="s">
        <v>73</v>
      </c>
      <c r="H262" s="1522" t="s">
        <v>73</v>
      </c>
      <c r="I262" s="1522" t="s">
        <v>73</v>
      </c>
      <c r="J262" s="1523" t="s">
        <v>73</v>
      </c>
      <c r="K262" s="1523" t="s">
        <v>73</v>
      </c>
      <c r="L262" s="1524" t="s">
        <v>73</v>
      </c>
    </row>
    <row r="263" spans="1:12">
      <c r="A263" s="1369" t="s">
        <v>88</v>
      </c>
      <c r="B263" s="1525" t="s">
        <v>22</v>
      </c>
      <c r="C263" s="1276" t="s">
        <v>73</v>
      </c>
      <c r="D263" s="1276" t="s">
        <v>73</v>
      </c>
      <c r="E263" s="1507" t="s">
        <v>73</v>
      </c>
      <c r="F263" s="1507" t="s">
        <v>73</v>
      </c>
      <c r="G263" s="1508" t="s">
        <v>73</v>
      </c>
      <c r="H263" s="1509" t="s">
        <v>73</v>
      </c>
      <c r="I263" s="1509" t="s">
        <v>73</v>
      </c>
      <c r="J263" s="1526" t="s">
        <v>73</v>
      </c>
      <c r="K263" s="1526" t="s">
        <v>73</v>
      </c>
      <c r="L263" s="1527" t="s">
        <v>73</v>
      </c>
    </row>
    <row r="264" spans="1:12">
      <c r="A264" s="1369" t="s">
        <v>88</v>
      </c>
      <c r="B264" s="1525" t="s">
        <v>23</v>
      </c>
      <c r="C264" s="1276" t="s">
        <v>73</v>
      </c>
      <c r="D264" s="1276" t="s">
        <v>73</v>
      </c>
      <c r="E264" s="1507" t="s">
        <v>73</v>
      </c>
      <c r="F264" s="1507" t="s">
        <v>73</v>
      </c>
      <c r="G264" s="1508" t="s">
        <v>73</v>
      </c>
      <c r="H264" s="1509" t="s">
        <v>73</v>
      </c>
      <c r="I264" s="1509" t="s">
        <v>73</v>
      </c>
      <c r="J264" s="1526" t="s">
        <v>73</v>
      </c>
      <c r="K264" s="1526" t="s">
        <v>73</v>
      </c>
      <c r="L264" s="1527" t="s">
        <v>73</v>
      </c>
    </row>
    <row r="265" spans="1:12">
      <c r="A265" s="1369" t="s">
        <v>88</v>
      </c>
      <c r="B265" s="1525" t="s">
        <v>30</v>
      </c>
      <c r="C265" s="1276" t="s">
        <v>73</v>
      </c>
      <c r="D265" s="1276" t="s">
        <v>73</v>
      </c>
      <c r="E265" s="1507" t="s">
        <v>73</v>
      </c>
      <c r="F265" s="1507" t="s">
        <v>73</v>
      </c>
      <c r="G265" s="1508" t="s">
        <v>73</v>
      </c>
      <c r="H265" s="1509" t="s">
        <v>73</v>
      </c>
      <c r="I265" s="1509" t="s">
        <v>73</v>
      </c>
      <c r="J265" s="1526" t="s">
        <v>73</v>
      </c>
      <c r="K265" s="1526" t="s">
        <v>73</v>
      </c>
      <c r="L265" s="1527" t="s">
        <v>73</v>
      </c>
    </row>
    <row r="266" spans="1:12">
      <c r="A266" s="1550" t="s">
        <v>88</v>
      </c>
      <c r="B266" s="1528" t="s">
        <v>24</v>
      </c>
      <c r="C266" s="1279" t="s">
        <v>73</v>
      </c>
      <c r="D266" s="1279" t="s">
        <v>73</v>
      </c>
      <c r="E266" s="1529" t="s">
        <v>73</v>
      </c>
      <c r="F266" s="1529" t="s">
        <v>73</v>
      </c>
      <c r="G266" s="1530" t="s">
        <v>73</v>
      </c>
      <c r="H266" s="1531" t="s">
        <v>73</v>
      </c>
      <c r="I266" s="1531" t="s">
        <v>73</v>
      </c>
      <c r="J266" s="1532" t="s">
        <v>73</v>
      </c>
      <c r="K266" s="1532" t="s">
        <v>73</v>
      </c>
      <c r="L266" s="1533" t="s">
        <v>73</v>
      </c>
    </row>
    <row r="267" spans="1:12">
      <c r="A267" s="1369" t="s">
        <v>88</v>
      </c>
      <c r="B267" s="1525" t="s">
        <v>26</v>
      </c>
      <c r="C267" s="1276" t="s">
        <v>73</v>
      </c>
      <c r="D267" s="1276" t="s">
        <v>73</v>
      </c>
      <c r="E267" s="1507" t="s">
        <v>73</v>
      </c>
      <c r="F267" s="1507" t="s">
        <v>73</v>
      </c>
      <c r="G267" s="1508" t="s">
        <v>73</v>
      </c>
      <c r="H267" s="1509" t="s">
        <v>73</v>
      </c>
      <c r="I267" s="1509" t="s">
        <v>73</v>
      </c>
      <c r="J267" s="1526" t="s">
        <v>73</v>
      </c>
      <c r="K267" s="1526" t="s">
        <v>73</v>
      </c>
      <c r="L267" s="1527" t="s">
        <v>73</v>
      </c>
    </row>
    <row r="268" spans="1:12">
      <c r="A268" s="1369" t="s">
        <v>88</v>
      </c>
      <c r="B268" s="1525" t="s">
        <v>31</v>
      </c>
      <c r="C268" s="1276" t="s">
        <v>73</v>
      </c>
      <c r="D268" s="1276" t="s">
        <v>73</v>
      </c>
      <c r="E268" s="1507" t="s">
        <v>73</v>
      </c>
      <c r="F268" s="1507" t="s">
        <v>73</v>
      </c>
      <c r="G268" s="1508" t="s">
        <v>73</v>
      </c>
      <c r="H268" s="1509" t="s">
        <v>73</v>
      </c>
      <c r="I268" s="1509" t="s">
        <v>73</v>
      </c>
      <c r="J268" s="1526" t="s">
        <v>73</v>
      </c>
      <c r="K268" s="1526" t="s">
        <v>73</v>
      </c>
      <c r="L268" s="1527" t="s">
        <v>73</v>
      </c>
    </row>
    <row r="269" spans="1:12">
      <c r="A269" s="1550" t="s">
        <v>88</v>
      </c>
      <c r="B269" s="1528" t="s">
        <v>27</v>
      </c>
      <c r="C269" s="1279" t="s">
        <v>73</v>
      </c>
      <c r="D269" s="1279" t="s">
        <v>73</v>
      </c>
      <c r="E269" s="1529" t="s">
        <v>73</v>
      </c>
      <c r="F269" s="1529" t="s">
        <v>73</v>
      </c>
      <c r="G269" s="1530" t="s">
        <v>73</v>
      </c>
      <c r="H269" s="1531" t="s">
        <v>73</v>
      </c>
      <c r="I269" s="1531" t="s">
        <v>73</v>
      </c>
      <c r="J269" s="1532" t="s">
        <v>73</v>
      </c>
      <c r="K269" s="1532" t="s">
        <v>73</v>
      </c>
      <c r="L269" s="1533" t="s">
        <v>73</v>
      </c>
    </row>
    <row r="270" spans="1:12">
      <c r="A270" s="1369" t="s">
        <v>88</v>
      </c>
      <c r="B270" s="1525" t="s">
        <v>29</v>
      </c>
      <c r="C270" s="1276" t="s">
        <v>73</v>
      </c>
      <c r="D270" s="1276" t="s">
        <v>73</v>
      </c>
      <c r="E270" s="1507" t="s">
        <v>73</v>
      </c>
      <c r="F270" s="1507" t="s">
        <v>73</v>
      </c>
      <c r="G270" s="1508" t="s">
        <v>73</v>
      </c>
      <c r="H270" s="1509" t="s">
        <v>73</v>
      </c>
      <c r="I270" s="1509" t="s">
        <v>73</v>
      </c>
      <c r="J270" s="1526" t="s">
        <v>73</v>
      </c>
      <c r="K270" s="1526" t="s">
        <v>73</v>
      </c>
      <c r="L270" s="1527" t="s">
        <v>73</v>
      </c>
    </row>
    <row r="271" spans="1:12" ht="16.5" thickBot="1">
      <c r="A271" s="1551" t="s">
        <v>88</v>
      </c>
      <c r="B271" s="1525" t="s">
        <v>32</v>
      </c>
      <c r="C271" s="1370" t="s">
        <v>73</v>
      </c>
      <c r="D271" s="1370" t="s">
        <v>73</v>
      </c>
      <c r="E271" s="1536" t="s">
        <v>73</v>
      </c>
      <c r="F271" s="1536" t="s">
        <v>73</v>
      </c>
      <c r="G271" s="1537" t="s">
        <v>73</v>
      </c>
      <c r="H271" s="1526" t="s">
        <v>73</v>
      </c>
      <c r="I271" s="1526" t="s">
        <v>73</v>
      </c>
      <c r="J271" s="1526" t="s">
        <v>73</v>
      </c>
      <c r="K271" s="1526" t="s">
        <v>73</v>
      </c>
      <c r="L271" s="1527" t="s">
        <v>73</v>
      </c>
    </row>
    <row r="272" spans="1:12" ht="16.5" thickBot="1">
      <c r="A272" s="1538"/>
      <c r="B272" s="1539"/>
      <c r="C272" s="1540"/>
      <c r="D272" s="1540"/>
      <c r="E272" s="1540"/>
      <c r="F272" s="1540"/>
      <c r="G272" s="1541"/>
      <c r="H272" s="1542"/>
      <c r="I272" s="1542"/>
      <c r="J272" s="1542"/>
      <c r="K272" s="1542"/>
      <c r="L272" s="1543"/>
    </row>
    <row r="273" spans="1:12">
      <c r="A273" s="1518" t="s">
        <v>20</v>
      </c>
      <c r="B273" s="1519" t="s">
        <v>24</v>
      </c>
      <c r="C273" s="1278">
        <v>18621.025590506473</v>
      </c>
      <c r="D273" s="1278">
        <v>19473.391140555988</v>
      </c>
      <c r="E273" s="1520">
        <v>18993.446102316604</v>
      </c>
      <c r="F273" s="1520">
        <v>19862.858963367107</v>
      </c>
      <c r="G273" s="1521">
        <v>-4.3770781570465438</v>
      </c>
      <c r="H273" s="1522">
        <v>345.30933333333337</v>
      </c>
      <c r="I273" s="1522">
        <v>-0.42207431193136369</v>
      </c>
      <c r="J273" s="1523">
        <v>1.3513513513513513</v>
      </c>
      <c r="K273" s="1523">
        <v>4.0783034257748776</v>
      </c>
      <c r="L273" s="1524">
        <v>0.8539025543151828</v>
      </c>
    </row>
    <row r="274" spans="1:12">
      <c r="A274" s="1367" t="s">
        <v>20</v>
      </c>
      <c r="B274" s="1525" t="s">
        <v>25</v>
      </c>
      <c r="C274" s="1276">
        <v>18533.689215686274</v>
      </c>
      <c r="D274" s="1276">
        <v>18599.831372549019</v>
      </c>
      <c r="E274" s="1507">
        <v>18904.363000000001</v>
      </c>
      <c r="F274" s="1507">
        <v>18971.828000000001</v>
      </c>
      <c r="G274" s="1508">
        <v>-0.35560621780884866</v>
      </c>
      <c r="H274" s="1509">
        <v>320</v>
      </c>
      <c r="I274" s="1509">
        <v>11.614928496686435</v>
      </c>
      <c r="J274" s="1526">
        <v>166.66666666666669</v>
      </c>
      <c r="K274" s="1526">
        <v>0.87003806416530716</v>
      </c>
      <c r="L274" s="1527">
        <v>0.60860015566857517</v>
      </c>
    </row>
    <row r="275" spans="1:12">
      <c r="A275" s="1367" t="s">
        <v>20</v>
      </c>
      <c r="B275" s="1525" t="s">
        <v>26</v>
      </c>
      <c r="C275" s="1276">
        <v>18830.890196078431</v>
      </c>
      <c r="D275" s="1276">
        <v>19443.760784313723</v>
      </c>
      <c r="E275" s="1507">
        <v>19207.508000000002</v>
      </c>
      <c r="F275" s="1507">
        <v>19832.635999999999</v>
      </c>
      <c r="G275" s="1508">
        <v>-3.1520167062008149</v>
      </c>
      <c r="H275" s="1509">
        <v>338.6</v>
      </c>
      <c r="I275" s="1509">
        <v>0.92399403874814401</v>
      </c>
      <c r="J275" s="1526">
        <v>12.121212121212121</v>
      </c>
      <c r="K275" s="1526">
        <v>2.0119630233822732</v>
      </c>
      <c r="L275" s="1527">
        <v>0.57405452665024703</v>
      </c>
    </row>
    <row r="276" spans="1:12">
      <c r="A276" s="1367" t="s">
        <v>20</v>
      </c>
      <c r="B276" s="1525" t="s">
        <v>31</v>
      </c>
      <c r="C276" s="1276">
        <v>18356.48725490196</v>
      </c>
      <c r="D276" s="1276">
        <v>19615.623529411765</v>
      </c>
      <c r="E276" s="1507">
        <v>18723.616999999998</v>
      </c>
      <c r="F276" s="1507">
        <v>20007.936000000002</v>
      </c>
      <c r="G276" s="1508">
        <v>-6.4190479217846512</v>
      </c>
      <c r="H276" s="1509">
        <v>375</v>
      </c>
      <c r="I276" s="1509">
        <v>1.9853141147674767</v>
      </c>
      <c r="J276" s="1526">
        <v>-37.142857142857146</v>
      </c>
      <c r="K276" s="1526">
        <v>1.1963023382272975</v>
      </c>
      <c r="L276" s="1527">
        <v>-0.3287521280036394</v>
      </c>
    </row>
    <row r="277" spans="1:12">
      <c r="A277" s="1518" t="s">
        <v>20</v>
      </c>
      <c r="B277" s="1528" t="s">
        <v>27</v>
      </c>
      <c r="C277" s="1279">
        <v>18769.392090542795</v>
      </c>
      <c r="D277" s="1279">
        <v>19046.797066856263</v>
      </c>
      <c r="E277" s="1529">
        <v>19144.779932353653</v>
      </c>
      <c r="F277" s="1529">
        <v>19427.733008193387</v>
      </c>
      <c r="G277" s="1530">
        <v>-1.456438976798798</v>
      </c>
      <c r="H277" s="1531">
        <v>308.95422138836773</v>
      </c>
      <c r="I277" s="1531">
        <v>0.30787238256121768</v>
      </c>
      <c r="J277" s="1532">
        <v>-16.457680250783699</v>
      </c>
      <c r="K277" s="1532">
        <v>28.983143012506794</v>
      </c>
      <c r="L277" s="1533">
        <v>1.1835787423542889</v>
      </c>
    </row>
    <row r="278" spans="1:12">
      <c r="A278" s="1367" t="s">
        <v>20</v>
      </c>
      <c r="B278" s="1525" t="s">
        <v>28</v>
      </c>
      <c r="C278" s="1276">
        <v>18178.25980392157</v>
      </c>
      <c r="D278" s="1276">
        <v>18607.114705882355</v>
      </c>
      <c r="E278" s="1507">
        <v>18541.825000000001</v>
      </c>
      <c r="F278" s="1507">
        <v>18979.257000000001</v>
      </c>
      <c r="G278" s="1508">
        <v>-2.3047899082666969</v>
      </c>
      <c r="H278" s="1509">
        <v>267.8</v>
      </c>
      <c r="I278" s="1509">
        <v>-2.547307132459971</v>
      </c>
      <c r="J278" s="1526">
        <v>-16.477272727272727</v>
      </c>
      <c r="K278" s="1526">
        <v>7.9934747145187597</v>
      </c>
      <c r="L278" s="1527">
        <v>0.32462939861462026</v>
      </c>
    </row>
    <row r="279" spans="1:12">
      <c r="A279" s="1367" t="s">
        <v>20</v>
      </c>
      <c r="B279" s="1525" t="s">
        <v>29</v>
      </c>
      <c r="C279" s="1276">
        <v>18926.870588235292</v>
      </c>
      <c r="D279" s="1276">
        <v>19121.590196078432</v>
      </c>
      <c r="E279" s="1507">
        <v>19305.407999999999</v>
      </c>
      <c r="F279" s="1507">
        <v>19504.022000000001</v>
      </c>
      <c r="G279" s="1508">
        <v>-1.0183232976254917</v>
      </c>
      <c r="H279" s="1509">
        <v>318.7</v>
      </c>
      <c r="I279" s="1509">
        <v>1.5938795027095953</v>
      </c>
      <c r="J279" s="1526">
        <v>-15.625</v>
      </c>
      <c r="K279" s="1526">
        <v>17.618270799347471</v>
      </c>
      <c r="L279" s="1527">
        <v>0.88624465555662368</v>
      </c>
    </row>
    <row r="280" spans="1:12">
      <c r="A280" s="1367" t="s">
        <v>20</v>
      </c>
      <c r="B280" s="1525" t="s">
        <v>32</v>
      </c>
      <c r="C280" s="1276">
        <v>19087.041176470586</v>
      </c>
      <c r="D280" s="1276">
        <v>19489.665686274508</v>
      </c>
      <c r="E280" s="1507">
        <v>19468.781999999999</v>
      </c>
      <c r="F280" s="1507">
        <v>19879.458999999999</v>
      </c>
      <c r="G280" s="1508">
        <v>-2.0658358962384225</v>
      </c>
      <c r="H280" s="1509">
        <v>355.6</v>
      </c>
      <c r="I280" s="1509">
        <v>0.19723865877713317</v>
      </c>
      <c r="J280" s="1526">
        <v>-20.512820512820511</v>
      </c>
      <c r="K280" s="1526">
        <v>3.3713974986405653</v>
      </c>
      <c r="L280" s="1527">
        <v>-2.7295311816950996E-2</v>
      </c>
    </row>
    <row r="281" spans="1:12">
      <c r="A281" s="1518" t="s">
        <v>20</v>
      </c>
      <c r="B281" s="1528" t="s">
        <v>33</v>
      </c>
      <c r="C281" s="1279">
        <v>16106.594455889659</v>
      </c>
      <c r="D281" s="1279">
        <v>16504.341542143498</v>
      </c>
      <c r="E281" s="1529">
        <v>16428.726345007453</v>
      </c>
      <c r="F281" s="1529">
        <v>16834.428372986367</v>
      </c>
      <c r="G281" s="1530">
        <v>-2.4099542852903171</v>
      </c>
      <c r="H281" s="1531">
        <v>228.25476190476189</v>
      </c>
      <c r="I281" s="1531">
        <v>-0.15522960279537862</v>
      </c>
      <c r="J281" s="1532">
        <v>-16.71388101983003</v>
      </c>
      <c r="K281" s="1532">
        <v>15.986949429037519</v>
      </c>
      <c r="L281" s="1533">
        <v>0.60568581247978592</v>
      </c>
    </row>
    <row r="282" spans="1:12">
      <c r="A282" s="1367" t="s">
        <v>20</v>
      </c>
      <c r="B282" s="1525" t="s">
        <v>74</v>
      </c>
      <c r="C282" s="1276">
        <v>15898.157843137255</v>
      </c>
      <c r="D282" s="1276">
        <v>16181.645098039215</v>
      </c>
      <c r="E282" s="1507">
        <v>16216.120999999999</v>
      </c>
      <c r="F282" s="1507">
        <v>16505.277999999998</v>
      </c>
      <c r="G282" s="1508">
        <v>-1.7519062690128533</v>
      </c>
      <c r="H282" s="1509">
        <v>217.1</v>
      </c>
      <c r="I282" s="1509">
        <v>0.23084025854108958</v>
      </c>
      <c r="J282" s="1526">
        <v>8.4615384615384617</v>
      </c>
      <c r="K282" s="1526">
        <v>7.6672104404567705</v>
      </c>
      <c r="L282" s="1527">
        <v>2.0027224230275769</v>
      </c>
    </row>
    <row r="283" spans="1:12">
      <c r="A283" s="1367" t="s">
        <v>20</v>
      </c>
      <c r="B283" s="1525" t="s">
        <v>34</v>
      </c>
      <c r="C283" s="1276">
        <v>16087.90980392157</v>
      </c>
      <c r="D283" s="1276">
        <v>16566.171568627451</v>
      </c>
      <c r="E283" s="1507">
        <v>16409.668000000001</v>
      </c>
      <c r="F283" s="1507">
        <v>16897.494999999999</v>
      </c>
      <c r="G283" s="1508">
        <v>-2.8869782177772358</v>
      </c>
      <c r="H283" s="1509">
        <v>229.8</v>
      </c>
      <c r="I283" s="1509">
        <v>-0.56252704456944314</v>
      </c>
      <c r="J283" s="1526">
        <v>-37.128712871287128</v>
      </c>
      <c r="K283" s="1526">
        <v>6.905927134312126</v>
      </c>
      <c r="L283" s="1527">
        <v>-1.8958157850778523</v>
      </c>
    </row>
    <row r="284" spans="1:12" ht="16.5" thickBot="1">
      <c r="A284" s="1367" t="s">
        <v>20</v>
      </c>
      <c r="B284" s="1525" t="s">
        <v>35</v>
      </c>
      <c r="C284" s="1276">
        <v>17053.99019607843</v>
      </c>
      <c r="D284" s="1276">
        <v>17562.516666666666</v>
      </c>
      <c r="E284" s="1507">
        <v>17395.07</v>
      </c>
      <c r="F284" s="1507">
        <v>17913.767</v>
      </c>
      <c r="G284" s="1508">
        <v>-2.8955216398650276</v>
      </c>
      <c r="H284" s="1509">
        <v>281.2</v>
      </c>
      <c r="I284" s="1509">
        <v>0.78853046594981668</v>
      </c>
      <c r="J284" s="1526">
        <v>23.809523809523807</v>
      </c>
      <c r="K284" s="1526">
        <v>1.4138118542686242</v>
      </c>
      <c r="L284" s="1527">
        <v>0.49877917453006204</v>
      </c>
    </row>
    <row r="285" spans="1:12" ht="16.5" thickBot="1">
      <c r="A285" s="1538"/>
      <c r="B285" s="1539"/>
      <c r="C285" s="1540"/>
      <c r="D285" s="1540"/>
      <c r="E285" s="1540"/>
      <c r="F285" s="1540"/>
      <c r="G285" s="1541"/>
      <c r="H285" s="1542"/>
      <c r="I285" s="1542"/>
      <c r="J285" s="1542"/>
      <c r="K285" s="1542"/>
      <c r="L285" s="1543"/>
    </row>
    <row r="286" spans="1:12">
      <c r="A286" s="1518" t="s">
        <v>89</v>
      </c>
      <c r="B286" s="1528" t="s">
        <v>21</v>
      </c>
      <c r="C286" s="1279">
        <v>22071.760857235451</v>
      </c>
      <c r="D286" s="1279">
        <v>23594.767225058866</v>
      </c>
      <c r="E286" s="1529">
        <v>22513.196074380161</v>
      </c>
      <c r="F286" s="1529">
        <v>24066.662569560045</v>
      </c>
      <c r="G286" s="1530">
        <v>-6.4548480317530066</v>
      </c>
      <c r="H286" s="1531">
        <v>332.73</v>
      </c>
      <c r="I286" s="1531">
        <v>-5.0586137201283927</v>
      </c>
      <c r="J286" s="1532">
        <v>-44.444444444444443</v>
      </c>
      <c r="K286" s="1532">
        <v>2.1750951604132682</v>
      </c>
      <c r="L286" s="1533">
        <v>-0.96215974154751605</v>
      </c>
    </row>
    <row r="287" spans="1:12">
      <c r="A287" s="1367" t="s">
        <v>89</v>
      </c>
      <c r="B287" s="1525" t="s">
        <v>22</v>
      </c>
      <c r="C287" s="1276" t="s">
        <v>200</v>
      </c>
      <c r="D287" s="1276" t="s">
        <v>200</v>
      </c>
      <c r="E287" s="1507" t="s">
        <v>200</v>
      </c>
      <c r="F287" s="1507" t="s">
        <v>200</v>
      </c>
      <c r="G287" s="1508" t="s">
        <v>73</v>
      </c>
      <c r="H287" s="1509" t="s">
        <v>200</v>
      </c>
      <c r="I287" s="1509" t="s">
        <v>73</v>
      </c>
      <c r="J287" s="1526" t="s">
        <v>73</v>
      </c>
      <c r="K287" s="1526">
        <v>0.10875475802066339</v>
      </c>
      <c r="L287" s="1527" t="s">
        <v>73</v>
      </c>
    </row>
    <row r="288" spans="1:12">
      <c r="A288" s="1367" t="s">
        <v>89</v>
      </c>
      <c r="B288" s="1525" t="s">
        <v>23</v>
      </c>
      <c r="C288" s="1276">
        <v>21744.169607843138</v>
      </c>
      <c r="D288" s="1276">
        <v>23550.73039215686</v>
      </c>
      <c r="E288" s="1507">
        <v>22179.053</v>
      </c>
      <c r="F288" s="1507">
        <v>24021.744999999999</v>
      </c>
      <c r="G288" s="1508">
        <v>-7.6709331482787748</v>
      </c>
      <c r="H288" s="1509">
        <v>330.8</v>
      </c>
      <c r="I288" s="1509">
        <v>-2.10121337673867</v>
      </c>
      <c r="J288" s="1526">
        <v>-42.857142857142854</v>
      </c>
      <c r="K288" s="1526">
        <v>1.3050570962479608</v>
      </c>
      <c r="L288" s="1527">
        <v>-0.5250082632291635</v>
      </c>
    </row>
    <row r="289" spans="1:12">
      <c r="A289" s="1367" t="s">
        <v>89</v>
      </c>
      <c r="B289" s="1525" t="s">
        <v>30</v>
      </c>
      <c r="C289" s="1276" t="s">
        <v>200</v>
      </c>
      <c r="D289" s="1276">
        <v>23656.786274509803</v>
      </c>
      <c r="E289" s="1507" t="s">
        <v>200</v>
      </c>
      <c r="F289" s="1507">
        <v>24129.921999999999</v>
      </c>
      <c r="G289" s="1508" t="s">
        <v>73</v>
      </c>
      <c r="H289" s="1509" t="s">
        <v>200</v>
      </c>
      <c r="I289" s="1509" t="s">
        <v>73</v>
      </c>
      <c r="J289" s="1526" t="s">
        <v>73</v>
      </c>
      <c r="K289" s="1526">
        <v>0.7612833061446439</v>
      </c>
      <c r="L289" s="1527" t="s">
        <v>73</v>
      </c>
    </row>
    <row r="290" spans="1:12">
      <c r="A290" s="1518" t="s">
        <v>89</v>
      </c>
      <c r="B290" s="1528" t="s">
        <v>24</v>
      </c>
      <c r="C290" s="1279">
        <v>21839.248994785594</v>
      </c>
      <c r="D290" s="1279">
        <v>22714.361221236839</v>
      </c>
      <c r="E290" s="1529">
        <v>22276.033974681304</v>
      </c>
      <c r="F290" s="1529">
        <v>23168.648445661576</v>
      </c>
      <c r="G290" s="1530">
        <v>-3.8526825294697655</v>
      </c>
      <c r="H290" s="1531">
        <v>315.49720670391059</v>
      </c>
      <c r="I290" s="1531">
        <v>0.94397364325658051</v>
      </c>
      <c r="J290" s="1532">
        <v>-19.36936936936937</v>
      </c>
      <c r="K290" s="1532">
        <v>9.7335508428493736</v>
      </c>
      <c r="L290" s="1533">
        <v>6.0348228470287424E-2</v>
      </c>
    </row>
    <row r="291" spans="1:12">
      <c r="A291" s="1367" t="s">
        <v>89</v>
      </c>
      <c r="B291" s="1525" t="s">
        <v>25</v>
      </c>
      <c r="C291" s="1276">
        <v>21095.620588235292</v>
      </c>
      <c r="D291" s="1276">
        <v>21409.869607843135</v>
      </c>
      <c r="E291" s="1507">
        <v>21517.532999999999</v>
      </c>
      <c r="F291" s="1507">
        <v>21838.066999999999</v>
      </c>
      <c r="G291" s="1508">
        <v>-1.4677764291134361</v>
      </c>
      <c r="H291" s="1509">
        <v>264.7</v>
      </c>
      <c r="I291" s="1509">
        <v>-9.1626630061770733</v>
      </c>
      <c r="J291" s="1526">
        <v>21.428571428571427</v>
      </c>
      <c r="K291" s="1526">
        <v>0.92441544317563884</v>
      </c>
      <c r="L291" s="1527">
        <v>0.31439365668326413</v>
      </c>
    </row>
    <row r="292" spans="1:12">
      <c r="A292" s="1367" t="s">
        <v>89</v>
      </c>
      <c r="B292" s="1525" t="s">
        <v>26</v>
      </c>
      <c r="C292" s="1276">
        <v>21973.321568627453</v>
      </c>
      <c r="D292" s="1276">
        <v>22751.945098039214</v>
      </c>
      <c r="E292" s="1507">
        <v>22412.788</v>
      </c>
      <c r="F292" s="1507">
        <v>23206.984</v>
      </c>
      <c r="G292" s="1508">
        <v>-3.4222284119297877</v>
      </c>
      <c r="H292" s="1509">
        <v>316.8</v>
      </c>
      <c r="I292" s="1509">
        <v>2.9239766081871341</v>
      </c>
      <c r="J292" s="1526">
        <v>-15.827338129496402</v>
      </c>
      <c r="K292" s="1526">
        <v>6.3621533442088101</v>
      </c>
      <c r="L292" s="1527">
        <v>0.30550846403451803</v>
      </c>
    </row>
    <row r="293" spans="1:12">
      <c r="A293" s="1367" t="s">
        <v>89</v>
      </c>
      <c r="B293" s="1525" t="s">
        <v>31</v>
      </c>
      <c r="C293" s="1276">
        <v>21730.346078431372</v>
      </c>
      <c r="D293" s="1276">
        <v>22879.302941176469</v>
      </c>
      <c r="E293" s="1507">
        <v>22164.953000000001</v>
      </c>
      <c r="F293" s="1507">
        <v>23336.888999999999</v>
      </c>
      <c r="G293" s="1508">
        <v>-5.0218176038802689</v>
      </c>
      <c r="H293" s="1509">
        <v>331.3</v>
      </c>
      <c r="I293" s="1509">
        <v>1.5012254901960891</v>
      </c>
      <c r="J293" s="1526">
        <v>-34.782608695652172</v>
      </c>
      <c r="K293" s="1526">
        <v>2.4469820554649266</v>
      </c>
      <c r="L293" s="1527">
        <v>-0.55955389224749164</v>
      </c>
    </row>
    <row r="294" spans="1:12">
      <c r="A294" s="1518" t="s">
        <v>89</v>
      </c>
      <c r="B294" s="1528" t="s">
        <v>27</v>
      </c>
      <c r="C294" s="1279">
        <v>19317.08760975919</v>
      </c>
      <c r="D294" s="1279">
        <v>19822.152652751422</v>
      </c>
      <c r="E294" s="1529">
        <v>19703.429361954375</v>
      </c>
      <c r="F294" s="1529">
        <v>20403.093810721919</v>
      </c>
      <c r="G294" s="1530">
        <v>-3.4292076253644783</v>
      </c>
      <c r="H294" s="1531">
        <v>284.05357142857144</v>
      </c>
      <c r="I294" s="1531">
        <v>4.1657906068692387</v>
      </c>
      <c r="J294" s="1532">
        <v>-12.107623318385651</v>
      </c>
      <c r="K294" s="1532">
        <v>10.657966286025014</v>
      </c>
      <c r="L294" s="1533">
        <v>0.94119068689647278</v>
      </c>
    </row>
    <row r="295" spans="1:12">
      <c r="A295" s="1367" t="s">
        <v>89</v>
      </c>
      <c r="B295" s="1525" t="s">
        <v>28</v>
      </c>
      <c r="C295" s="1276">
        <v>20141.717647058824</v>
      </c>
      <c r="D295" s="1276">
        <v>20454.97843137255</v>
      </c>
      <c r="E295" s="1507">
        <v>20544.552</v>
      </c>
      <c r="F295" s="1507">
        <v>20864.078000000001</v>
      </c>
      <c r="G295" s="1508">
        <v>-1.5314647500838601</v>
      </c>
      <c r="H295" s="1509">
        <v>247.7</v>
      </c>
      <c r="I295" s="1509">
        <v>5.0466497031382431</v>
      </c>
      <c r="J295" s="1526">
        <v>-7.8947368421052628</v>
      </c>
      <c r="K295" s="1526">
        <v>1.9032082653616094</v>
      </c>
      <c r="L295" s="1527">
        <v>0.24743484488230671</v>
      </c>
    </row>
    <row r="296" spans="1:12">
      <c r="A296" s="1367" t="s">
        <v>89</v>
      </c>
      <c r="B296" s="1525" t="s">
        <v>29</v>
      </c>
      <c r="C296" s="1276">
        <v>20855.682352941174</v>
      </c>
      <c r="D296" s="1276">
        <v>21282.853921568625</v>
      </c>
      <c r="E296" s="1507">
        <v>21272.795999999998</v>
      </c>
      <c r="F296" s="1507">
        <v>21708.510999999999</v>
      </c>
      <c r="G296" s="1508">
        <v>-2.0071160108585993</v>
      </c>
      <c r="H296" s="1509">
        <v>288.60000000000002</v>
      </c>
      <c r="I296" s="1509">
        <v>4.603117071402699</v>
      </c>
      <c r="J296" s="1509">
        <v>-17.391304347826086</v>
      </c>
      <c r="K296" s="1509">
        <v>7.232191408374117</v>
      </c>
      <c r="L296" s="1510">
        <v>0.21694086371180799</v>
      </c>
    </row>
    <row r="297" spans="1:12" ht="16.5" thickBot="1">
      <c r="A297" s="1552" t="s">
        <v>89</v>
      </c>
      <c r="B297" s="1553" t="s">
        <v>32</v>
      </c>
      <c r="C297" s="1277">
        <v>11637.179411764706</v>
      </c>
      <c r="D297" s="1277">
        <v>11637.179411764706</v>
      </c>
      <c r="E297" s="1513">
        <v>11869.923000000001</v>
      </c>
      <c r="F297" s="1513">
        <v>12042.790999999999</v>
      </c>
      <c r="G297" s="1514">
        <v>-1.435447978794937</v>
      </c>
      <c r="H297" s="1515">
        <v>307.89999999999998</v>
      </c>
      <c r="I297" s="1515">
        <v>-0.54909560723515671</v>
      </c>
      <c r="J297" s="1515">
        <v>16.666666666666664</v>
      </c>
      <c r="K297" s="1515">
        <v>2.5454545454545454</v>
      </c>
      <c r="L297" s="1516">
        <v>0.57662763815347895</v>
      </c>
    </row>
    <row r="298" spans="1:12">
      <c r="G298" s="1555"/>
      <c r="H298" s="1555"/>
      <c r="I298" s="1555"/>
      <c r="J298" s="1555"/>
      <c r="K298" s="1555"/>
      <c r="L298" s="1555"/>
    </row>
    <row r="299" spans="1:12">
      <c r="G299" s="1555"/>
      <c r="H299" s="1555"/>
      <c r="I299" s="1555"/>
      <c r="J299" s="1555"/>
      <c r="K299" s="1555"/>
      <c r="L299" s="1555"/>
    </row>
    <row r="300" spans="1:12">
      <c r="G300" s="1555"/>
      <c r="H300" s="1555"/>
      <c r="I300" s="1555"/>
      <c r="J300" s="1555"/>
      <c r="K300" s="1555"/>
      <c r="L300" s="1555"/>
    </row>
    <row r="301" spans="1:12">
      <c r="G301" s="1555"/>
      <c r="H301" s="1555"/>
      <c r="I301" s="1555"/>
      <c r="J301" s="1555"/>
      <c r="K301" s="1555"/>
      <c r="L301" s="1555"/>
    </row>
    <row r="302" spans="1:12">
      <c r="G302" s="1555"/>
      <c r="H302" s="1555"/>
      <c r="I302" s="1555"/>
      <c r="J302" s="1555"/>
      <c r="K302" s="1555"/>
      <c r="L302" s="1555"/>
    </row>
    <row r="303" spans="1:12">
      <c r="G303" s="1555"/>
      <c r="H303" s="1555"/>
      <c r="I303" s="1555"/>
      <c r="J303" s="1555"/>
      <c r="K303" s="1555"/>
      <c r="L303" s="1555"/>
    </row>
    <row r="304" spans="1:12">
      <c r="G304" s="1555"/>
      <c r="H304" s="1555"/>
      <c r="I304" s="1555"/>
      <c r="J304" s="1555"/>
      <c r="K304" s="1555"/>
      <c r="L304" s="1555"/>
    </row>
    <row r="305" spans="7:12">
      <c r="G305" s="1555"/>
      <c r="H305" s="1555"/>
      <c r="I305" s="1555"/>
      <c r="J305" s="1555"/>
      <c r="K305" s="1555"/>
      <c r="L305" s="1555"/>
    </row>
    <row r="306" spans="7:12">
      <c r="G306" s="1555"/>
      <c r="H306" s="1555"/>
      <c r="I306" s="1555"/>
      <c r="J306" s="1555"/>
      <c r="K306" s="1555"/>
      <c r="L306" s="1555"/>
    </row>
    <row r="307" spans="7:12">
      <c r="G307" s="1555"/>
      <c r="H307" s="1555"/>
      <c r="I307" s="1555"/>
      <c r="J307" s="1555"/>
      <c r="K307" s="1555"/>
      <c r="L307" s="1555"/>
    </row>
    <row r="308" spans="7:12">
      <c r="G308" s="1555"/>
      <c r="H308" s="1555"/>
      <c r="I308" s="1555"/>
      <c r="J308" s="1555"/>
      <c r="K308" s="1555"/>
      <c r="L308" s="1555"/>
    </row>
    <row r="309" spans="7:12">
      <c r="G309" s="1555"/>
      <c r="H309" s="1555"/>
      <c r="I309" s="1555"/>
      <c r="J309" s="1555"/>
      <c r="K309" s="1555"/>
      <c r="L309" s="1555"/>
    </row>
    <row r="310" spans="7:12">
      <c r="G310" s="1555"/>
      <c r="H310" s="1555"/>
      <c r="I310" s="1555"/>
      <c r="J310" s="1555"/>
      <c r="K310" s="1555"/>
      <c r="L310" s="1555"/>
    </row>
    <row r="311" spans="7:12">
      <c r="G311" s="1555"/>
      <c r="H311" s="1555"/>
      <c r="I311" s="1555"/>
      <c r="J311" s="1555"/>
      <c r="K311" s="1555"/>
      <c r="L311" s="1555"/>
    </row>
    <row r="312" spans="7:12">
      <c r="G312" s="1555"/>
      <c r="H312" s="1555"/>
      <c r="I312" s="1555"/>
      <c r="J312" s="1555"/>
      <c r="K312" s="1555"/>
      <c r="L312" s="1555"/>
    </row>
    <row r="313" spans="7:12">
      <c r="G313" s="1555"/>
      <c r="H313" s="1555"/>
      <c r="I313" s="1555"/>
      <c r="J313" s="1555"/>
      <c r="K313" s="1555"/>
      <c r="L313" s="1555"/>
    </row>
    <row r="314" spans="7:12">
      <c r="G314" s="1555"/>
      <c r="H314" s="1555"/>
      <c r="I314" s="1555"/>
      <c r="J314" s="1555"/>
      <c r="K314" s="1555"/>
      <c r="L314" s="1555"/>
    </row>
    <row r="315" spans="7:12">
      <c r="G315" s="1555"/>
      <c r="H315" s="1555"/>
      <c r="I315" s="1555"/>
      <c r="J315" s="1555"/>
      <c r="K315" s="1555"/>
      <c r="L315" s="1555"/>
    </row>
    <row r="316" spans="7:12">
      <c r="G316" s="1555"/>
      <c r="H316" s="1555"/>
      <c r="I316" s="1555"/>
      <c r="J316" s="1555"/>
      <c r="K316" s="1555"/>
      <c r="L316" s="1555"/>
    </row>
    <row r="317" spans="7:12">
      <c r="G317" s="1555"/>
      <c r="H317" s="1555"/>
      <c r="I317" s="1555"/>
      <c r="J317" s="1555"/>
      <c r="K317" s="1555"/>
      <c r="L317" s="1555"/>
    </row>
    <row r="318" spans="7:12">
      <c r="G318" s="1555"/>
      <c r="H318" s="1555"/>
      <c r="I318" s="1555"/>
      <c r="J318" s="1555"/>
      <c r="K318" s="1555"/>
      <c r="L318" s="1555"/>
    </row>
    <row r="319" spans="7:12">
      <c r="G319" s="1555"/>
      <c r="H319" s="1555"/>
      <c r="I319" s="1555"/>
      <c r="J319" s="1555"/>
      <c r="K319" s="1555"/>
      <c r="L319" s="1555"/>
    </row>
    <row r="320" spans="7:12">
      <c r="G320" s="1555"/>
      <c r="H320" s="1555"/>
      <c r="I320" s="1555"/>
      <c r="J320" s="1555"/>
      <c r="K320" s="1555"/>
      <c r="L320" s="1555"/>
    </row>
    <row r="321" spans="7:12">
      <c r="G321" s="1555"/>
      <c r="H321" s="1555"/>
      <c r="I321" s="1555"/>
      <c r="J321" s="1555"/>
      <c r="K321" s="1555"/>
      <c r="L321" s="1555"/>
    </row>
    <row r="322" spans="7:12">
      <c r="G322" s="1555"/>
      <c r="H322" s="1555"/>
      <c r="I322" s="1555"/>
      <c r="J322" s="1555"/>
      <c r="K322" s="1555"/>
      <c r="L322" s="1555"/>
    </row>
    <row r="323" spans="7:12">
      <c r="G323" s="1555"/>
      <c r="H323" s="1555"/>
      <c r="I323" s="1555"/>
      <c r="J323" s="1555"/>
      <c r="K323" s="1555"/>
      <c r="L323" s="1555"/>
    </row>
    <row r="324" spans="7:12">
      <c r="G324" s="1555"/>
      <c r="H324" s="1555"/>
      <c r="I324" s="1555"/>
      <c r="J324" s="1555"/>
      <c r="K324" s="1555"/>
      <c r="L324" s="1555"/>
    </row>
    <row r="325" spans="7:12">
      <c r="G325" s="1555"/>
      <c r="H325" s="1555"/>
      <c r="I325" s="1555"/>
      <c r="J325" s="1555"/>
      <c r="K325" s="1555"/>
      <c r="L325" s="1555"/>
    </row>
    <row r="326" spans="7:12">
      <c r="G326" s="1555"/>
      <c r="H326" s="1555"/>
      <c r="I326" s="1555"/>
      <c r="J326" s="1555"/>
      <c r="K326" s="1555"/>
      <c r="L326" s="1555"/>
    </row>
    <row r="327" spans="7:12">
      <c r="G327" s="1555"/>
      <c r="H327" s="1555"/>
      <c r="I327" s="1555"/>
      <c r="J327" s="1555"/>
      <c r="K327" s="1555"/>
      <c r="L327" s="1555"/>
    </row>
    <row r="328" spans="7:12">
      <c r="G328" s="1555"/>
      <c r="H328" s="1555"/>
      <c r="I328" s="1555"/>
      <c r="J328" s="1555"/>
      <c r="K328" s="1555"/>
      <c r="L328" s="1555"/>
    </row>
    <row r="329" spans="7:12">
      <c r="G329" s="1555"/>
      <c r="H329" s="1555"/>
      <c r="I329" s="1555"/>
      <c r="J329" s="1555"/>
      <c r="K329" s="1555"/>
      <c r="L329" s="1555"/>
    </row>
    <row r="330" spans="7:12">
      <c r="G330" s="1555"/>
      <c r="H330" s="1555"/>
      <c r="I330" s="1555"/>
      <c r="J330" s="1555"/>
      <c r="K330" s="1555"/>
      <c r="L330" s="1555"/>
    </row>
    <row r="331" spans="7:12">
      <c r="G331" s="1555"/>
      <c r="H331" s="1555"/>
      <c r="I331" s="1555"/>
      <c r="J331" s="1555"/>
      <c r="K331" s="1555"/>
      <c r="L331" s="1555"/>
    </row>
    <row r="332" spans="7:12">
      <c r="G332" s="1555"/>
      <c r="H332" s="1555"/>
      <c r="I332" s="1555"/>
      <c r="J332" s="1555"/>
      <c r="K332" s="1555"/>
      <c r="L332" s="1555"/>
    </row>
    <row r="333" spans="7:12">
      <c r="G333" s="1555"/>
      <c r="H333" s="1555"/>
      <c r="I333" s="1555"/>
      <c r="J333" s="1555"/>
      <c r="K333" s="1555"/>
      <c r="L333" s="1555"/>
    </row>
    <row r="334" spans="7:12">
      <c r="G334" s="1555"/>
      <c r="H334" s="1555"/>
      <c r="I334" s="1555"/>
      <c r="J334" s="1555"/>
      <c r="K334" s="1555"/>
      <c r="L334" s="1555"/>
    </row>
    <row r="335" spans="7:12">
      <c r="G335" s="1555"/>
      <c r="H335" s="1555"/>
      <c r="I335" s="1555"/>
      <c r="J335" s="1555"/>
      <c r="K335" s="1555"/>
      <c r="L335" s="1555"/>
    </row>
    <row r="336" spans="7:12">
      <c r="G336" s="1555"/>
      <c r="H336" s="1555"/>
      <c r="I336" s="1555"/>
      <c r="J336" s="1555"/>
      <c r="K336" s="1555"/>
      <c r="L336" s="1555"/>
    </row>
    <row r="337" spans="7:12">
      <c r="G337" s="1555"/>
      <c r="H337" s="1555"/>
      <c r="I337" s="1555"/>
      <c r="J337" s="1555"/>
      <c r="K337" s="1555"/>
      <c r="L337" s="1555"/>
    </row>
    <row r="338" spans="7:12">
      <c r="G338" s="1555"/>
      <c r="H338" s="1555"/>
      <c r="I338" s="1555"/>
      <c r="J338" s="1555"/>
      <c r="K338" s="1555"/>
      <c r="L338" s="1555"/>
    </row>
    <row r="339" spans="7:12">
      <c r="G339" s="1555"/>
      <c r="H339" s="1555"/>
      <c r="I339" s="1555"/>
      <c r="J339" s="1555"/>
      <c r="K339" s="1555"/>
      <c r="L339" s="1555"/>
    </row>
    <row r="340" spans="7:12">
      <c r="G340" s="1555"/>
      <c r="H340" s="1555"/>
      <c r="I340" s="1555"/>
      <c r="J340" s="1555"/>
      <c r="K340" s="1555"/>
      <c r="L340" s="1555"/>
    </row>
    <row r="341" spans="7:12">
      <c r="G341" s="1555"/>
      <c r="H341" s="1555"/>
      <c r="I341" s="1555"/>
      <c r="J341" s="1555"/>
      <c r="K341" s="1555"/>
      <c r="L341" s="1555"/>
    </row>
    <row r="342" spans="7:12">
      <c r="G342" s="1555"/>
      <c r="H342" s="1555"/>
      <c r="I342" s="1555"/>
      <c r="J342" s="1555"/>
      <c r="K342" s="1555"/>
      <c r="L342" s="1555"/>
    </row>
    <row r="343" spans="7:12">
      <c r="G343" s="1555"/>
      <c r="H343" s="1555"/>
      <c r="I343" s="1555"/>
      <c r="J343" s="1555"/>
      <c r="K343" s="1555"/>
      <c r="L343" s="1555"/>
    </row>
    <row r="344" spans="7:12">
      <c r="G344" s="1555"/>
      <c r="H344" s="1555"/>
      <c r="I344" s="1555"/>
      <c r="J344" s="1555"/>
      <c r="K344" s="1555"/>
      <c r="L344" s="1555"/>
    </row>
    <row r="345" spans="7:12">
      <c r="G345" s="1555"/>
      <c r="H345" s="1555"/>
      <c r="I345" s="1555"/>
      <c r="J345" s="1555"/>
      <c r="K345" s="1555"/>
      <c r="L345" s="1555"/>
    </row>
    <row r="346" spans="7:12">
      <c r="G346" s="1555"/>
      <c r="H346" s="1555"/>
      <c r="I346" s="1555"/>
      <c r="J346" s="1555"/>
      <c r="K346" s="1555"/>
      <c r="L346" s="1555"/>
    </row>
    <row r="347" spans="7:12">
      <c r="G347" s="1555"/>
      <c r="H347" s="1555"/>
      <c r="I347" s="1555"/>
      <c r="J347" s="1555"/>
      <c r="K347" s="1555"/>
      <c r="L347" s="1555"/>
    </row>
    <row r="348" spans="7:12">
      <c r="G348" s="1555"/>
      <c r="H348" s="1555"/>
      <c r="I348" s="1555"/>
      <c r="J348" s="1555"/>
      <c r="K348" s="1555"/>
      <c r="L348" s="1555"/>
    </row>
    <row r="349" spans="7:12">
      <c r="G349" s="1555"/>
      <c r="H349" s="1555"/>
      <c r="I349" s="1555"/>
      <c r="J349" s="1555"/>
      <c r="K349" s="1555"/>
      <c r="L349" s="1555"/>
    </row>
    <row r="350" spans="7:12">
      <c r="G350" s="1555"/>
      <c r="H350" s="1555"/>
      <c r="I350" s="1555"/>
      <c r="J350" s="1555"/>
      <c r="K350" s="1555"/>
      <c r="L350" s="1555"/>
    </row>
    <row r="351" spans="7:12">
      <c r="G351" s="1555"/>
      <c r="H351" s="1555"/>
      <c r="I351" s="1555"/>
      <c r="J351" s="1555"/>
      <c r="K351" s="1555"/>
      <c r="L351" s="1555"/>
    </row>
    <row r="352" spans="7:12">
      <c r="G352" s="1555"/>
      <c r="H352" s="1555"/>
      <c r="I352" s="1555"/>
      <c r="J352" s="1555"/>
      <c r="K352" s="1555"/>
      <c r="L352" s="1555"/>
    </row>
    <row r="353" spans="7:12">
      <c r="G353" s="1555"/>
      <c r="H353" s="1555"/>
      <c r="I353" s="1555"/>
      <c r="J353" s="1555"/>
      <c r="K353" s="1555"/>
      <c r="L353" s="1555"/>
    </row>
    <row r="354" spans="7:12">
      <c r="G354" s="1555"/>
      <c r="H354" s="1555"/>
      <c r="I354" s="1555"/>
      <c r="J354" s="1555"/>
      <c r="K354" s="1555"/>
      <c r="L354" s="1555"/>
    </row>
    <row r="355" spans="7:12">
      <c r="G355" s="1555"/>
      <c r="H355" s="1555"/>
      <c r="I355" s="1555"/>
      <c r="J355" s="1555"/>
      <c r="K355" s="1555"/>
      <c r="L355" s="1555"/>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97" t="s">
        <v>406</v>
      </c>
      <c r="B1" s="1597"/>
      <c r="C1" s="1597"/>
      <c r="D1" s="1597"/>
      <c r="E1" s="1597"/>
      <c r="F1" s="1597"/>
      <c r="G1" s="1597"/>
      <c r="H1" s="1597"/>
    </row>
    <row r="2" spans="1:18" ht="45">
      <c r="A2" s="1220" t="s">
        <v>99</v>
      </c>
      <c r="B2" s="1212" t="s">
        <v>5</v>
      </c>
      <c r="C2" s="1235"/>
      <c r="D2" s="1236" t="s">
        <v>100</v>
      </c>
      <c r="E2" s="1598" t="s">
        <v>101</v>
      </c>
      <c r="F2" s="1599"/>
      <c r="G2" s="1600"/>
      <c r="H2" s="1221" t="s">
        <v>102</v>
      </c>
    </row>
    <row r="3" spans="1:18" ht="48" thickBot="1">
      <c r="A3" s="1214"/>
      <c r="B3" s="1281" t="s">
        <v>533</v>
      </c>
      <c r="C3" s="1281" t="s">
        <v>530</v>
      </c>
      <c r="D3" s="1282" t="s">
        <v>50</v>
      </c>
      <c r="E3" s="1281" t="s">
        <v>533</v>
      </c>
      <c r="F3" s="1280" t="s">
        <v>530</v>
      </c>
      <c r="G3" s="900" t="s">
        <v>103</v>
      </c>
      <c r="H3" s="1283" t="s">
        <v>104</v>
      </c>
    </row>
    <row r="4" spans="1:18" ht="16.5" thickBot="1">
      <c r="A4" s="1222" t="s">
        <v>4</v>
      </c>
      <c r="B4" s="1284"/>
      <c r="C4" s="1284"/>
      <c r="D4" s="1285"/>
      <c r="E4" s="1286"/>
      <c r="F4" s="1286"/>
      <c r="G4" s="1287"/>
      <c r="H4" s="1288"/>
    </row>
    <row r="5" spans="1:18">
      <c r="A5" s="1223" t="s">
        <v>251</v>
      </c>
      <c r="B5" s="1279">
        <v>20848.065586169134</v>
      </c>
      <c r="C5" s="1289">
        <v>20964.170599768335</v>
      </c>
      <c r="D5" s="1290">
        <v>-0.55382593385537482</v>
      </c>
      <c r="E5" s="1291">
        <v>100</v>
      </c>
      <c r="F5" s="1292">
        <v>100</v>
      </c>
      <c r="G5" s="1293" t="s">
        <v>73</v>
      </c>
      <c r="H5" s="1294">
        <v>-1.1754206068892283</v>
      </c>
    </row>
    <row r="6" spans="1:18">
      <c r="A6" s="1216" t="s">
        <v>105</v>
      </c>
      <c r="B6" s="1276">
        <v>17435.098000000002</v>
      </c>
      <c r="C6" s="1295">
        <v>18152.574000000001</v>
      </c>
      <c r="D6" s="1296">
        <v>-3.9524752798143048</v>
      </c>
      <c r="E6" s="1297">
        <v>19.656822243145093</v>
      </c>
      <c r="F6" s="1298">
        <v>18.865595685693666</v>
      </c>
      <c r="G6" s="1299">
        <v>4.1940184165583361</v>
      </c>
      <c r="H6" s="1300">
        <v>2.96930045294414</v>
      </c>
    </row>
    <row r="7" spans="1:18">
      <c r="A7" s="1216" t="s">
        <v>106</v>
      </c>
      <c r="B7" s="1276">
        <v>23228.062000000002</v>
      </c>
      <c r="C7" s="1295">
        <v>25509.079000000002</v>
      </c>
      <c r="D7" s="1296">
        <v>-8.9419810099768782</v>
      </c>
      <c r="E7" s="1297">
        <v>21.228599427396581</v>
      </c>
      <c r="F7" s="1298">
        <v>6.8151608370361938</v>
      </c>
      <c r="G7" s="1299">
        <v>211.4908060868093</v>
      </c>
      <c r="H7" s="1300">
        <v>207.82947896349958</v>
      </c>
    </row>
    <row r="8" spans="1:18" ht="16.5" thickBot="1">
      <c r="A8" s="1217" t="s">
        <v>107</v>
      </c>
      <c r="B8" s="1277">
        <v>21128.269</v>
      </c>
      <c r="C8" s="1301">
        <v>21261.108</v>
      </c>
      <c r="D8" s="1302">
        <v>-0.62479810553617399</v>
      </c>
      <c r="E8" s="1303">
        <v>59.114578329458332</v>
      </c>
      <c r="F8" s="1304">
        <v>74.319243477270135</v>
      </c>
      <c r="G8" s="1305">
        <v>-20.45858439404326</v>
      </c>
      <c r="H8" s="1306">
        <v>-21.393530584087081</v>
      </c>
    </row>
    <row r="9" spans="1:18">
      <c r="A9" s="1224" t="s">
        <v>252</v>
      </c>
      <c r="B9" s="1278">
        <v>17970.293968610225</v>
      </c>
      <c r="C9" s="1307">
        <v>17834.990071914141</v>
      </c>
      <c r="D9" s="1290">
        <v>0.75864296055401925</v>
      </c>
      <c r="E9" s="1308">
        <v>100</v>
      </c>
      <c r="F9" s="1309">
        <v>100</v>
      </c>
      <c r="G9" s="1310" t="s">
        <v>73</v>
      </c>
      <c r="H9" s="1311">
        <v>-16.894380818431458</v>
      </c>
    </row>
    <row r="10" spans="1:18">
      <c r="A10" s="1216" t="s">
        <v>105</v>
      </c>
      <c r="B10" s="1276">
        <v>16139.73</v>
      </c>
      <c r="C10" s="1295">
        <v>16792.401000000002</v>
      </c>
      <c r="D10" s="1296">
        <v>-3.886704468288972</v>
      </c>
      <c r="E10" s="1297">
        <v>12.447112866180442</v>
      </c>
      <c r="F10" s="1298">
        <v>9.4685553546313024</v>
      </c>
      <c r="G10" s="1299">
        <v>31.457359649825079</v>
      </c>
      <c r="H10" s="1300">
        <v>9.2484526967285667</v>
      </c>
    </row>
    <row r="11" spans="1:18">
      <c r="A11" s="1216" t="s">
        <v>106</v>
      </c>
      <c r="B11" s="1276" t="s">
        <v>200</v>
      </c>
      <c r="C11" s="1295" t="s">
        <v>200</v>
      </c>
      <c r="D11" s="1296" t="s">
        <v>73</v>
      </c>
      <c r="E11" s="1297">
        <v>0.50973123262279885</v>
      </c>
      <c r="F11" s="1298">
        <v>8.8741544437746969E-2</v>
      </c>
      <c r="G11" s="1299" t="s">
        <v>73</v>
      </c>
      <c r="H11" s="1300" t="s">
        <v>73</v>
      </c>
    </row>
    <row r="12" spans="1:18" ht="16.5" thickBot="1">
      <c r="A12" s="1225" t="s">
        <v>107</v>
      </c>
      <c r="B12" s="1276">
        <v>18171.565999999999</v>
      </c>
      <c r="C12" s="1295">
        <v>17931.775000000001</v>
      </c>
      <c r="D12" s="1302">
        <v>1.3372407360676644</v>
      </c>
      <c r="E12" s="1297">
        <v>87.043155901196755</v>
      </c>
      <c r="F12" s="1298">
        <v>90.442703100930942</v>
      </c>
      <c r="G12" s="1299">
        <v>-3.7587854886871406</v>
      </c>
      <c r="H12" s="1300">
        <v>-20.018142772511847</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20528.357361628143</v>
      </c>
      <c r="C14" s="1289">
        <v>20717.479568343588</v>
      </c>
      <c r="D14" s="1290">
        <v>-0.91286300580899138</v>
      </c>
      <c r="E14" s="1291">
        <v>100</v>
      </c>
      <c r="F14" s="1292">
        <v>100</v>
      </c>
      <c r="G14" s="1293" t="s">
        <v>73</v>
      </c>
      <c r="H14" s="1294">
        <v>-11.527325370973571</v>
      </c>
      <c r="P14" s="983"/>
      <c r="Q14" s="983"/>
      <c r="R14" s="983"/>
    </row>
    <row r="15" spans="1:18">
      <c r="A15" s="1216" t="s">
        <v>105</v>
      </c>
      <c r="B15" s="1276">
        <v>18601.512999999999</v>
      </c>
      <c r="C15" s="1295">
        <v>18258.822</v>
      </c>
      <c r="D15" s="1296">
        <v>1.8768516391692678</v>
      </c>
      <c r="E15" s="1297">
        <v>15.592827435740094</v>
      </c>
      <c r="F15" s="1298">
        <v>13.704910121848233</v>
      </c>
      <c r="G15" s="1299">
        <v>13.7754811750437</v>
      </c>
      <c r="H15" s="1300">
        <v>0.66021126760564319</v>
      </c>
    </row>
    <row r="16" spans="1:18">
      <c r="A16" s="1216" t="s">
        <v>106</v>
      </c>
      <c r="B16" s="1276" t="s">
        <v>200</v>
      </c>
      <c r="C16" s="1295" t="s">
        <v>73</v>
      </c>
      <c r="D16" s="1296" t="s">
        <v>73</v>
      </c>
      <c r="E16" s="1297">
        <v>0.10908842980841343</v>
      </c>
      <c r="F16" s="1298">
        <v>0</v>
      </c>
      <c r="G16" s="1299" t="s">
        <v>73</v>
      </c>
      <c r="H16" s="1300" t="s">
        <v>73</v>
      </c>
    </row>
    <row r="17" spans="1:13" ht="16.5" thickBot="1">
      <c r="A17" s="1217" t="s">
        <v>107</v>
      </c>
      <c r="B17" s="1277">
        <v>20880.277999999998</v>
      </c>
      <c r="C17" s="1301">
        <v>21107.95</v>
      </c>
      <c r="D17" s="1302">
        <v>-1.0786078231187883</v>
      </c>
      <c r="E17" s="1303">
        <v>84.298084134451472</v>
      </c>
      <c r="F17" s="1304">
        <v>86.295089878151771</v>
      </c>
      <c r="G17" s="1305">
        <v>-2.3141591792998435</v>
      </c>
      <c r="H17" s="1306">
        <v>-13.574723892073257</v>
      </c>
    </row>
    <row r="18" spans="1:13">
      <c r="A18" s="1224" t="s">
        <v>252</v>
      </c>
      <c r="B18" s="1278">
        <v>16596.287182537475</v>
      </c>
      <c r="C18" s="1307">
        <v>16779.255411507645</v>
      </c>
      <c r="D18" s="1317">
        <v>-1.0904430767809048</v>
      </c>
      <c r="E18" s="1308">
        <v>100</v>
      </c>
      <c r="F18" s="1309">
        <v>100</v>
      </c>
      <c r="G18" s="1310" t="s">
        <v>73</v>
      </c>
      <c r="H18" s="1311">
        <v>-30.04127215343529</v>
      </c>
    </row>
    <row r="19" spans="1:13">
      <c r="A19" s="1216" t="s">
        <v>105</v>
      </c>
      <c r="B19" s="1276" t="s">
        <v>200</v>
      </c>
      <c r="C19" s="1295" t="s">
        <v>200</v>
      </c>
      <c r="D19" s="1296">
        <v>-0.55357142857142849</v>
      </c>
      <c r="E19" s="1297">
        <v>2.7068295391449193</v>
      </c>
      <c r="F19" s="1298">
        <v>1.5537751881524644</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16593.206999999999</v>
      </c>
      <c r="C21" s="1295">
        <v>16778.928</v>
      </c>
      <c r="D21" s="1302">
        <v>-1.1068704746811082</v>
      </c>
      <c r="E21" s="1297">
        <v>97.293170460855066</v>
      </c>
      <c r="F21" s="1298">
        <v>98.446224811847543</v>
      </c>
      <c r="G21" s="1299">
        <v>-1.1712529893311989</v>
      </c>
      <c r="H21" s="1300">
        <v>-30.860665844636248</v>
      </c>
    </row>
    <row r="22" spans="1:13" ht="16.5" thickBot="1">
      <c r="A22" s="1222" t="s">
        <v>109</v>
      </c>
      <c r="B22" s="1312"/>
      <c r="C22" s="1312"/>
      <c r="D22" s="1313"/>
      <c r="E22" s="1314"/>
      <c r="F22" s="1314"/>
      <c r="G22" s="1315"/>
      <c r="H22" s="1316"/>
    </row>
    <row r="23" spans="1:13">
      <c r="A23" s="1223" t="s">
        <v>251</v>
      </c>
      <c r="B23" s="1279">
        <v>20830.735106015261</v>
      </c>
      <c r="C23" s="1318">
        <v>20790.765814345363</v>
      </c>
      <c r="D23" s="1290">
        <v>0.19224540368936466</v>
      </c>
      <c r="E23" s="1291">
        <v>100</v>
      </c>
      <c r="F23" s="1292">
        <v>100</v>
      </c>
      <c r="G23" s="1293" t="s">
        <v>73</v>
      </c>
      <c r="H23" s="1294">
        <v>17.91927627000695</v>
      </c>
    </row>
    <row r="24" spans="1:13">
      <c r="A24" s="1216" t="s">
        <v>105</v>
      </c>
      <c r="B24" s="1276" t="s">
        <v>200</v>
      </c>
      <c r="C24" s="1295">
        <v>18121.072</v>
      </c>
      <c r="D24" s="1296" t="s">
        <v>73</v>
      </c>
      <c r="E24" s="1297">
        <v>33.482274585844962</v>
      </c>
      <c r="F24" s="1298">
        <v>38.09026742220896</v>
      </c>
      <c r="G24" s="1299" t="s">
        <v>73</v>
      </c>
      <c r="H24" s="1300" t="s">
        <v>73</v>
      </c>
    </row>
    <row r="25" spans="1:13">
      <c r="A25" s="1216" t="s">
        <v>106</v>
      </c>
      <c r="B25" s="1276">
        <v>23226.942999999999</v>
      </c>
      <c r="C25" s="1295">
        <v>25509.079000000002</v>
      </c>
      <c r="D25" s="1296">
        <v>-8.946367683443226</v>
      </c>
      <c r="E25" s="1297">
        <v>46.503393331366183</v>
      </c>
      <c r="F25" s="1298">
        <v>17.839745501540907</v>
      </c>
      <c r="G25" s="1299">
        <v>160.67296378947478</v>
      </c>
      <c r="H25" s="1300">
        <v>207.38367233212594</v>
      </c>
    </row>
    <row r="26" spans="1:13" ht="16.5" thickBot="1">
      <c r="A26" s="1217" t="s">
        <v>107</v>
      </c>
      <c r="B26" s="1277">
        <v>21505.581999999999</v>
      </c>
      <c r="C26" s="1301">
        <v>21188.221000000001</v>
      </c>
      <c r="D26" s="1302">
        <v>1.4978180565513128</v>
      </c>
      <c r="E26" s="1303">
        <v>20.014332082788854</v>
      </c>
      <c r="F26" s="1304">
        <v>44.069987076250122</v>
      </c>
      <c r="G26" s="1305">
        <v>-54.585119237362257</v>
      </c>
      <c r="H26" s="1306">
        <v>-46.447101285810966</v>
      </c>
      <c r="K26" s="983"/>
      <c r="L26" s="983"/>
      <c r="M26" s="983"/>
    </row>
    <row r="27" spans="1:13">
      <c r="A27" s="1224" t="s">
        <v>252</v>
      </c>
      <c r="B27" s="1278">
        <v>17388.446746735364</v>
      </c>
      <c r="C27" s="1307">
        <v>17076.14818122326</v>
      </c>
      <c r="D27" s="1317">
        <v>1.8288583713246567</v>
      </c>
      <c r="E27" s="1308">
        <v>100</v>
      </c>
      <c r="F27" s="1309">
        <v>100</v>
      </c>
      <c r="G27" s="1310" t="s">
        <v>73</v>
      </c>
      <c r="H27" s="1311">
        <v>-5.5541572279553693</v>
      </c>
      <c r="J27" s="1596"/>
      <c r="K27" s="1596"/>
      <c r="L27" s="1596"/>
      <c r="M27" s="1596"/>
    </row>
    <row r="28" spans="1:13">
      <c r="A28" s="1216" t="s">
        <v>105</v>
      </c>
      <c r="B28" s="1276" t="s">
        <v>200</v>
      </c>
      <c r="C28" s="1295" t="s">
        <v>200</v>
      </c>
      <c r="D28" s="1296" t="s">
        <v>73</v>
      </c>
      <c r="E28" s="1297">
        <v>11.610553433419208</v>
      </c>
      <c r="F28" s="1298">
        <v>7.4838493162178041</v>
      </c>
      <c r="G28" s="1299" t="s">
        <v>73</v>
      </c>
      <c r="H28" s="1300" t="s">
        <v>73</v>
      </c>
    </row>
    <row r="29" spans="1:13">
      <c r="A29" s="1216" t="s">
        <v>106</v>
      </c>
      <c r="B29" s="1276" t="s">
        <v>200</v>
      </c>
      <c r="C29" s="1295" t="s">
        <v>200</v>
      </c>
      <c r="D29" s="1296" t="s">
        <v>73</v>
      </c>
      <c r="E29" s="1297">
        <v>2.2474904503864264</v>
      </c>
      <c r="F29" s="1298">
        <v>0.44466817686047494</v>
      </c>
      <c r="G29" s="1299" t="s">
        <v>73</v>
      </c>
      <c r="H29" s="1300" t="s">
        <v>73</v>
      </c>
    </row>
    <row r="30" spans="1:13" ht="16.5" thickBot="1">
      <c r="A30" s="1225" t="s">
        <v>107</v>
      </c>
      <c r="B30" s="1276">
        <v>17326.554</v>
      </c>
      <c r="C30" s="1295">
        <v>17082.518</v>
      </c>
      <c r="D30" s="1302">
        <v>1.4285715958267984</v>
      </c>
      <c r="E30" s="1297">
        <v>86.141956116194379</v>
      </c>
      <c r="F30" s="1298">
        <v>92.071482506921726</v>
      </c>
      <c r="G30" s="1299">
        <v>-6.4401335020119594</v>
      </c>
      <c r="H30" s="1300">
        <v>-11.636595589575355</v>
      </c>
    </row>
    <row r="31" spans="1:13" ht="16.5" thickBot="1">
      <c r="A31" s="1222" t="s">
        <v>110</v>
      </c>
      <c r="B31" s="1312"/>
      <c r="C31" s="1312"/>
      <c r="D31" s="1313"/>
      <c r="E31" s="1314"/>
      <c r="F31" s="1314"/>
      <c r="G31" s="1315"/>
      <c r="H31" s="1316"/>
    </row>
    <row r="32" spans="1:13">
      <c r="A32" s="1223" t="s">
        <v>251</v>
      </c>
      <c r="B32" s="1279">
        <v>21221.631000000001</v>
      </c>
      <c r="C32" s="1289">
        <v>21438.816999999999</v>
      </c>
      <c r="D32" s="1290">
        <v>-1.013050300303407</v>
      </c>
      <c r="E32" s="1291">
        <v>100</v>
      </c>
      <c r="F32" s="1292">
        <v>100</v>
      </c>
      <c r="G32" s="1293" t="s">
        <v>73</v>
      </c>
      <c r="H32" s="1294">
        <v>-14.487034949267191</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21221.631000000001</v>
      </c>
      <c r="C35" s="1301">
        <v>21438.816999999999</v>
      </c>
      <c r="D35" s="1302">
        <v>-1.013050300303407</v>
      </c>
      <c r="E35" s="1303">
        <v>100</v>
      </c>
      <c r="F35" s="1304">
        <v>100</v>
      </c>
      <c r="G35" s="1305">
        <v>0</v>
      </c>
      <c r="H35" s="1306">
        <v>-14.487034949267191</v>
      </c>
    </row>
    <row r="36" spans="1:8">
      <c r="A36" s="1224" t="s">
        <v>252</v>
      </c>
      <c r="B36" s="1278">
        <v>19069.486140014185</v>
      </c>
      <c r="C36" s="1307">
        <v>18966.46755468578</v>
      </c>
      <c r="D36" s="1317">
        <v>0.54316168802320941</v>
      </c>
      <c r="E36" s="1308">
        <v>100</v>
      </c>
      <c r="F36" s="1309">
        <v>100</v>
      </c>
      <c r="G36" s="1310" t="s">
        <v>73</v>
      </c>
      <c r="H36" s="1311">
        <v>-11.91106210951855</v>
      </c>
    </row>
    <row r="37" spans="1:8">
      <c r="A37" s="1216" t="s">
        <v>105</v>
      </c>
      <c r="B37" s="1276" t="s">
        <v>200</v>
      </c>
      <c r="C37" s="1295" t="s">
        <v>200</v>
      </c>
      <c r="D37" s="1296" t="s">
        <v>73</v>
      </c>
      <c r="E37" s="1297">
        <v>18.69498101714715</v>
      </c>
      <c r="F37" s="1298">
        <v>16.328555678059541</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19727.37</v>
      </c>
      <c r="C39" s="1301">
        <v>19367.789000000001</v>
      </c>
      <c r="D39" s="1302">
        <v>1.8565929234359086</v>
      </c>
      <c r="E39" s="1303">
        <v>81.305018982852857</v>
      </c>
      <c r="F39" s="1304">
        <v>83.67144432194047</v>
      </c>
      <c r="G39" s="1305">
        <v>-2.8282353176340291</v>
      </c>
      <c r="H39" s="1306">
        <v>-14.402424561865857</v>
      </c>
    </row>
    <row r="40" spans="1:8" ht="14.25" customHeight="1">
      <c r="A40" s="1218" t="s">
        <v>253</v>
      </c>
      <c r="B40" s="1209"/>
      <c r="C40" s="1218"/>
      <c r="D40" s="1209"/>
      <c r="E40" s="1218"/>
      <c r="F40" s="1218"/>
      <c r="G40" s="1218"/>
      <c r="H40" s="1218"/>
    </row>
    <row r="41" spans="1:8" ht="5.25" customHeight="1">
      <c r="A41" s="1601"/>
      <c r="B41" s="1601"/>
      <c r="C41" s="1601"/>
      <c r="D41" s="1601"/>
      <c r="E41" s="1218"/>
      <c r="F41" s="1218"/>
      <c r="G41" s="1218"/>
      <c r="H41" s="1218"/>
    </row>
    <row r="42" spans="1:8">
      <c r="A42" s="1226" t="s">
        <v>41</v>
      </c>
      <c r="B42" s="1218"/>
      <c r="C42" s="1218"/>
      <c r="D42" s="1218"/>
      <c r="E42" s="1218"/>
      <c r="F42" s="1218"/>
      <c r="G42" s="1218"/>
      <c r="H42" s="1218"/>
    </row>
    <row r="43" spans="1:8">
      <c r="A43" s="1227" t="s">
        <v>70</v>
      </c>
      <c r="B43" s="1602" t="s">
        <v>42</v>
      </c>
      <c r="C43" s="1603"/>
      <c r="D43" s="1603"/>
      <c r="E43" s="1603"/>
      <c r="F43" s="1603"/>
      <c r="G43" s="1603"/>
      <c r="H43" s="1604"/>
    </row>
    <row r="44" spans="1:8">
      <c r="A44" s="1227" t="s">
        <v>43</v>
      </c>
      <c r="B44" s="1602" t="s">
        <v>44</v>
      </c>
      <c r="C44" s="1603"/>
      <c r="D44" s="1603"/>
      <c r="E44" s="1603"/>
      <c r="F44" s="1603"/>
      <c r="G44" s="1603"/>
      <c r="H44" s="1604"/>
    </row>
    <row r="45" spans="1:8">
      <c r="A45" s="1227" t="s">
        <v>45</v>
      </c>
      <c r="B45" s="1602" t="s">
        <v>46</v>
      </c>
      <c r="C45" s="1603"/>
      <c r="D45" s="1603"/>
      <c r="E45" s="1603"/>
      <c r="F45" s="1603"/>
      <c r="G45" s="1603"/>
      <c r="H45" s="1604"/>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537</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605" t="s">
        <v>111</v>
      </c>
      <c r="B5" s="1249" t="s">
        <v>432</v>
      </c>
      <c r="C5" s="1250"/>
      <c r="D5" s="1250"/>
      <c r="E5" s="1251" t="s">
        <v>255</v>
      </c>
      <c r="F5" s="1252"/>
      <c r="G5" s="1253"/>
      <c r="H5" s="776"/>
    </row>
    <row r="6" spans="1:9" s="777" customFormat="1" ht="30" customHeight="1" thickBot="1">
      <c r="A6" s="1606"/>
      <c r="B6" s="1254" t="s">
        <v>112</v>
      </c>
      <c r="C6" s="1255" t="s">
        <v>113</v>
      </c>
      <c r="D6" s="1256" t="s">
        <v>431</v>
      </c>
      <c r="E6" s="1257" t="s">
        <v>112</v>
      </c>
      <c r="F6" s="1257" t="s">
        <v>113</v>
      </c>
      <c r="G6" s="1258" t="s">
        <v>431</v>
      </c>
      <c r="H6" s="776"/>
    </row>
    <row r="7" spans="1:9" s="779" customFormat="1" ht="24.95" customHeight="1" thickBot="1">
      <c r="A7" s="1259" t="s">
        <v>114</v>
      </c>
      <c r="B7" s="1371">
        <v>47914.332000000002</v>
      </c>
      <c r="C7" s="1371">
        <v>35053.283000000003</v>
      </c>
      <c r="D7" s="1372">
        <v>25715.200000000001</v>
      </c>
      <c r="E7" s="1373">
        <v>0.91152929295193752</v>
      </c>
      <c r="F7" s="1373">
        <v>-1.2852860081773692</v>
      </c>
      <c r="G7" s="1374">
        <v>-1.3192494887463546</v>
      </c>
      <c r="H7" s="778"/>
    </row>
    <row r="8" spans="1:9" s="779" customFormat="1" ht="24.95" customHeight="1">
      <c r="A8" s="1260" t="s">
        <v>268</v>
      </c>
      <c r="B8" s="1375">
        <v>42848.98</v>
      </c>
      <c r="C8" s="1375">
        <v>34048.203999999998</v>
      </c>
      <c r="D8" s="1376" t="s">
        <v>200</v>
      </c>
      <c r="E8" s="1377" t="s">
        <v>73</v>
      </c>
      <c r="F8" s="1377">
        <v>-1.2157945272984445</v>
      </c>
      <c r="G8" s="1378" t="s">
        <v>73</v>
      </c>
      <c r="H8" s="778"/>
    </row>
    <row r="9" spans="1:9" s="779" customFormat="1" ht="24.95" customHeight="1">
      <c r="A9" s="1261" t="s">
        <v>266</v>
      </c>
      <c r="B9" s="1379" t="s">
        <v>200</v>
      </c>
      <c r="C9" s="1380">
        <v>35307.053999999996</v>
      </c>
      <c r="D9" s="1379" t="s">
        <v>200</v>
      </c>
      <c r="E9" s="1381" t="s">
        <v>73</v>
      </c>
      <c r="F9" s="1381">
        <v>-1.5261979601253033</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I26" sqref="I26"/>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607" t="s">
        <v>539</v>
      </c>
      <c r="B2" s="1607"/>
      <c r="C2" s="1607"/>
      <c r="D2" s="1607"/>
      <c r="E2" s="1607"/>
      <c r="F2" s="1607"/>
      <c r="G2" s="1607"/>
      <c r="H2" s="1607"/>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45067</v>
      </c>
      <c r="C6" s="1280">
        <v>45060</v>
      </c>
      <c r="D6" s="1388" t="s">
        <v>50</v>
      </c>
    </row>
    <row r="7" spans="1:14" ht="16.5" thickBot="1">
      <c r="A7" s="1215"/>
      <c r="B7" s="1389"/>
      <c r="C7" s="1389"/>
      <c r="D7" s="1390"/>
      <c r="J7"/>
      <c r="K7"/>
      <c r="L7"/>
      <c r="M7"/>
      <c r="N7"/>
    </row>
    <row r="8" spans="1:14" ht="16.5" thickBot="1">
      <c r="A8" s="1401" t="s">
        <v>251</v>
      </c>
      <c r="B8" s="1391">
        <v>21211</v>
      </c>
      <c r="C8" s="1391">
        <v>21369.81</v>
      </c>
      <c r="D8" s="1392">
        <v>-0.74315120256100209</v>
      </c>
      <c r="J8"/>
      <c r="K8"/>
      <c r="L8"/>
      <c r="M8"/>
      <c r="N8"/>
    </row>
    <row r="9" spans="1:14" ht="15.75">
      <c r="A9" s="1367" t="s">
        <v>105</v>
      </c>
      <c r="B9" s="1368">
        <v>18891.168000000001</v>
      </c>
      <c r="C9" s="1368" t="s">
        <v>200</v>
      </c>
      <c r="D9" s="1560" t="s">
        <v>73</v>
      </c>
      <c r="J9"/>
      <c r="K9"/>
      <c r="L9"/>
      <c r="M9"/>
      <c r="N9"/>
    </row>
    <row r="10" spans="1:14" ht="15.75">
      <c r="A10" s="1369" t="s">
        <v>106</v>
      </c>
      <c r="B10" s="1276">
        <v>24180.335999999999</v>
      </c>
      <c r="C10" s="1276">
        <v>24733.3</v>
      </c>
      <c r="D10" s="1393">
        <v>-2.2357065171246857</v>
      </c>
      <c r="J10"/>
      <c r="K10"/>
      <c r="L10"/>
      <c r="M10"/>
      <c r="N10"/>
    </row>
    <row r="11" spans="1:14" ht="16.5" thickBot="1">
      <c r="A11" s="1402" t="s">
        <v>107</v>
      </c>
      <c r="B11" s="1370">
        <v>20766.014999999999</v>
      </c>
      <c r="C11" s="1370">
        <v>21016.69</v>
      </c>
      <c r="D11" s="1394">
        <v>-1.1927425298655463</v>
      </c>
      <c r="J11"/>
      <c r="K11"/>
      <c r="L11"/>
      <c r="M11"/>
      <c r="N11"/>
    </row>
    <row r="12" spans="1:14" ht="16.5" thickBot="1">
      <c r="A12" s="1401" t="s">
        <v>252</v>
      </c>
      <c r="B12" s="1395">
        <v>18914</v>
      </c>
      <c r="C12" s="1395">
        <v>19039.27</v>
      </c>
      <c r="D12" s="1392">
        <v>-0.65795589851922076</v>
      </c>
      <c r="J12"/>
      <c r="K12"/>
      <c r="L12"/>
      <c r="M12"/>
      <c r="N12"/>
    </row>
    <row r="13" spans="1:14" ht="13.5" customHeight="1">
      <c r="A13" s="1367" t="s">
        <v>105</v>
      </c>
      <c r="B13" s="1396" t="s">
        <v>200</v>
      </c>
      <c r="C13" s="1396" t="s">
        <v>200</v>
      </c>
      <c r="D13" s="1397" t="s">
        <v>73</v>
      </c>
      <c r="J13"/>
      <c r="K13"/>
      <c r="L13"/>
      <c r="M13"/>
      <c r="N13"/>
    </row>
    <row r="14" spans="1:14" ht="14.25" customHeight="1">
      <c r="A14" s="1369" t="s">
        <v>106</v>
      </c>
      <c r="B14" s="1398">
        <v>22910.002</v>
      </c>
      <c r="C14" s="1398">
        <v>23235.42</v>
      </c>
      <c r="D14" s="1399">
        <v>-1.4005255768993969</v>
      </c>
      <c r="F14" s="1337"/>
      <c r="J14"/>
      <c r="K14"/>
      <c r="L14"/>
      <c r="M14"/>
      <c r="N14"/>
    </row>
    <row r="15" spans="1:14" ht="16.5" customHeight="1" thickBot="1">
      <c r="A15" s="1403" t="s">
        <v>107</v>
      </c>
      <c r="B15" s="1277">
        <v>18083.123</v>
      </c>
      <c r="C15" s="1277">
        <v>17975.400000000001</v>
      </c>
      <c r="D15" s="1400">
        <v>0.59928012728505697</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410"/>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7" sqref="F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538</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08" t="s">
        <v>434</v>
      </c>
      <c r="B5" s="1263" t="s">
        <v>432</v>
      </c>
      <c r="C5" s="1264"/>
      <c r="D5" s="1265"/>
      <c r="E5" s="1266" t="s">
        <v>255</v>
      </c>
      <c r="F5" s="1267"/>
      <c r="G5" s="1268"/>
      <c r="H5" s="776"/>
    </row>
    <row r="6" spans="1:8" s="777" customFormat="1" ht="30" customHeight="1" thickBot="1">
      <c r="A6" s="1609"/>
      <c r="B6" s="1269" t="s">
        <v>112</v>
      </c>
      <c r="C6" s="1270" t="s">
        <v>113</v>
      </c>
      <c r="D6" s="1271" t="s">
        <v>431</v>
      </c>
      <c r="E6" s="1272" t="s">
        <v>112</v>
      </c>
      <c r="F6" s="1273" t="s">
        <v>113</v>
      </c>
      <c r="G6" s="1274" t="s">
        <v>431</v>
      </c>
      <c r="H6" s="776"/>
    </row>
    <row r="7" spans="1:8" s="779" customFormat="1" ht="24.95" customHeight="1" thickBot="1">
      <c r="A7" s="1097"/>
      <c r="B7" s="1404">
        <v>43201.64</v>
      </c>
      <c r="C7" s="1405">
        <v>32654</v>
      </c>
      <c r="D7" s="1406" t="s">
        <v>200</v>
      </c>
      <c r="E7" s="1407">
        <v>8.1948048641048397E-3</v>
      </c>
      <c r="F7" s="1408">
        <v>2.1611075723237017</v>
      </c>
      <c r="G7" s="1409"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I-III_ 2023</vt:lpstr>
      <vt:lpstr>Eksport_I-III_ 2023</vt:lpstr>
      <vt:lpstr>Import_I-III_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2023-05-26T12:00:00Z</dcterms:modified>
</cp:coreProperties>
</file>