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6.15\Publiczne\Prawo opcji\PRZETARG 2024\Przetag Usługi Leśne 14.11.2023\Załączniki SWZ do publikacji\Formularze ofertowe - zał nr 1 do SWZ\"/>
    </mc:Choice>
  </mc:AlternateContent>
  <xr:revisionPtr revIDLastSave="0" documentId="13_ncr:1_{09381A2D-9B03-4802-B5B5-5191E3F84D01}" xr6:coauthVersionLast="47" xr6:coauthVersionMax="47" xr10:uidLastSave="{00000000-0000-0000-0000-000000000000}"/>
  <bookViews>
    <workbookView xWindow="645" yWindow="600" windowWidth="28155" windowHeight="15600" xr2:uid="{00000000-000D-0000-FFFF-FFFF00000000}"/>
  </bookViews>
  <sheets>
    <sheet name="Formularz ofertowy" sheetId="3" r:id="rId1"/>
  </sheets>
  <definedNames>
    <definedName name="_xlnm.Print_Area" localSheetId="0">'Formularz ofertowy'!$B$1:$O$157</definedName>
  </definedNames>
  <calcPr calcId="181029"/>
</workbook>
</file>

<file path=xl/calcChain.xml><?xml version="1.0" encoding="utf-8"?>
<calcChain xmlns="http://schemas.openxmlformats.org/spreadsheetml/2006/main">
  <c r="B26" i="3" l="1"/>
  <c r="F117" i="3"/>
  <c r="F116" i="3"/>
  <c r="L114" i="3"/>
  <c r="K114" i="3"/>
  <c r="I114" i="3"/>
  <c r="L113" i="3"/>
  <c r="K113" i="3"/>
  <c r="I113" i="3"/>
  <c r="L112" i="3"/>
  <c r="K112" i="3"/>
  <c r="I112" i="3"/>
  <c r="L111" i="3"/>
  <c r="K111" i="3"/>
  <c r="I111" i="3"/>
  <c r="L110" i="3"/>
  <c r="K110" i="3"/>
  <c r="I110" i="3"/>
  <c r="L109" i="3"/>
  <c r="K109" i="3"/>
  <c r="I109" i="3"/>
  <c r="L108" i="3"/>
  <c r="K108" i="3"/>
  <c r="I108" i="3"/>
  <c r="L107" i="3"/>
  <c r="K107" i="3"/>
  <c r="I107" i="3"/>
  <c r="L106" i="3"/>
  <c r="K106" i="3"/>
  <c r="I106" i="3"/>
  <c r="L105" i="3"/>
  <c r="K105" i="3"/>
  <c r="I105" i="3"/>
  <c r="L104" i="3"/>
  <c r="K104" i="3"/>
  <c r="I104" i="3"/>
  <c r="L103" i="3"/>
  <c r="K103" i="3"/>
  <c r="I103" i="3"/>
  <c r="L102" i="3"/>
  <c r="K102" i="3"/>
  <c r="I102" i="3"/>
  <c r="L101" i="3"/>
  <c r="K101" i="3"/>
  <c r="I101" i="3"/>
  <c r="L100" i="3"/>
  <c r="K100" i="3"/>
  <c r="I100" i="3"/>
  <c r="L99" i="3"/>
  <c r="K99" i="3"/>
  <c r="I99" i="3"/>
  <c r="L98" i="3"/>
  <c r="K98" i="3"/>
  <c r="I98" i="3"/>
  <c r="L97" i="3"/>
  <c r="K97" i="3"/>
  <c r="I97" i="3"/>
  <c r="L96" i="3"/>
  <c r="K96" i="3"/>
  <c r="I96" i="3"/>
  <c r="L95" i="3"/>
  <c r="K95" i="3"/>
  <c r="I95" i="3"/>
  <c r="L94" i="3"/>
  <c r="K94" i="3"/>
  <c r="I94" i="3"/>
  <c r="L93" i="3"/>
  <c r="K93" i="3"/>
  <c r="I93" i="3"/>
  <c r="L92" i="3"/>
  <c r="K92" i="3"/>
  <c r="I92" i="3"/>
  <c r="L91" i="3"/>
  <c r="K91" i="3"/>
  <c r="I91" i="3"/>
  <c r="L90" i="3"/>
  <c r="K90" i="3"/>
  <c r="I90" i="3"/>
  <c r="L89" i="3"/>
  <c r="K89" i="3"/>
  <c r="I89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<sst xmlns="http://schemas.openxmlformats.org/spreadsheetml/2006/main" count="360" uniqueCount="237">
  <si>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</si>
  <si>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</si>
  <si>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</si>
  <si>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</si>
  <si>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</si>
  <si>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</si>
  <si>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</si>
  <si>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</si>
  <si>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</si>
  <si>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</si>
  <si>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</si>
  <si>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</si>
  <si>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</si>
  <si>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</si>
  <si>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</si>
  <si>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</si>
  <si>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</si>
  <si>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</si>
  <si>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</si>
  <si>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</si>
  <si>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WYK-TAL30</t>
  </si>
  <si>
    <t>Zdarcie pokrywy na talerzach 30 cm x 30 cm</t>
  </si>
  <si>
    <t>TSZT</t>
  </si>
  <si>
    <t xml:space="preserve"> 52</t>
  </si>
  <si>
    <t>WYK-TAL40</t>
  </si>
  <si>
    <t>Zdarcie pokrywy na talerzach 40 cm x 40 cm</t>
  </si>
  <si>
    <t xml:space="preserve"> 67</t>
  </si>
  <si>
    <t>KOP-ROW</t>
  </si>
  <si>
    <t>Wykopy ziemne o różnych przekrojach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</si>
  <si>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</si>
  <si>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</si>
  <si>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</si>
  <si>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</si>
  <si>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</si>
  <si>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</si>
  <si>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</si>
  <si>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</si>
  <si>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</si>
  <si>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</si>
  <si>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</si>
  <si>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</si>
  <si>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</si>
  <si>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</si>
  <si>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</si>
  <si>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107</t>
  </si>
  <si>
    <t>SIEW-RCP</t>
  </si>
  <si>
    <t>Siew ciągły, przerywany lub kupkowy</t>
  </si>
  <si>
    <t>KMTR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</si>
  <si>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</si>
  <si>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</si>
  <si>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</si>
  <si>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</si>
  <si>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</si>
  <si>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</si>
  <si>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</si>
  <si>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</si>
  <si>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</si>
  <si>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</si>
  <si>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</si>
  <si>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</si>
  <si>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</si>
  <si>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</si>
  <si>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</si>
  <si>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</si>
  <si>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</si>
  <si>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</si>
  <si>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</si>
  <si>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</si>
  <si>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</si>
  <si>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</si>
  <si>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</si>
  <si>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</si>
  <si>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</si>
  <si>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</si>
  <si>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</si>
  <si>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</si>
  <si>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</si>
  <si>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</si>
  <si>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</si>
  <si>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</si>
  <si>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</si>
  <si>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</si>
  <si>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</si>
  <si>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</si>
  <si>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</si>
  <si>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</si>
  <si>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</si>
  <si>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</si>
  <si>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</si>
  <si>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</si>
  <si>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</si>
  <si>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</si>
  <si>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</si>
  <si>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</si>
  <si>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</si>
  <si>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</si>
  <si>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</si>
  <si>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</si>
  <si>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</si>
  <si>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</si>
  <si>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</si>
  <si>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</si>
  <si>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175</t>
  </si>
  <si>
    <t>ŁR-ORKA</t>
  </si>
  <si>
    <t>Głęboka orka</t>
  </si>
  <si>
    <t>177</t>
  </si>
  <si>
    <t>ŁR-AGRE</t>
  </si>
  <si>
    <t>Agregatowanie</t>
  </si>
  <si>
    <t>178</t>
  </si>
  <si>
    <t>ŁR-KULT</t>
  </si>
  <si>
    <t>Kultywatorowanie</t>
  </si>
  <si>
    <t>179</t>
  </si>
  <si>
    <t>ŁR-BRON</t>
  </si>
  <si>
    <t>Bronowanie</t>
  </si>
  <si>
    <t>180</t>
  </si>
  <si>
    <t>ŁR-TAL</t>
  </si>
  <si>
    <t>Talerzowanie</t>
  </si>
  <si>
    <t>181</t>
  </si>
  <si>
    <t>ŁR-REDL</t>
  </si>
  <si>
    <t>Redlenie</t>
  </si>
  <si>
    <t>183</t>
  </si>
  <si>
    <t>ŁR-WAŁOW</t>
  </si>
  <si>
    <t>Wałowanie</t>
  </si>
  <si>
    <t>186</t>
  </si>
  <si>
    <t>ŁR-NAWM</t>
  </si>
  <si>
    <t>Wysiew nawozów sztucznych</t>
  </si>
  <si>
    <t>187</t>
  </si>
  <si>
    <t>ŁR-WAPN</t>
  </si>
  <si>
    <t>Wapnowanie</t>
  </si>
  <si>
    <t>190</t>
  </si>
  <si>
    <t>ŁR-WYSNAS</t>
  </si>
  <si>
    <t>Wysiew nasion siewnikiem zbożowym</t>
  </si>
  <si>
    <t>192</t>
  </si>
  <si>
    <t>ŁR-SADZT</t>
  </si>
  <si>
    <t>Sadzenie bulw topinamburu lub ziemniaków</t>
  </si>
  <si>
    <t>198</t>
  </si>
  <si>
    <t>ŁR-WYKŁW</t>
  </si>
  <si>
    <t>Koszenie trawy z wywozem z łąki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</si>
  <si>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</si>
  <si>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</si>
  <si>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</si>
  <si>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</si>
  <si>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</si>
  <si>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</si>
  <si>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</si>
  <si>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</si>
  <si>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</si>
  <si>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</si>
  <si>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</si>
  <si>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</si>
  <si>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</si>
  <si>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</si>
  <si>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</si>
  <si>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</si>
  <si>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</si>
  <si>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</si>
  <si>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</si>
  <si>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</si>
  <si>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415</t>
  </si>
  <si>
    <t>DYŻ-PADR</t>
  </si>
  <si>
    <t>Dyżurowanie w punkcie alarmowo - dyspozycyjnym (Dyżur w punkcie alarm.-dysp.) - ryczałt</t>
  </si>
  <si>
    <t>MIES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</si>
  <si>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</si>
  <si>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</si>
  <si>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</si>
  <si>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</si>
  <si>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</si>
  <si>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</si>
  <si>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702</t>
  </si>
  <si>
    <t>Ł-NAG-POL</t>
  </si>
  <si>
    <t>Osoba do naganki z transportem</t>
  </si>
  <si>
    <t>OSOB</t>
  </si>
  <si>
    <t>703</t>
  </si>
  <si>
    <t>Ł-POM-POL</t>
  </si>
  <si>
    <t>Osoba do pomocy organizacji polowania zbiorowego</t>
  </si>
  <si>
    <t>704</t>
  </si>
  <si>
    <t>Ł-POJ-POL</t>
  </si>
  <si>
    <t>Pojazd do transportu myśliwych</t>
  </si>
  <si>
    <t>705</t>
  </si>
  <si>
    <t>Ł-KAR-POL</t>
  </si>
  <si>
    <t>Pojazd do przewozu pozyskanej zwierzyny</t>
  </si>
  <si>
    <t>706</t>
  </si>
  <si>
    <t>Ł-PSY-POL</t>
  </si>
  <si>
    <t>Pies do naganki z transportem</t>
  </si>
  <si>
    <t>707</t>
  </si>
  <si>
    <t>Ł-TREBACZ</t>
  </si>
  <si>
    <t>Trębacz sygnałów myśliwskich</t>
  </si>
  <si>
    <t>708</t>
  </si>
  <si>
    <t>Ł-PODPRM</t>
  </si>
  <si>
    <t>Podprowadzanie myśliwych</t>
  </si>
  <si>
    <t>DN</t>
  </si>
  <si>
    <t>709</t>
  </si>
  <si>
    <t>PREP-JEL</t>
  </si>
  <si>
    <t>Preparacja poroża byka jelenia</t>
  </si>
  <si>
    <t>710</t>
  </si>
  <si>
    <t>PREP-ORĘŻ</t>
  </si>
  <si>
    <t>Preparacja oręży dzika</t>
  </si>
  <si>
    <t>711</t>
  </si>
  <si>
    <t>PREP-ROG</t>
  </si>
  <si>
    <t>Preparacja parostków rogacza</t>
  </si>
  <si>
    <t>714</t>
  </si>
  <si>
    <t>PREP-DRAP</t>
  </si>
  <si>
    <t>Preparacja czaszek drapieżników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</si>
  <si>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</si>
  <si>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</si>
  <si>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</si>
  <si>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</si>
  <si>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</si>
  <si>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</si>
  <si>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</si>
  <si>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</si>
  <si>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</si>
  <si>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</si>
  <si>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</si>
  <si>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</si>
  <si>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</si>
  <si>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</si>
  <si>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</si>
  <si>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</si>
  <si>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</si>
  <si>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</si>
  <si>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</si>
  <si>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</si>
  <si>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</si>
  <si>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</si>
  <si>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</si>
  <si>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</si>
  <si>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</si>
  <si>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</si>
  <si>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</si>
  <si>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</si>
  <si>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</si>
  <si>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</si>
  <si>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</si>
  <si>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ZG.270.9.2023.MA</t>
  </si>
  <si>
    <t>(Nazwa i adres Wykonawcy)</t>
  </si>
  <si>
    <t>Odpowiadając na ogłoszenie o przetargu nieograniczonym na „Wykonywanie usług z zakresu gospodarki leśnej na terenie Nadleśnictwa Koszęcin w roku 2024'' składamy niniejszym ofertę na pakiet IV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</si>
</sst>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top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56"/>
  <sheetViews>
    <sheetView tabSelected="1" workbookViewId="0">
      <selection activeCell="B1" sqref="B1:O15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220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9"/>
      <c r="C3" s="39"/>
      <c r="D3" s="39"/>
      <c r="E3" s="39"/>
      <c r="K3" s="11" t="s">
        <v>234</v>
      </c>
    </row>
    <row r="4" spans="2:15" s="1" customFormat="1" ht="2.65" customHeight="1" x14ac:dyDescent="0.2">
      <c r="B4" s="35"/>
      <c r="C4" s="35"/>
      <c r="D4" s="35"/>
    </row>
    <row r="5" spans="2:15" s="1" customFormat="1" ht="28.7" customHeight="1" x14ac:dyDescent="0.2">
      <c r="B5" s="39"/>
      <c r="C5" s="39"/>
      <c r="D5" s="39"/>
      <c r="E5" s="39"/>
    </row>
    <row r="6" spans="2:15" s="1" customFormat="1" ht="2.65" customHeight="1" x14ac:dyDescent="0.2">
      <c r="B6" s="35"/>
      <c r="C6" s="35"/>
      <c r="D6" s="35"/>
    </row>
    <row r="7" spans="2:15" s="1" customFormat="1" ht="28.7" customHeight="1" x14ac:dyDescent="0.2">
      <c r="B7" s="39"/>
      <c r="C7" s="39"/>
      <c r="D7" s="39"/>
      <c r="E7" s="39"/>
    </row>
    <row r="8" spans="2:15" s="1" customFormat="1" ht="5.25" customHeight="1" x14ac:dyDescent="0.2">
      <c r="B8" s="35"/>
      <c r="C8" s="35"/>
      <c r="D8" s="35"/>
    </row>
    <row r="9" spans="2:15" s="1" customFormat="1" ht="4.3499999999999996" customHeight="1" x14ac:dyDescent="0.2"/>
    <row r="10" spans="2:15" s="1" customFormat="1" ht="6.95" customHeight="1" x14ac:dyDescent="0.2">
      <c r="B10" s="14" t="s">
        <v>235</v>
      </c>
      <c r="C10" s="14"/>
      <c r="D10" s="14"/>
    </row>
    <row r="11" spans="2:15" s="1" customFormat="1" ht="12.2" customHeight="1" x14ac:dyDescent="0.2">
      <c r="B11" s="14"/>
      <c r="C11" s="14"/>
      <c r="D11" s="14"/>
      <c r="G11" s="33" t="s">
        <v>205</v>
      </c>
      <c r="H11" s="33"/>
      <c r="I11" s="33"/>
      <c r="J11" s="33"/>
      <c r="K11" s="33"/>
      <c r="L11" s="33"/>
      <c r="M11" s="33"/>
      <c r="N11" s="33"/>
    </row>
    <row r="12" spans="2:15" s="1" customFormat="1" ht="7.9" customHeight="1" x14ac:dyDescent="0.2">
      <c r="G12" s="33"/>
      <c r="H12" s="33"/>
      <c r="I12" s="33"/>
      <c r="J12" s="33"/>
      <c r="K12" s="33"/>
      <c r="L12" s="33"/>
      <c r="M12" s="33"/>
      <c r="N12" s="33"/>
    </row>
    <row r="13" spans="2:15" s="1" customFormat="1" ht="20.25" customHeight="1" x14ac:dyDescent="0.2"/>
    <row r="14" spans="2:15" s="1" customFormat="1" ht="24" customHeight="1" x14ac:dyDescent="0.2">
      <c r="E14" s="36" t="s">
        <v>221</v>
      </c>
      <c r="F14" s="36"/>
      <c r="G14" s="36"/>
    </row>
    <row r="15" spans="2:15" s="1" customFormat="1" ht="43.15" customHeight="1" x14ac:dyDescent="0.2"/>
    <row r="16" spans="2:15" s="1" customFormat="1" ht="20.85" customHeight="1" x14ac:dyDescent="0.2">
      <c r="B16" s="23" t="s">
        <v>206</v>
      </c>
      <c r="C16" s="23"/>
      <c r="D16" s="23"/>
      <c r="E16" s="23"/>
      <c r="F16" s="23"/>
      <c r="G16" s="23"/>
      <c r="H16" s="23"/>
      <c r="I16" s="23"/>
    </row>
    <row r="17" spans="2:13" s="1" customFormat="1" ht="2.65" customHeight="1" x14ac:dyDescent="0.2"/>
    <row r="18" spans="2:13" s="1" customFormat="1" ht="20.85" customHeight="1" x14ac:dyDescent="0.2">
      <c r="B18" s="23" t="s">
        <v>207</v>
      </c>
      <c r="C18" s="23"/>
      <c r="D18" s="23"/>
      <c r="E18" s="23"/>
      <c r="F18" s="23"/>
      <c r="G18" s="23"/>
      <c r="H18" s="23"/>
      <c r="I18" s="23"/>
    </row>
    <row r="19" spans="2:13" s="1" customFormat="1" ht="2.65" customHeight="1" x14ac:dyDescent="0.2"/>
    <row r="20" spans="2:13" s="1" customFormat="1" ht="20.85" customHeight="1" x14ac:dyDescent="0.2">
      <c r="B20" s="23" t="s">
        <v>208</v>
      </c>
      <c r="C20" s="23"/>
      <c r="D20" s="23"/>
      <c r="E20" s="23"/>
      <c r="F20" s="23"/>
      <c r="G20" s="23"/>
      <c r="H20" s="23"/>
      <c r="I20" s="23"/>
    </row>
    <row r="21" spans="2:13" s="1" customFormat="1" ht="2.65" customHeight="1" x14ac:dyDescent="0.2"/>
    <row r="22" spans="2:13" s="1" customFormat="1" ht="20.85" customHeight="1" x14ac:dyDescent="0.2">
      <c r="B22" s="23" t="s">
        <v>209</v>
      </c>
      <c r="C22" s="23"/>
      <c r="D22" s="23"/>
      <c r="E22" s="23"/>
      <c r="F22" s="23"/>
      <c r="G22" s="23"/>
      <c r="H22" s="23"/>
      <c r="I22" s="23"/>
    </row>
    <row r="23" spans="2:13" s="1" customFormat="1" ht="34.700000000000003" customHeight="1" x14ac:dyDescent="0.2"/>
    <row r="24" spans="2:13" s="1" customFormat="1" ht="50.1" customHeight="1" x14ac:dyDescent="0.2">
      <c r="B24" s="21" t="s">
        <v>236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3" s="1" customFormat="1" ht="2.65" customHeight="1" x14ac:dyDescent="0.2"/>
    <row r="26" spans="2:13" s="1" customFormat="1" ht="50.1" customHeight="1" x14ac:dyDescent="0.2">
      <c r="B26" s="22" t="str">
        <f xml:space="preserve"> "1.  Za wykonanie przedmiotu zamówienia w tym Pakiecie oferujemy następujące wynagrodzenie brutto: " &amp; TEXT(F117,"#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3" t="s">
        <v>210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4" t="s">
        <v>10</v>
      </c>
      <c r="M31" s="3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23444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8">
        <f>ROUND(I32+ K32,2)</f>
        <v>0</v>
      </c>
      <c r="M32" s="19"/>
    </row>
    <row r="33" spans="2:13" s="1" customFormat="1" ht="3.2" customHeight="1" x14ac:dyDescent="0.2"/>
    <row r="34" spans="2:13" s="1" customFormat="1" ht="18.2" customHeight="1" x14ac:dyDescent="0.2">
      <c r="B34" s="23" t="s">
        <v>211</v>
      </c>
      <c r="C34" s="23"/>
      <c r="D34" s="23"/>
      <c r="E34" s="23"/>
      <c r="F34" s="23"/>
      <c r="G34" s="23"/>
      <c r="H34" s="23"/>
      <c r="I34" s="23"/>
      <c r="J34" s="23"/>
      <c r="K34" s="2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4" t="s">
        <v>10</v>
      </c>
      <c r="M36" s="3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1727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8">
        <f>ROUND(I37+ K37,2)</f>
        <v>0</v>
      </c>
      <c r="M37" s="19"/>
    </row>
    <row r="38" spans="2:13" s="1" customFormat="1" ht="3.2" customHeight="1" x14ac:dyDescent="0.2"/>
    <row r="39" spans="2:13" s="1" customFormat="1" ht="18.2" customHeight="1" x14ac:dyDescent="0.2">
      <c r="B39" s="23" t="s">
        <v>212</v>
      </c>
      <c r="C39" s="23"/>
      <c r="D39" s="23"/>
      <c r="E39" s="23"/>
      <c r="F39" s="23"/>
      <c r="G39" s="23"/>
      <c r="H39" s="23"/>
      <c r="I39" s="23"/>
      <c r="J39" s="23"/>
      <c r="K39" s="2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4" t="s">
        <v>10</v>
      </c>
      <c r="M41" s="3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15197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8">
        <f>ROUND(I42+ K42,2)</f>
        <v>0</v>
      </c>
      <c r="M42" s="19"/>
    </row>
    <row r="43" spans="2:13" s="1" customFormat="1" ht="3.2" customHeight="1" x14ac:dyDescent="0.2"/>
    <row r="44" spans="2:13" s="1" customFormat="1" ht="18.2" customHeight="1" x14ac:dyDescent="0.2">
      <c r="B44" s="23" t="s">
        <v>213</v>
      </c>
      <c r="C44" s="23"/>
      <c r="D44" s="23"/>
      <c r="E44" s="23"/>
      <c r="F44" s="23"/>
      <c r="G44" s="23"/>
      <c r="H44" s="23"/>
      <c r="I44" s="23"/>
      <c r="J44" s="23"/>
      <c r="K44" s="2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4" t="s">
        <v>10</v>
      </c>
      <c r="M46" s="3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8182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8">
        <f>ROUND(I47+ K47,2)</f>
        <v>0</v>
      </c>
      <c r="M47" s="19"/>
    </row>
    <row r="48" spans="2:13" s="1" customFormat="1" ht="3.2" customHeight="1" x14ac:dyDescent="0.2"/>
    <row r="49" spans="2:13" s="1" customFormat="1" ht="18.2" customHeight="1" x14ac:dyDescent="0.2">
      <c r="B49" s="23" t="s">
        <v>214</v>
      </c>
      <c r="C49" s="23"/>
      <c r="D49" s="23"/>
      <c r="E49" s="23"/>
      <c r="F49" s="23"/>
      <c r="G49" s="23"/>
      <c r="H49" s="23"/>
      <c r="I49" s="23"/>
      <c r="J49" s="23"/>
      <c r="K49" s="2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4" t="s">
        <v>10</v>
      </c>
      <c r="M51" s="3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1931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8">
        <f>ROUND(I52+ K52,2)</f>
        <v>0</v>
      </c>
      <c r="M52" s="1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4" t="s">
        <v>10</v>
      </c>
      <c r="M54" s="34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0.5</v>
      </c>
      <c r="H55" s="10">
        <v>0</v>
      </c>
      <c r="I55" s="9">
        <f t="shared" ref="I55:I86" si="0">ROUND(G55* H55,2)</f>
        <v>0</v>
      </c>
      <c r="J55" s="5">
        <v>8</v>
      </c>
      <c r="K55" s="9">
        <f t="shared" ref="K55:K86" si="1">ROUND(I55* J55/100,2)</f>
        <v>0</v>
      </c>
      <c r="L55" s="18">
        <f t="shared" ref="L55:L86" si="2">ROUND(I55+ K55,2)</f>
        <v>0</v>
      </c>
      <c r="M55" s="1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10.65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8">
        <f t="shared" si="2"/>
        <v>0</v>
      </c>
      <c r="M56" s="19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1.4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8">
        <f t="shared" si="2"/>
        <v>0</v>
      </c>
      <c r="M57" s="19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14</v>
      </c>
      <c r="G58" s="8">
        <v>705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8">
        <f t="shared" si="2"/>
        <v>0</v>
      </c>
      <c r="M58" s="19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489.6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8">
        <f t="shared" si="2"/>
        <v>0</v>
      </c>
      <c r="M59" s="19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22</v>
      </c>
      <c r="G60" s="8">
        <v>95.35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8">
        <f t="shared" si="2"/>
        <v>0</v>
      </c>
      <c r="M60" s="19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22</v>
      </c>
      <c r="G61" s="8">
        <v>15.7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8">
        <f t="shared" si="2"/>
        <v>0</v>
      </c>
      <c r="M61" s="19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22</v>
      </c>
      <c r="G62" s="8">
        <v>43.2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8">
        <f t="shared" si="2"/>
        <v>0</v>
      </c>
      <c r="M62" s="19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22</v>
      </c>
      <c r="G63" s="8">
        <v>12.7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8">
        <f t="shared" si="2"/>
        <v>0</v>
      </c>
      <c r="M63" s="19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70.349999999999994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8">
        <f t="shared" si="2"/>
        <v>0</v>
      </c>
      <c r="M64" s="19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22</v>
      </c>
      <c r="G65" s="8">
        <v>656.35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8">
        <f t="shared" si="2"/>
        <v>0</v>
      </c>
      <c r="M65" s="19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67.760000000000005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8">
        <f t="shared" si="2"/>
        <v>0</v>
      </c>
      <c r="M66" s="19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13.67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8">
        <f t="shared" si="2"/>
        <v>0</v>
      </c>
      <c r="M67" s="1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50.05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8">
        <f t="shared" si="2"/>
        <v>0</v>
      </c>
      <c r="M68" s="19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66.38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8">
        <f t="shared" si="2"/>
        <v>0</v>
      </c>
      <c r="M69" s="19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66</v>
      </c>
      <c r="G70" s="8">
        <v>51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8">
        <f t="shared" si="2"/>
        <v>0</v>
      </c>
      <c r="M70" s="19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66</v>
      </c>
      <c r="G71" s="8">
        <v>72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8">
        <f t="shared" si="2"/>
        <v>0</v>
      </c>
      <c r="M71" s="19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63.75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8">
        <f t="shared" si="2"/>
        <v>0</v>
      </c>
      <c r="M72" s="19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66</v>
      </c>
      <c r="G73" s="8">
        <v>50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18">
        <f t="shared" si="2"/>
        <v>0</v>
      </c>
      <c r="M73" s="19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73</v>
      </c>
      <c r="G74" s="8">
        <v>10.11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8">
        <f t="shared" si="2"/>
        <v>0</v>
      </c>
      <c r="M74" s="19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83</v>
      </c>
      <c r="G75" s="8">
        <v>530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8">
        <f t="shared" si="2"/>
        <v>0</v>
      </c>
      <c r="M75" s="19"/>
    </row>
    <row r="76" spans="2:13" s="1" customFormat="1" ht="28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66</v>
      </c>
      <c r="G76" s="8">
        <v>250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8">
        <f t="shared" si="2"/>
        <v>0</v>
      </c>
      <c r="M76" s="19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66</v>
      </c>
      <c r="G77" s="8">
        <v>656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8">
        <f t="shared" si="2"/>
        <v>0</v>
      </c>
      <c r="M77" s="19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18</v>
      </c>
      <c r="G78" s="8">
        <v>4.25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8">
        <f t="shared" si="2"/>
        <v>0</v>
      </c>
      <c r="M78" s="19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18</v>
      </c>
      <c r="G79" s="8">
        <v>14.59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8">
        <f t="shared" si="2"/>
        <v>0</v>
      </c>
      <c r="M79" s="19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47</v>
      </c>
      <c r="G80" s="8">
        <v>3.33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8">
        <f t="shared" si="2"/>
        <v>0</v>
      </c>
      <c r="M80" s="19"/>
    </row>
    <row r="81" spans="2:13" s="1" customFormat="1" ht="28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83</v>
      </c>
      <c r="G81" s="8">
        <v>30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8">
        <f t="shared" si="2"/>
        <v>0</v>
      </c>
      <c r="M81" s="19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18</v>
      </c>
      <c r="G82" s="8">
        <v>14.49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8">
        <f t="shared" si="2"/>
        <v>0</v>
      </c>
      <c r="M82" s="19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18</v>
      </c>
      <c r="G83" s="8">
        <v>4.82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8">
        <f t="shared" si="2"/>
        <v>0</v>
      </c>
      <c r="M83" s="19"/>
    </row>
    <row r="84" spans="2:13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18</v>
      </c>
      <c r="G84" s="8">
        <v>5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8">
        <f t="shared" si="2"/>
        <v>0</v>
      </c>
      <c r="M84" s="19"/>
    </row>
    <row r="85" spans="2:13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18</v>
      </c>
      <c r="G85" s="8">
        <v>29.67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8">
        <f t="shared" si="2"/>
        <v>0</v>
      </c>
      <c r="M85" s="19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18</v>
      </c>
      <c r="G86" s="8">
        <v>4.82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8">
        <f t="shared" si="2"/>
        <v>0</v>
      </c>
      <c r="M86" s="19"/>
    </row>
    <row r="87" spans="2:13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18</v>
      </c>
      <c r="G87" s="8">
        <v>3.97</v>
      </c>
      <c r="H87" s="10">
        <v>0</v>
      </c>
      <c r="I87" s="9">
        <f t="shared" ref="I87:I114" si="3">ROUND(G87* H87,2)</f>
        <v>0</v>
      </c>
      <c r="J87" s="5">
        <v>8</v>
      </c>
      <c r="K87" s="9">
        <f t="shared" ref="K87:K114" si="4">ROUND(I87* J87/100,2)</f>
        <v>0</v>
      </c>
      <c r="L87" s="18">
        <f t="shared" ref="L87:L114" si="5">ROUND(I87+ K87,2)</f>
        <v>0</v>
      </c>
      <c r="M87" s="19"/>
    </row>
    <row r="88" spans="2:13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18</v>
      </c>
      <c r="G88" s="8">
        <v>4.82</v>
      </c>
      <c r="H88" s="10">
        <v>0</v>
      </c>
      <c r="I88" s="9">
        <f t="shared" si="3"/>
        <v>0</v>
      </c>
      <c r="J88" s="5">
        <v>8</v>
      </c>
      <c r="K88" s="9">
        <f t="shared" si="4"/>
        <v>0</v>
      </c>
      <c r="L88" s="18">
        <f t="shared" si="5"/>
        <v>0</v>
      </c>
      <c r="M88" s="19"/>
    </row>
    <row r="89" spans="2:13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18</v>
      </c>
      <c r="G89" s="8">
        <v>19.670000000000002</v>
      </c>
      <c r="H89" s="10">
        <v>0</v>
      </c>
      <c r="I89" s="9">
        <f t="shared" si="3"/>
        <v>0</v>
      </c>
      <c r="J89" s="5">
        <v>8</v>
      </c>
      <c r="K89" s="9">
        <f t="shared" si="4"/>
        <v>0</v>
      </c>
      <c r="L89" s="18">
        <f t="shared" si="5"/>
        <v>0</v>
      </c>
      <c r="M89" s="19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18</v>
      </c>
      <c r="G90" s="8">
        <v>10</v>
      </c>
      <c r="H90" s="10">
        <v>0</v>
      </c>
      <c r="I90" s="9">
        <f t="shared" si="3"/>
        <v>0</v>
      </c>
      <c r="J90" s="5">
        <v>8</v>
      </c>
      <c r="K90" s="9">
        <f t="shared" si="4"/>
        <v>0</v>
      </c>
      <c r="L90" s="18">
        <f t="shared" si="5"/>
        <v>0</v>
      </c>
      <c r="M90" s="19"/>
    </row>
    <row r="91" spans="2:13" s="1" customFormat="1" ht="19.7" customHeight="1" x14ac:dyDescent="0.2">
      <c r="B91" s="5">
        <v>42</v>
      </c>
      <c r="C91" s="6" t="s">
        <v>129</v>
      </c>
      <c r="D91" s="6" t="s">
        <v>130</v>
      </c>
      <c r="E91" s="7" t="s">
        <v>131</v>
      </c>
      <c r="F91" s="6" t="s">
        <v>18</v>
      </c>
      <c r="G91" s="8">
        <v>10.52</v>
      </c>
      <c r="H91" s="10">
        <v>0</v>
      </c>
      <c r="I91" s="9">
        <f t="shared" si="3"/>
        <v>0</v>
      </c>
      <c r="J91" s="5">
        <v>8</v>
      </c>
      <c r="K91" s="9">
        <f t="shared" si="4"/>
        <v>0</v>
      </c>
      <c r="L91" s="18">
        <f t="shared" si="5"/>
        <v>0</v>
      </c>
      <c r="M91" s="19"/>
    </row>
    <row r="92" spans="2:13" s="1" customFormat="1" ht="19.7" customHeight="1" x14ac:dyDescent="0.2">
      <c r="B92" s="5">
        <v>43</v>
      </c>
      <c r="C92" s="6" t="s">
        <v>132</v>
      </c>
      <c r="D92" s="6" t="s">
        <v>133</v>
      </c>
      <c r="E92" s="7" t="s">
        <v>134</v>
      </c>
      <c r="F92" s="6" t="s">
        <v>18</v>
      </c>
      <c r="G92" s="8">
        <v>3.97</v>
      </c>
      <c r="H92" s="10">
        <v>0</v>
      </c>
      <c r="I92" s="9">
        <f t="shared" si="3"/>
        <v>0</v>
      </c>
      <c r="J92" s="5">
        <v>8</v>
      </c>
      <c r="K92" s="9">
        <f t="shared" si="4"/>
        <v>0</v>
      </c>
      <c r="L92" s="18">
        <f t="shared" si="5"/>
        <v>0</v>
      </c>
      <c r="M92" s="19"/>
    </row>
    <row r="93" spans="2:13" s="1" customFormat="1" ht="19.7" customHeight="1" x14ac:dyDescent="0.2">
      <c r="B93" s="5">
        <v>44</v>
      </c>
      <c r="C93" s="6" t="s">
        <v>135</v>
      </c>
      <c r="D93" s="6" t="s">
        <v>136</v>
      </c>
      <c r="E93" s="7" t="s">
        <v>137</v>
      </c>
      <c r="F93" s="6" t="s">
        <v>18</v>
      </c>
      <c r="G93" s="8">
        <v>65</v>
      </c>
      <c r="H93" s="10">
        <v>0</v>
      </c>
      <c r="I93" s="9">
        <f t="shared" si="3"/>
        <v>0</v>
      </c>
      <c r="J93" s="5">
        <v>8</v>
      </c>
      <c r="K93" s="9">
        <f t="shared" si="4"/>
        <v>0</v>
      </c>
      <c r="L93" s="18">
        <f t="shared" si="5"/>
        <v>0</v>
      </c>
      <c r="M93" s="19"/>
    </row>
    <row r="94" spans="2:13" s="1" customFormat="1" ht="19.7" customHeight="1" x14ac:dyDescent="0.2">
      <c r="B94" s="5">
        <v>45</v>
      </c>
      <c r="C94" s="6" t="s">
        <v>138</v>
      </c>
      <c r="D94" s="6" t="s">
        <v>139</v>
      </c>
      <c r="E94" s="7" t="s">
        <v>140</v>
      </c>
      <c r="F94" s="6" t="s">
        <v>83</v>
      </c>
      <c r="G94" s="8">
        <v>4850.8</v>
      </c>
      <c r="H94" s="10">
        <v>0</v>
      </c>
      <c r="I94" s="9">
        <f t="shared" si="3"/>
        <v>0</v>
      </c>
      <c r="J94" s="5">
        <v>8</v>
      </c>
      <c r="K94" s="9">
        <f t="shared" si="4"/>
        <v>0</v>
      </c>
      <c r="L94" s="18">
        <f t="shared" si="5"/>
        <v>0</v>
      </c>
      <c r="M94" s="19"/>
    </row>
    <row r="95" spans="2:13" s="1" customFormat="1" ht="19.7" customHeight="1" x14ac:dyDescent="0.2">
      <c r="B95" s="5">
        <v>46</v>
      </c>
      <c r="C95" s="6" t="s">
        <v>141</v>
      </c>
      <c r="D95" s="6" t="s">
        <v>142</v>
      </c>
      <c r="E95" s="7" t="s">
        <v>143</v>
      </c>
      <c r="F95" s="6" t="s">
        <v>83</v>
      </c>
      <c r="G95" s="8">
        <v>200</v>
      </c>
      <c r="H95" s="10">
        <v>0</v>
      </c>
      <c r="I95" s="9">
        <f t="shared" si="3"/>
        <v>0</v>
      </c>
      <c r="J95" s="5">
        <v>8</v>
      </c>
      <c r="K95" s="9">
        <f t="shared" si="4"/>
        <v>0</v>
      </c>
      <c r="L95" s="18">
        <f t="shared" si="5"/>
        <v>0</v>
      </c>
      <c r="M95" s="19"/>
    </row>
    <row r="96" spans="2:13" s="1" customFormat="1" ht="19.7" customHeight="1" x14ac:dyDescent="0.2">
      <c r="B96" s="5">
        <v>47</v>
      </c>
      <c r="C96" s="6" t="s">
        <v>144</v>
      </c>
      <c r="D96" s="6" t="s">
        <v>145</v>
      </c>
      <c r="E96" s="7" t="s">
        <v>146</v>
      </c>
      <c r="F96" s="6" t="s">
        <v>83</v>
      </c>
      <c r="G96" s="8">
        <v>342</v>
      </c>
      <c r="H96" s="10">
        <v>0</v>
      </c>
      <c r="I96" s="9">
        <f t="shared" si="3"/>
        <v>0</v>
      </c>
      <c r="J96" s="5">
        <v>8</v>
      </c>
      <c r="K96" s="9">
        <f t="shared" si="4"/>
        <v>0</v>
      </c>
      <c r="L96" s="18">
        <f t="shared" si="5"/>
        <v>0</v>
      </c>
      <c r="M96" s="19"/>
    </row>
    <row r="97" spans="2:13" s="1" customFormat="1" ht="19.7" customHeight="1" x14ac:dyDescent="0.2">
      <c r="B97" s="5">
        <v>48</v>
      </c>
      <c r="C97" s="6" t="s">
        <v>147</v>
      </c>
      <c r="D97" s="6" t="s">
        <v>148</v>
      </c>
      <c r="E97" s="7" t="s">
        <v>149</v>
      </c>
      <c r="F97" s="6" t="s">
        <v>83</v>
      </c>
      <c r="G97" s="8">
        <v>16</v>
      </c>
      <c r="H97" s="10">
        <v>0</v>
      </c>
      <c r="I97" s="9">
        <f t="shared" si="3"/>
        <v>0</v>
      </c>
      <c r="J97" s="5">
        <v>8</v>
      </c>
      <c r="K97" s="9">
        <f t="shared" si="4"/>
        <v>0</v>
      </c>
      <c r="L97" s="18">
        <f t="shared" si="5"/>
        <v>0</v>
      </c>
      <c r="M97" s="19"/>
    </row>
    <row r="98" spans="2:13" s="1" customFormat="1" ht="19.7" customHeight="1" x14ac:dyDescent="0.2">
      <c r="B98" s="5">
        <v>49</v>
      </c>
      <c r="C98" s="6" t="s">
        <v>150</v>
      </c>
      <c r="D98" s="6" t="s">
        <v>151</v>
      </c>
      <c r="E98" s="7" t="s">
        <v>152</v>
      </c>
      <c r="F98" s="6" t="s">
        <v>83</v>
      </c>
      <c r="G98" s="8">
        <v>1036</v>
      </c>
      <c r="H98" s="10">
        <v>0</v>
      </c>
      <c r="I98" s="9">
        <f t="shared" si="3"/>
        <v>0</v>
      </c>
      <c r="J98" s="5">
        <v>23</v>
      </c>
      <c r="K98" s="9">
        <f t="shared" si="4"/>
        <v>0</v>
      </c>
      <c r="L98" s="18">
        <f t="shared" si="5"/>
        <v>0</v>
      </c>
      <c r="M98" s="19"/>
    </row>
    <row r="99" spans="2:13" s="1" customFormat="1" ht="19.7" customHeight="1" x14ac:dyDescent="0.2">
      <c r="B99" s="5">
        <v>50</v>
      </c>
      <c r="C99" s="6" t="s">
        <v>153</v>
      </c>
      <c r="D99" s="6" t="s">
        <v>154</v>
      </c>
      <c r="E99" s="7" t="s">
        <v>155</v>
      </c>
      <c r="F99" s="6" t="s">
        <v>83</v>
      </c>
      <c r="G99" s="8">
        <v>817</v>
      </c>
      <c r="H99" s="10">
        <v>0</v>
      </c>
      <c r="I99" s="9">
        <f t="shared" si="3"/>
        <v>0</v>
      </c>
      <c r="J99" s="5">
        <v>8</v>
      </c>
      <c r="K99" s="9">
        <f t="shared" si="4"/>
        <v>0</v>
      </c>
      <c r="L99" s="18">
        <f t="shared" si="5"/>
        <v>0</v>
      </c>
      <c r="M99" s="19"/>
    </row>
    <row r="100" spans="2:13" s="1" customFormat="1" ht="19.7" customHeight="1" x14ac:dyDescent="0.2">
      <c r="B100" s="5">
        <v>51</v>
      </c>
      <c r="C100" s="6" t="s">
        <v>156</v>
      </c>
      <c r="D100" s="6" t="s">
        <v>157</v>
      </c>
      <c r="E100" s="7" t="s">
        <v>155</v>
      </c>
      <c r="F100" s="6" t="s">
        <v>83</v>
      </c>
      <c r="G100" s="8">
        <v>229</v>
      </c>
      <c r="H100" s="10">
        <v>0</v>
      </c>
      <c r="I100" s="9">
        <f t="shared" si="3"/>
        <v>0</v>
      </c>
      <c r="J100" s="5">
        <v>23</v>
      </c>
      <c r="K100" s="9">
        <f t="shared" si="4"/>
        <v>0</v>
      </c>
      <c r="L100" s="18">
        <f t="shared" si="5"/>
        <v>0</v>
      </c>
      <c r="M100" s="19"/>
    </row>
    <row r="101" spans="2:13" s="1" customFormat="1" ht="28.7" customHeight="1" x14ac:dyDescent="0.2">
      <c r="B101" s="5">
        <v>52</v>
      </c>
      <c r="C101" s="6" t="s">
        <v>158</v>
      </c>
      <c r="D101" s="6" t="s">
        <v>159</v>
      </c>
      <c r="E101" s="7" t="s">
        <v>160</v>
      </c>
      <c r="F101" s="6" t="s">
        <v>161</v>
      </c>
      <c r="G101" s="8">
        <v>8</v>
      </c>
      <c r="H101" s="10">
        <v>0</v>
      </c>
      <c r="I101" s="9">
        <f t="shared" si="3"/>
        <v>0</v>
      </c>
      <c r="J101" s="5">
        <v>8</v>
      </c>
      <c r="K101" s="9">
        <f t="shared" si="4"/>
        <v>0</v>
      </c>
      <c r="L101" s="18">
        <f t="shared" si="5"/>
        <v>0</v>
      </c>
      <c r="M101" s="19"/>
    </row>
    <row r="102" spans="2:13" s="1" customFormat="1" ht="19.7" customHeight="1" x14ac:dyDescent="0.2">
      <c r="B102" s="5">
        <v>53</v>
      </c>
      <c r="C102" s="6" t="s">
        <v>162</v>
      </c>
      <c r="D102" s="6" t="s">
        <v>163</v>
      </c>
      <c r="E102" s="7" t="s">
        <v>164</v>
      </c>
      <c r="F102" s="6" t="s">
        <v>83</v>
      </c>
      <c r="G102" s="8">
        <v>48</v>
      </c>
      <c r="H102" s="10">
        <v>0</v>
      </c>
      <c r="I102" s="9">
        <f t="shared" si="3"/>
        <v>0</v>
      </c>
      <c r="J102" s="5">
        <v>23</v>
      </c>
      <c r="K102" s="9">
        <f t="shared" si="4"/>
        <v>0</v>
      </c>
      <c r="L102" s="18">
        <f t="shared" si="5"/>
        <v>0</v>
      </c>
      <c r="M102" s="19"/>
    </row>
    <row r="103" spans="2:13" s="1" customFormat="1" ht="19.7" customHeight="1" x14ac:dyDescent="0.2">
      <c r="B103" s="5">
        <v>54</v>
      </c>
      <c r="C103" s="6" t="s">
        <v>165</v>
      </c>
      <c r="D103" s="6" t="s">
        <v>166</v>
      </c>
      <c r="E103" s="7" t="s">
        <v>167</v>
      </c>
      <c r="F103" s="6" t="s">
        <v>83</v>
      </c>
      <c r="G103" s="8">
        <v>115</v>
      </c>
      <c r="H103" s="10">
        <v>0</v>
      </c>
      <c r="I103" s="9">
        <f t="shared" si="3"/>
        <v>0</v>
      </c>
      <c r="J103" s="5">
        <v>23</v>
      </c>
      <c r="K103" s="9">
        <f t="shared" si="4"/>
        <v>0</v>
      </c>
      <c r="L103" s="18">
        <f t="shared" si="5"/>
        <v>0</v>
      </c>
      <c r="M103" s="19"/>
    </row>
    <row r="104" spans="2:13" s="1" customFormat="1" ht="19.7" customHeight="1" x14ac:dyDescent="0.2">
      <c r="B104" s="5">
        <v>55</v>
      </c>
      <c r="C104" s="6" t="s">
        <v>168</v>
      </c>
      <c r="D104" s="6" t="s">
        <v>169</v>
      </c>
      <c r="E104" s="7" t="s">
        <v>170</v>
      </c>
      <c r="F104" s="6" t="s">
        <v>171</v>
      </c>
      <c r="G104" s="8">
        <v>120</v>
      </c>
      <c r="H104" s="10">
        <v>0</v>
      </c>
      <c r="I104" s="9">
        <f t="shared" si="3"/>
        <v>0</v>
      </c>
      <c r="J104" s="5">
        <v>23</v>
      </c>
      <c r="K104" s="9">
        <f t="shared" si="4"/>
        <v>0</v>
      </c>
      <c r="L104" s="18">
        <f t="shared" si="5"/>
        <v>0</v>
      </c>
      <c r="M104" s="19"/>
    </row>
    <row r="105" spans="2:13" s="1" customFormat="1" ht="19.7" customHeight="1" x14ac:dyDescent="0.2">
      <c r="B105" s="5">
        <v>56</v>
      </c>
      <c r="C105" s="6" t="s">
        <v>172</v>
      </c>
      <c r="D105" s="6" t="s">
        <v>173</v>
      </c>
      <c r="E105" s="7" t="s">
        <v>174</v>
      </c>
      <c r="F105" s="6" t="s">
        <v>171</v>
      </c>
      <c r="G105" s="8">
        <v>10</v>
      </c>
      <c r="H105" s="10">
        <v>0</v>
      </c>
      <c r="I105" s="9">
        <f t="shared" si="3"/>
        <v>0</v>
      </c>
      <c r="J105" s="5">
        <v>23</v>
      </c>
      <c r="K105" s="9">
        <f t="shared" si="4"/>
        <v>0</v>
      </c>
      <c r="L105" s="18">
        <f t="shared" si="5"/>
        <v>0</v>
      </c>
      <c r="M105" s="19"/>
    </row>
    <row r="106" spans="2:13" s="1" customFormat="1" ht="19.7" customHeight="1" x14ac:dyDescent="0.2">
      <c r="B106" s="5">
        <v>57</v>
      </c>
      <c r="C106" s="6" t="s">
        <v>175</v>
      </c>
      <c r="D106" s="6" t="s">
        <v>176</v>
      </c>
      <c r="E106" s="7" t="s">
        <v>177</v>
      </c>
      <c r="F106" s="6" t="s">
        <v>66</v>
      </c>
      <c r="G106" s="8">
        <v>30</v>
      </c>
      <c r="H106" s="10">
        <v>0</v>
      </c>
      <c r="I106" s="9">
        <f t="shared" si="3"/>
        <v>0</v>
      </c>
      <c r="J106" s="5">
        <v>23</v>
      </c>
      <c r="K106" s="9">
        <f t="shared" si="4"/>
        <v>0</v>
      </c>
      <c r="L106" s="18">
        <f t="shared" si="5"/>
        <v>0</v>
      </c>
      <c r="M106" s="19"/>
    </row>
    <row r="107" spans="2:13" s="1" customFormat="1" ht="19.7" customHeight="1" x14ac:dyDescent="0.2">
      <c r="B107" s="5">
        <v>58</v>
      </c>
      <c r="C107" s="6" t="s">
        <v>178</v>
      </c>
      <c r="D107" s="6" t="s">
        <v>179</v>
      </c>
      <c r="E107" s="7" t="s">
        <v>180</v>
      </c>
      <c r="F107" s="6" t="s">
        <v>66</v>
      </c>
      <c r="G107" s="8">
        <v>12</v>
      </c>
      <c r="H107" s="10">
        <v>0</v>
      </c>
      <c r="I107" s="9">
        <f t="shared" si="3"/>
        <v>0</v>
      </c>
      <c r="J107" s="5">
        <v>23</v>
      </c>
      <c r="K107" s="9">
        <f t="shared" si="4"/>
        <v>0</v>
      </c>
      <c r="L107" s="18">
        <f t="shared" si="5"/>
        <v>0</v>
      </c>
      <c r="M107" s="19"/>
    </row>
    <row r="108" spans="2:13" s="1" customFormat="1" ht="19.7" customHeight="1" x14ac:dyDescent="0.2">
      <c r="B108" s="5">
        <v>59</v>
      </c>
      <c r="C108" s="6" t="s">
        <v>181</v>
      </c>
      <c r="D108" s="6" t="s">
        <v>182</v>
      </c>
      <c r="E108" s="7" t="s">
        <v>183</v>
      </c>
      <c r="F108" s="6" t="s">
        <v>66</v>
      </c>
      <c r="G108" s="8">
        <v>44</v>
      </c>
      <c r="H108" s="10">
        <v>0</v>
      </c>
      <c r="I108" s="9">
        <f t="shared" si="3"/>
        <v>0</v>
      </c>
      <c r="J108" s="5">
        <v>23</v>
      </c>
      <c r="K108" s="9">
        <f t="shared" si="4"/>
        <v>0</v>
      </c>
      <c r="L108" s="18">
        <f t="shared" si="5"/>
        <v>0</v>
      </c>
      <c r="M108" s="19"/>
    </row>
    <row r="109" spans="2:13" s="1" customFormat="1" ht="19.7" customHeight="1" x14ac:dyDescent="0.2">
      <c r="B109" s="5">
        <v>60</v>
      </c>
      <c r="C109" s="6" t="s">
        <v>184</v>
      </c>
      <c r="D109" s="6" t="s">
        <v>185</v>
      </c>
      <c r="E109" s="7" t="s">
        <v>186</v>
      </c>
      <c r="F109" s="6" t="s">
        <v>171</v>
      </c>
      <c r="G109" s="8">
        <v>10</v>
      </c>
      <c r="H109" s="10">
        <v>0</v>
      </c>
      <c r="I109" s="9">
        <f t="shared" si="3"/>
        <v>0</v>
      </c>
      <c r="J109" s="5">
        <v>23</v>
      </c>
      <c r="K109" s="9">
        <f t="shared" si="4"/>
        <v>0</v>
      </c>
      <c r="L109" s="18">
        <f t="shared" si="5"/>
        <v>0</v>
      </c>
      <c r="M109" s="19"/>
    </row>
    <row r="110" spans="2:13" s="1" customFormat="1" ht="19.7" customHeight="1" x14ac:dyDescent="0.2">
      <c r="B110" s="5">
        <v>61</v>
      </c>
      <c r="C110" s="6" t="s">
        <v>187</v>
      </c>
      <c r="D110" s="6" t="s">
        <v>188</v>
      </c>
      <c r="E110" s="7" t="s">
        <v>189</v>
      </c>
      <c r="F110" s="6" t="s">
        <v>190</v>
      </c>
      <c r="G110" s="8">
        <v>20</v>
      </c>
      <c r="H110" s="10">
        <v>0</v>
      </c>
      <c r="I110" s="9">
        <f t="shared" si="3"/>
        <v>0</v>
      </c>
      <c r="J110" s="5">
        <v>23</v>
      </c>
      <c r="K110" s="9">
        <f t="shared" si="4"/>
        <v>0</v>
      </c>
      <c r="L110" s="18">
        <f t="shared" si="5"/>
        <v>0</v>
      </c>
      <c r="M110" s="19"/>
    </row>
    <row r="111" spans="2:13" s="1" customFormat="1" ht="19.7" customHeight="1" x14ac:dyDescent="0.2">
      <c r="B111" s="5">
        <v>62</v>
      </c>
      <c r="C111" s="6" t="s">
        <v>191</v>
      </c>
      <c r="D111" s="6" t="s">
        <v>192</v>
      </c>
      <c r="E111" s="7" t="s">
        <v>193</v>
      </c>
      <c r="F111" s="6" t="s">
        <v>66</v>
      </c>
      <c r="G111" s="8">
        <v>35</v>
      </c>
      <c r="H111" s="10">
        <v>0</v>
      </c>
      <c r="I111" s="9">
        <f t="shared" si="3"/>
        <v>0</v>
      </c>
      <c r="J111" s="5">
        <v>23</v>
      </c>
      <c r="K111" s="9">
        <f t="shared" si="4"/>
        <v>0</v>
      </c>
      <c r="L111" s="18">
        <f t="shared" si="5"/>
        <v>0</v>
      </c>
      <c r="M111" s="19"/>
    </row>
    <row r="112" spans="2:13" s="1" customFormat="1" ht="19.7" customHeight="1" x14ac:dyDescent="0.2">
      <c r="B112" s="5">
        <v>63</v>
      </c>
      <c r="C112" s="6" t="s">
        <v>194</v>
      </c>
      <c r="D112" s="6" t="s">
        <v>195</v>
      </c>
      <c r="E112" s="7" t="s">
        <v>196</v>
      </c>
      <c r="F112" s="6" t="s">
        <v>66</v>
      </c>
      <c r="G112" s="8">
        <v>5</v>
      </c>
      <c r="H112" s="10">
        <v>0</v>
      </c>
      <c r="I112" s="9">
        <f t="shared" si="3"/>
        <v>0</v>
      </c>
      <c r="J112" s="5">
        <v>23</v>
      </c>
      <c r="K112" s="9">
        <f t="shared" si="4"/>
        <v>0</v>
      </c>
      <c r="L112" s="18">
        <f t="shared" si="5"/>
        <v>0</v>
      </c>
      <c r="M112" s="19"/>
    </row>
    <row r="113" spans="2:14" s="1" customFormat="1" ht="19.7" customHeight="1" x14ac:dyDescent="0.2">
      <c r="B113" s="5">
        <v>64</v>
      </c>
      <c r="C113" s="6" t="s">
        <v>197</v>
      </c>
      <c r="D113" s="6" t="s">
        <v>198</v>
      </c>
      <c r="E113" s="7" t="s">
        <v>199</v>
      </c>
      <c r="F113" s="6" t="s">
        <v>66</v>
      </c>
      <c r="G113" s="8">
        <v>12</v>
      </c>
      <c r="H113" s="10">
        <v>0</v>
      </c>
      <c r="I113" s="9">
        <f t="shared" si="3"/>
        <v>0</v>
      </c>
      <c r="J113" s="5">
        <v>23</v>
      </c>
      <c r="K113" s="9">
        <f t="shared" si="4"/>
        <v>0</v>
      </c>
      <c r="L113" s="18">
        <f t="shared" si="5"/>
        <v>0</v>
      </c>
      <c r="M113" s="19"/>
    </row>
    <row r="114" spans="2:14" s="1" customFormat="1" ht="19.7" customHeight="1" x14ac:dyDescent="0.2">
      <c r="B114" s="5">
        <v>65</v>
      </c>
      <c r="C114" s="6" t="s">
        <v>200</v>
      </c>
      <c r="D114" s="6" t="s">
        <v>201</v>
      </c>
      <c r="E114" s="7" t="s">
        <v>202</v>
      </c>
      <c r="F114" s="6" t="s">
        <v>66</v>
      </c>
      <c r="G114" s="8">
        <v>2</v>
      </c>
      <c r="H114" s="10">
        <v>0</v>
      </c>
      <c r="I114" s="9">
        <f t="shared" si="3"/>
        <v>0</v>
      </c>
      <c r="J114" s="5">
        <v>23</v>
      </c>
      <c r="K114" s="9">
        <f t="shared" si="4"/>
        <v>0</v>
      </c>
      <c r="L114" s="18">
        <f t="shared" si="5"/>
        <v>0</v>
      </c>
      <c r="M114" s="19"/>
    </row>
    <row r="115" spans="2:14" s="1" customFormat="1" ht="55.9" customHeight="1" x14ac:dyDescent="0.2"/>
    <row r="116" spans="2:14" s="1" customFormat="1" ht="21.4" customHeight="1" x14ac:dyDescent="0.2">
      <c r="B116" s="15" t="s">
        <v>203</v>
      </c>
      <c r="C116" s="15"/>
      <c r="D116" s="15"/>
      <c r="E116" s="15"/>
      <c r="F116" s="26">
        <f>ROUND(I32+I37+I42+I47+I52+I55+I56+I57+I58+I59+I60+I61+I62+I63+I64+I65+I66+I67+I68+I69+I70+I71+I72+I73+I74+I75+I76+I77+I78+I79+I80+I81+I82+I83+I84+I85+I86+I87+I88+I89+I90+I91+I92+I93+I94+I95+I96+I97+I98+I99+I100+I101+I102+I103+I104+I105+I106+I107+I108+I109+I110+I111+I112+I113+I114,2)</f>
        <v>0</v>
      </c>
      <c r="G116" s="27"/>
      <c r="H116" s="27"/>
      <c r="I116" s="27"/>
      <c r="J116" s="27"/>
      <c r="K116" s="27"/>
      <c r="L116" s="27"/>
      <c r="M116" s="28"/>
    </row>
    <row r="117" spans="2:14" s="1" customFormat="1" ht="21.4" customHeight="1" x14ac:dyDescent="0.2">
      <c r="B117" s="15" t="s">
        <v>204</v>
      </c>
      <c r="C117" s="15"/>
      <c r="D117" s="15"/>
      <c r="E117" s="15"/>
      <c r="F117" s="29">
        <f>ROUND(L32+L37+L42+L47+L52+L55+L56+L57+L58+L59+L60+L61+L62+L63+L64+L65+L66+L67+L68+L69+L70+L71+L72+L73+L74+L75+L76+L77+L78+L79+L80+L81+L82+L83+L84+L85+L86+L87+L88+L89+L90+L91+L92+L93+L94+L95+L96+L97+L98+L99+L100+L101+L102+L103+L104+L105+L106+L107+L108+L109+L110+L111+L112+L113+L114,2)</f>
        <v>0</v>
      </c>
      <c r="G117" s="30"/>
      <c r="H117" s="30"/>
      <c r="I117" s="30"/>
      <c r="J117" s="30"/>
      <c r="K117" s="30"/>
      <c r="L117" s="30"/>
      <c r="M117" s="31"/>
    </row>
    <row r="118" spans="2:14" s="1" customFormat="1" ht="11.1" customHeight="1" x14ac:dyDescent="0.2"/>
    <row r="119" spans="2:14" s="1" customFormat="1" ht="80.099999999999994" customHeight="1" x14ac:dyDescent="0.2">
      <c r="B119" s="16" t="s">
        <v>222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2:14" s="1" customFormat="1" ht="2.65" customHeight="1" x14ac:dyDescent="0.2"/>
    <row r="121" spans="2:14" s="1" customFormat="1" ht="110.1" customHeight="1" x14ac:dyDescent="0.2">
      <c r="B121" s="16" t="s">
        <v>223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2:14" s="1" customFormat="1" ht="5.25" customHeight="1" x14ac:dyDescent="0.2"/>
    <row r="123" spans="2:14" s="1" customFormat="1" ht="110.1" customHeight="1" x14ac:dyDescent="0.2">
      <c r="B123" s="17" t="s">
        <v>224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2:14" s="1" customFormat="1" ht="5.25" customHeight="1" x14ac:dyDescent="0.2"/>
    <row r="125" spans="2:14" s="1" customFormat="1" ht="37.9" customHeight="1" x14ac:dyDescent="0.2">
      <c r="B125" s="12" t="s">
        <v>216</v>
      </c>
      <c r="C125" s="12"/>
      <c r="D125" s="12"/>
      <c r="E125" s="12"/>
      <c r="F125" s="32" t="s">
        <v>217</v>
      </c>
      <c r="G125" s="32"/>
      <c r="H125" s="32"/>
      <c r="I125" s="32"/>
      <c r="J125" s="32"/>
      <c r="K125" s="32"/>
      <c r="L125" s="32"/>
    </row>
    <row r="126" spans="2:14" s="1" customFormat="1" ht="28.7" customHeight="1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2:14" s="1" customFormat="1" ht="28.7" customHeight="1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2:14" s="1" customFormat="1" ht="28.7" customHeight="1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2:14" s="1" customFormat="1" ht="28.7" customHeight="1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2:14" s="1" customFormat="1" ht="2.65" customHeight="1" x14ac:dyDescent="0.2"/>
    <row r="131" spans="2:14" s="1" customFormat="1" ht="203.1" customHeight="1" x14ac:dyDescent="0.2">
      <c r="B131" s="16" t="s">
        <v>225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2:14" s="1" customFormat="1" ht="2.65" customHeight="1" x14ac:dyDescent="0.2"/>
    <row r="133" spans="2:14" s="1" customFormat="1" ht="36.950000000000003" customHeight="1" x14ac:dyDescent="0.2">
      <c r="B133" s="25" t="s">
        <v>226</v>
      </c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</row>
    <row r="134" spans="2:14" s="1" customFormat="1" ht="2.65" customHeight="1" x14ac:dyDescent="0.2"/>
    <row r="135" spans="2:14" s="1" customFormat="1" ht="37.9" customHeight="1" x14ac:dyDescent="0.2">
      <c r="B135" s="12" t="s">
        <v>218</v>
      </c>
      <c r="C135" s="12"/>
      <c r="D135" s="12"/>
      <c r="E135" s="12"/>
      <c r="F135" s="24" t="s">
        <v>219</v>
      </c>
      <c r="G135" s="24"/>
      <c r="H135" s="24"/>
      <c r="I135" s="24"/>
      <c r="J135" s="24"/>
      <c r="K135" s="24"/>
      <c r="L135" s="24"/>
    </row>
    <row r="136" spans="2:14" s="1" customFormat="1" ht="28.7" customHeight="1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2:14" s="1" customFormat="1" ht="28.7" customHeight="1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2:14" s="1" customFormat="1" ht="28.7" customHeight="1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2:14" s="1" customFormat="1" ht="28.7" customHeight="1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2:14" s="1" customFormat="1" ht="2.65" customHeight="1" x14ac:dyDescent="0.2"/>
    <row r="141" spans="2:14" s="1" customFormat="1" ht="159.94999999999999" customHeight="1" x14ac:dyDescent="0.2">
      <c r="B141" s="16" t="s">
        <v>227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2:14" s="1" customFormat="1" ht="2.65" customHeight="1" x14ac:dyDescent="0.2"/>
    <row r="143" spans="2:14" s="1" customFormat="1" ht="54.95" customHeight="1" x14ac:dyDescent="0.2">
      <c r="B143" s="16" t="s">
        <v>228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2:14" s="1" customFormat="1" ht="2.65" customHeight="1" x14ac:dyDescent="0.2"/>
    <row r="145" spans="2:14" s="1" customFormat="1" ht="60" customHeight="1" x14ac:dyDescent="0.2">
      <c r="B145" s="17" t="s">
        <v>229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2:14" s="1" customFormat="1" ht="2.65" customHeight="1" x14ac:dyDescent="0.2"/>
    <row r="147" spans="2:14" s="1" customFormat="1" ht="48" customHeight="1" x14ac:dyDescent="0.2">
      <c r="B147" s="17" t="s">
        <v>230</v>
      </c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</row>
    <row r="148" spans="2:14" s="1" customFormat="1" ht="2.65" customHeight="1" x14ac:dyDescent="0.2"/>
    <row r="149" spans="2:14" s="1" customFormat="1" ht="125.1" customHeight="1" x14ac:dyDescent="0.2">
      <c r="B149" s="16" t="s">
        <v>231</v>
      </c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2:14" s="1" customFormat="1" ht="2.65" customHeight="1" x14ac:dyDescent="0.2"/>
    <row r="151" spans="2:14" s="1" customFormat="1" ht="84.95" customHeight="1" x14ac:dyDescent="0.2">
      <c r="B151" s="16" t="s">
        <v>232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2:14" s="1" customFormat="1" ht="86.85" customHeight="1" x14ac:dyDescent="0.2"/>
    <row r="153" spans="2:14" s="1" customFormat="1" ht="17.649999999999999" customHeight="1" x14ac:dyDescent="0.2">
      <c r="I153" s="37" t="s">
        <v>215</v>
      </c>
      <c r="J153" s="37"/>
    </row>
    <row r="154" spans="2:14" s="1" customFormat="1" ht="145.15" customHeight="1" x14ac:dyDescent="0.2"/>
    <row r="155" spans="2:14" s="1" customFormat="1" ht="99" customHeight="1" x14ac:dyDescent="0.2">
      <c r="B155" s="20" t="s">
        <v>233</v>
      </c>
      <c r="C155" s="20"/>
      <c r="D155" s="20"/>
      <c r="E155" s="20"/>
      <c r="F155" s="20"/>
      <c r="G155" s="20"/>
      <c r="H155" s="20"/>
      <c r="I155" s="20"/>
      <c r="J155" s="20"/>
    </row>
    <row r="156" spans="2:14" s="1" customFormat="1" ht="28.7" customHeight="1" x14ac:dyDescent="0.2"/>
  </sheetData>
  <mergeCells count="129">
    <mergeCell ref="L98:M98"/>
    <mergeCell ref="L99:M99"/>
    <mergeCell ref="B16:I16"/>
    <mergeCell ref="B18:I18"/>
    <mergeCell ref="B20:I20"/>
    <mergeCell ref="B22:I22"/>
    <mergeCell ref="B3:E3"/>
    <mergeCell ref="B5:E5"/>
    <mergeCell ref="B7:E7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I153:J153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31:M31"/>
    <mergeCell ref="L32:M32"/>
    <mergeCell ref="L36:M36"/>
    <mergeCell ref="L37:M37"/>
    <mergeCell ref="L41:M41"/>
    <mergeCell ref="L42:M42"/>
    <mergeCell ref="L46:M46"/>
    <mergeCell ref="B4:D4"/>
    <mergeCell ref="B44:K44"/>
    <mergeCell ref="B49:K49"/>
    <mergeCell ref="B6:D6"/>
    <mergeCell ref="B8:D8"/>
    <mergeCell ref="E14:G14"/>
    <mergeCell ref="F116:M116"/>
    <mergeCell ref="F117:M117"/>
    <mergeCell ref="F125:L125"/>
    <mergeCell ref="G11:N12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74:M74"/>
    <mergeCell ref="L75:M75"/>
    <mergeCell ref="L76:M76"/>
    <mergeCell ref="L77:M77"/>
    <mergeCell ref="L78:M78"/>
    <mergeCell ref="L79:M79"/>
    <mergeCell ref="B141:N141"/>
    <mergeCell ref="B143:N143"/>
    <mergeCell ref="B145:N145"/>
    <mergeCell ref="B147:N147"/>
    <mergeCell ref="B149:N149"/>
    <mergeCell ref="B151:N151"/>
    <mergeCell ref="B155:J155"/>
    <mergeCell ref="B24:L24"/>
    <mergeCell ref="B26:L26"/>
    <mergeCell ref="B29:K29"/>
    <mergeCell ref="B34:K34"/>
    <mergeCell ref="B39:K39"/>
    <mergeCell ref="F126:L126"/>
    <mergeCell ref="F127:L127"/>
    <mergeCell ref="F128:L128"/>
    <mergeCell ref="F129:L129"/>
    <mergeCell ref="F135:L135"/>
    <mergeCell ref="F136:L136"/>
    <mergeCell ref="F137:L137"/>
    <mergeCell ref="F138:L138"/>
    <mergeCell ref="B128:E128"/>
    <mergeCell ref="B129:E129"/>
    <mergeCell ref="B131:N131"/>
    <mergeCell ref="B133:N133"/>
    <mergeCell ref="B135:E135"/>
    <mergeCell ref="B136:E136"/>
    <mergeCell ref="B137:E137"/>
    <mergeCell ref="B138:E138"/>
    <mergeCell ref="B139:E139"/>
    <mergeCell ref="F139:L139"/>
    <mergeCell ref="B10:D11"/>
    <mergeCell ref="B116:E116"/>
    <mergeCell ref="B117:E117"/>
    <mergeCell ref="B119:N119"/>
    <mergeCell ref="B121:N121"/>
    <mergeCell ref="B123:N123"/>
    <mergeCell ref="B125:E125"/>
    <mergeCell ref="B126:E126"/>
    <mergeCell ref="B127:E127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Cezary Mazur</cp:lastModifiedBy>
  <cp:lastPrinted>2023-11-14T12:45:07Z</cp:lastPrinted>
  <dcterms:created xsi:type="dcterms:W3CDTF">2023-11-02T13:50:20Z</dcterms:created>
  <dcterms:modified xsi:type="dcterms:W3CDTF">2023-11-14T12:45:10Z</dcterms:modified>
</cp:coreProperties>
</file>