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C6" i="1"/>
  <c r="C5" i="1"/>
  <c r="C15" i="1"/>
</calcChain>
</file>

<file path=xl/sharedStrings.xml><?xml version="1.0" encoding="utf-8"?>
<sst xmlns="http://schemas.openxmlformats.org/spreadsheetml/2006/main" count="26" uniqueCount="26">
  <si>
    <t>Wykaz środków trwałych Izby Administracji Skarbowej w Gdańsku</t>
  </si>
  <si>
    <t>L.p.</t>
  </si>
  <si>
    <t>Nazwa środka trwałego</t>
  </si>
  <si>
    <t>Wartość w zł</t>
  </si>
  <si>
    <t>1.</t>
  </si>
  <si>
    <t>Gr. 0 – Grunty</t>
  </si>
  <si>
    <t>2.</t>
  </si>
  <si>
    <t>Gr. 1 – Budynki i lokale</t>
  </si>
  <si>
    <t>3.</t>
  </si>
  <si>
    <t>Gr. 2 – Obiekty inżynierii lądowej i wodnej</t>
  </si>
  <si>
    <t>4.</t>
  </si>
  <si>
    <t>Gr. 3 – Kotły i maszyny energetyczne</t>
  </si>
  <si>
    <t>5.</t>
  </si>
  <si>
    <t>Gr. 4 – Maszyny, urządzenia, aparaty ogólnego zastosowania</t>
  </si>
  <si>
    <t>6.</t>
  </si>
  <si>
    <t>Gr. 5 – Specjalistyczne maszyny, urządzenia, aparaty</t>
  </si>
  <si>
    <t>7.</t>
  </si>
  <si>
    <t>Gr. 6 – Urządzenia techniczne</t>
  </si>
  <si>
    <t>8.</t>
  </si>
  <si>
    <t>Gr. 7 – Środki transportu</t>
  </si>
  <si>
    <t>9.</t>
  </si>
  <si>
    <t>Gr. 8 – Narzędzia, przyrządy, ruchomości, wyposażenie</t>
  </si>
  <si>
    <t>10.</t>
  </si>
  <si>
    <t>Pozostałe środki trwałe</t>
  </si>
  <si>
    <t>Razem</t>
  </si>
  <si>
    <t>wg wartości początkowej na dzień 31.12.2023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</si>
</sst>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2" xfId="0" applyNumberFormat="1" applyBorder="1"/>
    <xf numFmtId="0" fontId="1" fillId="0" borderId="1" xfId="0" applyFont="1" applyBorder="1"/>
    <xf numFmtId="0" fontId="1" fillId="0" borderId="0" xfId="0" applyFont="1"/>
    <xf numFmtId="0" fontId="0" fillId="0" borderId="3" xfId="0" applyBorder="1"/>
    <xf numFmtId="4" fontId="1" fillId="0" borderId="4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J11" sqref="J11"/>
    </sheetView>
  </sheetViews>
  <sheetFormatPr defaultRowHeight="15" x14ac:dyDescent="0.25"/>
  <cols>
    <col min="2" max="2" width="55.140625" bestFit="1" customWidth="1"/>
    <col min="3" max="3" width="15.42578125" bestFit="1" customWidth="1"/>
  </cols>
  <sheetData>
    <row r="1" spans="1:3" x14ac:dyDescent="0.25">
      <c r="A1" s="6" t="s">
        <v>0</v>
      </c>
      <c r="B1" s="6"/>
      <c r="C1" s="6"/>
    </row>
    <row r="2" spans="1:3" x14ac:dyDescent="0.25">
      <c r="A2" s="6" t="s">
        <v>25</v>
      </c>
      <c r="B2" s="6"/>
      <c r="C2" s="6"/>
    </row>
    <row r="3" spans="1:3" x14ac:dyDescent="0.25">
      <c r="A3" s="1"/>
    </row>
    <row r="4" spans="1:3" x14ac:dyDescent="0.25">
      <c r="A4" s="2" t="s">
        <v>1</v>
      </c>
      <c r="B4" s="2" t="s">
        <v>2</v>
      </c>
      <c r="C4" s="2" t="s">
        <v>3</v>
      </c>
    </row>
    <row r="5" spans="1:3" x14ac:dyDescent="0.25">
      <c r="A5" s="2" t="s">
        <v>4</v>
      </c>
      <c r="B5" s="3" t="s">
        <v>5</v>
      </c>
      <c r="C5" s="4">
        <f>12528430.66</f>
        <v>12528430.66</v>
      </c>
    </row>
    <row r="6" spans="1:3" x14ac:dyDescent="0.25">
      <c r="A6" s="2" t="s">
        <v>6</v>
      </c>
      <c r="B6" s="3" t="s">
        <v>7</v>
      </c>
      <c r="C6" s="4">
        <f>157668037.5</f>
        <v>157668037.5</v>
      </c>
    </row>
    <row r="7" spans="1:3" x14ac:dyDescent="0.25">
      <c r="A7" s="2" t="s">
        <v>8</v>
      </c>
      <c r="B7" s="3" t="s">
        <v>9</v>
      </c>
      <c r="C7" s="4">
        <f>8822008.18</f>
        <v>8822008.1799999997</v>
      </c>
    </row>
    <row r="8" spans="1:3" x14ac:dyDescent="0.25">
      <c r="A8" s="2" t="s">
        <v>10</v>
      </c>
      <c r="B8" s="3" t="s">
        <v>11</v>
      </c>
      <c r="C8" s="4">
        <f>1585796.54</f>
        <v>1585796.54</v>
      </c>
    </row>
    <row r="9" spans="1:3" x14ac:dyDescent="0.25">
      <c r="A9" s="2" t="s">
        <v>12</v>
      </c>
      <c r="B9" s="3" t="s">
        <v>13</v>
      </c>
      <c r="C9" s="4">
        <f>4070132.13</f>
        <v>4070132.13</v>
      </c>
    </row>
    <row r="10" spans="1:3" x14ac:dyDescent="0.25">
      <c r="A10" s="2" t="s">
        <v>14</v>
      </c>
      <c r="B10" s="3" t="s">
        <v>15</v>
      </c>
      <c r="C10" s="4">
        <f>292706.84</f>
        <v>292706.84000000003</v>
      </c>
    </row>
    <row r="11" spans="1:3" x14ac:dyDescent="0.25">
      <c r="A11" s="2" t="s">
        <v>16</v>
      </c>
      <c r="B11" s="3" t="s">
        <v>17</v>
      </c>
      <c r="C11" s="4">
        <f>47884497.03</f>
        <v>47884497.030000001</v>
      </c>
    </row>
    <row r="12" spans="1:3" x14ac:dyDescent="0.25">
      <c r="A12" s="2" t="s">
        <v>18</v>
      </c>
      <c r="B12" s="3" t="s">
        <v>19</v>
      </c>
      <c r="C12" s="4">
        <f>37142622.29</f>
        <v>37142622.289999999</v>
      </c>
    </row>
    <row r="13" spans="1:3" x14ac:dyDescent="0.25">
      <c r="A13" s="2" t="s">
        <v>20</v>
      </c>
      <c r="B13" s="3" t="s">
        <v>21</v>
      </c>
      <c r="C13" s="4">
        <f>16363302.91</f>
        <v>16363302.91</v>
      </c>
    </row>
    <row r="14" spans="1:3" x14ac:dyDescent="0.25">
      <c r="A14" s="2" t="s">
        <v>22</v>
      </c>
      <c r="B14" s="7" t="s">
        <v>23</v>
      </c>
      <c r="C14" s="4">
        <f>30848411.81</f>
        <v>30848411.809999999</v>
      </c>
    </row>
    <row r="15" spans="1:3" x14ac:dyDescent="0.25">
      <c r="A15" s="5"/>
      <c r="B15" s="5" t="s">
        <v>24</v>
      </c>
      <c r="C15" s="8">
        <f>SUM(C5:C14)</f>
        <v>317205945.89000005</v>
      </c>
    </row>
    <row r="16" spans="1:3" x14ac:dyDescent="0.25">
      <c r="A16" s="1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2024-04-17T12:26:22Z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UxC4dwLulzfINJ8nQH+xvX5LNGipWa4BRSZhPgxsCvlixU/KYPOWOQMtsiasXe6kyffezYFdIXhBSHUj3l852A==</vt:lpwstr>
  </property>
  <property fmtid="{D5CDD505-2E9C-101B-9397-08002B2CF9AE}" pid="4" name="MFClassificationDate">
    <vt:lpwstr>2024-04-17T08:39:33.9427374+02:00</vt:lpwstr>
  </property>
  <property fmtid="{D5CDD505-2E9C-101B-9397-08002B2CF9AE}" pid="5" name="MFClassifiedBySID">
    <vt:lpwstr>UxC4dwLulzfINJ8nQH+xvX5LNGipWa4BRSZhPgxsCvm42mrIC/DSDv0ggS+FjUN/2v1BBotkLlY5aAiEhoi6uWgsdyu6C8R9VR+FLcfXXvWk5YetrcNpW7irxra1TLqG</vt:lpwstr>
  </property>
  <property fmtid="{D5CDD505-2E9C-101B-9397-08002B2CF9AE}" pid="6" name="MFGRNItemId">
    <vt:lpwstr>GRN-50053444-eb2d-4e45-868d-aa7c7f7ee6ec</vt:lpwstr>
  </property>
  <property fmtid="{D5CDD505-2E9C-101B-9397-08002B2CF9AE}" pid="7" name="MFHash">
    <vt:lpwstr>27VMLQ7UB+rh2LIR3TqXq/v6JCy7LYA0Bec3J5vHKa4=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