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2020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4670" windowHeight="7035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III'!$A$1:$J$21</definedName>
    <definedName name="__xlnm.Print_Area_4">'dział IV'!$A$1:$G$32</definedName>
    <definedName name="nazwa_uczelni" comment="pełne nazwy uczelni">'dział I'!$O$7:$O$91</definedName>
    <definedName name="_xlnm.Print_Area" localSheetId="2">'dzial III'!$A$1:$J$21</definedName>
    <definedName name="_xlnm.Print_Area" localSheetId="3">'dział IV'!$A$1:$G$32</definedName>
    <definedName name="Uniwersytet_w_Białymstoku">'dział I'!$O$10:$O$91</definedName>
  </definedNames>
  <calcPr calcId="162913"/>
</workbook>
</file>

<file path=xl/calcChain.xml><?xml version="1.0" encoding="utf-8"?>
<calcChain xmlns="http://schemas.openxmlformats.org/spreadsheetml/2006/main">
  <c r="F11" i="1" l="1"/>
  <c r="H10" i="1" l="1"/>
  <c r="H9" i="1" s="1"/>
  <c r="F22" i="5" l="1"/>
  <c r="F18" i="5"/>
  <c r="E19" i="5" l="1"/>
  <c r="E15" i="5"/>
  <c r="E16" i="5" s="1"/>
  <c r="E17" i="5" s="1"/>
  <c r="E18" i="5" s="1"/>
  <c r="F25" i="5" l="1"/>
  <c r="E54" i="3" l="1"/>
  <c r="E56" i="3" s="1"/>
  <c r="E40" i="3" s="1"/>
  <c r="D57" i="3"/>
  <c r="D58" i="3"/>
  <c r="D59" i="3"/>
  <c r="D60" i="3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E12" i="3"/>
  <c r="J10" i="1" l="1"/>
  <c r="G10" i="1"/>
  <c r="E10" i="1"/>
  <c r="F12" i="1"/>
  <c r="E61" i="3"/>
  <c r="E59" i="3" s="1"/>
  <c r="E39" i="3" s="1"/>
  <c r="E30" i="3"/>
  <c r="E28" i="3" s="1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4" i="3"/>
  <c r="G6" i="2"/>
  <c r="J9" i="1"/>
  <c r="G9" i="1"/>
  <c r="E9" i="1"/>
  <c r="I9" i="1"/>
  <c r="E69" i="3" l="1"/>
  <c r="E72" i="3" s="1"/>
  <c r="E34" i="5"/>
  <c r="E35" i="5" s="1"/>
  <c r="E36" i="5" s="1"/>
  <c r="E37" i="5" s="1"/>
  <c r="D39" i="3" l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72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6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2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<sst xmlns="http://schemas.openxmlformats.org/spreadsheetml/2006/main" count="262" uniqueCount="170">
  <si>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</si>
  <si>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</si>
  <si>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</si>
  <si>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</si>
  <si>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</si>
  <si>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</si>
  <si>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</si>
  <si>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</si>
  <si>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</si>
  <si>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</si>
  <si>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</si>
  <si>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</si>
  <si>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</si>
  <si>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</si>
  <si>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</si>
  <si>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</si>
  <si>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</si>
  <si>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</si>
  <si>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</si>
  <si>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</si>
  <si>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</si>
  <si>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</si>
  <si>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</si>
  <si>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</si>
  <si>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</si>
  <si>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</si>
  <si>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</si>
  <si>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</si>
  <si>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</si>
  <si>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</si>
  <si>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</si>
  <si>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</si>
  <si>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</si>
  <si>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</si>
  <si>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</si>
  <si>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</si>
  <si>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</si>
  <si>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</si>
  <si>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</si>
  <si>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</si>
  <si>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</si>
  <si>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</si>
  <si>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</si>
  <si>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</si>
  <si>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</si>
  <si>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</si>
  <si>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</si>
  <si>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</si>
  <si>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</si>
  <si>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</si>
  <si>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</si>
  <si>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</si>
  <si>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</si>
  <si>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</si>
  <si>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</si>
  <si>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</si>
  <si>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</si>
  <si>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</si>
  <si>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</si>
  <si>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</si>
  <si>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</si>
  <si>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</si>
  <si>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</si>
  <si>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</si>
  <si>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</si>
  <si>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</si>
  <si>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</si>
  <si>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</si>
  <si>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</si>
  <si>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</si>
  <si>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</si>
  <si>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</si>
  <si>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</si>
  <si>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</si>
  <si>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</si>
  <si>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</si>
  <si>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</si>
  <si>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</si>
  <si>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</si>
  <si>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</si>
  <si>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</si>
  <si>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</si>
  <si>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</si>
  <si>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</si>
  <si>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</si>
  <si>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</si>
  <si>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</si>
  <si>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</si>
  <si>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</si>
  <si>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</si>
  <si>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</si>
  <si>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</si>
  <si>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</si>
  <si>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</si>
  <si>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</si>
  <si>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</si>
  <si>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</si>
  <si>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</si>
  <si>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</si>
  <si>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</si>
  <si>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</si>
  <si>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</si>
  <si>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</si>
  <si>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</si>
  <si>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</si>
  <si>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</si>
  <si>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</si>
  <si>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</si>
  <si>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</si>
  <si>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</si>
  <si>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</si>
  <si>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</si>
  <si>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</si>
  <si>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</si>
  <si>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</si>
  <si>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</si>
  <si>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</si>
  <si>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</si>
  <si>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</si>
  <si>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</si>
  <si>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</si>
  <si>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</si>
  <si>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</si>
  <si>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</si>
  <si>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</si>
  <si>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</si>
  <si>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</si>
  <si>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</si>
  <si>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</si>
  <si>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</si>
  <si>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</si>
  <si>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</si>
  <si>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</si>
  <si>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</si>
  <si>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</si>
  <si>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</si>
  <si>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</si>
  <si>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</si>
  <si>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</si>
  <si>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</si>
  <si>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</si>
  <si>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</si>
  <si>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</si>
  <si>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</si>
  <si>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</si>
  <si>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</si>
  <si>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</si>
  <si>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</si>
  <si>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</si>
  <si>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</si>
  <si>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</si>
  <si>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</si>
  <si>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</si>
  <si>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t>Plan na 2020 rok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</si>
  <si>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</si>
  <si>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</si>
  <si>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t>Nakłady na rzeczowe aktywa trwałe i wartości niematerialne i prawne sfinansowane ze środków innych niż wymienione w wierszach 16-20,  a także otrzymanych nieodpłatnie</t>
  </si>
  <si>
    <t>Plan rzeczowo-finansowy na 2020 r.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</si>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</sst>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3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9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5" fillId="0" borderId="52" xfId="1" applyFont="1" applyBorder="1" applyAlignment="1" applyProtection="1">
      <alignment horizontal="center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3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0" fontId="10" fillId="0" borderId="3" xfId="2" applyFont="1" applyBorder="1" applyAlignment="1" applyProtection="1">
      <alignment horizontal="center" vertical="center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4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4" xfId="2" applyNumberFormat="1" applyFont="1" applyFill="1" applyBorder="1" applyAlignment="1" applyProtection="1">
      <alignment vertical="center" wrapText="1"/>
      <protection locked="0"/>
    </xf>
    <xf numFmtId="164" fontId="7" fillId="0" borderId="54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55" xfId="1" applyFont="1" applyFill="1" applyBorder="1" applyAlignment="1" applyProtection="1">
      <alignment horizontal="center" vertical="center" wrapText="1"/>
    </xf>
    <xf numFmtId="0" fontId="5" fillId="0" borderId="64" xfId="1" applyFont="1" applyBorder="1" applyAlignment="1" applyProtection="1">
      <alignment horizontal="center" vertical="center" wrapText="1"/>
    </xf>
    <xf numFmtId="164" fontId="25" fillId="0" borderId="68" xfId="1" applyNumberFormat="1" applyFont="1" applyFill="1" applyBorder="1" applyAlignment="1" applyProtection="1">
      <alignment horizontal="right" vertical="center" wrapText="1"/>
    </xf>
    <xf numFmtId="164" fontId="7" fillId="0" borderId="6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5" xfId="1" quotePrefix="1" applyFont="1" applyBorder="1" applyAlignment="1" applyProtection="1">
      <alignment horizontal="center" vertical="center" wrapText="1"/>
    </xf>
    <xf numFmtId="164" fontId="9" fillId="0" borderId="55" xfId="1" applyNumberFormat="1" applyFont="1" applyFill="1" applyBorder="1" applyAlignment="1" applyProtection="1">
      <alignment horizontal="right" vertical="center"/>
      <protection locked="0"/>
    </xf>
    <xf numFmtId="164" fontId="25" fillId="0" borderId="55" xfId="1" applyNumberFormat="1" applyFont="1" applyFill="1" applyBorder="1" applyAlignment="1" applyProtection="1">
      <alignment horizontal="right" vertical="center" wrapText="1"/>
    </xf>
    <xf numFmtId="164" fontId="9" fillId="0" borderId="5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7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71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10" fillId="0" borderId="68" xfId="1" applyFont="1" applyBorder="1" applyAlignment="1" applyProtection="1">
      <alignment horizontal="center" vertical="top" wrapText="1"/>
    </xf>
    <xf numFmtId="3" fontId="25" fillId="0" borderId="68" xfId="1" applyNumberFormat="1" applyFont="1" applyFill="1" applyBorder="1" applyAlignment="1" applyProtection="1">
      <alignment horizontal="right" vertical="center" wrapText="1"/>
    </xf>
    <xf numFmtId="3" fontId="7" fillId="0" borderId="68" xfId="1" applyNumberFormat="1" applyFont="1" applyBorder="1" applyAlignment="1" applyProtection="1">
      <alignment vertical="center"/>
      <protection locked="0"/>
    </xf>
    <xf numFmtId="164" fontId="7" fillId="0" borderId="68" xfId="1" applyNumberFormat="1" applyFont="1" applyFill="1" applyBorder="1" applyAlignment="1" applyProtection="1">
      <alignment vertical="center"/>
      <protection locked="0"/>
    </xf>
    <xf numFmtId="164" fontId="7" fillId="0" borderId="64" xfId="1" applyNumberFormat="1" applyFont="1" applyFill="1" applyBorder="1" applyAlignment="1" applyProtection="1">
      <alignment vertical="center"/>
      <protection locked="0"/>
    </xf>
    <xf numFmtId="164" fontId="7" fillId="0" borderId="70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9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vertical="center" wrapText="1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72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60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0" fontId="5" fillId="0" borderId="62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5" xfId="1" applyFont="1" applyBorder="1" applyAlignment="1" applyProtection="1">
      <alignment horizontal="left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58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66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7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9" xfId="1" applyFont="1" applyBorder="1" applyAlignment="1" applyProtection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7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66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31" xfId="1" applyFont="1" applyBorder="1" applyAlignment="1" applyProtection="1">
      <alignment horizontal="center" vertical="center" wrapText="1"/>
    </xf>
    <xf numFmtId="0" fontId="5" fillId="0" borderId="32" xfId="1" applyFont="1" applyBorder="1" applyAlignment="1" applyProtection="1">
      <alignment horizontal="center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76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8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5" xfId="1" applyFont="1" applyBorder="1" applyAlignment="1" applyProtection="1">
      <alignment horizontal="center" vertical="center" wrapTex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39"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7"/>
  <sheetViews>
    <sheetView view="pageBreakPreview" topLeftCell="A35" zoomScale="115" zoomScaleNormal="90" zoomScaleSheetLayoutView="115" workbookViewId="0">
      <selection activeCell="E25" sqref="E25"/>
    </sheetView>
  </sheetViews>
  <sheetFormatPr defaultColWidth="9" defaultRowHeight="12.75" zeroHeight="1"/>
  <cols>
    <col min="1" max="1" width="5.625" style="111" customWidth="1"/>
    <col min="2" max="2" width="6.5" style="16" customWidth="1"/>
    <col min="3" max="3" width="68.625" style="16" customWidth="1"/>
    <col min="4" max="4" width="4.75" style="14" customWidth="1"/>
    <col min="5" max="5" width="16.125" style="15" customWidth="1"/>
    <col min="6" max="6" width="9" style="15" customWidth="1"/>
    <col min="7" max="7" width="47.875" style="15" customWidth="1"/>
    <col min="8" max="14" width="9" style="15" customWidth="1"/>
    <col min="15" max="15" width="53.125" style="26" customWidth="1"/>
    <col min="16" max="17" width="53.125" style="15" customWidth="1"/>
    <col min="18" max="16384" width="9" style="15"/>
  </cols>
  <sheetData>
    <row r="1" spans="1:15" ht="178.5" customHeight="1">
      <c r="A1" s="190" t="s">
        <v>29</v>
      </c>
      <c r="B1" s="190"/>
      <c r="C1" s="190"/>
      <c r="D1" s="54"/>
      <c r="E1" s="112"/>
    </row>
    <row r="2" spans="1:15" ht="18" customHeight="1">
      <c r="A2" s="191" t="s">
        <v>30</v>
      </c>
      <c r="B2" s="191"/>
      <c r="C2" s="191"/>
      <c r="D2" s="54"/>
      <c r="E2" s="52"/>
    </row>
    <row r="3" spans="1:15" ht="34.5" customHeight="1">
      <c r="A3" s="195" t="s">
        <v>78</v>
      </c>
      <c r="B3" s="195"/>
      <c r="C3" s="195"/>
      <c r="D3" s="195"/>
      <c r="E3" s="195"/>
    </row>
    <row r="4" spans="1:15" ht="15.75" customHeight="1">
      <c r="A4" s="196" t="s">
        <v>55</v>
      </c>
      <c r="B4" s="196"/>
      <c r="C4" s="196"/>
      <c r="D4" s="196"/>
      <c r="E4" s="196"/>
    </row>
    <row r="5" spans="1:15" s="17" customFormat="1" ht="32.25" customHeight="1">
      <c r="A5" s="197" t="s">
        <v>157</v>
      </c>
      <c r="B5" s="197"/>
      <c r="C5" s="197"/>
      <c r="D5" s="197"/>
      <c r="E5" s="197"/>
      <c r="O5" s="105"/>
    </row>
    <row r="6" spans="1:15" ht="6" customHeight="1">
      <c r="A6" s="50"/>
      <c r="B6" s="50"/>
      <c r="C6" s="50"/>
      <c r="D6" s="50"/>
      <c r="E6" s="51"/>
      <c r="F6" s="18"/>
    </row>
    <row r="7" spans="1:15" ht="15.75">
      <c r="A7" s="192" t="s">
        <v>31</v>
      </c>
      <c r="B7" s="192"/>
      <c r="C7" s="192"/>
      <c r="D7" s="192"/>
      <c r="E7" s="52"/>
    </row>
    <row r="8" spans="1:15" ht="6.75" customHeight="1" thickBot="1">
      <c r="A8" s="103" t="s">
        <v>32</v>
      </c>
      <c r="B8" s="53"/>
      <c r="C8" s="53"/>
      <c r="D8" s="54"/>
      <c r="E8" s="52"/>
      <c r="O8" s="106"/>
    </row>
    <row r="9" spans="1:15" ht="34.5" customHeight="1">
      <c r="A9" s="193" t="s">
        <v>18</v>
      </c>
      <c r="B9" s="194"/>
      <c r="C9" s="194"/>
      <c r="D9" s="194"/>
      <c r="E9" s="138" t="s">
        <v>153</v>
      </c>
      <c r="F9" s="18"/>
      <c r="O9" s="107"/>
    </row>
    <row r="10" spans="1:15" s="20" customFormat="1" ht="13.5" customHeight="1">
      <c r="A10" s="175">
        <v>1</v>
      </c>
      <c r="B10" s="176"/>
      <c r="C10" s="176"/>
      <c r="D10" s="177"/>
      <c r="E10" s="78">
        <v>2</v>
      </c>
      <c r="G10" s="21"/>
      <c r="O10" s="107"/>
    </row>
    <row r="11" spans="1:15" ht="24" customHeight="1">
      <c r="A11" s="166" t="s">
        <v>132</v>
      </c>
      <c r="B11" s="167"/>
      <c r="C11" s="168"/>
      <c r="D11" s="36" t="s">
        <v>6</v>
      </c>
      <c r="E11" s="79">
        <f>E12+E28</f>
        <v>0</v>
      </c>
      <c r="G11" s="49"/>
      <c r="O11" s="107"/>
    </row>
    <row r="12" spans="1:15" ht="31.5" customHeight="1">
      <c r="A12" s="169" t="s">
        <v>133</v>
      </c>
      <c r="B12" s="170"/>
      <c r="C12" s="171"/>
      <c r="D12" s="36" t="s">
        <v>8</v>
      </c>
      <c r="E12" s="80">
        <f>E13+E24+E23+E22+E20+E19+E18+E16+E15+E14+E26+E27</f>
        <v>0</v>
      </c>
      <c r="F12" s="22"/>
      <c r="G12" s="19"/>
      <c r="O12" s="107"/>
    </row>
    <row r="13" spans="1:15" ht="24" customHeight="1">
      <c r="A13" s="172" t="s">
        <v>98</v>
      </c>
      <c r="B13" s="173"/>
      <c r="C13" s="174"/>
      <c r="D13" s="36" t="s">
        <v>10</v>
      </c>
      <c r="E13" s="151"/>
      <c r="G13" s="19"/>
      <c r="O13" s="107"/>
    </row>
    <row r="14" spans="1:15" ht="24" customHeight="1">
      <c r="A14" s="162" t="s">
        <v>99</v>
      </c>
      <c r="B14" s="163"/>
      <c r="C14" s="163"/>
      <c r="D14" s="126" t="s">
        <v>12</v>
      </c>
      <c r="E14" s="82"/>
      <c r="O14" s="107"/>
    </row>
    <row r="15" spans="1:15" ht="24" customHeight="1">
      <c r="A15" s="162" t="s">
        <v>100</v>
      </c>
      <c r="B15" s="163"/>
      <c r="C15" s="163"/>
      <c r="D15" s="126" t="s">
        <v>13</v>
      </c>
      <c r="E15" s="82"/>
      <c r="O15" s="107"/>
    </row>
    <row r="16" spans="1:15" ht="24" customHeight="1">
      <c r="A16" s="162" t="s">
        <v>101</v>
      </c>
      <c r="B16" s="163"/>
      <c r="C16" s="163"/>
      <c r="D16" s="126" t="s">
        <v>14</v>
      </c>
      <c r="E16" s="82"/>
      <c r="O16" s="107"/>
    </row>
    <row r="17" spans="1:15" ht="24" customHeight="1">
      <c r="A17" s="164" t="s">
        <v>102</v>
      </c>
      <c r="B17" s="165"/>
      <c r="C17" s="165"/>
      <c r="D17" s="126" t="s">
        <v>16</v>
      </c>
      <c r="E17" s="82"/>
      <c r="F17" s="16"/>
      <c r="O17" s="107"/>
    </row>
    <row r="18" spans="1:15" ht="24" customHeight="1">
      <c r="A18" s="162" t="s">
        <v>103</v>
      </c>
      <c r="B18" s="163"/>
      <c r="C18" s="163"/>
      <c r="D18" s="36" t="s">
        <v>24</v>
      </c>
      <c r="E18" s="82"/>
      <c r="O18" s="107"/>
    </row>
    <row r="19" spans="1:15" ht="24" customHeight="1">
      <c r="A19" s="162" t="s">
        <v>104</v>
      </c>
      <c r="B19" s="163"/>
      <c r="C19" s="163"/>
      <c r="D19" s="36" t="s">
        <v>26</v>
      </c>
      <c r="E19" s="82"/>
      <c r="O19" s="107"/>
    </row>
    <row r="20" spans="1:15" ht="30" customHeight="1">
      <c r="A20" s="162" t="s">
        <v>126</v>
      </c>
      <c r="B20" s="163"/>
      <c r="C20" s="163"/>
      <c r="D20" s="36" t="s">
        <v>85</v>
      </c>
      <c r="E20" s="82"/>
      <c r="O20" s="107"/>
    </row>
    <row r="21" spans="1:15" ht="24" customHeight="1">
      <c r="A21" s="164" t="s">
        <v>75</v>
      </c>
      <c r="B21" s="165"/>
      <c r="C21" s="165"/>
      <c r="D21" s="126" t="s">
        <v>86</v>
      </c>
      <c r="E21" s="82"/>
      <c r="O21" s="107"/>
    </row>
    <row r="22" spans="1:15" ht="24" customHeight="1">
      <c r="A22" s="162" t="s">
        <v>105</v>
      </c>
      <c r="B22" s="163"/>
      <c r="C22" s="163"/>
      <c r="D22" s="126" t="s">
        <v>87</v>
      </c>
      <c r="E22" s="82"/>
      <c r="O22" s="107"/>
    </row>
    <row r="23" spans="1:15" ht="37.5" customHeight="1">
      <c r="A23" s="162" t="s">
        <v>106</v>
      </c>
      <c r="B23" s="163"/>
      <c r="C23" s="163"/>
      <c r="D23" s="126" t="s">
        <v>88</v>
      </c>
      <c r="E23" s="82"/>
      <c r="O23" s="107"/>
    </row>
    <row r="24" spans="1:15" ht="24" customHeight="1">
      <c r="A24" s="162" t="s">
        <v>107</v>
      </c>
      <c r="B24" s="163"/>
      <c r="C24" s="163"/>
      <c r="D24" s="126" t="s">
        <v>89</v>
      </c>
      <c r="E24" s="82"/>
      <c r="O24" s="107"/>
    </row>
    <row r="25" spans="1:15" ht="30" customHeight="1">
      <c r="A25" s="164" t="s">
        <v>127</v>
      </c>
      <c r="B25" s="165"/>
      <c r="C25" s="165"/>
      <c r="D25" s="126" t="s">
        <v>90</v>
      </c>
      <c r="E25" s="82"/>
      <c r="G25" s="23"/>
      <c r="O25" s="107"/>
    </row>
    <row r="26" spans="1:15" ht="24" customHeight="1">
      <c r="A26" s="225" t="s">
        <v>108</v>
      </c>
      <c r="B26" s="226"/>
      <c r="C26" s="227"/>
      <c r="D26" s="126" t="s">
        <v>91</v>
      </c>
      <c r="E26" s="82"/>
      <c r="F26" s="16"/>
      <c r="H26" s="24"/>
      <c r="O26" s="107"/>
    </row>
    <row r="27" spans="1:15" ht="24" customHeight="1">
      <c r="A27" s="225" t="s">
        <v>109</v>
      </c>
      <c r="B27" s="226"/>
      <c r="C27" s="227"/>
      <c r="D27" s="126" t="s">
        <v>92</v>
      </c>
      <c r="E27" s="82"/>
      <c r="F27" s="16"/>
      <c r="H27" s="24"/>
      <c r="O27" s="107"/>
    </row>
    <row r="28" spans="1:15" s="25" customFormat="1" ht="24" customHeight="1">
      <c r="A28" s="181" t="s">
        <v>146</v>
      </c>
      <c r="B28" s="182"/>
      <c r="C28" s="183"/>
      <c r="D28" s="126" t="s">
        <v>93</v>
      </c>
      <c r="E28" s="81">
        <f>E29+E30</f>
        <v>0</v>
      </c>
      <c r="O28" s="107"/>
    </row>
    <row r="29" spans="1:15" s="25" customFormat="1" ht="24" customHeight="1">
      <c r="A29" s="178" t="s">
        <v>33</v>
      </c>
      <c r="B29" s="179"/>
      <c r="C29" s="180"/>
      <c r="D29" s="126" t="s">
        <v>94</v>
      </c>
      <c r="E29" s="82"/>
      <c r="O29" s="107"/>
    </row>
    <row r="30" spans="1:15" s="25" customFormat="1" ht="24" customHeight="1">
      <c r="A30" s="184" t="s">
        <v>134</v>
      </c>
      <c r="B30" s="185"/>
      <c r="C30" s="186"/>
      <c r="D30" s="126" t="s">
        <v>95</v>
      </c>
      <c r="E30" s="83">
        <f>E31+E32</f>
        <v>0</v>
      </c>
      <c r="O30" s="107"/>
    </row>
    <row r="31" spans="1:15" ht="24" customHeight="1">
      <c r="A31" s="188" t="s">
        <v>21</v>
      </c>
      <c r="B31" s="163" t="s">
        <v>82</v>
      </c>
      <c r="C31" s="163"/>
      <c r="D31" s="126" t="s">
        <v>96</v>
      </c>
      <c r="E31" s="82"/>
      <c r="O31" s="107"/>
    </row>
    <row r="32" spans="1:15" ht="24" customHeight="1">
      <c r="A32" s="188"/>
      <c r="B32" s="163" t="s">
        <v>64</v>
      </c>
      <c r="C32" s="163"/>
      <c r="D32" s="152" t="s">
        <v>97</v>
      </c>
      <c r="E32" s="82"/>
      <c r="O32" s="107"/>
    </row>
    <row r="33" spans="1:15" ht="48" customHeight="1" thickBot="1">
      <c r="A33" s="189"/>
      <c r="B33" s="228" t="s">
        <v>144</v>
      </c>
      <c r="C33" s="229"/>
      <c r="D33" s="153">
        <v>23</v>
      </c>
      <c r="E33" s="139"/>
      <c r="F33" s="100"/>
      <c r="O33" s="107"/>
    </row>
    <row r="34" spans="1:15" ht="21" customHeight="1">
      <c r="A34" s="187"/>
      <c r="B34" s="187"/>
      <c r="C34" s="187"/>
      <c r="D34" s="113"/>
      <c r="E34" s="52"/>
      <c r="F34" s="100"/>
      <c r="O34" s="107"/>
    </row>
    <row r="35" spans="1:15" ht="19.5" customHeight="1">
      <c r="A35" s="187" t="s">
        <v>34</v>
      </c>
      <c r="B35" s="187"/>
      <c r="C35" s="187"/>
      <c r="D35" s="187"/>
      <c r="E35" s="52"/>
      <c r="F35" s="100"/>
      <c r="O35" s="107"/>
    </row>
    <row r="36" spans="1:15" ht="34.5" customHeight="1" thickBot="1">
      <c r="A36" s="114"/>
      <c r="B36" s="114"/>
      <c r="C36" s="114"/>
      <c r="D36" s="114"/>
      <c r="E36" s="52"/>
      <c r="F36" s="18"/>
      <c r="O36" s="107"/>
    </row>
    <row r="37" spans="1:15" s="20" customFormat="1" ht="34.5" customHeight="1">
      <c r="A37" s="193" t="s">
        <v>18</v>
      </c>
      <c r="B37" s="194"/>
      <c r="C37" s="194"/>
      <c r="D37" s="194"/>
      <c r="E37" s="138" t="s">
        <v>153</v>
      </c>
      <c r="G37" s="21"/>
      <c r="O37" s="107"/>
    </row>
    <row r="38" spans="1:15" ht="13.5" customHeight="1">
      <c r="A38" s="175">
        <v>1</v>
      </c>
      <c r="B38" s="176"/>
      <c r="C38" s="176"/>
      <c r="D38" s="177"/>
      <c r="E38" s="78">
        <v>2</v>
      </c>
      <c r="G38" s="49"/>
      <c r="O38" s="107"/>
    </row>
    <row r="39" spans="1:15" ht="24" customHeight="1">
      <c r="A39" s="166" t="s">
        <v>136</v>
      </c>
      <c r="B39" s="167"/>
      <c r="C39" s="168"/>
      <c r="D39" s="36">
        <f>D33+1</f>
        <v>24</v>
      </c>
      <c r="E39" s="79">
        <f>E40+E59</f>
        <v>0</v>
      </c>
      <c r="F39" s="22"/>
      <c r="G39" s="19"/>
      <c r="O39" s="107"/>
    </row>
    <row r="40" spans="1:15" ht="23.1" customHeight="1">
      <c r="A40" s="169" t="s">
        <v>131</v>
      </c>
      <c r="B40" s="170"/>
      <c r="C40" s="171"/>
      <c r="D40" s="36">
        <f>D39+1</f>
        <v>25</v>
      </c>
      <c r="E40" s="80">
        <f>E56</f>
        <v>0</v>
      </c>
      <c r="O40" s="107"/>
    </row>
    <row r="41" spans="1:15" ht="23.1" customHeight="1">
      <c r="A41" s="178" t="s">
        <v>35</v>
      </c>
      <c r="B41" s="179"/>
      <c r="C41" s="180"/>
      <c r="D41" s="37">
        <f t="shared" ref="D41:D72" si="0">D40+1</f>
        <v>26</v>
      </c>
      <c r="E41" s="86"/>
      <c r="O41" s="107"/>
    </row>
    <row r="42" spans="1:15" ht="23.1" customHeight="1">
      <c r="A42" s="178" t="s">
        <v>36</v>
      </c>
      <c r="B42" s="179"/>
      <c r="C42" s="180"/>
      <c r="D42" s="37">
        <f t="shared" si="0"/>
        <v>27</v>
      </c>
      <c r="E42" s="86"/>
      <c r="O42" s="107"/>
    </row>
    <row r="43" spans="1:15" ht="23.1" customHeight="1">
      <c r="A43" s="178" t="s">
        <v>37</v>
      </c>
      <c r="B43" s="179"/>
      <c r="C43" s="180"/>
      <c r="D43" s="37">
        <f t="shared" si="0"/>
        <v>28</v>
      </c>
      <c r="E43" s="86"/>
      <c r="O43" s="107"/>
    </row>
    <row r="44" spans="1:15" ht="23.1" customHeight="1">
      <c r="A44" s="178" t="s">
        <v>38</v>
      </c>
      <c r="B44" s="179"/>
      <c r="C44" s="180"/>
      <c r="D44" s="37">
        <f t="shared" si="0"/>
        <v>29</v>
      </c>
      <c r="E44" s="86"/>
      <c r="O44" s="107"/>
    </row>
    <row r="45" spans="1:15" ht="23.1" customHeight="1">
      <c r="A45" s="178" t="s">
        <v>39</v>
      </c>
      <c r="B45" s="179"/>
      <c r="C45" s="180"/>
      <c r="D45" s="37">
        <f t="shared" si="0"/>
        <v>30</v>
      </c>
      <c r="E45" s="86"/>
      <c r="O45" s="107"/>
    </row>
    <row r="46" spans="1:15" ht="23.1" customHeight="1">
      <c r="A46" s="198" t="s">
        <v>67</v>
      </c>
      <c r="B46" s="199"/>
      <c r="C46" s="200"/>
      <c r="D46" s="37">
        <f t="shared" si="0"/>
        <v>31</v>
      </c>
      <c r="E46" s="86"/>
      <c r="O46" s="107"/>
    </row>
    <row r="47" spans="1:15" ht="23.1" customHeight="1">
      <c r="A47" s="178" t="s">
        <v>74</v>
      </c>
      <c r="B47" s="179"/>
      <c r="C47" s="180"/>
      <c r="D47" s="37">
        <f t="shared" si="0"/>
        <v>32</v>
      </c>
      <c r="E47" s="86"/>
      <c r="O47" s="107"/>
    </row>
    <row r="48" spans="1:15" ht="23.1" customHeight="1">
      <c r="A48" s="204" t="s">
        <v>3</v>
      </c>
      <c r="B48" s="179" t="s">
        <v>65</v>
      </c>
      <c r="C48" s="180"/>
      <c r="D48" s="37">
        <f t="shared" si="0"/>
        <v>33</v>
      </c>
      <c r="E48" s="86"/>
      <c r="O48" s="107"/>
    </row>
    <row r="49" spans="1:15" ht="30.75" customHeight="1">
      <c r="A49" s="205"/>
      <c r="B49" s="149" t="s">
        <v>129</v>
      </c>
      <c r="C49" s="148" t="s">
        <v>130</v>
      </c>
      <c r="D49" s="37">
        <f t="shared" si="0"/>
        <v>34</v>
      </c>
      <c r="E49" s="86"/>
      <c r="O49" s="107"/>
    </row>
    <row r="50" spans="1:15" ht="23.1" customHeight="1">
      <c r="A50" s="205"/>
      <c r="B50" s="206" t="s">
        <v>66</v>
      </c>
      <c r="C50" s="180"/>
      <c r="D50" s="37">
        <f t="shared" si="0"/>
        <v>35</v>
      </c>
      <c r="E50" s="86"/>
      <c r="O50" s="107"/>
    </row>
    <row r="51" spans="1:15" ht="23.1" customHeight="1">
      <c r="A51" s="205"/>
      <c r="B51" s="206" t="s">
        <v>112</v>
      </c>
      <c r="C51" s="180"/>
      <c r="D51" s="37">
        <f t="shared" si="0"/>
        <v>36</v>
      </c>
      <c r="E51" s="86"/>
      <c r="O51" s="107"/>
    </row>
    <row r="52" spans="1:15" ht="23.1" customHeight="1">
      <c r="A52" s="205"/>
      <c r="B52" s="206" t="s">
        <v>128</v>
      </c>
      <c r="C52" s="180"/>
      <c r="D52" s="37">
        <f t="shared" si="0"/>
        <v>37</v>
      </c>
      <c r="E52" s="86"/>
      <c r="F52" s="100"/>
      <c r="O52" s="107"/>
    </row>
    <row r="53" spans="1:15" ht="23.1" customHeight="1">
      <c r="A53" s="178" t="s">
        <v>40</v>
      </c>
      <c r="B53" s="179"/>
      <c r="C53" s="180"/>
      <c r="D53" s="37">
        <f t="shared" si="0"/>
        <v>38</v>
      </c>
      <c r="E53" s="86"/>
      <c r="F53" s="100"/>
      <c r="O53" s="107"/>
    </row>
    <row r="54" spans="1:15" ht="23.1" customHeight="1">
      <c r="A54" s="178" t="s">
        <v>137</v>
      </c>
      <c r="B54" s="179"/>
      <c r="C54" s="180"/>
      <c r="D54" s="37">
        <f t="shared" si="0"/>
        <v>39</v>
      </c>
      <c r="E54" s="85">
        <f>E41+E42+E43+E44+E45+E47+E53</f>
        <v>0</v>
      </c>
      <c r="G54" s="69"/>
      <c r="O54" s="107"/>
    </row>
    <row r="55" spans="1:15" ht="23.1" customHeight="1">
      <c r="A55" s="230" t="s">
        <v>73</v>
      </c>
      <c r="B55" s="231"/>
      <c r="C55" s="231"/>
      <c r="D55" s="37">
        <f t="shared" si="0"/>
        <v>40</v>
      </c>
      <c r="E55" s="82"/>
      <c r="O55" s="107"/>
    </row>
    <row r="56" spans="1:15" ht="23.1" customHeight="1">
      <c r="A56" s="201" t="s">
        <v>138</v>
      </c>
      <c r="B56" s="202"/>
      <c r="C56" s="203"/>
      <c r="D56" s="37">
        <f t="shared" si="0"/>
        <v>41</v>
      </c>
      <c r="E56" s="85">
        <f>E54+E55</f>
        <v>0</v>
      </c>
      <c r="O56" s="107"/>
    </row>
    <row r="57" spans="1:15" ht="23.1" customHeight="1">
      <c r="A57" s="222" t="s">
        <v>3</v>
      </c>
      <c r="B57" s="224" t="s">
        <v>135</v>
      </c>
      <c r="C57" s="174"/>
      <c r="D57" s="37">
        <f t="shared" si="0"/>
        <v>42</v>
      </c>
      <c r="E57" s="86"/>
      <c r="O57" s="107"/>
    </row>
    <row r="58" spans="1:15" ht="23.1" customHeight="1">
      <c r="A58" s="223"/>
      <c r="B58" s="174" t="s">
        <v>110</v>
      </c>
      <c r="C58" s="163"/>
      <c r="D58" s="37">
        <f t="shared" si="0"/>
        <v>43</v>
      </c>
      <c r="E58" s="102"/>
      <c r="O58" s="107"/>
    </row>
    <row r="59" spans="1:15" ht="23.1" customHeight="1">
      <c r="A59" s="219" t="s">
        <v>139</v>
      </c>
      <c r="B59" s="220"/>
      <c r="C59" s="221"/>
      <c r="D59" s="37">
        <f t="shared" si="0"/>
        <v>44</v>
      </c>
      <c r="E59" s="87">
        <f>E60+E61</f>
        <v>0</v>
      </c>
      <c r="O59" s="109"/>
    </row>
    <row r="60" spans="1:15" ht="23.1" customHeight="1">
      <c r="A60" s="178" t="s">
        <v>41</v>
      </c>
      <c r="B60" s="179"/>
      <c r="C60" s="180"/>
      <c r="D60" s="37">
        <f t="shared" si="0"/>
        <v>45</v>
      </c>
      <c r="E60" s="86"/>
      <c r="O60" s="109"/>
    </row>
    <row r="61" spans="1:15" ht="23.1" customHeight="1">
      <c r="A61" s="178" t="s">
        <v>140</v>
      </c>
      <c r="B61" s="179"/>
      <c r="C61" s="180"/>
      <c r="D61" s="37">
        <f t="shared" si="0"/>
        <v>46</v>
      </c>
      <c r="E61" s="85">
        <f>E62+E63</f>
        <v>0</v>
      </c>
      <c r="O61" s="109"/>
    </row>
    <row r="62" spans="1:15" ht="23.1" customHeight="1">
      <c r="A62" s="188" t="s">
        <v>21</v>
      </c>
      <c r="B62" s="163" t="s">
        <v>83</v>
      </c>
      <c r="C62" s="163"/>
      <c r="D62" s="37">
        <f t="shared" si="0"/>
        <v>47</v>
      </c>
      <c r="E62" s="86"/>
      <c r="O62" s="109"/>
    </row>
    <row r="63" spans="1:15" ht="23.1" customHeight="1">
      <c r="A63" s="188"/>
      <c r="B63" s="163" t="s">
        <v>68</v>
      </c>
      <c r="C63" s="163"/>
      <c r="D63" s="37">
        <f t="shared" si="0"/>
        <v>48</v>
      </c>
      <c r="E63" s="86"/>
      <c r="O63" s="109"/>
    </row>
    <row r="64" spans="1:15" ht="23.1" customHeight="1">
      <c r="A64" s="213" t="s">
        <v>141</v>
      </c>
      <c r="B64" s="214"/>
      <c r="C64" s="215"/>
      <c r="D64" s="37">
        <f t="shared" si="0"/>
        <v>49</v>
      </c>
      <c r="E64" s="84">
        <f>E11-E39</f>
        <v>0</v>
      </c>
      <c r="O64" s="109"/>
    </row>
    <row r="65" spans="1:15" ht="23.1" customHeight="1">
      <c r="A65" s="213" t="s">
        <v>42</v>
      </c>
      <c r="B65" s="214"/>
      <c r="C65" s="215"/>
      <c r="D65" s="37">
        <f t="shared" si="0"/>
        <v>50</v>
      </c>
      <c r="E65" s="86"/>
      <c r="F65" s="100"/>
      <c r="O65" s="109"/>
    </row>
    <row r="66" spans="1:15" ht="23.1" customHeight="1">
      <c r="A66" s="216" t="s">
        <v>69</v>
      </c>
      <c r="B66" s="217"/>
      <c r="C66" s="218"/>
      <c r="D66" s="37">
        <f t="shared" si="0"/>
        <v>51</v>
      </c>
      <c r="E66" s="86"/>
      <c r="F66" s="100"/>
      <c r="O66" s="109"/>
    </row>
    <row r="67" spans="1:15" ht="23.1" customHeight="1">
      <c r="A67" s="213" t="s">
        <v>43</v>
      </c>
      <c r="B67" s="214"/>
      <c r="C67" s="215"/>
      <c r="D67" s="37">
        <f t="shared" si="0"/>
        <v>52</v>
      </c>
      <c r="E67" s="86"/>
      <c r="F67" s="26"/>
      <c r="G67" s="26"/>
      <c r="H67" s="26"/>
      <c r="O67" s="109"/>
    </row>
    <row r="68" spans="1:15" ht="23.1" customHeight="1">
      <c r="A68" s="216" t="s">
        <v>70</v>
      </c>
      <c r="B68" s="217"/>
      <c r="C68" s="218"/>
      <c r="D68" s="37">
        <f t="shared" si="0"/>
        <v>53</v>
      </c>
      <c r="E68" s="86"/>
      <c r="O68" s="109"/>
    </row>
    <row r="69" spans="1:15" ht="23.1" customHeight="1">
      <c r="A69" s="213" t="s">
        <v>142</v>
      </c>
      <c r="B69" s="214"/>
      <c r="C69" s="215"/>
      <c r="D69" s="37">
        <f t="shared" si="0"/>
        <v>54</v>
      </c>
      <c r="E69" s="84">
        <f>E64+E65-E67</f>
        <v>0</v>
      </c>
      <c r="F69" s="100"/>
      <c r="O69" s="109"/>
    </row>
    <row r="70" spans="1:15" ht="23.1" customHeight="1">
      <c r="A70" s="207" t="s">
        <v>79</v>
      </c>
      <c r="B70" s="208"/>
      <c r="C70" s="209"/>
      <c r="D70" s="37">
        <f t="shared" si="0"/>
        <v>55</v>
      </c>
      <c r="E70" s="86"/>
      <c r="O70" s="109"/>
    </row>
    <row r="71" spans="1:15" ht="23.1" customHeight="1">
      <c r="A71" s="207" t="s">
        <v>80</v>
      </c>
      <c r="B71" s="208"/>
      <c r="C71" s="209"/>
      <c r="D71" s="37">
        <f t="shared" si="0"/>
        <v>56</v>
      </c>
      <c r="E71" s="86"/>
      <c r="F71" s="100"/>
      <c r="O71" s="109"/>
    </row>
    <row r="72" spans="1:15" ht="23.1" customHeight="1" thickBot="1">
      <c r="A72" s="210" t="s">
        <v>143</v>
      </c>
      <c r="B72" s="211"/>
      <c r="C72" s="212"/>
      <c r="D72" s="37">
        <f t="shared" si="0"/>
        <v>57</v>
      </c>
      <c r="E72" s="88">
        <f>E69-E70-E71</f>
        <v>0</v>
      </c>
      <c r="O72" s="109"/>
    </row>
    <row r="73" spans="1:15" ht="23.1" customHeight="1">
      <c r="A73" s="27"/>
      <c r="B73" s="28"/>
      <c r="C73" s="28"/>
      <c r="D73" s="29"/>
      <c r="G73" s="70"/>
      <c r="O73" s="109"/>
    </row>
    <row r="74" spans="1:15" ht="23.1" customHeight="1">
      <c r="A74" s="27"/>
      <c r="B74" s="28"/>
      <c r="C74" s="28"/>
      <c r="D74" s="29"/>
      <c r="O74" s="109"/>
    </row>
    <row r="75" spans="1:15" ht="23.1" customHeight="1">
      <c r="A75" s="27"/>
      <c r="B75" s="28"/>
      <c r="C75" s="28"/>
      <c r="D75" s="29"/>
      <c r="O75" s="109"/>
    </row>
    <row r="76" spans="1:15" ht="15.75">
      <c r="A76" s="27"/>
      <c r="B76" s="28"/>
      <c r="C76" s="28"/>
      <c r="D76" s="29"/>
      <c r="O76" s="109"/>
    </row>
    <row r="77" spans="1:15" ht="15.75">
      <c r="A77" s="27"/>
      <c r="B77" s="28"/>
      <c r="C77" s="28"/>
      <c r="D77" s="29"/>
      <c r="O77" s="109"/>
    </row>
    <row r="78" spans="1:15" ht="15.75">
      <c r="A78" s="27"/>
      <c r="B78" s="28"/>
      <c r="C78" s="28"/>
      <c r="D78" s="29"/>
      <c r="O78" s="109"/>
    </row>
    <row r="79" spans="1:15" ht="15.75">
      <c r="A79" s="27"/>
      <c r="B79" s="28"/>
      <c r="C79" s="28"/>
      <c r="D79" s="29"/>
      <c r="O79" s="109"/>
    </row>
    <row r="80" spans="1:15" ht="15.75">
      <c r="A80" s="27"/>
      <c r="B80" s="28"/>
      <c r="C80" s="28"/>
      <c r="D80" s="29"/>
      <c r="O80" s="109"/>
    </row>
    <row r="81" spans="1:15" ht="15.75">
      <c r="A81" s="27"/>
      <c r="B81" s="28"/>
      <c r="C81" s="28"/>
      <c r="D81" s="29"/>
      <c r="O81" s="109"/>
    </row>
    <row r="82" spans="1:15" ht="15.75">
      <c r="A82" s="27"/>
      <c r="B82" s="28"/>
      <c r="C82" s="28"/>
      <c r="D82" s="29"/>
      <c r="O82" s="109"/>
    </row>
    <row r="83" spans="1:15" ht="15.75">
      <c r="A83" s="27"/>
      <c r="B83" s="28"/>
      <c r="C83" s="28"/>
      <c r="D83" s="29"/>
      <c r="O83" s="109"/>
    </row>
    <row r="84" spans="1:15" ht="15.75">
      <c r="A84" s="27"/>
      <c r="B84" s="28"/>
      <c r="C84" s="28"/>
      <c r="D84" s="29"/>
      <c r="O84" s="109"/>
    </row>
    <row r="85" spans="1:15" ht="15.75">
      <c r="A85" s="27"/>
      <c r="B85" s="28"/>
      <c r="C85" s="28"/>
      <c r="D85" s="29"/>
      <c r="O85" s="109"/>
    </row>
    <row r="86" spans="1:15" ht="15.75">
      <c r="A86" s="27"/>
      <c r="B86" s="28"/>
      <c r="C86" s="28"/>
      <c r="D86" s="29"/>
      <c r="O86" s="109"/>
    </row>
    <row r="87" spans="1:15" ht="33.75" customHeight="1">
      <c r="A87" s="27"/>
      <c r="B87" s="28"/>
      <c r="C87" s="28"/>
      <c r="D87" s="29"/>
      <c r="O87" s="109"/>
    </row>
    <row r="88" spans="1:15" ht="28.5" customHeight="1">
      <c r="A88" s="27"/>
      <c r="B88" s="28"/>
      <c r="C88" s="28"/>
      <c r="D88" s="29"/>
      <c r="O88" s="109"/>
    </row>
    <row r="89" spans="1:15" ht="28.5" customHeight="1">
      <c r="A89" s="27"/>
      <c r="B89" s="28"/>
      <c r="C89" s="28"/>
      <c r="D89" s="29"/>
      <c r="O89" s="109"/>
    </row>
    <row r="90" spans="1:15" ht="28.5" customHeight="1">
      <c r="A90" s="27"/>
      <c r="B90" s="28"/>
      <c r="C90" s="28"/>
      <c r="D90" s="29"/>
      <c r="O90" s="109"/>
    </row>
    <row r="91" spans="1:15" ht="28.5" customHeight="1">
      <c r="A91" s="27"/>
      <c r="B91" s="28"/>
      <c r="C91" s="28"/>
      <c r="D91" s="29"/>
      <c r="O91" s="109"/>
    </row>
    <row r="92" spans="1:15" ht="28.5" customHeight="1">
      <c r="A92" s="27"/>
      <c r="B92" s="28"/>
      <c r="C92" s="28"/>
      <c r="D92" s="29"/>
    </row>
    <row r="93" spans="1:15" ht="28.5" customHeight="1">
      <c r="A93" s="27"/>
      <c r="B93" s="28"/>
      <c r="C93" s="28"/>
      <c r="D93" s="29"/>
    </row>
    <row r="94" spans="1:15" ht="28.5" customHeight="1">
      <c r="A94" s="27"/>
      <c r="B94" s="28"/>
      <c r="C94" s="28"/>
      <c r="D94" s="29"/>
    </row>
    <row r="95" spans="1:15" ht="28.5" customHeight="1">
      <c r="A95" s="27"/>
      <c r="B95" s="28"/>
      <c r="C95" s="28"/>
      <c r="D95" s="29"/>
    </row>
    <row r="96" spans="1:15" ht="28.5" customHeight="1">
      <c r="A96" s="27"/>
      <c r="B96" s="28"/>
      <c r="C96" s="28"/>
      <c r="D96" s="29"/>
    </row>
    <row r="97" spans="1:4" ht="28.5" customHeight="1">
      <c r="A97" s="27"/>
      <c r="B97" s="28"/>
      <c r="C97" s="28"/>
      <c r="D97" s="29"/>
    </row>
    <row r="98" spans="1:4" ht="28.5" customHeight="1">
      <c r="A98" s="27"/>
      <c r="B98" s="28"/>
      <c r="C98" s="28"/>
      <c r="D98" s="29"/>
    </row>
    <row r="99" spans="1:4" ht="28.5" customHeight="1">
      <c r="A99" s="27"/>
      <c r="B99" s="28"/>
      <c r="C99" s="28"/>
      <c r="D99" s="29"/>
    </row>
    <row r="100" spans="1:4" ht="28.5" customHeight="1">
      <c r="A100" s="27"/>
      <c r="B100" s="28"/>
      <c r="C100" s="28"/>
      <c r="D100" s="29"/>
    </row>
    <row r="101" spans="1:4" ht="28.5" customHeight="1">
      <c r="A101" s="27"/>
      <c r="B101" s="28"/>
      <c r="C101" s="28"/>
      <c r="D101" s="29"/>
    </row>
    <row r="102" spans="1:4" ht="28.5" customHeight="1">
      <c r="A102" s="27"/>
      <c r="B102" s="28"/>
      <c r="C102" s="28"/>
      <c r="D102" s="29"/>
    </row>
    <row r="103" spans="1:4" ht="28.5" customHeight="1">
      <c r="A103" s="27"/>
      <c r="B103" s="28"/>
      <c r="C103" s="28"/>
      <c r="D103" s="29"/>
    </row>
    <row r="104" spans="1:4" ht="28.5" customHeight="1">
      <c r="A104" s="27"/>
      <c r="B104" s="28"/>
      <c r="C104" s="28"/>
      <c r="D104" s="29"/>
    </row>
    <row r="105" spans="1:4" ht="28.5" customHeight="1">
      <c r="A105" s="27"/>
      <c r="B105" s="28"/>
      <c r="C105" s="28"/>
      <c r="D105" s="29"/>
    </row>
    <row r="106" spans="1:4" ht="28.5" customHeight="1">
      <c r="A106" s="27"/>
      <c r="B106" s="28"/>
      <c r="C106" s="28"/>
      <c r="D106" s="29"/>
    </row>
    <row r="107" spans="1:4" ht="28.5" customHeight="1">
      <c r="A107" s="27"/>
      <c r="B107" s="28"/>
      <c r="C107" s="28"/>
      <c r="D107" s="29"/>
    </row>
    <row r="108" spans="1:4" ht="28.5" customHeight="1">
      <c r="A108" s="27"/>
      <c r="B108" s="28"/>
      <c r="C108" s="28"/>
      <c r="D108" s="29"/>
    </row>
    <row r="109" spans="1:4" ht="28.5" customHeight="1">
      <c r="A109" s="27"/>
      <c r="B109" s="28"/>
      <c r="C109" s="28"/>
      <c r="D109" s="29"/>
    </row>
    <row r="110" spans="1:4" ht="28.5" customHeight="1">
      <c r="A110" s="27"/>
      <c r="B110" s="28"/>
      <c r="C110" s="28"/>
      <c r="D110" s="29"/>
    </row>
    <row r="111" spans="1:4" ht="28.5" customHeight="1">
      <c r="A111" s="27"/>
      <c r="B111" s="28"/>
      <c r="C111" s="28"/>
      <c r="D111" s="29"/>
    </row>
    <row r="112" spans="1:4" ht="28.5" customHeight="1">
      <c r="A112" s="27"/>
      <c r="B112" s="28"/>
      <c r="C112" s="28"/>
      <c r="D112" s="29"/>
    </row>
    <row r="113" spans="1:15" ht="28.5" customHeight="1">
      <c r="A113" s="27"/>
      <c r="B113" s="28"/>
      <c r="C113" s="28"/>
      <c r="D113" s="29"/>
    </row>
    <row r="114" spans="1:15" ht="28.5" customHeight="1">
      <c r="A114" s="27"/>
      <c r="B114" s="28"/>
      <c r="C114" s="28"/>
      <c r="D114" s="29"/>
      <c r="O114" s="110"/>
    </row>
    <row r="115" spans="1:15" ht="28.5" customHeight="1">
      <c r="A115" s="27"/>
      <c r="B115" s="28"/>
      <c r="C115" s="28"/>
      <c r="D115" s="29"/>
      <c r="O115" s="110"/>
    </row>
    <row r="116" spans="1:15" ht="28.5" customHeight="1">
      <c r="A116" s="27"/>
      <c r="B116" s="28"/>
      <c r="C116" s="28"/>
      <c r="D116" s="29"/>
      <c r="O116" s="110"/>
    </row>
    <row r="117" spans="1:15" ht="28.5" customHeight="1">
      <c r="A117" s="27"/>
      <c r="B117" s="28"/>
      <c r="C117" s="28"/>
      <c r="D117" s="29"/>
      <c r="O117" s="110"/>
    </row>
    <row r="118" spans="1:15" ht="28.5" customHeight="1">
      <c r="A118" s="27"/>
      <c r="B118" s="28"/>
      <c r="C118" s="28"/>
      <c r="D118" s="29"/>
      <c r="O118" s="110"/>
    </row>
    <row r="119" spans="1:15" ht="28.5" customHeight="1">
      <c r="A119" s="27"/>
      <c r="B119" s="28"/>
      <c r="C119" s="28"/>
      <c r="D119" s="29"/>
    </row>
    <row r="120" spans="1:15" ht="28.5" customHeight="1">
      <c r="A120" s="27"/>
      <c r="B120" s="28"/>
      <c r="C120" s="28"/>
      <c r="D120" s="29"/>
    </row>
    <row r="121" spans="1:15" ht="28.5" customHeight="1">
      <c r="A121" s="27"/>
      <c r="B121" s="28"/>
      <c r="C121" s="28"/>
      <c r="D121" s="29"/>
    </row>
    <row r="122" spans="1:15" ht="28.5" customHeight="1">
      <c r="A122" s="27"/>
      <c r="B122" s="28"/>
      <c r="C122" s="28"/>
      <c r="D122" s="29"/>
    </row>
    <row r="123" spans="1:15" ht="28.5" customHeight="1">
      <c r="A123" s="27"/>
      <c r="B123" s="28"/>
      <c r="C123" s="28"/>
      <c r="D123" s="29"/>
    </row>
    <row r="124" spans="1:15" ht="28.5" customHeight="1">
      <c r="A124" s="27"/>
      <c r="B124" s="28"/>
      <c r="C124" s="28"/>
      <c r="D124" s="29"/>
    </row>
    <row r="125" spans="1:15" ht="28.5" customHeight="1">
      <c r="A125" s="27"/>
      <c r="B125" s="28"/>
      <c r="C125" s="28"/>
      <c r="D125" s="29"/>
    </row>
    <row r="126" spans="1:15" ht="28.5" customHeight="1">
      <c r="A126" s="27"/>
      <c r="B126" s="28"/>
      <c r="C126" s="28"/>
      <c r="D126" s="29"/>
    </row>
    <row r="127" spans="1:15">
      <c r="A127" s="27"/>
      <c r="B127" s="28"/>
      <c r="C127" s="28"/>
      <c r="D127" s="29"/>
    </row>
    <row r="128" spans="1:15">
      <c r="A128" s="27"/>
      <c r="B128" s="28"/>
      <c r="C128" s="28"/>
      <c r="D128" s="29"/>
    </row>
    <row r="129" spans="1:4">
      <c r="A129" s="27"/>
      <c r="B129" s="28"/>
      <c r="C129" s="28"/>
      <c r="D129" s="29"/>
    </row>
    <row r="130" spans="1:4">
      <c r="A130" s="27"/>
      <c r="B130" s="28"/>
      <c r="C130" s="28"/>
      <c r="D130" s="29"/>
    </row>
    <row r="131" spans="1:4">
      <c r="A131" s="27"/>
      <c r="B131" s="28"/>
      <c r="C131" s="28"/>
      <c r="D131" s="29"/>
    </row>
    <row r="132" spans="1:4">
      <c r="A132" s="27"/>
      <c r="B132" s="28"/>
      <c r="C132" s="28"/>
      <c r="D132" s="29"/>
    </row>
    <row r="133" spans="1:4">
      <c r="A133" s="27"/>
      <c r="B133" s="28"/>
      <c r="C133" s="28"/>
      <c r="D133" s="29"/>
    </row>
    <row r="134" spans="1:4">
      <c r="A134" s="27"/>
      <c r="B134" s="28"/>
      <c r="C134" s="28"/>
      <c r="D134" s="29"/>
    </row>
    <row r="135" spans="1:4">
      <c r="A135" s="27"/>
      <c r="B135" s="28"/>
      <c r="C135" s="28"/>
      <c r="D135" s="29"/>
    </row>
    <row r="136" spans="1:4">
      <c r="A136" s="27"/>
      <c r="B136" s="28"/>
      <c r="C136" s="28"/>
      <c r="D136" s="29"/>
    </row>
    <row r="137" spans="1:4">
      <c r="A137" s="27"/>
      <c r="B137" s="28"/>
      <c r="C137" s="28"/>
      <c r="D137" s="29"/>
    </row>
    <row r="138" spans="1:4">
      <c r="A138" s="27"/>
      <c r="B138" s="28"/>
      <c r="C138" s="28"/>
      <c r="D138" s="29"/>
    </row>
    <row r="139" spans="1:4">
      <c r="A139" s="27"/>
      <c r="B139" s="28"/>
      <c r="C139" s="28"/>
      <c r="D139" s="29"/>
    </row>
    <row r="140" spans="1:4">
      <c r="A140" s="27"/>
      <c r="B140" s="28"/>
      <c r="C140" s="28"/>
      <c r="D140" s="29"/>
    </row>
    <row r="141" spans="1:4">
      <c r="A141" s="27"/>
      <c r="B141" s="28"/>
      <c r="C141" s="28"/>
      <c r="D141" s="29"/>
    </row>
    <row r="142" spans="1:4">
      <c r="A142" s="27"/>
      <c r="B142" s="28"/>
      <c r="C142" s="28"/>
      <c r="D142" s="29"/>
    </row>
    <row r="143" spans="1:4">
      <c r="A143" s="27"/>
      <c r="B143" s="28"/>
      <c r="C143" s="28"/>
      <c r="D143" s="29"/>
    </row>
    <row r="144" spans="1:4">
      <c r="A144" s="27"/>
      <c r="B144" s="28"/>
      <c r="C144" s="28"/>
      <c r="D144" s="29"/>
    </row>
    <row r="145" spans="1:4">
      <c r="A145" s="27"/>
      <c r="B145" s="28"/>
      <c r="C145" s="28"/>
      <c r="D145" s="29"/>
    </row>
    <row r="146" spans="1:4">
      <c r="A146" s="27"/>
      <c r="B146" s="28"/>
      <c r="C146" s="28"/>
      <c r="D146" s="29"/>
    </row>
    <row r="147" spans="1:4">
      <c r="A147" s="27"/>
      <c r="B147" s="28"/>
      <c r="C147" s="28"/>
      <c r="D147" s="29"/>
    </row>
    <row r="148" spans="1:4">
      <c r="A148" s="27"/>
      <c r="B148" s="28"/>
      <c r="C148" s="28"/>
      <c r="D148" s="29"/>
    </row>
    <row r="149" spans="1:4">
      <c r="A149" s="27"/>
      <c r="B149" s="28"/>
      <c r="C149" s="28"/>
      <c r="D149" s="29"/>
    </row>
    <row r="150" spans="1:4">
      <c r="A150" s="27"/>
      <c r="B150" s="28"/>
      <c r="C150" s="28"/>
      <c r="D150" s="29"/>
    </row>
    <row r="151" spans="1:4">
      <c r="A151" s="27"/>
      <c r="B151" s="28"/>
      <c r="C151" s="28"/>
      <c r="D151" s="29"/>
    </row>
    <row r="152" spans="1:4">
      <c r="A152" s="27"/>
      <c r="B152" s="28"/>
      <c r="C152" s="28"/>
      <c r="D152" s="29"/>
    </row>
    <row r="153" spans="1:4">
      <c r="A153" s="27"/>
      <c r="B153" s="28"/>
      <c r="C153" s="28"/>
      <c r="D153" s="29"/>
    </row>
    <row r="154" spans="1:4">
      <c r="A154" s="27"/>
      <c r="B154" s="28"/>
      <c r="C154" s="28"/>
      <c r="D154" s="29"/>
    </row>
    <row r="155" spans="1:4">
      <c r="A155" s="27"/>
      <c r="B155" s="28"/>
      <c r="C155" s="28"/>
      <c r="D155" s="29"/>
    </row>
    <row r="156" spans="1:4">
      <c r="A156" s="27"/>
      <c r="B156" s="28"/>
      <c r="C156" s="28"/>
      <c r="D156" s="29"/>
    </row>
    <row r="157" spans="1:4">
      <c r="A157" s="27"/>
      <c r="B157" s="28"/>
      <c r="C157" s="28"/>
      <c r="D157" s="29"/>
    </row>
    <row r="158" spans="1:4">
      <c r="A158" s="27"/>
      <c r="B158" s="28"/>
      <c r="C158" s="28"/>
      <c r="D158" s="29"/>
    </row>
    <row r="159" spans="1:4">
      <c r="A159" s="27"/>
      <c r="B159" s="28"/>
      <c r="C159" s="28"/>
      <c r="D159" s="29"/>
    </row>
    <row r="160" spans="1:4">
      <c r="A160" s="27"/>
      <c r="B160" s="28"/>
      <c r="C160" s="28"/>
      <c r="D160" s="29"/>
    </row>
    <row r="161" spans="1:4">
      <c r="A161" s="27"/>
      <c r="B161" s="28"/>
      <c r="C161" s="28"/>
      <c r="D161" s="29"/>
    </row>
    <row r="162" spans="1:4">
      <c r="A162" s="27"/>
      <c r="B162" s="28"/>
      <c r="C162" s="28"/>
      <c r="D162" s="29"/>
    </row>
    <row r="163" spans="1:4">
      <c r="A163" s="27"/>
      <c r="B163" s="28"/>
      <c r="C163" s="28"/>
      <c r="D163" s="29"/>
    </row>
    <row r="164" spans="1:4">
      <c r="A164" s="27"/>
      <c r="B164" s="28"/>
      <c r="C164" s="28"/>
      <c r="D164" s="29"/>
    </row>
    <row r="165" spans="1:4">
      <c r="A165" s="27"/>
      <c r="B165" s="28"/>
      <c r="C165" s="28"/>
      <c r="D165" s="29"/>
    </row>
    <row r="166" spans="1:4">
      <c r="A166" s="27"/>
      <c r="B166" s="28"/>
      <c r="C166" s="28"/>
      <c r="D166" s="29"/>
    </row>
    <row r="167" spans="1:4">
      <c r="A167" s="27"/>
      <c r="B167" s="28"/>
      <c r="C167" s="28"/>
      <c r="D167" s="29"/>
    </row>
    <row r="168" spans="1:4">
      <c r="A168" s="27"/>
      <c r="B168" s="28"/>
      <c r="C168" s="28"/>
      <c r="D168" s="29"/>
    </row>
    <row r="169" spans="1:4">
      <c r="A169" s="27"/>
      <c r="B169" s="28"/>
      <c r="C169" s="28"/>
      <c r="D169" s="29"/>
    </row>
    <row r="170" spans="1:4">
      <c r="A170" s="27"/>
      <c r="B170" s="28"/>
      <c r="C170" s="28"/>
      <c r="D170" s="29"/>
    </row>
    <row r="171" spans="1:4">
      <c r="A171" s="27"/>
      <c r="B171" s="28"/>
      <c r="C171" s="28"/>
      <c r="D171" s="29"/>
    </row>
    <row r="172" spans="1:4">
      <c r="A172" s="27"/>
      <c r="B172" s="28"/>
      <c r="C172" s="28"/>
      <c r="D172" s="29"/>
    </row>
    <row r="173" spans="1:4">
      <c r="A173" s="27"/>
      <c r="B173" s="28"/>
      <c r="C173" s="28"/>
      <c r="D173" s="29"/>
    </row>
    <row r="174" spans="1:4">
      <c r="A174" s="27"/>
      <c r="B174" s="28"/>
      <c r="C174" s="28"/>
      <c r="D174" s="29"/>
    </row>
    <row r="175" spans="1:4">
      <c r="A175" s="27"/>
      <c r="B175" s="28"/>
      <c r="C175" s="28"/>
      <c r="D175" s="29"/>
    </row>
    <row r="176" spans="1:4">
      <c r="A176" s="27"/>
      <c r="B176" s="28"/>
      <c r="C176" s="28"/>
      <c r="D176" s="29"/>
    </row>
    <row r="177" spans="1:4">
      <c r="A177" s="27"/>
      <c r="B177" s="28"/>
      <c r="C177" s="28"/>
      <c r="D177" s="29"/>
    </row>
    <row r="178" spans="1:4">
      <c r="A178" s="27"/>
      <c r="B178" s="28"/>
      <c r="C178" s="28"/>
      <c r="D178" s="29"/>
    </row>
    <row r="179" spans="1:4">
      <c r="A179" s="27"/>
      <c r="B179" s="28"/>
      <c r="C179" s="28"/>
      <c r="D179" s="29"/>
    </row>
    <row r="180" spans="1:4">
      <c r="A180" s="27"/>
      <c r="B180" s="28"/>
      <c r="C180" s="28"/>
      <c r="D180" s="29"/>
    </row>
    <row r="181" spans="1:4">
      <c r="A181" s="27"/>
      <c r="B181" s="28"/>
      <c r="C181" s="28"/>
      <c r="D181" s="29"/>
    </row>
    <row r="182" spans="1:4">
      <c r="A182" s="27"/>
      <c r="B182" s="28"/>
      <c r="C182" s="28"/>
      <c r="D182" s="29"/>
    </row>
    <row r="183" spans="1:4">
      <c r="A183" s="27"/>
      <c r="B183" s="28"/>
      <c r="C183" s="28"/>
      <c r="D183" s="29"/>
    </row>
    <row r="184" spans="1:4">
      <c r="A184" s="27"/>
      <c r="B184" s="28"/>
      <c r="C184" s="28"/>
      <c r="D184" s="29"/>
    </row>
    <row r="185" spans="1:4">
      <c r="A185" s="27"/>
      <c r="B185" s="28"/>
      <c r="C185" s="28"/>
      <c r="D185" s="29"/>
    </row>
    <row r="186" spans="1:4">
      <c r="A186" s="27"/>
      <c r="B186" s="28"/>
      <c r="C186" s="28"/>
      <c r="D186" s="29"/>
    </row>
    <row r="187" spans="1:4">
      <c r="A187" s="27"/>
      <c r="B187" s="28"/>
      <c r="C187" s="28"/>
      <c r="D187" s="29"/>
    </row>
    <row r="188" spans="1:4">
      <c r="A188" s="27"/>
      <c r="B188" s="28"/>
      <c r="C188" s="28"/>
      <c r="D188" s="29"/>
    </row>
    <row r="189" spans="1:4">
      <c r="A189" s="27"/>
      <c r="B189" s="28"/>
      <c r="C189" s="28"/>
      <c r="D189" s="29"/>
    </row>
    <row r="190" spans="1:4">
      <c r="A190" s="27"/>
      <c r="B190" s="28"/>
      <c r="C190" s="28"/>
      <c r="D190" s="29"/>
    </row>
    <row r="191" spans="1:4">
      <c r="A191" s="27"/>
      <c r="B191" s="28"/>
      <c r="C191" s="28"/>
      <c r="D191" s="29"/>
    </row>
    <row r="192" spans="1:4">
      <c r="A192" s="27"/>
      <c r="B192" s="28"/>
      <c r="C192" s="28"/>
      <c r="D192" s="29"/>
    </row>
    <row r="193" spans="1:4">
      <c r="A193" s="27"/>
      <c r="B193" s="28"/>
      <c r="C193" s="28"/>
      <c r="D193" s="29"/>
    </row>
    <row r="194" spans="1:4">
      <c r="A194" s="27"/>
      <c r="B194" s="28"/>
      <c r="C194" s="28"/>
      <c r="D194" s="29"/>
    </row>
    <row r="195" spans="1:4">
      <c r="A195" s="27"/>
      <c r="B195" s="28"/>
      <c r="C195" s="28"/>
      <c r="D195" s="29"/>
    </row>
    <row r="196" spans="1:4">
      <c r="A196" s="27"/>
      <c r="B196" s="28"/>
      <c r="C196" s="28"/>
      <c r="D196" s="29"/>
    </row>
    <row r="197" spans="1:4">
      <c r="A197" s="27"/>
      <c r="B197" s="28"/>
      <c r="C197" s="28"/>
      <c r="D197" s="29"/>
    </row>
    <row r="198" spans="1:4">
      <c r="A198" s="27"/>
      <c r="B198" s="28"/>
      <c r="C198" s="28"/>
      <c r="D198" s="29"/>
    </row>
    <row r="199" spans="1:4">
      <c r="A199" s="27"/>
      <c r="B199" s="28"/>
      <c r="C199" s="28"/>
      <c r="D199" s="29"/>
    </row>
    <row r="200" spans="1:4">
      <c r="A200" s="27"/>
      <c r="B200" s="28"/>
      <c r="C200" s="28"/>
      <c r="D200" s="29"/>
    </row>
    <row r="201" spans="1:4">
      <c r="A201" s="27"/>
      <c r="B201" s="28"/>
      <c r="C201" s="28"/>
      <c r="D201" s="29"/>
    </row>
    <row r="202" spans="1:4">
      <c r="A202" s="27"/>
      <c r="B202" s="28"/>
      <c r="C202" s="28"/>
      <c r="D202" s="29"/>
    </row>
    <row r="203" spans="1:4">
      <c r="A203" s="27"/>
      <c r="B203" s="28"/>
      <c r="C203" s="28"/>
      <c r="D203" s="29"/>
    </row>
    <row r="204" spans="1:4">
      <c r="A204" s="27"/>
      <c r="B204" s="28"/>
      <c r="C204" s="28"/>
      <c r="D204" s="29"/>
    </row>
    <row r="205" spans="1:4">
      <c r="A205" s="27"/>
      <c r="B205" s="28"/>
      <c r="C205" s="28"/>
      <c r="D205" s="29"/>
    </row>
    <row r="206" spans="1:4">
      <c r="A206" s="27"/>
      <c r="B206" s="28"/>
      <c r="C206" s="28"/>
      <c r="D206" s="29"/>
    </row>
    <row r="207" spans="1:4">
      <c r="A207" s="27"/>
      <c r="B207" s="28"/>
      <c r="C207" s="28"/>
      <c r="D207" s="29"/>
    </row>
    <row r="208" spans="1:4">
      <c r="A208" s="27"/>
      <c r="B208" s="28"/>
      <c r="C208" s="28"/>
      <c r="D208" s="29"/>
    </row>
    <row r="209" spans="1:4">
      <c r="A209" s="27"/>
      <c r="B209" s="28"/>
      <c r="C209" s="28"/>
      <c r="D209" s="29"/>
    </row>
    <row r="210" spans="1:4">
      <c r="A210" s="27"/>
      <c r="B210" s="28"/>
      <c r="C210" s="28"/>
      <c r="D210" s="29"/>
    </row>
    <row r="211" spans="1:4">
      <c r="A211" s="27"/>
      <c r="B211" s="28"/>
      <c r="C211" s="28"/>
      <c r="D211" s="29"/>
    </row>
    <row r="212" spans="1:4">
      <c r="A212" s="27"/>
      <c r="B212" s="28"/>
      <c r="C212" s="28"/>
      <c r="D212" s="29"/>
    </row>
    <row r="213" spans="1:4"/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 hidden="1"/>
  </sheetData>
  <sheetProtection algorithmName="SHA-512" hashValue="tfiUk1d9wRQHXvFoQ9tuaNvo0hzyunsligqOT1YKbPkhl+RHOirUdVDDYyOgaKdFrcckDfPkOra0EhEHqKRMCg==" saltValue="sX17GPckvVdLVKgKQWs88w==" spinCount="100000" sheet="1" objects="1" scenarios="1"/>
  <dataConsolidate/>
  <mergeCells count="72">
    <mergeCell ref="A25:C25"/>
    <mergeCell ref="A57:A58"/>
    <mergeCell ref="B57:C57"/>
    <mergeCell ref="A26:C26"/>
    <mergeCell ref="A27:C27"/>
    <mergeCell ref="A47:C47"/>
    <mergeCell ref="B33:C33"/>
    <mergeCell ref="A54:C54"/>
    <mergeCell ref="A55:C55"/>
    <mergeCell ref="B50:C50"/>
    <mergeCell ref="B48:C48"/>
    <mergeCell ref="A39:C39"/>
    <mergeCell ref="A34:C34"/>
    <mergeCell ref="A37:D37"/>
    <mergeCell ref="B52:C52"/>
    <mergeCell ref="B58:C58"/>
    <mergeCell ref="A62:A63"/>
    <mergeCell ref="B62:C62"/>
    <mergeCell ref="B63:C63"/>
    <mergeCell ref="A59:C59"/>
    <mergeCell ref="A60:C60"/>
    <mergeCell ref="A61:C61"/>
    <mergeCell ref="A71:C71"/>
    <mergeCell ref="A72:C72"/>
    <mergeCell ref="A69:C69"/>
    <mergeCell ref="A70:C70"/>
    <mergeCell ref="A64:C64"/>
    <mergeCell ref="A65:C65"/>
    <mergeCell ref="A67:C67"/>
    <mergeCell ref="A66:C66"/>
    <mergeCell ref="A68:C68"/>
    <mergeCell ref="A46:C46"/>
    <mergeCell ref="A56:C56"/>
    <mergeCell ref="A53:C53"/>
    <mergeCell ref="A40:C40"/>
    <mergeCell ref="A41:C41"/>
    <mergeCell ref="A42:C42"/>
    <mergeCell ref="A43:C43"/>
    <mergeCell ref="A44:C44"/>
    <mergeCell ref="A48:A52"/>
    <mergeCell ref="B51:C51"/>
    <mergeCell ref="A45:C45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A38:D38"/>
    <mergeCell ref="A29:C29"/>
    <mergeCell ref="A14:C14"/>
    <mergeCell ref="A15:C15"/>
    <mergeCell ref="A16:C16"/>
    <mergeCell ref="A17:C17"/>
    <mergeCell ref="A28:C28"/>
    <mergeCell ref="A30:C30"/>
    <mergeCell ref="A35:D35"/>
    <mergeCell ref="B31:C31"/>
    <mergeCell ref="B32:C32"/>
    <mergeCell ref="A31:A33"/>
    <mergeCell ref="A18:C18"/>
    <mergeCell ref="A24:C24"/>
    <mergeCell ref="A19:C19"/>
    <mergeCell ref="A20:C20"/>
    <mergeCell ref="A21:C21"/>
    <mergeCell ref="A22:C22"/>
    <mergeCell ref="A23:C23"/>
  </mergeCells>
  <conditionalFormatting sqref="E21">
    <cfRule type="cellIs" dxfId="38" priority="69" stopIfTrue="1" operator="greaterThan">
      <formula>$E$20</formula>
    </cfRule>
  </conditionalFormatting>
  <conditionalFormatting sqref="E46">
    <cfRule type="expression" dxfId="37" priority="6">
      <formula>OR(AND(ISBLANK($E$45)=TRUE,ISBLANK($E$46)=FALSE),AND(ISBLANK($E$45)=FALSE,$E$46&gt;=$E$45))</formula>
    </cfRule>
    <cfRule type="cellIs" dxfId="36" priority="40" operator="greaterThan">
      <formula>$E$45</formula>
    </cfRule>
  </conditionalFormatting>
  <conditionalFormatting sqref="E66">
    <cfRule type="cellIs" dxfId="35" priority="35" operator="greaterThan">
      <formula>$E$65</formula>
    </cfRule>
  </conditionalFormatting>
  <conditionalFormatting sqref="E68">
    <cfRule type="cellIs" dxfId="34" priority="34" operator="greaterThan">
      <formula>$E$67</formula>
    </cfRule>
  </conditionalFormatting>
  <conditionalFormatting sqref="E15">
    <cfRule type="cellIs" dxfId="33" priority="29" operator="greaterThan">
      <formula>$E$14</formula>
    </cfRule>
  </conditionalFormatting>
  <conditionalFormatting sqref="E33">
    <cfRule type="cellIs" dxfId="32" priority="7" operator="greaterThan">
      <formula>$E$32</formula>
    </cfRule>
  </conditionalFormatting>
  <conditionalFormatting sqref="E47">
    <cfRule type="cellIs" dxfId="31" priority="72" operator="lessThan">
      <formula>$E$48+$E$50+$E$52+$E$51</formula>
    </cfRule>
  </conditionalFormatting>
  <conditionalFormatting sqref="E56:E57">
    <cfRule type="cellIs" dxfId="30" priority="75" operator="notEqual">
      <formula>#REF!+#REF!+#REF!</formula>
    </cfRule>
  </conditionalFormatting>
  <conditionalFormatting sqref="E58">
    <cfRule type="expression" dxfId="29" priority="5">
      <formula>$E$58&gt;$E$56</formula>
    </cfRule>
  </conditionalFormatting>
  <conditionalFormatting sqref="E25">
    <cfRule type="cellIs" dxfId="28" priority="4" stopIfTrue="1" operator="greaterThan">
      <formula>$E$24</formula>
    </cfRule>
  </conditionalFormatting>
  <conditionalFormatting sqref="E48">
    <cfRule type="expression" dxfId="27" priority="3">
      <formula>$E$48&lt;$E$49</formula>
    </cfRule>
  </conditionalFormatting>
  <conditionalFormatting sqref="E17">
    <cfRule type="cellIs" dxfId="26" priority="2" operator="greaterThan">
      <formula>$E$16</formula>
    </cfRule>
  </conditionalFormatting>
  <conditionalFormatting sqref="E56">
    <cfRule type="cellIs" dxfId="25" priority="1" operator="lessThan">
      <formula>$E$57+$E$58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29 E55 E60:E63 E65:E68 E70:E71 E31:E33 E41:E53 E58 E14:E27">
      <formula1>MOD(E14*10,1)=0</formula1>
    </dataValidation>
    <dataValidation allowBlank="1" showErrorMessage="1" sqref="A3:E3"/>
    <dataValidation type="custom" allowBlank="1" showInputMessage="1" showErrorMessage="1" sqref="E57">
      <formula1>MOD(E57*10,1)=0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topLeftCell="A16" zoomScaleNormal="130" zoomScaleSheetLayoutView="100" workbookViewId="0">
      <selection activeCell="B35" sqref="B35:D35"/>
    </sheetView>
  </sheetViews>
  <sheetFormatPr defaultColWidth="0" defaultRowHeight="14.25" zeroHeight="1"/>
  <cols>
    <col min="1" max="1" width="7.625" style="55" customWidth="1"/>
    <col min="2" max="2" width="6.125" style="55" customWidth="1"/>
    <col min="3" max="3" width="9" style="55" customWidth="1"/>
    <col min="4" max="4" width="45.5" style="55" customWidth="1"/>
    <col min="5" max="5" width="4.875" style="55" customWidth="1"/>
    <col min="6" max="6" width="15.875" style="55" customWidth="1"/>
    <col min="7" max="7" width="9" style="55" customWidth="1"/>
    <col min="8" max="8" width="23.75" style="55" customWidth="1"/>
    <col min="9" max="10" width="9" style="55" customWidth="1"/>
    <col min="11" max="11" width="0" style="55" hidden="1" customWidth="1"/>
    <col min="12" max="16384" width="9" style="55" hidden="1"/>
  </cols>
  <sheetData>
    <row r="1" spans="1:6" ht="17.25" customHeight="1">
      <c r="A1" s="115" t="str">
        <f>'dział I'!A3</f>
        <v>Proszę wpisać nazwę uczelni</v>
      </c>
      <c r="D1" s="116"/>
      <c r="E1" s="116"/>
      <c r="F1" s="116"/>
    </row>
    <row r="2" spans="1:6" ht="15.6" customHeight="1">
      <c r="A2" s="187" t="s">
        <v>162</v>
      </c>
      <c r="B2" s="187"/>
      <c r="C2" s="187"/>
      <c r="D2" s="187"/>
      <c r="E2" s="187"/>
      <c r="F2" s="187"/>
    </row>
    <row r="3" spans="1:6" ht="6.75" customHeight="1" thickBot="1">
      <c r="A3" s="108"/>
      <c r="B3" s="108"/>
      <c r="C3" s="108"/>
      <c r="D3" s="108"/>
      <c r="E3" s="108"/>
      <c r="F3" s="100"/>
    </row>
    <row r="4" spans="1:6" ht="33.75" customHeight="1">
      <c r="A4" s="232" t="s">
        <v>0</v>
      </c>
      <c r="B4" s="233"/>
      <c r="C4" s="233"/>
      <c r="D4" s="233"/>
      <c r="E4" s="234"/>
      <c r="F4" s="77" t="s">
        <v>153</v>
      </c>
    </row>
    <row r="5" spans="1:6" s="56" customFormat="1" ht="15" customHeight="1" thickBot="1">
      <c r="A5" s="235">
        <v>1</v>
      </c>
      <c r="B5" s="236"/>
      <c r="C5" s="236"/>
      <c r="D5" s="236"/>
      <c r="E5" s="236"/>
      <c r="F5" s="89">
        <v>2</v>
      </c>
    </row>
    <row r="6" spans="1:6" ht="24" customHeight="1">
      <c r="A6" s="237" t="s">
        <v>46</v>
      </c>
      <c r="B6" s="240" t="s">
        <v>44</v>
      </c>
      <c r="C6" s="241"/>
      <c r="D6" s="242"/>
      <c r="E6" s="47" t="s">
        <v>6</v>
      </c>
      <c r="F6" s="90"/>
    </row>
    <row r="7" spans="1:6" ht="24" customHeight="1">
      <c r="A7" s="238"/>
      <c r="B7" s="206" t="s">
        <v>47</v>
      </c>
      <c r="C7" s="179"/>
      <c r="D7" s="180"/>
      <c r="E7" s="36" t="s">
        <v>8</v>
      </c>
      <c r="F7" s="91"/>
    </row>
    <row r="8" spans="1:6" ht="24" customHeight="1">
      <c r="A8" s="238"/>
      <c r="B8" s="243" t="s">
        <v>3</v>
      </c>
      <c r="C8" s="206" t="s">
        <v>48</v>
      </c>
      <c r="D8" s="180"/>
      <c r="E8" s="36" t="s">
        <v>10</v>
      </c>
      <c r="F8" s="91"/>
    </row>
    <row r="9" spans="1:6" ht="33.75" customHeight="1">
      <c r="A9" s="238"/>
      <c r="B9" s="244"/>
      <c r="C9" s="206" t="s">
        <v>49</v>
      </c>
      <c r="D9" s="180"/>
      <c r="E9" s="36" t="s">
        <v>12</v>
      </c>
      <c r="F9" s="91"/>
    </row>
    <row r="10" spans="1:6" ht="24" customHeight="1">
      <c r="A10" s="238"/>
      <c r="B10" s="245"/>
      <c r="C10" s="206" t="s">
        <v>50</v>
      </c>
      <c r="D10" s="180"/>
      <c r="E10" s="36" t="s">
        <v>13</v>
      </c>
      <c r="F10" s="92"/>
    </row>
    <row r="11" spans="1:6" ht="24" customHeight="1">
      <c r="A11" s="238"/>
      <c r="B11" s="246" t="s">
        <v>45</v>
      </c>
      <c r="C11" s="246"/>
      <c r="D11" s="246"/>
      <c r="E11" s="36" t="s">
        <v>14</v>
      </c>
      <c r="F11" s="92"/>
    </row>
    <row r="12" spans="1:6" ht="24" customHeight="1">
      <c r="A12" s="238"/>
      <c r="B12" s="243" t="s">
        <v>3</v>
      </c>
      <c r="C12" s="246" t="s">
        <v>51</v>
      </c>
      <c r="D12" s="246"/>
      <c r="E12" s="36" t="s">
        <v>16</v>
      </c>
      <c r="F12" s="92"/>
    </row>
    <row r="13" spans="1:6" ht="24" customHeight="1">
      <c r="A13" s="238"/>
      <c r="B13" s="245"/>
      <c r="C13" s="246" t="s">
        <v>50</v>
      </c>
      <c r="D13" s="246"/>
      <c r="E13" s="36" t="s">
        <v>24</v>
      </c>
      <c r="F13" s="92"/>
    </row>
    <row r="14" spans="1:6" ht="24" customHeight="1" thickBot="1">
      <c r="A14" s="239"/>
      <c r="B14" s="247" t="s">
        <v>60</v>
      </c>
      <c r="C14" s="247"/>
      <c r="D14" s="247"/>
      <c r="E14" s="48" t="s">
        <v>26</v>
      </c>
      <c r="F14" s="93">
        <f>F6+F7-F11</f>
        <v>0</v>
      </c>
    </row>
    <row r="15" spans="1:6" ht="24" customHeight="1">
      <c r="A15" s="248" t="s">
        <v>164</v>
      </c>
      <c r="B15" s="251" t="s">
        <v>44</v>
      </c>
      <c r="C15" s="251"/>
      <c r="D15" s="251"/>
      <c r="E15" s="45">
        <f>E14+1</f>
        <v>10</v>
      </c>
      <c r="F15" s="94"/>
    </row>
    <row r="16" spans="1:6" ht="24" customHeight="1">
      <c r="A16" s="249"/>
      <c r="B16" s="246" t="s">
        <v>47</v>
      </c>
      <c r="C16" s="246"/>
      <c r="D16" s="246"/>
      <c r="E16" s="37">
        <f>E15+1</f>
        <v>11</v>
      </c>
      <c r="F16" s="91"/>
    </row>
    <row r="17" spans="1:6" ht="24" customHeight="1">
      <c r="A17" s="249"/>
      <c r="B17" s="246" t="s">
        <v>45</v>
      </c>
      <c r="C17" s="246"/>
      <c r="D17" s="246"/>
      <c r="E17" s="37">
        <f>E16+1</f>
        <v>12</v>
      </c>
      <c r="F17" s="91"/>
    </row>
    <row r="18" spans="1:6" ht="24" customHeight="1" thickBot="1">
      <c r="A18" s="250"/>
      <c r="B18" s="247" t="s">
        <v>61</v>
      </c>
      <c r="C18" s="247"/>
      <c r="D18" s="247"/>
      <c r="E18" s="38">
        <f>E17+1</f>
        <v>13</v>
      </c>
      <c r="F18" s="34">
        <f>F15+F16-F17</f>
        <v>0</v>
      </c>
    </row>
    <row r="19" spans="1:6" ht="24" customHeight="1">
      <c r="A19" s="248" t="s">
        <v>52</v>
      </c>
      <c r="B19" s="251" t="s">
        <v>44</v>
      </c>
      <c r="C19" s="251"/>
      <c r="D19" s="251"/>
      <c r="E19" s="45">
        <f>E18+1</f>
        <v>14</v>
      </c>
      <c r="F19" s="94"/>
    </row>
    <row r="20" spans="1:6" ht="24" customHeight="1">
      <c r="A20" s="249"/>
      <c r="B20" s="246" t="s">
        <v>47</v>
      </c>
      <c r="C20" s="246"/>
      <c r="D20" s="246"/>
      <c r="E20" s="37">
        <f t="shared" ref="E20:E37" si="0">E19+1</f>
        <v>15</v>
      </c>
      <c r="F20" s="91"/>
    </row>
    <row r="21" spans="1:6" ht="24" customHeight="1">
      <c r="A21" s="249"/>
      <c r="B21" s="246" t="s">
        <v>45</v>
      </c>
      <c r="C21" s="246"/>
      <c r="D21" s="246"/>
      <c r="E21" s="37">
        <f t="shared" si="0"/>
        <v>16</v>
      </c>
      <c r="F21" s="91"/>
    </row>
    <row r="22" spans="1:6" ht="24" customHeight="1" thickBot="1">
      <c r="A22" s="250"/>
      <c r="B22" s="247" t="s">
        <v>158</v>
      </c>
      <c r="C22" s="247"/>
      <c r="D22" s="247"/>
      <c r="E22" s="38">
        <f t="shared" si="0"/>
        <v>17</v>
      </c>
      <c r="F22" s="34">
        <f>F19+F20-F21</f>
        <v>0</v>
      </c>
    </row>
    <row r="23" spans="1:6" ht="24" customHeight="1">
      <c r="A23" s="256" t="s">
        <v>165</v>
      </c>
      <c r="B23" s="251" t="s">
        <v>44</v>
      </c>
      <c r="C23" s="251"/>
      <c r="D23" s="251"/>
      <c r="E23" s="46">
        <f t="shared" si="0"/>
        <v>18</v>
      </c>
      <c r="F23" s="95"/>
    </row>
    <row r="24" spans="1:6" ht="24" customHeight="1">
      <c r="A24" s="257"/>
      <c r="B24" s="246" t="s">
        <v>47</v>
      </c>
      <c r="C24" s="246"/>
      <c r="D24" s="246"/>
      <c r="E24" s="37">
        <f t="shared" si="0"/>
        <v>19</v>
      </c>
      <c r="F24" s="91"/>
    </row>
    <row r="25" spans="1:6" ht="36" customHeight="1">
      <c r="A25" s="257"/>
      <c r="B25" s="258" t="s">
        <v>113</v>
      </c>
      <c r="C25" s="259"/>
      <c r="D25" s="260"/>
      <c r="E25" s="37">
        <f t="shared" si="0"/>
        <v>20</v>
      </c>
      <c r="F25" s="96">
        <f>'dział I'!E51</f>
        <v>0</v>
      </c>
    </row>
    <row r="26" spans="1:6" ht="24" customHeight="1">
      <c r="A26" s="257"/>
      <c r="B26" s="246" t="s">
        <v>45</v>
      </c>
      <c r="C26" s="246"/>
      <c r="D26" s="246"/>
      <c r="E26" s="37">
        <f t="shared" si="0"/>
        <v>21</v>
      </c>
      <c r="F26" s="91"/>
    </row>
    <row r="27" spans="1:6" ht="24" customHeight="1" thickBot="1">
      <c r="A27" s="254"/>
      <c r="B27" s="247" t="s">
        <v>159</v>
      </c>
      <c r="C27" s="247"/>
      <c r="D27" s="247"/>
      <c r="E27" s="38">
        <f t="shared" si="0"/>
        <v>22</v>
      </c>
      <c r="F27" s="34">
        <f>F23+F24-F26</f>
        <v>0</v>
      </c>
    </row>
    <row r="28" spans="1:6" ht="31.5" customHeight="1">
      <c r="A28" s="252" t="s">
        <v>111</v>
      </c>
      <c r="B28" s="255" t="s">
        <v>56</v>
      </c>
      <c r="C28" s="255"/>
      <c r="D28" s="255"/>
      <c r="E28" s="45">
        <f t="shared" si="0"/>
        <v>23</v>
      </c>
      <c r="F28" s="97"/>
    </row>
    <row r="29" spans="1:6" ht="24" customHeight="1">
      <c r="A29" s="252"/>
      <c r="B29" s="246" t="s">
        <v>53</v>
      </c>
      <c r="C29" s="246"/>
      <c r="D29" s="246"/>
      <c r="E29" s="37">
        <f t="shared" si="0"/>
        <v>24</v>
      </c>
      <c r="F29" s="98"/>
    </row>
    <row r="30" spans="1:6" ht="24" customHeight="1">
      <c r="A30" s="253"/>
      <c r="B30" s="246" t="s">
        <v>54</v>
      </c>
      <c r="C30" s="246"/>
      <c r="D30" s="246"/>
      <c r="E30" s="37">
        <f t="shared" si="0"/>
        <v>25</v>
      </c>
      <c r="F30" s="91"/>
    </row>
    <row r="31" spans="1:6" ht="30.75" customHeight="1" thickBot="1">
      <c r="A31" s="254"/>
      <c r="B31" s="247" t="s">
        <v>120</v>
      </c>
      <c r="C31" s="247"/>
      <c r="D31" s="247"/>
      <c r="E31" s="38">
        <f t="shared" si="0"/>
        <v>26</v>
      </c>
      <c r="F31" s="34">
        <f>F28+F29-F30</f>
        <v>0</v>
      </c>
    </row>
    <row r="32" spans="1:6" ht="3.75" customHeight="1">
      <c r="A32" s="100"/>
      <c r="B32" s="100"/>
      <c r="C32" s="100"/>
      <c r="D32" s="100"/>
      <c r="E32" s="100"/>
      <c r="F32" s="31"/>
    </row>
    <row r="33" spans="1:6" ht="24" customHeight="1" thickBot="1">
      <c r="A33" s="261" t="s">
        <v>114</v>
      </c>
      <c r="B33" s="261"/>
      <c r="C33" s="261"/>
      <c r="D33" s="261"/>
      <c r="E33" s="261"/>
      <c r="F33" s="261"/>
    </row>
    <row r="34" spans="1:6" ht="24" customHeight="1">
      <c r="A34" s="262" t="s">
        <v>62</v>
      </c>
      <c r="B34" s="251" t="s">
        <v>56</v>
      </c>
      <c r="C34" s="251"/>
      <c r="D34" s="251"/>
      <c r="E34" s="45">
        <f>E31+1</f>
        <v>27</v>
      </c>
      <c r="F34" s="99"/>
    </row>
    <row r="35" spans="1:6" ht="24" customHeight="1">
      <c r="A35" s="263"/>
      <c r="B35" s="246" t="s">
        <v>53</v>
      </c>
      <c r="C35" s="246"/>
      <c r="D35" s="246"/>
      <c r="E35" s="37">
        <f t="shared" si="0"/>
        <v>28</v>
      </c>
      <c r="F35" s="30"/>
    </row>
    <row r="36" spans="1:6" ht="24" customHeight="1">
      <c r="A36" s="263"/>
      <c r="B36" s="246" t="s">
        <v>54</v>
      </c>
      <c r="C36" s="246"/>
      <c r="D36" s="246"/>
      <c r="E36" s="37">
        <f t="shared" si="0"/>
        <v>29</v>
      </c>
      <c r="F36" s="30"/>
    </row>
    <row r="37" spans="1:6" ht="24" customHeight="1" thickBot="1">
      <c r="A37" s="264"/>
      <c r="B37" s="247" t="s">
        <v>120</v>
      </c>
      <c r="C37" s="247"/>
      <c r="D37" s="247"/>
      <c r="E37" s="38">
        <f t="shared" si="0"/>
        <v>30</v>
      </c>
      <c r="F37" s="34">
        <f>F34+F35-F36</f>
        <v>0</v>
      </c>
    </row>
    <row r="38" spans="1:6" ht="15.75">
      <c r="A38" s="15"/>
      <c r="B38" s="15"/>
      <c r="C38" s="15"/>
      <c r="D38" s="15"/>
      <c r="E38" s="15"/>
      <c r="F38" s="31"/>
    </row>
    <row r="39" spans="1:6" ht="39" customHeight="1">
      <c r="A39" s="68"/>
      <c r="B39" s="68"/>
      <c r="C39" s="68"/>
      <c r="D39" s="68"/>
      <c r="E39" s="68"/>
      <c r="F39" s="68"/>
    </row>
    <row r="40" spans="1:6"/>
    <row r="41" spans="1:6"/>
    <row r="42" spans="1:6"/>
    <row r="43" spans="1:6"/>
    <row r="44" spans="1:6"/>
    <row r="45" spans="1:6"/>
    <row r="46" spans="1:6"/>
    <row r="47" spans="1:6"/>
  </sheetData>
  <sheetProtection algorithmName="SHA-512" hashValue="V/TU1F7VlhneTVtmaIWW4jdJOSR9BTyt5gECG1VRP+czafFpKnyVJ8alNkmm8gNsKLCbmbiNIr5/8mi9YDvy+Q==" saltValue="VlrnZrEXjC/DNkpwa3GupQ==" spinCount="100000" sheet="1" objects="1" scenarios="1"/>
  <mergeCells count="42">
    <mergeCell ref="A15:A18"/>
    <mergeCell ref="B15:D15"/>
    <mergeCell ref="B16:D16"/>
    <mergeCell ref="B17:D17"/>
    <mergeCell ref="B18:D18"/>
    <mergeCell ref="A33:F33"/>
    <mergeCell ref="A34:A37"/>
    <mergeCell ref="B34:D34"/>
    <mergeCell ref="B35:D35"/>
    <mergeCell ref="B36:D36"/>
    <mergeCell ref="B37:D37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19:A22"/>
    <mergeCell ref="B19:D19"/>
    <mergeCell ref="B20:D20"/>
    <mergeCell ref="B21:D21"/>
    <mergeCell ref="B22:D22"/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4" priority="15" stopIfTrue="1" operator="lessThan">
      <formula>$F$8+$F$9+$F$10</formula>
    </cfRule>
  </conditionalFormatting>
  <conditionalFormatting sqref="F11">
    <cfRule type="cellIs" dxfId="23" priority="14" stopIfTrue="1" operator="lessThan">
      <formula>$F$12+$F$13</formula>
    </cfRule>
  </conditionalFormatting>
  <conditionalFormatting sqref="F8">
    <cfRule type="expression" dxfId="22" priority="4">
      <formula>IF($F$12&gt;0,$F$8&gt;0)</formula>
    </cfRule>
    <cfRule type="expression" dxfId="21" priority="5">
      <formula>IF($F$12=0,$F$8=0)</formula>
    </cfRule>
  </conditionalFormatting>
  <conditionalFormatting sqref="F24">
    <cfRule type="cellIs" dxfId="20" priority="3" operator="lessThan">
      <formula>$F$25</formula>
    </cfRule>
  </conditionalFormatting>
  <conditionalFormatting sqref="F29">
    <cfRule type="cellIs" dxfId="19" priority="74" operator="lessThan">
      <formula>#REF!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F21 F23:F24 F26 F6:F13 F34:F36 F28:F30 F15:F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horizontalDpi="4294967295" verticalDpi="4294967295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" id="{E3417FDF-79D9-4D55-9FDA-E5AB8C7CE001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lessThan" id="{ECF5C0E2-04EC-4457-98A6-EBDE6234305A}">
            <xm:f>'dział I'!$E$50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31"/>
  <sheetViews>
    <sheetView view="pageBreakPreview" topLeftCell="A4" zoomScaleNormal="100" zoomScaleSheetLayoutView="100" workbookViewId="0">
      <selection activeCell="F11" sqref="F11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62" t="str">
        <f>'dział I'!A3</f>
        <v>Proszę wpisać nazwę uczelni</v>
      </c>
      <c r="B1" s="57"/>
      <c r="C1" s="57"/>
      <c r="D1" s="57"/>
      <c r="E1" s="57"/>
      <c r="F1" s="57"/>
      <c r="G1" s="57"/>
      <c r="H1" s="57"/>
      <c r="I1" s="57"/>
      <c r="J1" s="57"/>
      <c r="R1" s="117"/>
    </row>
    <row r="2" spans="1:258" s="3" customFormat="1" ht="28.5" customHeight="1">
      <c r="A2" s="270" t="s">
        <v>160</v>
      </c>
      <c r="B2" s="270"/>
      <c r="C2" s="270"/>
      <c r="D2" s="270"/>
      <c r="E2" s="270"/>
      <c r="F2" s="270"/>
      <c r="G2" s="270"/>
      <c r="H2" s="270"/>
      <c r="I2" s="270"/>
      <c r="J2" s="270"/>
      <c r="K2" s="2"/>
      <c r="L2" s="2"/>
      <c r="M2" s="2"/>
      <c r="N2" s="2"/>
      <c r="R2" s="118"/>
    </row>
    <row r="3" spans="1:258" ht="8.25" customHeight="1" thickBot="1">
      <c r="A3" s="57"/>
      <c r="B3" s="57"/>
      <c r="C3" s="58"/>
      <c r="D3" s="58"/>
      <c r="E3" s="58"/>
      <c r="F3" s="58"/>
      <c r="G3" s="58"/>
      <c r="H3" s="58"/>
      <c r="I3" s="58"/>
      <c r="J3" s="58"/>
      <c r="K3" s="4"/>
      <c r="L3" s="4"/>
      <c r="M3" s="4"/>
      <c r="N3" s="4"/>
      <c r="O3" s="4"/>
      <c r="P3" s="4"/>
      <c r="Q3" s="4"/>
      <c r="R3" s="117"/>
    </row>
    <row r="4" spans="1:258" ht="22.5" customHeight="1" thickBot="1">
      <c r="A4" s="272" t="s">
        <v>0</v>
      </c>
      <c r="B4" s="273"/>
      <c r="C4" s="273"/>
      <c r="D4" s="274"/>
      <c r="E4" s="289" t="s">
        <v>1</v>
      </c>
      <c r="F4" s="266" t="s">
        <v>169</v>
      </c>
      <c r="G4" s="268" t="s">
        <v>21</v>
      </c>
      <c r="H4" s="268"/>
      <c r="I4" s="268"/>
      <c r="J4" s="269"/>
      <c r="K4" s="104"/>
      <c r="L4" s="104"/>
      <c r="M4" s="291"/>
      <c r="N4" s="291"/>
      <c r="O4" s="291"/>
      <c r="P4" s="104"/>
      <c r="Q4" s="5"/>
      <c r="R4" s="119"/>
    </row>
    <row r="5" spans="1:258" ht="15.75" customHeight="1" thickBot="1">
      <c r="A5" s="275"/>
      <c r="B5" s="276"/>
      <c r="C5" s="276"/>
      <c r="D5" s="277"/>
      <c r="E5" s="290"/>
      <c r="F5" s="267"/>
      <c r="G5" s="292" t="s">
        <v>2</v>
      </c>
      <c r="H5" s="276" t="s">
        <v>3</v>
      </c>
      <c r="I5" s="277"/>
      <c r="J5" s="293" t="s">
        <v>4</v>
      </c>
      <c r="K5" s="104"/>
      <c r="L5" s="104"/>
      <c r="M5" s="104"/>
      <c r="N5" s="104"/>
      <c r="O5" s="104"/>
      <c r="P5" s="44"/>
      <c r="Q5" s="104"/>
      <c r="R5" s="119"/>
    </row>
    <row r="6" spans="1:258" ht="32.25" customHeight="1">
      <c r="A6" s="275"/>
      <c r="B6" s="276"/>
      <c r="C6" s="276"/>
      <c r="D6" s="277"/>
      <c r="E6" s="290"/>
      <c r="F6" s="267"/>
      <c r="G6" s="292"/>
      <c r="H6" s="160" t="s">
        <v>168</v>
      </c>
      <c r="I6" s="40" t="s">
        <v>5</v>
      </c>
      <c r="J6" s="294"/>
      <c r="K6" s="104"/>
      <c r="L6" s="104"/>
      <c r="M6" s="104"/>
      <c r="N6" s="104"/>
      <c r="O6" s="104"/>
      <c r="P6" s="44"/>
      <c r="Q6" s="104"/>
      <c r="R6" s="119"/>
    </row>
    <row r="7" spans="1:258" ht="19.5" customHeight="1">
      <c r="A7" s="278">
        <v>1</v>
      </c>
      <c r="B7" s="279"/>
      <c r="C7" s="279"/>
      <c r="D7" s="280"/>
      <c r="E7" s="41">
        <v>2</v>
      </c>
      <c r="F7" s="43">
        <v>3</v>
      </c>
      <c r="G7" s="42">
        <v>4</v>
      </c>
      <c r="H7" s="43">
        <v>5</v>
      </c>
      <c r="I7" s="43">
        <v>6</v>
      </c>
      <c r="J7" s="128">
        <v>7</v>
      </c>
      <c r="K7" s="5"/>
      <c r="L7" s="5"/>
      <c r="M7" s="5"/>
      <c r="N7" s="104"/>
      <c r="O7" s="5"/>
      <c r="P7" s="5"/>
      <c r="Q7" s="5"/>
      <c r="R7" s="119"/>
    </row>
    <row r="8" spans="1:258" s="121" customFormat="1" ht="24" customHeight="1">
      <c r="A8" s="281" t="s">
        <v>153</v>
      </c>
      <c r="B8" s="282"/>
      <c r="C8" s="282"/>
      <c r="D8" s="282"/>
      <c r="E8" s="282"/>
      <c r="F8" s="282"/>
      <c r="G8" s="282"/>
      <c r="H8" s="282"/>
      <c r="I8" s="282"/>
      <c r="J8" s="283"/>
      <c r="K8" s="6"/>
      <c r="L8" s="6"/>
      <c r="M8" s="6"/>
      <c r="N8" s="7"/>
      <c r="O8" s="6"/>
      <c r="P8" s="6"/>
      <c r="Q8" s="6"/>
      <c r="R8" s="120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</row>
    <row r="9" spans="1:258" s="121" customFormat="1" ht="37.5" customHeight="1">
      <c r="A9" s="284" t="s">
        <v>7</v>
      </c>
      <c r="B9" s="285"/>
      <c r="C9" s="285"/>
      <c r="D9" s="72" t="s">
        <v>6</v>
      </c>
      <c r="E9" s="73">
        <f t="shared" ref="E9:J9" si="0">E10+E15</f>
        <v>0</v>
      </c>
      <c r="F9" s="74">
        <f t="shared" si="0"/>
        <v>0</v>
      </c>
      <c r="G9" s="74">
        <f t="shared" si="0"/>
        <v>0</v>
      </c>
      <c r="H9" s="74">
        <f t="shared" si="0"/>
        <v>0</v>
      </c>
      <c r="I9" s="74">
        <f t="shared" si="0"/>
        <v>0</v>
      </c>
      <c r="J9" s="129">
        <f t="shared" si="0"/>
        <v>0</v>
      </c>
      <c r="K9" s="6"/>
      <c r="L9" s="6"/>
      <c r="M9" s="6"/>
      <c r="N9" s="7"/>
      <c r="O9" s="6"/>
      <c r="P9" s="6"/>
      <c r="Q9" s="6"/>
      <c r="R9" s="120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286" t="s">
        <v>21</v>
      </c>
      <c r="B10" s="285" t="s">
        <v>9</v>
      </c>
      <c r="C10" s="285"/>
      <c r="D10" s="72" t="s">
        <v>8</v>
      </c>
      <c r="E10" s="74">
        <f>E11+E13+E12+E14</f>
        <v>0</v>
      </c>
      <c r="F10" s="74">
        <f>F11+F13+F12+F14</f>
        <v>0</v>
      </c>
      <c r="G10" s="74">
        <f>G11+G13+G12+G14</f>
        <v>0</v>
      </c>
      <c r="H10" s="74">
        <f>H11+H13+H12+H14</f>
        <v>0</v>
      </c>
      <c r="I10" s="75"/>
      <c r="J10" s="129">
        <f>J11+J13+J12+J14</f>
        <v>0</v>
      </c>
      <c r="K10" s="5"/>
      <c r="L10" s="8"/>
      <c r="M10" s="9"/>
      <c r="N10" s="104"/>
      <c r="O10" s="5"/>
      <c r="P10" s="5"/>
      <c r="Q10" s="5"/>
      <c r="R10" s="119"/>
    </row>
    <row r="11" spans="1:258" ht="33.950000000000003" customHeight="1">
      <c r="A11" s="287"/>
      <c r="B11" s="295" t="s">
        <v>63</v>
      </c>
      <c r="C11" s="71" t="s">
        <v>11</v>
      </c>
      <c r="D11" s="72" t="s">
        <v>10</v>
      </c>
      <c r="E11" s="35"/>
      <c r="F11" s="76">
        <f>G11+J11</f>
        <v>0</v>
      </c>
      <c r="G11" s="35"/>
      <c r="H11" s="35"/>
      <c r="I11" s="59"/>
      <c r="J11" s="130"/>
      <c r="K11" s="5"/>
      <c r="L11" s="5"/>
      <c r="M11" s="9"/>
      <c r="N11" s="104"/>
      <c r="O11" s="5"/>
      <c r="P11" s="5"/>
      <c r="Q11" s="5"/>
      <c r="R11" s="119"/>
    </row>
    <row r="12" spans="1:258" ht="33.950000000000003" customHeight="1">
      <c r="A12" s="287"/>
      <c r="B12" s="295"/>
      <c r="C12" s="71" t="s">
        <v>115</v>
      </c>
      <c r="D12" s="72" t="s">
        <v>12</v>
      </c>
      <c r="E12" s="35"/>
      <c r="F12" s="76">
        <f>G12+J12</f>
        <v>0</v>
      </c>
      <c r="G12" s="35"/>
      <c r="H12" s="35"/>
      <c r="I12" s="59"/>
      <c r="J12" s="130"/>
      <c r="K12" s="5"/>
      <c r="L12" s="5"/>
      <c r="M12" s="9"/>
      <c r="N12" s="125"/>
      <c r="O12" s="5"/>
      <c r="P12" s="5"/>
      <c r="Q12" s="5"/>
      <c r="R12" s="119"/>
    </row>
    <row r="13" spans="1:258" ht="33.950000000000003" customHeight="1">
      <c r="A13" s="287"/>
      <c r="B13" s="295"/>
      <c r="C13" s="71" t="s">
        <v>116</v>
      </c>
      <c r="D13" s="72" t="s">
        <v>13</v>
      </c>
      <c r="E13" s="35"/>
      <c r="F13" s="76">
        <f>G13+J13</f>
        <v>0</v>
      </c>
      <c r="G13" s="35"/>
      <c r="H13" s="35"/>
      <c r="I13" s="59"/>
      <c r="J13" s="130"/>
      <c r="K13" s="5"/>
      <c r="L13" s="10"/>
      <c r="M13" s="9"/>
      <c r="N13" s="104"/>
      <c r="O13" s="5"/>
      <c r="P13" s="5"/>
      <c r="Q13" s="5"/>
      <c r="R13" s="119"/>
    </row>
    <row r="14" spans="1:258" ht="33.950000000000003" customHeight="1">
      <c r="A14" s="287"/>
      <c r="B14" s="295"/>
      <c r="C14" s="71" t="s">
        <v>117</v>
      </c>
      <c r="D14" s="72" t="s">
        <v>14</v>
      </c>
      <c r="E14" s="35"/>
      <c r="F14" s="76">
        <f>G14+J14</f>
        <v>0</v>
      </c>
      <c r="G14" s="35"/>
      <c r="H14" s="35"/>
      <c r="I14" s="59"/>
      <c r="J14" s="130"/>
      <c r="K14" s="5"/>
      <c r="L14" s="5"/>
      <c r="M14" s="5"/>
      <c r="N14" s="104"/>
      <c r="O14" s="5"/>
      <c r="P14" s="5"/>
      <c r="Q14" s="5"/>
      <c r="R14" s="119"/>
    </row>
    <row r="15" spans="1:258" ht="33.950000000000003" customHeight="1" thickBot="1">
      <c r="A15" s="288"/>
      <c r="B15" s="271" t="s">
        <v>15</v>
      </c>
      <c r="C15" s="271"/>
      <c r="D15" s="131" t="s">
        <v>16</v>
      </c>
      <c r="E15" s="132"/>
      <c r="F15" s="133">
        <f>G15+J15</f>
        <v>0</v>
      </c>
      <c r="G15" s="134"/>
      <c r="H15" s="134"/>
      <c r="I15" s="135"/>
      <c r="J15" s="136"/>
      <c r="K15" s="5"/>
      <c r="L15" s="5"/>
      <c r="M15" s="5"/>
      <c r="N15" s="104"/>
      <c r="O15" s="5"/>
      <c r="P15" s="5"/>
      <c r="Q15" s="5"/>
      <c r="R15" s="119"/>
    </row>
    <row r="16" spans="1:258" ht="14.25" customHeight="1">
      <c r="A16" s="57"/>
      <c r="B16" s="57"/>
      <c r="C16" s="58"/>
      <c r="D16" s="58"/>
      <c r="E16" s="58"/>
      <c r="F16" s="58"/>
      <c r="G16" s="58"/>
      <c r="H16" s="58"/>
      <c r="I16" s="58"/>
      <c r="J16" s="58"/>
      <c r="K16" s="4"/>
      <c r="L16" s="4"/>
      <c r="M16" s="4"/>
      <c r="N16" s="4"/>
      <c r="O16" s="4"/>
      <c r="P16" s="4"/>
      <c r="Q16" s="4"/>
    </row>
    <row r="17" spans="1:17" ht="15.75" customHeight="1">
      <c r="A17" s="60" t="s">
        <v>17</v>
      </c>
      <c r="B17" s="57"/>
      <c r="C17" s="58"/>
      <c r="D17" s="58"/>
      <c r="E17" s="58"/>
      <c r="F17" s="58"/>
      <c r="G17" s="58"/>
      <c r="H17" s="58"/>
      <c r="I17" s="58"/>
      <c r="J17" s="58"/>
      <c r="K17" s="4"/>
      <c r="L17" s="4"/>
      <c r="M17" s="4"/>
      <c r="N17" s="4"/>
      <c r="O17" s="4"/>
      <c r="P17" s="4"/>
      <c r="Q17" s="4"/>
    </row>
    <row r="18" spans="1:17" ht="19.5" customHeight="1">
      <c r="A18" s="61" t="s">
        <v>76</v>
      </c>
      <c r="B18" s="57"/>
      <c r="C18" s="58"/>
      <c r="D18" s="58"/>
      <c r="E18" s="58"/>
      <c r="F18" s="58"/>
      <c r="G18" s="58"/>
      <c r="H18" s="58"/>
      <c r="I18" s="58"/>
      <c r="J18" s="58"/>
      <c r="K18" s="4"/>
      <c r="L18" s="4"/>
      <c r="M18" s="4"/>
      <c r="N18" s="4"/>
      <c r="O18" s="4"/>
      <c r="P18" s="4"/>
      <c r="Q18" s="4"/>
    </row>
    <row r="19" spans="1:17" ht="39.75" customHeight="1">
      <c r="A19" s="265" t="s">
        <v>84</v>
      </c>
      <c r="B19" s="265"/>
      <c r="C19" s="265"/>
      <c r="D19" s="265"/>
      <c r="E19" s="265"/>
      <c r="F19" s="265"/>
      <c r="G19" s="265"/>
      <c r="H19" s="265"/>
      <c r="I19" s="265"/>
      <c r="J19" s="265"/>
      <c r="K19" s="4"/>
      <c r="L19" s="4"/>
      <c r="M19" s="4"/>
      <c r="N19" s="4"/>
      <c r="O19" s="4"/>
      <c r="P19" s="4"/>
      <c r="Q19" s="4"/>
    </row>
    <row r="20" spans="1:17" ht="15.75">
      <c r="A20" s="61" t="s">
        <v>81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7" ht="15">
      <c r="A21" s="124"/>
      <c r="B21" s="123"/>
    </row>
    <row r="22" spans="1:17" ht="15">
      <c r="A22" s="124"/>
    </row>
    <row r="23" spans="1:17" ht="15">
      <c r="A23" s="124"/>
    </row>
    <row r="24" spans="1:17" ht="15">
      <c r="A24" s="124"/>
    </row>
    <row r="25" spans="1:17" ht="15">
      <c r="A25" s="124"/>
    </row>
    <row r="26" spans="1:17" ht="15">
      <c r="A26" s="124"/>
    </row>
    <row r="27" spans="1:17" ht="15">
      <c r="A27" s="124"/>
    </row>
    <row r="28" spans="1:17" ht="15">
      <c r="A28" s="124"/>
    </row>
    <row r="29" spans="1:17" ht="15">
      <c r="A29" s="124"/>
    </row>
    <row r="30" spans="1:17" ht="15">
      <c r="A30" s="124"/>
    </row>
    <row r="31" spans="1:17" ht="15">
      <c r="A31" s="124"/>
    </row>
  </sheetData>
  <sheetProtection algorithmName="SHA-512" hashValue="mtekW2JtuBpVCEbFDsz+vLYDPL4QnPFAvwd0HkeEKkhve5HjIvaqigjbBwvXWof5pbf5weUyuH/iXSRBKvJWAQ==" saltValue="ZvdmGnAcvO6dOcaszRYydw==" spinCount="100000" sheet="1" objects="1" scenarios="1"/>
  <mergeCells count="17">
    <mergeCell ref="M4:O4"/>
    <mergeCell ref="G5:G6"/>
    <mergeCell ref="J5:J6"/>
    <mergeCell ref="B10:C10"/>
    <mergeCell ref="B11:B14"/>
    <mergeCell ref="H5:I5"/>
    <mergeCell ref="A19:J19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</mergeCells>
  <conditionalFormatting sqref="J11:J15">
    <cfRule type="cellIs" dxfId="16" priority="12" operator="greaterThan">
      <formula>G11*0.1</formula>
    </cfRule>
  </conditionalFormatting>
  <conditionalFormatting sqref="H10">
    <cfRule type="expression" dxfId="15" priority="6">
      <formula>$H$10&gt;$G$10</formula>
    </cfRule>
  </conditionalFormatting>
  <conditionalFormatting sqref="H11">
    <cfRule type="expression" dxfId="14" priority="5">
      <formula>$H$11&gt;0.2*$G$11</formula>
    </cfRule>
  </conditionalFormatting>
  <conditionalFormatting sqref="H12">
    <cfRule type="expression" dxfId="13" priority="4">
      <formula>$H$12&gt;0.2*$G$12</formula>
    </cfRule>
  </conditionalFormatting>
  <conditionalFormatting sqref="H13">
    <cfRule type="expression" dxfId="12" priority="3">
      <formula>$H$13&gt;0.2*$G$13</formula>
    </cfRule>
  </conditionalFormatting>
  <conditionalFormatting sqref="H14">
    <cfRule type="expression" dxfId="11" priority="2">
      <formula>$H$14&gt;0.2*$G$14</formula>
    </cfRule>
  </conditionalFormatting>
  <conditionalFormatting sqref="H15">
    <cfRule type="expression" dxfId="10" priority="1">
      <formula>$H$15&gt;0.2*$G$15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5 I10 I15:J15 J11:J14">
      <formula1>MOD(G10*10,1)=0</formula1>
    </dataValidation>
    <dataValidation type="custom" allowBlank="1" showInputMessage="1" showErrorMessage="1" errorTitle="Znaki po przecinku" error="Wpisujemy zatrudnienie w pełnych etatach bez miejsc po przecinku." sqref="E11:E15">
      <formula1>MOD(E11*10,1)=0</formula1>
    </dataValidation>
    <dataValidation type="custom" allowBlank="1" showInputMessage="1" showErrorMessage="1" sqref="F11:F15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&amp;C&amp;12&amp;P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EC61218D-8718-4B4F-AEAA-96338A3E213E}">
            <xm:f>'dział I'!$E$46&gt;$F$9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Q66"/>
  <sheetViews>
    <sheetView tabSelected="1" view="pageBreakPreview" topLeftCell="A19" zoomScale="60" zoomScaleNormal="100" workbookViewId="0">
      <selection activeCell="G18" sqref="G18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7" width="15.25" style="1" customWidth="1"/>
    <col min="8" max="10" width="7.625" style="1" customWidth="1"/>
    <col min="11" max="17" width="0" style="1" hidden="1" customWidth="1"/>
    <col min="18" max="16384" width="7.625" style="1" hidden="1"/>
  </cols>
  <sheetData>
    <row r="1" spans="1:7" s="57" customFormat="1" ht="20.25" customHeight="1">
      <c r="A1" s="62" t="str">
        <f>'dział I'!A3</f>
        <v>Proszę wpisać nazwę uczelni</v>
      </c>
      <c r="B1" s="63"/>
      <c r="C1" s="63"/>
      <c r="D1" s="64"/>
      <c r="E1" s="64"/>
      <c r="F1" s="65"/>
    </row>
    <row r="2" spans="1:7" s="66" customFormat="1" ht="22.5" customHeight="1">
      <c r="A2" s="318" t="s">
        <v>161</v>
      </c>
      <c r="B2" s="318"/>
      <c r="C2" s="318"/>
      <c r="D2" s="318"/>
      <c r="E2" s="318"/>
      <c r="F2" s="318"/>
    </row>
    <row r="3" spans="1:7" s="57" customFormat="1" ht="4.5" customHeight="1" thickBot="1">
      <c r="A3" s="67"/>
      <c r="B3" s="67"/>
      <c r="C3" s="67"/>
      <c r="D3" s="67"/>
      <c r="E3" s="67"/>
      <c r="F3" s="67"/>
    </row>
    <row r="4" spans="1:7" s="57" customFormat="1" ht="36" customHeight="1">
      <c r="A4" s="272" t="s">
        <v>0</v>
      </c>
      <c r="B4" s="273"/>
      <c r="C4" s="273"/>
      <c r="D4" s="273"/>
      <c r="E4" s="274"/>
      <c r="F4" s="140" t="s">
        <v>19</v>
      </c>
      <c r="G4" s="141" t="s">
        <v>153</v>
      </c>
    </row>
    <row r="5" spans="1:7" s="57" customFormat="1" ht="14.25" customHeight="1">
      <c r="A5" s="319">
        <v>1</v>
      </c>
      <c r="B5" s="320"/>
      <c r="C5" s="320"/>
      <c r="D5" s="320"/>
      <c r="E5" s="320"/>
      <c r="F5" s="39">
        <v>2</v>
      </c>
      <c r="G5" s="142">
        <v>3</v>
      </c>
    </row>
    <row r="6" spans="1:7" s="57" customFormat="1" ht="27.95" customHeight="1">
      <c r="A6" s="321" t="s">
        <v>121</v>
      </c>
      <c r="B6" s="317"/>
      <c r="C6" s="317"/>
      <c r="D6" s="317"/>
      <c r="E6" s="40" t="s">
        <v>6</v>
      </c>
      <c r="F6" s="40" t="s">
        <v>20</v>
      </c>
      <c r="G6" s="143">
        <f>G7+G8</f>
        <v>0</v>
      </c>
    </row>
    <row r="7" spans="1:7" ht="24.95" customHeight="1">
      <c r="A7" s="334" t="s">
        <v>21</v>
      </c>
      <c r="B7" s="322" t="s">
        <v>22</v>
      </c>
      <c r="C7" s="323"/>
      <c r="D7" s="324"/>
      <c r="E7" s="40" t="s">
        <v>8</v>
      </c>
      <c r="F7" s="40" t="s">
        <v>20</v>
      </c>
      <c r="G7" s="144"/>
    </row>
    <row r="8" spans="1:7" ht="24.95" customHeight="1">
      <c r="A8" s="335"/>
      <c r="B8" s="322" t="s">
        <v>23</v>
      </c>
      <c r="C8" s="323"/>
      <c r="D8" s="324"/>
      <c r="E8" s="40" t="s">
        <v>10</v>
      </c>
      <c r="F8" s="40" t="s">
        <v>20</v>
      </c>
      <c r="G8" s="144"/>
    </row>
    <row r="9" spans="1:7" ht="36.75" customHeight="1">
      <c r="A9" s="336"/>
      <c r="B9" s="159" t="s">
        <v>3</v>
      </c>
      <c r="C9" s="323" t="s">
        <v>154</v>
      </c>
      <c r="D9" s="324"/>
      <c r="E9" s="40" t="s">
        <v>12</v>
      </c>
      <c r="F9" s="40" t="s">
        <v>20</v>
      </c>
      <c r="G9" s="144"/>
    </row>
    <row r="10" spans="1:7" ht="24.95" customHeight="1">
      <c r="A10" s="316" t="s">
        <v>25</v>
      </c>
      <c r="B10" s="317"/>
      <c r="C10" s="317"/>
      <c r="D10" s="317"/>
      <c r="E10" s="40" t="s">
        <v>13</v>
      </c>
      <c r="F10" s="40" t="s">
        <v>20</v>
      </c>
      <c r="G10" s="144"/>
    </row>
    <row r="11" spans="1:7" ht="24.95" customHeight="1">
      <c r="A11" s="327" t="s">
        <v>3</v>
      </c>
      <c r="B11" s="325" t="s">
        <v>124</v>
      </c>
      <c r="C11" s="325"/>
      <c r="D11" s="326"/>
      <c r="E11" s="40" t="s">
        <v>14</v>
      </c>
      <c r="F11" s="40" t="s">
        <v>20</v>
      </c>
      <c r="G11" s="144"/>
    </row>
    <row r="12" spans="1:7" ht="36.75" customHeight="1">
      <c r="A12" s="328"/>
      <c r="B12" s="158" t="s">
        <v>3</v>
      </c>
      <c r="C12" s="330" t="s">
        <v>122</v>
      </c>
      <c r="D12" s="331"/>
      <c r="E12" s="40" t="s">
        <v>16</v>
      </c>
      <c r="F12" s="40" t="s">
        <v>20</v>
      </c>
      <c r="G12" s="144"/>
    </row>
    <row r="13" spans="1:7" ht="24" customHeight="1">
      <c r="A13" s="328"/>
      <c r="B13" s="314" t="s">
        <v>125</v>
      </c>
      <c r="C13" s="314"/>
      <c r="D13" s="315"/>
      <c r="E13" s="40" t="s">
        <v>24</v>
      </c>
      <c r="F13" s="40" t="s">
        <v>20</v>
      </c>
      <c r="G13" s="144"/>
    </row>
    <row r="14" spans="1:7" ht="36.75" customHeight="1">
      <c r="A14" s="328"/>
      <c r="B14" s="158" t="s">
        <v>3</v>
      </c>
      <c r="C14" s="330" t="s">
        <v>123</v>
      </c>
      <c r="D14" s="331"/>
      <c r="E14" s="40" t="s">
        <v>26</v>
      </c>
      <c r="F14" s="40" t="s">
        <v>20</v>
      </c>
      <c r="G14" s="144"/>
    </row>
    <row r="15" spans="1:7" ht="50.45" customHeight="1">
      <c r="A15" s="329"/>
      <c r="B15" s="332" t="s">
        <v>3</v>
      </c>
      <c r="C15" s="333"/>
      <c r="D15" s="154" t="s">
        <v>145</v>
      </c>
      <c r="E15" s="40" t="s">
        <v>85</v>
      </c>
      <c r="F15" s="40" t="s">
        <v>20</v>
      </c>
      <c r="G15" s="144"/>
    </row>
    <row r="16" spans="1:7" ht="32.1" customHeight="1">
      <c r="A16" s="299" t="s">
        <v>163</v>
      </c>
      <c r="B16" s="300"/>
      <c r="C16" s="300"/>
      <c r="D16" s="301"/>
      <c r="E16" s="40" t="s">
        <v>86</v>
      </c>
      <c r="F16" s="101" t="s">
        <v>27</v>
      </c>
      <c r="G16" s="145"/>
    </row>
    <row r="17" spans="1:8" ht="32.25" customHeight="1">
      <c r="A17" s="299" t="s">
        <v>119</v>
      </c>
      <c r="B17" s="300"/>
      <c r="C17" s="300"/>
      <c r="D17" s="301"/>
      <c r="E17" s="40" t="s">
        <v>87</v>
      </c>
      <c r="F17" s="101" t="s">
        <v>27</v>
      </c>
      <c r="G17" s="145"/>
    </row>
    <row r="18" spans="1:8" ht="32.25" customHeight="1">
      <c r="A18" s="305" t="s">
        <v>118</v>
      </c>
      <c r="B18" s="301"/>
      <c r="C18" s="301"/>
      <c r="D18" s="301"/>
      <c r="E18" s="40" t="s">
        <v>88</v>
      </c>
      <c r="F18" s="101" t="s">
        <v>27</v>
      </c>
      <c r="G18" s="145"/>
    </row>
    <row r="19" spans="1:8" ht="24.95" customHeight="1">
      <c r="A19" s="305" t="s">
        <v>147</v>
      </c>
      <c r="B19" s="301"/>
      <c r="C19" s="301"/>
      <c r="D19" s="301"/>
      <c r="E19" s="40" t="s">
        <v>89</v>
      </c>
      <c r="F19" s="101" t="s">
        <v>27</v>
      </c>
      <c r="G19" s="145"/>
    </row>
    <row r="20" spans="1:8" ht="31.5" customHeight="1">
      <c r="A20" s="302" t="s">
        <v>71</v>
      </c>
      <c r="B20" s="303"/>
      <c r="C20" s="303"/>
      <c r="D20" s="304"/>
      <c r="E20" s="40" t="s">
        <v>90</v>
      </c>
      <c r="F20" s="157" t="s">
        <v>27</v>
      </c>
      <c r="G20" s="146"/>
    </row>
    <row r="21" spans="1:8" ht="46.5" customHeight="1">
      <c r="A21" s="306" t="s">
        <v>155</v>
      </c>
      <c r="B21" s="308" t="s">
        <v>148</v>
      </c>
      <c r="C21" s="308"/>
      <c r="D21" s="309"/>
      <c r="E21" s="40" t="s">
        <v>91</v>
      </c>
      <c r="F21" s="156" t="s">
        <v>27</v>
      </c>
      <c r="G21" s="146"/>
    </row>
    <row r="22" spans="1:8" ht="36.75" customHeight="1">
      <c r="A22" s="306"/>
      <c r="B22" s="308" t="s">
        <v>149</v>
      </c>
      <c r="C22" s="308"/>
      <c r="D22" s="309"/>
      <c r="E22" s="40" t="s">
        <v>92</v>
      </c>
      <c r="F22" s="155" t="s">
        <v>27</v>
      </c>
      <c r="G22" s="146"/>
    </row>
    <row r="23" spans="1:8" ht="44.25" customHeight="1">
      <c r="A23" s="306"/>
      <c r="B23" s="308" t="s">
        <v>150</v>
      </c>
      <c r="C23" s="308"/>
      <c r="D23" s="309"/>
      <c r="E23" s="40" t="s">
        <v>93</v>
      </c>
      <c r="F23" s="157" t="s">
        <v>27</v>
      </c>
      <c r="G23" s="146"/>
    </row>
    <row r="24" spans="1:8" ht="36.75" customHeight="1">
      <c r="A24" s="306"/>
      <c r="B24" s="308" t="s">
        <v>151</v>
      </c>
      <c r="C24" s="308"/>
      <c r="D24" s="309"/>
      <c r="E24" s="40" t="s">
        <v>94</v>
      </c>
      <c r="F24" s="155" t="s">
        <v>27</v>
      </c>
      <c r="G24" s="146"/>
    </row>
    <row r="25" spans="1:8" ht="49.5" customHeight="1">
      <c r="A25" s="306"/>
      <c r="B25" s="308" t="s">
        <v>152</v>
      </c>
      <c r="C25" s="308"/>
      <c r="D25" s="309"/>
      <c r="E25" s="40" t="s">
        <v>95</v>
      </c>
      <c r="F25" s="157" t="s">
        <v>27</v>
      </c>
      <c r="G25" s="145"/>
    </row>
    <row r="26" spans="1:8" ht="23.25" customHeight="1">
      <c r="A26" s="306"/>
      <c r="B26" s="310" t="s">
        <v>72</v>
      </c>
      <c r="C26" s="310"/>
      <c r="D26" s="311"/>
      <c r="E26" s="40" t="s">
        <v>96</v>
      </c>
      <c r="F26" s="157" t="s">
        <v>27</v>
      </c>
      <c r="G26" s="146"/>
    </row>
    <row r="27" spans="1:8" ht="48.6" customHeight="1" thickBot="1">
      <c r="A27" s="307"/>
      <c r="B27" s="312" t="s">
        <v>156</v>
      </c>
      <c r="C27" s="312"/>
      <c r="D27" s="313"/>
      <c r="E27" s="137" t="s">
        <v>97</v>
      </c>
      <c r="F27" s="127" t="s">
        <v>27</v>
      </c>
      <c r="G27" s="147"/>
    </row>
    <row r="28" spans="1:8" ht="28.5" customHeight="1"/>
    <row r="29" spans="1:8" ht="63" customHeight="1">
      <c r="A29" s="296" t="s">
        <v>57</v>
      </c>
      <c r="B29" s="297"/>
      <c r="C29" s="150"/>
      <c r="D29" s="161" t="s">
        <v>166</v>
      </c>
      <c r="E29" s="11"/>
      <c r="F29" s="296" t="s">
        <v>77</v>
      </c>
      <c r="G29" s="297"/>
    </row>
    <row r="30" spans="1:8" ht="14.25" customHeight="1">
      <c r="A30" s="32" t="s">
        <v>59</v>
      </c>
      <c r="B30" s="32"/>
      <c r="C30" s="32"/>
      <c r="D30" s="12" t="s">
        <v>167</v>
      </c>
      <c r="E30" s="12"/>
      <c r="F30" s="298" t="s">
        <v>28</v>
      </c>
      <c r="G30" s="298"/>
    </row>
    <row r="31" spans="1:8" ht="14.25" customHeight="1">
      <c r="A31" s="32" t="s">
        <v>58</v>
      </c>
      <c r="B31" s="32"/>
      <c r="C31" s="32"/>
      <c r="D31" s="33"/>
      <c r="E31" s="33"/>
      <c r="G31" s="12"/>
      <c r="H31" s="13"/>
    </row>
    <row r="32" spans="1:8"/>
    <row r="33" spans="1:3"/>
    <row r="34" spans="1:3">
      <c r="A34" s="44"/>
      <c r="B34" s="44"/>
      <c r="C34" s="44"/>
    </row>
    <row r="35" spans="1:3"/>
    <row r="36" spans="1:3"/>
    <row r="37" spans="1:3" hidden="1"/>
    <row r="38" spans="1:3" hidden="1"/>
    <row r="39" spans="1:3" hidden="1"/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8" spans="1:3" hidden="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sheetProtection algorithmName="SHA-512" hashValue="nZVVzS0wmxj3VYYbDtme8Iz5BAsHiQAtpT21SYuOnpgpFhSe2Sj+ts0ePpA+GK0FTXzog47lynUkmuOmtmZu7w==" saltValue="Qb4saSshlNMOzWV6HhAVVA==" spinCount="100000" sheet="1" objects="1" scenarios="1"/>
  <mergeCells count="31"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  <mergeCell ref="C9:D9"/>
    <mergeCell ref="A29:B29"/>
    <mergeCell ref="F29:G29"/>
    <mergeCell ref="F30:G30"/>
    <mergeCell ref="A17:D17"/>
    <mergeCell ref="A20:D20"/>
    <mergeCell ref="A18:D18"/>
    <mergeCell ref="A19:D19"/>
    <mergeCell ref="A21:A27"/>
    <mergeCell ref="B21:D21"/>
    <mergeCell ref="B22:D22"/>
    <mergeCell ref="B23:D23"/>
    <mergeCell ref="B24:D24"/>
    <mergeCell ref="B25:D25"/>
    <mergeCell ref="B26:D26"/>
    <mergeCell ref="B27:D27"/>
  </mergeCells>
  <conditionalFormatting sqref="G9">
    <cfRule type="cellIs" dxfId="8" priority="27" operator="greaterThan">
      <formula>$G$8</formula>
    </cfRule>
  </conditionalFormatting>
  <conditionalFormatting sqref="G26">
    <cfRule type="cellIs" dxfId="7" priority="25" operator="greaterThan">
      <formula>$G$25</formula>
    </cfRule>
  </conditionalFormatting>
  <conditionalFormatting sqref="G20">
    <cfRule type="cellIs" dxfId="6" priority="24" operator="greaterThan">
      <formula>$G$19</formula>
    </cfRule>
  </conditionalFormatting>
  <conditionalFormatting sqref="G10">
    <cfRule type="expression" dxfId="5" priority="8">
      <formula>$G$10&lt;$G$11+$G$13</formula>
    </cfRule>
  </conditionalFormatting>
  <conditionalFormatting sqref="G12">
    <cfRule type="expression" dxfId="4" priority="7">
      <formula>$G$11&lt;$G$12</formula>
    </cfRule>
  </conditionalFormatting>
  <conditionalFormatting sqref="G15">
    <cfRule type="expression" dxfId="3" priority="2">
      <formula>$G$15&gt;$G$13</formula>
    </cfRule>
    <cfRule type="expression" dxfId="2" priority="4">
      <formula>$G$15&gt;$G$14</formula>
    </cfRule>
  </conditionalFormatting>
  <conditionalFormatting sqref="G14">
    <cfRule type="expression" dxfId="1" priority="3">
      <formula>$G$14&gt;$G$13</formula>
    </cfRule>
  </conditionalFormatting>
  <conditionalFormatting sqref="G8">
    <cfRule type="expression" dxfId="0" priority="1">
      <formula>$G$8-$G$9&gt;$G$7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G16:G27">
      <formula1>MOD(G16*10,1)=0</formula1>
    </dataValidation>
    <dataValidation type="custom" allowBlank="1" showInputMessage="1" showErrorMessage="1" errorTitle="Znaki po przecinku" error="Wpisujemy bez miejsc po przecinku." sqref="G7:G15">
      <formula1>MOD(G7,1)=0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horizontalDpi="4294967295" verticalDpi="4294967295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2020-03-16T09:40:46Z</cp:lastPrinted>
  <dcterms:created xsi:type="dcterms:W3CDTF">2011-03-10T10:03:26Z</dcterms:created>
  <dcterms:modified xsi:type="dcterms:W3CDTF">2020-05-07T11:38:53Z</dcterms:modified>
</cp:coreProperties>
</file>