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showInkAnnotation="0" defaultThemeVersion="124226"/>
  <xr:revisionPtr revIDLastSave="0" documentId="8_{DD02E2CE-DEC6-4DEC-AB4F-A95C1594A718}" xr6:coauthVersionLast="36" xr6:coauthVersionMax="36" xr10:uidLastSave="{00000000-0000-0000-0000-000000000000}"/>
  <bookViews>
    <workbookView xWindow="30615" yWindow="-105" windowWidth="30930" windowHeight="16770" xr2:uid="{00000000-000D-0000-FFFF-FFFF00000000}"/>
  </bookViews>
  <sheets>
    <sheet name="Wniosek" sheetId="3" r:id="rId1"/>
    <sheet name="X" sheetId="4" r:id="rId2"/>
  </sheets>
  <definedNames>
    <definedName name="_xlnm.Print_Area" localSheetId="0">Wniosek!$A$1:$AX$177</definedName>
    <definedName name="OLE_LINK1" localSheetId="0">Wniosek!#REF!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Y174" i="3" l="1"/>
  <c r="AY172" i="3" l="1"/>
  <c r="AY170" i="3"/>
  <c r="AY168" i="3"/>
  <c r="AY166" i="3"/>
  <c r="AY164" i="3"/>
  <c r="AT48" i="3" l="1"/>
  <c r="AT54" i="3"/>
  <c r="AT60" i="3"/>
  <c r="R28" i="3"/>
  <c r="U28" i="3"/>
  <c r="AH72" i="3"/>
  <c r="A131" i="3" l="1"/>
  <c r="A129" i="3"/>
  <c r="A104" i="3"/>
  <c r="A118" i="3"/>
  <c r="AK20" i="3" l="1"/>
  <c r="AV70" i="3" l="1"/>
  <c r="AK71" i="3"/>
  <c r="Y71" i="3"/>
  <c r="AV67" i="3"/>
  <c r="AV69" i="3"/>
  <c r="AV68" i="3"/>
  <c r="AE53" i="3"/>
  <c r="R53" i="3"/>
  <c r="AO52" i="3"/>
  <c r="AO51" i="3"/>
  <c r="AV71" i="3" l="1"/>
  <c r="AO53" i="3"/>
  <c r="U30" i="3"/>
  <c r="R30" i="3"/>
  <c r="AT64" i="3" l="1"/>
  <c r="AP63" i="3"/>
  <c r="AP58" i="3"/>
  <c r="AP57" i="3"/>
  <c r="AE59" i="3"/>
  <c r="R59" i="3"/>
  <c r="AP59" i="3" l="1"/>
  <c r="AE30" i="3" l="1"/>
</calcChain>
</file>

<file path=xl/sharedStrings.xml><?xml version="1.0" encoding="utf-8"?>
<sst xmlns="http://schemas.openxmlformats.org/spreadsheetml/2006/main" count="682" uniqueCount="447">
  <si>
    <t>strona lewa</t>
  </si>
  <si>
    <t>strona prawa</t>
  </si>
  <si>
    <t>POWIAT</t>
  </si>
  <si>
    <t>GMINA</t>
  </si>
  <si>
    <t>MIEJSCOWOŚĆ</t>
  </si>
  <si>
    <t>Adres</t>
  </si>
  <si>
    <t>Dane identyfikacyjne (NIP, REGON)</t>
  </si>
  <si>
    <t>Osoby upoważnione do udzielania wyjaśnień komisji</t>
  </si>
  <si>
    <t>PRZEBUDOWA</t>
  </si>
  <si>
    <t>Lp.</t>
  </si>
  <si>
    <t>Imię i nazwisko</t>
  </si>
  <si>
    <t>nr telefonu</t>
  </si>
  <si>
    <t>e-mail</t>
  </si>
  <si>
    <t>ROZBUDOWA</t>
  </si>
  <si>
    <t>a</t>
  </si>
  <si>
    <t>b</t>
  </si>
  <si>
    <t>c</t>
  </si>
  <si>
    <t>d</t>
  </si>
  <si>
    <t>e</t>
  </si>
  <si>
    <t>f</t>
  </si>
  <si>
    <t>REMONT</t>
  </si>
  <si>
    <t xml:space="preserve">RAZEM </t>
  </si>
  <si>
    <t xml:space="preserve">BUDOWA </t>
  </si>
  <si>
    <t>a) decyzja o pozwoleniu na budowę  / decyzja o zezwoleniu na realizację inwestycji drogowej - dokumenty ostateczne, lub opatrzone rygorem natychmiastowej wykonalności</t>
  </si>
  <si>
    <t>b) zgłoszenie organowi administracji architektoniczno-budowlanej wykonywania robót budowlanych wraz z zaświadczeniem  organu administracji architektoniczno-budowlanej o niewniesieniu sprzeciwu wobec złożonego zgłoszenia, wydanego na podstawie art. 30 ust. 5 lub ust.5aa ustawy Prawo budowlane</t>
  </si>
  <si>
    <t>Zakres przewidywanych prac w ramach zadania</t>
  </si>
  <si>
    <t>TAK/NIE</t>
  </si>
  <si>
    <t xml:space="preserve">Jezdnia </t>
  </si>
  <si>
    <t xml:space="preserve">Oznakowanie poziome </t>
  </si>
  <si>
    <t>Odwodnienie drogi</t>
  </si>
  <si>
    <t xml:space="preserve">Oświetlenie drogi </t>
  </si>
  <si>
    <t xml:space="preserve">włączenie do drogi powiatowej </t>
  </si>
  <si>
    <t>włączenie do drogi wojewódzkiej lub krajowej</t>
  </si>
  <si>
    <t>ilość (szt.)</t>
  </si>
  <si>
    <t>Rodzaj pobocza</t>
  </si>
  <si>
    <t xml:space="preserve">oznakowanie aktywne lub sygnalizacja ostrzegawcza na przejściu dla pieszych lub na przejeździe dla rowerzystów </t>
  </si>
  <si>
    <t xml:space="preserve">wnioskowany odcinek drogi znajduje się poza obszarem wiejskim </t>
  </si>
  <si>
    <t xml:space="preserve">wnioskowany odcinek drogi znajduje się w całości na obszarze wiejskim </t>
  </si>
  <si>
    <t>Nazwa Gminy/Powiatu</t>
  </si>
  <si>
    <t>wyniesione skrzyżowanie</t>
  </si>
  <si>
    <t>wyspa dzieląca na jezdni wraz z odgięciem toru jazdy na wjeździe do miejscowości</t>
  </si>
  <si>
    <t xml:space="preserve">progi zwalniające </t>
  </si>
  <si>
    <t>długość [mb]</t>
  </si>
  <si>
    <t>g</t>
  </si>
  <si>
    <t xml:space="preserve">wnioskowany odcinek drogi znajduje się częściowo na obszarze wiejskim </t>
  </si>
  <si>
    <t>I.3 - ZASTOSOWANIE URZĄDZEŃ BEZPIECZEŃSTWA RUCHU DROGOWEGO</t>
  </si>
  <si>
    <t xml:space="preserve"> włączenie do drogi gminnej</t>
  </si>
  <si>
    <t>Syntetyczny opis</t>
  </si>
  <si>
    <r>
      <t>powierzchnia (m</t>
    </r>
    <r>
      <rPr>
        <b/>
        <vertAlign val="superscript"/>
        <sz val="11"/>
        <rFont val="Czcionka tekstu podstawowego"/>
        <charset val="238"/>
      </rPr>
      <t>2</t>
    </r>
    <r>
      <rPr>
        <b/>
        <sz val="11"/>
        <rFont val="Czcionka tekstu podstawowego"/>
        <charset val="238"/>
      </rPr>
      <t>)</t>
    </r>
  </si>
  <si>
    <t>zwężenie pasów ruchu na dojeździe do przejścia dla pieszych</t>
  </si>
  <si>
    <t>Regulacja ukształtowania wysokościowego nawierzchni dojścia do przejścia dla pieszych</t>
  </si>
  <si>
    <t>Zastosowanie systemu informacji fakturowej - dostosowanie dla osób z niepełnosprawnościami</t>
  </si>
  <si>
    <t>Wykonanie linii wibracyjnych (pasów akustycznych) barwy innej  niż biała lub żółta przed przejściem dla pieszych</t>
  </si>
  <si>
    <t>Wykonanie nawierzchni jezdni  w miejscu przejścia dla pieszych w kolorze czerwonym</t>
  </si>
  <si>
    <t>rozwiązanie standardowe</t>
  </si>
  <si>
    <t>rozwiązanie standardowe ze strefą przejściową</t>
  </si>
  <si>
    <t>rozwiazanie dedykowane</t>
  </si>
  <si>
    <t>brak - istniejące spełnia wymogi techniczne</t>
  </si>
  <si>
    <t>zwykłe</t>
  </si>
  <si>
    <t>z wyspą azylu</t>
  </si>
  <si>
    <t>wyniesione</t>
  </si>
  <si>
    <t>z wysuniętymi platformami</t>
  </si>
  <si>
    <t>nadzór inwestorski / autorski</t>
  </si>
  <si>
    <r>
      <rPr>
        <sz val="10"/>
        <rFont val="Czcionka tekstu podstawowego"/>
        <charset val="238"/>
      </rPr>
      <t>roboty budowlane -</t>
    </r>
    <r>
      <rPr>
        <i/>
        <sz val="10"/>
        <rFont val="Czcionka tekstu podstawowego"/>
        <charset val="238"/>
      </rPr>
      <t xml:space="preserve"> zgodnie z tabelą scaloną kosztorysu</t>
    </r>
  </si>
  <si>
    <r>
      <t xml:space="preserve">o nawierzchni twardej </t>
    </r>
    <r>
      <rPr>
        <i/>
        <sz val="11"/>
        <rFont val="Czcionka tekstu podstawowego"/>
        <charset val="238"/>
      </rPr>
      <t>(nawierzchni o konstrukcji takiej samej jak konstrukcja nawierzchni jezdni, do której przylega)</t>
    </r>
  </si>
  <si>
    <r>
      <t xml:space="preserve">o nawierzchni gruntowej </t>
    </r>
    <r>
      <rPr>
        <sz val="11"/>
        <rFont val="Czcionka tekstu podstawowego"/>
        <charset val="238"/>
      </rPr>
      <t>(nawierzchni z gruntu rodzimego lub nasypowego, ulepszonego mechanicznie lub chemicznie, w której dopuszcza się wykonanie wierzchniej warstwy z kruszywa naturalnego, sztucznego lub pochodzącego z recyklingu)</t>
    </r>
  </si>
  <si>
    <t xml:space="preserve">Oznakowanie pionowe (liczba tablic) </t>
  </si>
  <si>
    <t>Droga dla pieszych i rowerów</t>
  </si>
  <si>
    <t>promocja</t>
  </si>
  <si>
    <t>przejście dla pieszych z wyspą dzielącą (tzw.  azylem) lub przejazd dla rowerzystów z wyspą dzielącą (tzw.  azylem)</t>
  </si>
  <si>
    <t>2. Identyfikator TERYT JST</t>
  </si>
  <si>
    <t>DANE DO WNIOSKU</t>
  </si>
  <si>
    <t>powiat</t>
  </si>
  <si>
    <t>gmina</t>
  </si>
  <si>
    <t>JST</t>
  </si>
  <si>
    <t>Teryt
TERC</t>
  </si>
  <si>
    <t>typ JST</t>
  </si>
  <si>
    <t>SKRÓT - typ JST</t>
  </si>
  <si>
    <t>uwagi</t>
  </si>
  <si>
    <t>powiat ziemski</t>
  </si>
  <si>
    <t>PZ</t>
  </si>
  <si>
    <t/>
  </si>
  <si>
    <t>gmina miejsko-wiejska</t>
  </si>
  <si>
    <t>GM-W</t>
  </si>
  <si>
    <t>gmina wiejska</t>
  </si>
  <si>
    <t>GW</t>
  </si>
  <si>
    <t>zmiana od 2023 
(stary teryt 2604082 - gmina wiejska; 
 nowy teryt 2604083 - gmina miejsko-wiejska) 
ZMIANA NIE ZOSTAŁA UWZGLĘDNIONA na listach z 2023 oraz na liście z 2024</t>
  </si>
  <si>
    <t>Numery Teryt/TERC jednostek samorządu terytorialnego województwa opolskiego</t>
  </si>
  <si>
    <t>brzeski</t>
  </si>
  <si>
    <t>Powiat Brzeski</t>
  </si>
  <si>
    <t>Powiat Głubczycki</t>
  </si>
  <si>
    <t>Powiat Kędzierzyńsko-Kozielski</t>
  </si>
  <si>
    <t>Powiat Krapkowicki</t>
  </si>
  <si>
    <t>Powiat Kluczborski</t>
  </si>
  <si>
    <t>Powiat Namysłowski</t>
  </si>
  <si>
    <t>Powiat Nyski</t>
  </si>
  <si>
    <t>Powiat Oleski</t>
  </si>
  <si>
    <t>Brzeg</t>
  </si>
  <si>
    <t>Gmina Brzeg</t>
  </si>
  <si>
    <t>Grodków</t>
  </si>
  <si>
    <t>Gmina Grodków</t>
  </si>
  <si>
    <t>Lewin Brzeski</t>
  </si>
  <si>
    <t>Gmina Lewin Brzeski</t>
  </si>
  <si>
    <t>Lubsza</t>
  </si>
  <si>
    <t>Gmina Lubsza</t>
  </si>
  <si>
    <t>Olszanka</t>
  </si>
  <si>
    <t>Gmina Olszanka</t>
  </si>
  <si>
    <t>Skarbimierz</t>
  </si>
  <si>
    <t>Gmina Skarbimierz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</si>
  <si>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</si>
  <si>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</si>
  <si>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</si>
  <si>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</si>
  <si>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</si>
  <si>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</si>
  <si>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</si>
  <si>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</si>
  <si>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 xml:space="preserve">JST </t>
  </si>
  <si>
    <t xml:space="preserve">2. NAZWA ZADANIA  </t>
  </si>
  <si>
    <t>1. JEDNOSTKA SAMORZĄDU TERYTORIALNEGO WNIOSKODAWCY</t>
  </si>
  <si>
    <t>TAK</t>
  </si>
  <si>
    <t>NIE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</si>
  <si>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</si>
  <si>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</si>
  <si>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</si>
  <si>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</si>
  <si>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</si>
  <si>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</si>
  <si>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</si>
  <si>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</si>
  <si>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</si>
  <si>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</si>
  <si>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</si>
  <si>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</si>
  <si>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rPr>
        <b/>
        <sz val="11"/>
        <rFont val="Czcionka tekstu podstawowego"/>
        <charset val="238"/>
      </rPr>
      <t>Zakończenie</t>
    </r>
    <r>
      <rPr>
        <sz val="11"/>
        <rFont val="Czcionka tekstu podstawowego"/>
        <family val="2"/>
        <charset val="238"/>
      </rPr>
      <t xml:space="preserve">                                                                (przewidywany termin dokonania ostatniej płatności dla wykonawcy)</t>
    </r>
  </si>
  <si>
    <r>
      <rPr>
        <b/>
        <sz val="11"/>
        <rFont val="Czcionka tekstu podstawowego"/>
        <charset val="238"/>
      </rPr>
      <t xml:space="preserve">Oddanie do użytkowania </t>
    </r>
    <r>
      <rPr>
        <sz val="11"/>
        <rFont val="Czcionka tekstu podstawowego"/>
        <family val="2"/>
        <charset val="238"/>
      </rPr>
      <t xml:space="preserve">                        (przewidywany termin, format: mm.rr)</t>
    </r>
  </si>
  <si>
    <t>przed wejściem w życie Rozporządzenia Ministra Infrastruktury z dnia 24 czerwca 2022 r. w sprawie przepisów techniczno-budowlanych dotyczących dróg publicznych</t>
  </si>
  <si>
    <t>po wejściu w życie Rozporządzenia Ministra Infrastruktury z dnia 24 czerwca 2022 r. w sprawie przepisów techniczno-budowlanych dotyczących dróg publicznych</t>
  </si>
  <si>
    <r>
      <t xml:space="preserve">Rozpoczęcie              </t>
    </r>
    <r>
      <rPr>
        <sz val="11"/>
        <rFont val="Czcionka tekstu podstawowego"/>
        <charset val="238"/>
      </rPr>
      <t>(przewidywany termin zawarcia umowy z wykonawcą robót)</t>
    </r>
  </si>
  <si>
    <t>Suma wydatków w roku 2027</t>
  </si>
  <si>
    <t>X</t>
  </si>
  <si>
    <t>GMINNA</t>
  </si>
  <si>
    <t>POWIATOWA</t>
  </si>
  <si>
    <t>Z</t>
  </si>
  <si>
    <t>G</t>
  </si>
  <si>
    <t>GP</t>
  </si>
  <si>
    <t>L</t>
  </si>
  <si>
    <t>D</t>
  </si>
  <si>
    <t>1/1 jednokierunkowa</t>
  </si>
  <si>
    <t>1/1 dwukierunkowy (z mijankami)</t>
  </si>
  <si>
    <t>1/2</t>
  </si>
  <si>
    <t>1/2+1</t>
  </si>
  <si>
    <t>2/1</t>
  </si>
  <si>
    <t>2/2</t>
  </si>
  <si>
    <t>lustro drogowe</t>
  </si>
  <si>
    <t>Zajmowane stanowisko</t>
  </si>
  <si>
    <t>Wnioskowany odcinek drogi stanowi kontynuację realizowanej lub zrealizowanej inwestycji drogowej</t>
  </si>
  <si>
    <t>b) status drogi, która na dzień złożenia wniosku jest:</t>
  </si>
  <si>
    <t>a) położenie drogi</t>
  </si>
  <si>
    <t>częściowo drogą WEWNĘTRZNĄ</t>
  </si>
  <si>
    <t xml:space="preserve">częściowo drogą PUBLICZNĄ, </t>
  </si>
  <si>
    <t>na odcinku o długości [mb]</t>
  </si>
  <si>
    <t xml:space="preserve">KOSZTY REALIZACJI ZADANIA BRUTTO (z VAT w zł) </t>
  </si>
  <si>
    <t>wydatki kwalifikowalne</t>
  </si>
  <si>
    <t>wydatki niekwalifikowalne</t>
  </si>
  <si>
    <t>całkowita wartość inwestycji</t>
  </si>
  <si>
    <t>dodatkowy obowiązek informacyjny na podstawie art. 38 ust. 6 ustawy o RFRD</t>
  </si>
  <si>
    <t>głubczycki</t>
  </si>
  <si>
    <t>Baborów</t>
  </si>
  <si>
    <t>Branice</t>
  </si>
  <si>
    <t>Głubczyce</t>
  </si>
  <si>
    <t>Kietrz</t>
  </si>
  <si>
    <t>Gmina Baborów</t>
  </si>
  <si>
    <t>Gmina Branice</t>
  </si>
  <si>
    <t>Gmina Głubczyce</t>
  </si>
  <si>
    <t>Gmina 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</si>
  <si>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</si>
  <si>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</si>
  <si>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</si>
  <si>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</si>
  <si>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</si>
  <si>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</si>
  <si>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</si>
  <si>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Gmina Bierawa</t>
  </si>
  <si>
    <t>Gmina Kędzierzyn-Koźle</t>
  </si>
  <si>
    <t>Gmina Cisek</t>
  </si>
  <si>
    <t>Gmina Pawłowiczki</t>
  </si>
  <si>
    <t>Gmina Polska Cerekiew</t>
  </si>
  <si>
    <t>Gmina Reńska Wieś</t>
  </si>
  <si>
    <t>Oświadczenie o realizacji zadania w pasie drogowym</t>
  </si>
  <si>
    <t>Oświadczenie o przekazaniu danych o sieci dróg publicznych</t>
  </si>
  <si>
    <t>Wnioskodawca oświadcza, że zgodnie z zapisami § 2.2 rozporządzenia Ministra Infrastruktury z dnia 16 lutego 2005 r. w sprawie trybu sporządzania informacji oraz gromadzenia i udostępniania danych o sieci dróg publicznych, obiektach mostowych, tunelach oraz promach (Dz.U. 2005 nr 67 poz. 583) sporządzono oraz przekazano do Generalnego Dyrektora Dróg Krajowych i Autostrad informacje dla celów statystycznych o sieci dróg publicznych. 
Dane o sieci dróg przedstawiono według stanu na dzień 31 grudnia roku poprzedniego.</t>
  </si>
  <si>
    <t>Oświadczenie o przeprowadzeniu procedury udzielenia zamówienia publicznego zgodnie z przepisami prawa</t>
  </si>
  <si>
    <t>Oświadczenie o realizacji zadania zgodnie z przepisami prawa</t>
  </si>
  <si>
    <t>Oświadczenie o działaniach informacyjnych</t>
  </si>
  <si>
    <t>Wnioskodawca oświadcza, że przeprowadzi postępowanie o udzielenie zamówienia publicznego zgodnie z obowiązującymi przepisami prawa wynikającymi z ustawy Prawo Zamówień Publicznych.</t>
  </si>
  <si>
    <t>Kluczbork</t>
  </si>
  <si>
    <t>Gmina Kluczbork</t>
  </si>
  <si>
    <t>Byczyna</t>
  </si>
  <si>
    <t>Gmina Byczyna</t>
  </si>
  <si>
    <t>Lasowice Wielkie</t>
  </si>
  <si>
    <t>Gmina Lasowice Wielkie</t>
  </si>
  <si>
    <t>Wołczyn</t>
  </si>
  <si>
    <t>Gmina Wołczyn</t>
  </si>
  <si>
    <t>kluczborski</t>
  </si>
  <si>
    <t>krapkowicki</t>
  </si>
  <si>
    <t>Gogolin</t>
  </si>
  <si>
    <t>Krapkowice</t>
  </si>
  <si>
    <t>Strzeleczki</t>
  </si>
  <si>
    <t>Zdzieszowice</t>
  </si>
  <si>
    <t>Gmina Gogolin</t>
  </si>
  <si>
    <t>Gmina Krapkowice</t>
  </si>
  <si>
    <t>Gmina Strzeleczki</t>
  </si>
  <si>
    <t>Gmina Zdzieszowice</t>
  </si>
  <si>
    <t>Opolski</t>
  </si>
  <si>
    <t>Powiat Opolski</t>
  </si>
  <si>
    <t>Prudnik</t>
  </si>
  <si>
    <t>Prudnicki</t>
  </si>
  <si>
    <t>Strzelecki</t>
  </si>
  <si>
    <t>Powiat Prudnicki</t>
  </si>
  <si>
    <t>Powiat Strzelecki</t>
  </si>
  <si>
    <t>namysłowski</t>
  </si>
  <si>
    <t>Domaszowice</t>
  </si>
  <si>
    <t>Namysłów </t>
  </si>
  <si>
    <t>Pokój</t>
  </si>
  <si>
    <t>Świerczów</t>
  </si>
  <si>
    <t>Wilków</t>
  </si>
  <si>
    <t>Gmina Domaszowice</t>
  </si>
  <si>
    <t>Gmina Namysłów</t>
  </si>
  <si>
    <t>Gmina Pokój</t>
  </si>
  <si>
    <t>Gmina Świerczów</t>
  </si>
  <si>
    <t>Gmina Wilków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</si>
  <si>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</si>
  <si>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</si>
  <si>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</si>
  <si>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</si>
  <si>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</si>
  <si>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</si>
  <si>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</si>
  <si>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</si>
  <si>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</si>
  <si>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</si>
  <si>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</si>
  <si>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</si>
  <si>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</si>
  <si>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</si>
  <si>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</si>
  <si>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</si>
  <si>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</si>
  <si>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</si>
  <si>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</si>
  <si>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oleski</t>
  </si>
  <si>
    <t>Dobrodzień</t>
  </si>
  <si>
    <t>Gorzów Śląsk</t>
  </si>
  <si>
    <t>Olesno</t>
  </si>
  <si>
    <t>Praszka</t>
  </si>
  <si>
    <t>Radłów</t>
  </si>
  <si>
    <t>Rudniki </t>
  </si>
  <si>
    <t>Zębowice</t>
  </si>
  <si>
    <t>Gmina Dobrodzień</t>
  </si>
  <si>
    <t>Gmina Olesno</t>
  </si>
  <si>
    <t>Gmina Praszka</t>
  </si>
  <si>
    <t>Gmina Radłów</t>
  </si>
  <si>
    <t>Gmina Rudniki</t>
  </si>
  <si>
    <t>Gmina Zębowice</t>
  </si>
  <si>
    <t>Gmina Gorzów Śląski</t>
  </si>
  <si>
    <t>opolski</t>
  </si>
  <si>
    <t>Opole</t>
  </si>
  <si>
    <t>Gmina Opole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</si>
  <si>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</si>
  <si>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</si>
  <si>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</si>
  <si>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</si>
  <si>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</si>
  <si>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</si>
  <si>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</si>
  <si>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</si>
  <si>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</si>
  <si>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</si>
  <si>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</si>
  <si>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</si>
  <si>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</si>
  <si>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</si>
  <si>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</si>
  <si>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</si>
  <si>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</si>
  <si>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</si>
  <si>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</si>
  <si>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</si>
  <si>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</si>
  <si>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Tarnów Opolski</t>
  </si>
  <si>
    <t>Gmina Tułowice</t>
  </si>
  <si>
    <t>prudnicki</t>
  </si>
  <si>
    <t>Biała</t>
  </si>
  <si>
    <t>Głogówek</t>
  </si>
  <si>
    <t>Lubrza</t>
  </si>
  <si>
    <t>Gmina Biała</t>
  </si>
  <si>
    <t>Gmina Głogówek</t>
  </si>
  <si>
    <t>Gmina Lubrza</t>
  </si>
  <si>
    <t>Gmina Prudnik</t>
  </si>
  <si>
    <t>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</si>
  <si>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</si>
  <si>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</si>
  <si>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</si>
  <si>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</si>
  <si>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</si>
  <si>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</si>
  <si>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</si>
  <si>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</si>
  <si>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</si>
  <si>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</si>
  <si>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</si>
  <si>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</si>
  <si>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</si>
  <si>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</si>
  <si>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dla drogi powiatowej</t>
  </si>
  <si>
    <t>dla drogi gminnej</t>
  </si>
  <si>
    <t>zlokalizowanej w obszarze miejskim</t>
  </si>
  <si>
    <t>zlokalizowanej w obszarze wiejskim</t>
  </si>
  <si>
    <t>do 1000 pojazdów/dobę</t>
  </si>
  <si>
    <t>od 1001 do 2000 pojazdów/dobę</t>
  </si>
  <si>
    <t>od 2001 do 4000 pojazdów/dobę</t>
  </si>
  <si>
    <t>powyżej 4000 pojazdów/dobę</t>
  </si>
  <si>
    <t>do 100 pojazdów/dobę</t>
  </si>
  <si>
    <t>od 101 do 200  pojazdów/dobę</t>
  </si>
  <si>
    <t>od 201 do 1000 pojazdów/dobę</t>
  </si>
  <si>
    <t>powyżej 1000 pojazdów/dobę</t>
  </si>
  <si>
    <t>do 50 pojazdów/dobę</t>
  </si>
  <si>
    <t>od 51 do 100 pojazdów/dobę</t>
  </si>
  <si>
    <t>od 101 do 400 pojazdów/dobę</t>
  </si>
  <si>
    <t>powyżej 400 pojazdów/dobę</t>
  </si>
  <si>
    <r>
      <t xml:space="preserve">DROGĄ WEWNĘTRZNĄ </t>
    </r>
    <r>
      <rPr>
        <sz val="11"/>
        <rFont val="Czcionka tekstu podstawowego"/>
        <charset val="238"/>
      </rPr>
      <t>o której mowa w art. 8 ustawy o drogach publicznych</t>
    </r>
  </si>
  <si>
    <r>
      <rPr>
        <b/>
        <sz val="11"/>
        <rFont val="Czcionka tekstu podstawowego"/>
        <charset val="238"/>
      </rPr>
      <t>DROGĄ PUBLICZNĄ</t>
    </r>
    <r>
      <rPr>
        <sz val="11"/>
        <rFont val="Czcionka tekstu podstawowego"/>
        <charset val="238"/>
      </rPr>
      <t xml:space="preserve"> o której mowa w art. 6a i art. 7 ustawy o drogach publicznych</t>
    </r>
  </si>
  <si>
    <t>4. OKRES REALIZACJI</t>
  </si>
  <si>
    <t xml:space="preserve">6. HARMONOGRAM RZECZOWO-FINANSOWY REALIZACJI ZADANIA </t>
  </si>
  <si>
    <t>WYDATKI              KWALIFIKOWALNE BRUTTO (z VAT w zł)</t>
  </si>
  <si>
    <t>WYDATKI               NIEKWALIFIKOWALNE BRUTTO              (z VAT w zł)</t>
  </si>
  <si>
    <t>szerokość [mb]</t>
  </si>
  <si>
    <t>Droga dla pieszych</t>
  </si>
  <si>
    <t>jednokierunkowa</t>
  </si>
  <si>
    <t xml:space="preserve">dwukierunkowa </t>
  </si>
  <si>
    <t>Droga dla rowerów</t>
  </si>
  <si>
    <t>łączna długość [mb]</t>
  </si>
  <si>
    <t>Budowa balustrad/ogrodzeń /wygrodzeń naprowadzających pieszego na przejście</t>
  </si>
  <si>
    <t>Przejście nr 2</t>
  </si>
  <si>
    <t>Przejście nr 3</t>
  </si>
  <si>
    <t>Przejście nr 1</t>
  </si>
  <si>
    <t>oznakowanie aktywne na dojeździe do przejazdu drogowo-kolejowego</t>
  </si>
  <si>
    <t>7. Dokumentacja techniczna projektu została sporządzona</t>
  </si>
  <si>
    <t>8.  OPIS RZECZOWY ZADANIA - zgodnie z aktualnym kosztorysem</t>
  </si>
  <si>
    <t>9. CHARAKTERYSTYKA ZADANIA WEDŁUG KRYTERIÓW OCENY MERYTORYCZNEJ</t>
  </si>
  <si>
    <t>5. DŁUGOŚĆ ODCINKÓW DRÓG OBJĘTYCH ZADANIEM, WG RODZAJU ROBÓT BUDOWLANYCH [km] - remontu nie łączymy z innymi robotami budowlanymi</t>
  </si>
  <si>
    <t>łączna długość drogi dla rowerów [mb]</t>
  </si>
  <si>
    <t>zrealizowana lub realizowana inwestycja stanowi ciągły odcinek z zadaniem objętym wnioskiem</t>
  </si>
  <si>
    <t>NIE DOTYCZY</t>
  </si>
  <si>
    <t>Wykaz oraz lokalizację miejsc turystycznych/sakralnych zawarto na mapie poglądowej (zał. do wniosku)</t>
  </si>
  <si>
    <r>
      <t>Na wnioskowanym odcinku drogi jest prowadzony zbiorowy transport publiczny</t>
    </r>
    <r>
      <rPr>
        <b/>
        <u/>
        <sz val="11"/>
        <rFont val="Czcionka tekstu podstawowego"/>
        <charset val="238"/>
      </rPr>
      <t/>
    </r>
  </si>
  <si>
    <t>Oświadczenie o zabezpieczeniu wkładu własnego</t>
  </si>
  <si>
    <t xml:space="preserve">I.1 - ZASTOSOWANIE ROZWIĄZAŃ ZAPEWNIAJĄCYCH BEZPIECZEŃSTWO NIECHRONIONYCH UCZESTNIKÓW RUCHU, W TYM OSÓB Z NIEPEŁNOSPRAWNOŚCIAMI </t>
  </si>
  <si>
    <t>numer drogi, z którą łączy się droga objeta wnioskiem</t>
  </si>
  <si>
    <t>ELEMENTY I RODZAJE DZIAŁAŃ</t>
  </si>
  <si>
    <t>Parametry zgodnie z aktualnym kosztorysem (należy wpisać odpowiednie wartości liczbowe)</t>
  </si>
  <si>
    <t>DROGA DLA ROWERÓW</t>
  </si>
  <si>
    <t xml:space="preserve">DROGA DLA PIESZYCH I ROWERÓW            </t>
  </si>
  <si>
    <t>POBOCZE</t>
  </si>
  <si>
    <t>opaska zewnętrzna</t>
  </si>
  <si>
    <t>opaska wewnętrzna</t>
  </si>
  <si>
    <t>Typ oświetlenia</t>
  </si>
  <si>
    <t>Typ przejścia</t>
  </si>
  <si>
    <t>PRZEJŚCIE DLA PIESZYCH</t>
  </si>
  <si>
    <t>wyniesione przejście dla pieszych z wyspą dzielącą (tzw.  azylem) lub wyniesiony przejazd dla rowerzystów z wyspą dzielącą (tzw.  azylem)</t>
  </si>
  <si>
    <t xml:space="preserve">sygnalizacja świetlna na skrzyżowaniu, przejściu dla pieszych lub przejeździe dla rowerzystów </t>
  </si>
  <si>
    <t xml:space="preserve">radar z tablicą zmiennej treści (aktywną), informujący o prędkości ruchu pojazdów </t>
  </si>
  <si>
    <t>Wnioskodawca oświadcza, że zabezpieczy wkład własny na realizację zadania objętego wnioskiem.</t>
  </si>
  <si>
    <t>Turawa</t>
  </si>
  <si>
    <t>Gmina Turawa</t>
  </si>
  <si>
    <t>Walce</t>
  </si>
  <si>
    <t>Gmina Walce</t>
  </si>
  <si>
    <t>krapkowicko</t>
  </si>
  <si>
    <t>3. DANE IDENTYFIKUJĄCE DROGĘ OBJĘTĄ WNIOSKIEM</t>
  </si>
  <si>
    <t xml:space="preserve">Pobocze </t>
  </si>
  <si>
    <t>Przejście dla pieszych</t>
  </si>
  <si>
    <t xml:space="preserve">Ocena dokonywana jest przez Komisję na postawie „Zaktualizowanej imiennej listy 139 miast średnich tracących funkcje społeczno-gospodarcze”  załącznika nr 2 Krajowej Strategii Rozwoju Regionalnego 2030 </t>
  </si>
  <si>
    <t>Syntetyczny opis (uwzględnia się wpływ zadania na podniesienie dostępności do terenów, na których są realizowane przedsięwzięcia lub inwestycje powiązane z przedsięwzięciami infrastrukturalnymi określonymi w ww. ustawie)</t>
  </si>
  <si>
    <t>Ocena przeprowadzana przez Komisję na podstawie "Listy gmin zagrożonych trwałą marginalizacją" załącznika nr 1 Krajowej Strategii Rozwoju Regionalnego 2030</t>
  </si>
  <si>
    <t>ograniczenie prędkości dopuszczalnej do maksymalnie 50 km/h przed przejściem dla pieszych wyznaczonym na odcinku drogi pomiędzy skrzyżowaniami lub wykonanie sygnalizacji świetlnej na przejściu dla pieszych wyznaczonym na odcinku drogi o prędkości dopuszczalnej większej niż 50 km/h</t>
  </si>
  <si>
    <t xml:space="preserve">
II.1 - FUNKCJA DROGI W SIECI DROGOWEJ i jej powiązanie z innymi drogami publicznymi
 </t>
  </si>
  <si>
    <t>Gmina Prószków</t>
  </si>
  <si>
    <t>CHODNIK</t>
  </si>
  <si>
    <t>Chodnik</t>
  </si>
  <si>
    <t>usytuowany przy jezdni</t>
  </si>
  <si>
    <t>oddalony od jezdni</t>
  </si>
  <si>
    <t>łączna długość chodnika [mb]</t>
  </si>
  <si>
    <t>o numerze/ nr i data uchwały</t>
  </si>
  <si>
    <t>Wnioskodawca przeprowadził dla drogi objętej wnioskiem badanie natężenia ruchu drogowego zgodnie z wytycznymi wykonywania pomiarów, analiz i prognoz ruchu drogowego (WR-D-12)</t>
  </si>
  <si>
    <t>mieszczą się w granicach pasa drogowego stanowiącego jego własność (nie zaplanowano ich na działakach stanowiących własność prywatną bądź na działkach niestanowiących pasa drogowego)</t>
  </si>
  <si>
    <t xml:space="preserve">Wnioskodawca oświadcza, że planowane do realizacji elementy drogi wskazane w pkt 8 wniosku, </t>
  </si>
  <si>
    <t>mieszczą się w granicach nieruchomości przejętych na podstawie art. 73 ust. 1 ustawy z dnia 13 października 1998 r. Przepisy wprowadzające ustawy reformujące administrację publiczną</t>
  </si>
  <si>
    <t>mieszczą się w granicach nieruchomości przejętych na podstawie art. 60 ust. 1 ustawy z dnia 13 października 1998 r. Przepisy wprowadzające ustawy reformujące administrację publiczną</t>
  </si>
  <si>
    <t>częściowo mieszczą się w granicach pasa drogowego stanowiącego jego własność, częściowo zaś w granicach nieruchomości przejętych na podstawie art. 60 ust. 1 i/lub art. 73 ust. 1 ustawy z dnia 13 października 1998 r. Przepisy wprowadzające ustawy reformujące administrację publiczną</t>
  </si>
  <si>
    <t>ilość</t>
  </si>
  <si>
    <t>Przejście nr 4</t>
  </si>
  <si>
    <t>łączna długość poboczy [mb]</t>
  </si>
  <si>
    <t xml:space="preserve">10. WNIOSKODAWCA </t>
  </si>
  <si>
    <t>11. ZAŁĄCZNIKI:</t>
  </si>
  <si>
    <t>12. OŚWIADCZENIE WNIOSKODAWCY Niezłożenie, któregokolwiek z poniższych oświadczeń jest jednoznaczne z niespełnieniem wymogów formalnych określonych w ogłoszeniu</t>
  </si>
  <si>
    <r>
      <t>I.2 - ZASTOSOWANIE ŚRODKÓW ZARZĄDZANIA PRĘDKOŚCIĄ ZGODNIE Z</t>
    </r>
    <r>
      <rPr>
        <b/>
        <i/>
        <sz val="11"/>
        <rFont val="Czcionka tekstu podstawowego"/>
        <charset val="238"/>
      </rPr>
      <t xml:space="preserve"> "WYTYCZNYMI ZARZĄDZANIA PRĘDKOŚCIĄ NA DROGACH SAMORZĄDOWYCH" </t>
    </r>
  </si>
  <si>
    <t>zrealizowana lub realizowana inwestycja nie stanowi ciągłego odcinka z zadaniem objętym wnioskiem</t>
  </si>
  <si>
    <t>Wnioskodawca oświadcza, że zobowiązuje się do realizacji inwestycji drogowej z zachowaniem przepisów:                                                                                                                                                                                         ! ustawy z dnia 7 lipca 1994 r. prawo budowlane,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ustawy z dnia 21 marca 1985 r. o drogach publicznych,                                                   
! ustawa o szczególnych zasadach przygotowania i realizacji inwestycji w zakresie dróg publicznych z dnia 10 kwietnia 2003 r.                                                                                                                                                                                                                                                                                                                                                 ! Rozporządzenia Ministra Transportu i Gospodarki Morskiej z dnia 2 marca 1999 r. w sprawie warunków technicznych, jakim powinny odpowiadać drogi publiczne i ich usytuowanie lub rozporządzenia Ministra Infrastruktury z dnia 24 czerwca 2022 r. w sprawie przepisów techniczno-budowlanych dotyczących dróg publicznych (wraz z rekomendowanymi przez Ministerstwo Infrastruktury wytycznymi WR-D (https://www.gov.pl/web/infrastruktura/wr-d)</t>
  </si>
  <si>
    <t>Przejście nr 5</t>
  </si>
  <si>
    <t>oświetlenie przejazdów dla rowerów</t>
  </si>
  <si>
    <t>oświetlenie dojść do przystanków</t>
  </si>
  <si>
    <t>sugerowane</t>
  </si>
  <si>
    <t>prowadzenie robót w obszarze zatok autobusowych z wyznaczonymi przejściami dla pieszych</t>
  </si>
  <si>
    <t>prowadzenie robót w obszarze zatok autobusowych bez wyznaczonych przejść dla pieszych</t>
  </si>
  <si>
    <t xml:space="preserve">TERMIN REALIZACJI - RZECZOWY (format: miesiąc rok)						</t>
  </si>
  <si>
    <t xml:space="preserve">TERMIN ZAPŁATY WYKONAWCY ZA WYKONANIE ZAKRESU RZECZOWEGO (format: miesiąc rok)	</t>
  </si>
  <si>
    <t xml:space="preserve">* </t>
  </si>
  <si>
    <r>
      <t>II.2 - ZNACZENIE DROGI DLA ROZWOJU DANEJ JEDNOSTKI SAMORZĄDU TERYTORIALNEGO ORAZ OBSZARU NA JAKIM JEST USYTUOWANA:</t>
    </r>
    <r>
      <rPr>
        <sz val="11"/>
        <rFont val="Czcionka tekstu podstawowego"/>
        <charset val="238"/>
      </rPr>
      <t xml:space="preserve">  ważne miejsca turystyczne, zabytki</t>
    </r>
  </si>
  <si>
    <r>
      <t xml:space="preserve">II.3 - WIELKOŚĆ NATĘŻENIA RUCHU DROGOWEGO </t>
    </r>
    <r>
      <rPr>
        <sz val="11"/>
        <rFont val="Czcionka tekstu podstawowego"/>
        <charset val="238"/>
      </rPr>
      <t>zmierzona zgodnie z wytycznymi wykonywania pomiarów, analiz i prognoz ruchu drogowego (WR-D-12), rekomendowanymi przez Ministra Infrastruktury</t>
    </r>
  </si>
  <si>
    <r>
      <t>II.4 - KONTYNUACJA ZADANIA</t>
    </r>
    <r>
      <rPr>
        <sz val="11"/>
        <rFont val="Czcionka tekstu podstawowego"/>
        <charset val="238"/>
      </rPr>
      <t xml:space="preserve"> ciągłość zadania objętego wnioskiem z wcześniejszymi zadaniami realizowanymi przez wnioskodawcę na danym ciągu drogowym. Uwzględnia się realizację robót budowlanych niezakończonych na dzień składania wniosku lub zakończonych, dla których oddanie do użytkowania nastąpiło nie wcześniej niż 3 lata od dnia złożenia wniosku.   </t>
    </r>
  </si>
  <si>
    <r>
      <t xml:space="preserve">III.1 - POPRAWA DOSTĘPNOŚCI KOMUNIKACYJNEJ DO PUNKTÓW ŚWIADCZĄCYCH USŁUGI PUBLICZNE </t>
    </r>
    <r>
      <rPr>
        <sz val="11"/>
        <rFont val="Czcionka tekstu podstawowego"/>
        <charset val="238"/>
      </rPr>
      <t>(np.:urzędy administracji, ZOZ-y, szpitale, hospicja, szkoły, przedszkola, żłobki, domy kultury, itp.) oraz miejsc publicznych (np: cmentarze, parki, place zabaw</t>
    </r>
    <r>
      <rPr>
        <u/>
        <sz val="11"/>
        <rFont val="Czcionka tekstu podstawowego"/>
        <charset val="238"/>
      </rPr>
      <t>)</t>
    </r>
    <r>
      <rPr>
        <sz val="11"/>
        <rFont val="Czcionka tekstu podstawowego"/>
        <charset val="238"/>
      </rPr>
      <t xml:space="preserve"> - Jeżeli punkty/miejsca znajduje się </t>
    </r>
    <r>
      <rPr>
        <b/>
        <u/>
        <sz val="11"/>
        <rFont val="Czcionka tekstu podstawowego"/>
        <charset val="238"/>
      </rPr>
      <t>w bezpośrednim sąsiedztwie odcinka objetego wnioskiem</t>
    </r>
  </si>
  <si>
    <t xml:space="preserve">III.2 - ZBIOROWY TRANSPORT PUBLICZNY   </t>
  </si>
  <si>
    <r>
      <t xml:space="preserve">III.3  - POPRAWA DOSTĘPNOŚCI KOMUNIKACYJNEJ NA OBSZARACH WIEJSKICH </t>
    </r>
    <r>
      <rPr>
        <sz val="11"/>
        <rFont val="Czcionka tekstu podstawowego"/>
        <charset val="238"/>
      </rPr>
      <t xml:space="preserve">(za obszar wiejski uznano obszar oznaczony w bazie GUS jako wieś bądź osadę) </t>
    </r>
  </si>
  <si>
    <t>III.4  - ŚREDNIE MIASTA TRACĄCE FUNKCJE SPOŁECZNO-GOSPODARCZE</t>
  </si>
  <si>
    <t>III.5  - WZMACNIANIE SZANS ROZWOJOWYCH OBSZARÓW ZAGROŻONYCH TRWAŁĄ MARGINALIZACJĄ</t>
  </si>
  <si>
    <t>KRYTERIUM IV 
POPRAWA DOSTĘPNOŚCI TERENÓW INWESTYCYJNYCH   – skala ocen od 0 do 12 punktów.</t>
  </si>
  <si>
    <r>
      <t xml:space="preserve">IV.1 - POPRAWA DOSTĘPNOŚCI KOMUNIKACYJNEJ DO LOKALNYCH PUNKTÓW DZIAŁALNOŚCI GOSPODARCZEJ </t>
    </r>
    <r>
      <rPr>
        <sz val="11"/>
        <rFont val="Czcionka tekstu podstawowego"/>
        <charset val="238"/>
      </rPr>
      <t xml:space="preserve">(jeżeli punkt działalności gospodarczej jest zlokalizowany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</si>
  <si>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r>
      <t xml:space="preserve">IV.2 - POPRAWA DOSTĘPNOŚCI KOMUNIKACYJNEJ DO TERENÓW LOKALNYCH STREF AKTYWNOŚCI GOSPODARCZEJ </t>
    </r>
    <r>
      <rPr>
        <sz val="11"/>
        <rFont val="Czcionka tekstu podstawowego"/>
        <charset val="238"/>
      </rPr>
      <t xml:space="preserve">(jeżeli wnioskowany odcinek drogi prowadzi </t>
    </r>
    <r>
      <rPr>
        <b/>
        <u/>
        <sz val="11"/>
        <rFont val="Czcionka tekstu podstawowego"/>
        <charset val="238"/>
      </rPr>
      <t>bezpośrednio</t>
    </r>
    <r>
      <rPr>
        <sz val="11"/>
        <rFont val="Czcionka tekstu podstawowego"/>
        <charset val="238"/>
      </rPr>
      <t xml:space="preserve"> do strefy aktywności gospodarczej)</t>
    </r>
  </si>
  <si>
    <r>
      <t xml:space="preserve">IV.3 - POPRAWA DOSTĘPNOŚCI KOMUNIKACYJNEJ DO TERENÓW, NA KTÓRYCH REALIZOWANE SĄ INWESTYCJE MIESZKANIOWE </t>
    </r>
    <r>
      <rPr>
        <sz val="11"/>
        <rFont val="Czcionka tekstu podstawowego"/>
        <charset val="238"/>
      </rPr>
      <t xml:space="preserve">(jeżeli nieruchomość znajduje się </t>
    </r>
    <r>
      <rPr>
        <b/>
        <u/>
        <sz val="11"/>
        <rFont val="Czcionka tekstu podstawowego"/>
        <charset val="238"/>
      </rPr>
      <t>w bezpośrednim sąsiedztwie wnioskowanego odcinka drogi</t>
    </r>
    <r>
      <rPr>
        <sz val="11"/>
        <rFont val="Czcionka tekstu podstawowego"/>
        <charset val="238"/>
      </rPr>
      <t>)</t>
    </r>
  </si>
  <si>
    <t>KRYTERIUM I 
POPRAWA STANU BEZPIECZEŃSTWA RUCHU DROGOWEGO, ZE SZCZEGÓLNYM UWZGLĘDNIENIEM BEZPIECZEŃSTWA RUCHU DROGOWEGO NIECHRONIONYCH UCZESTNIKÓW RUCHU  – skala ocen od 0 do 15 punktów.</t>
  </si>
  <si>
    <t>KRYTERIUM II 
ZAPEWNIENIE SPÓJNOŚCI SIECI DRÓG PUBLICZNYCH  – skala ocen od 0 do 17 punktów.</t>
  </si>
  <si>
    <t>KRYTERIUM V
POPRAWA DOSTĘPNOŚCI TERENÓW OBJĘTYCH PRZEDSIĘWZIĘCIAMI LUB INWESTYCJAMI POWIĄZANYMI Z PRZEDSIĘWZIĘCIEM INFRASTRUKTURALNYM, o których mowa w art. 5c ust. 1 ustawy z dnia 8 grudnia 2006 r. o finansowym wsparciu niektórych przedsięwzięć mieszkaniowych – skala ocen od 0 do 4 punktów.</t>
  </si>
  <si>
    <t>KRYTERIUM III 
POPRAWA DOSTĘPNOŚCI TRANSPORTOWEJ JEDNOSTEK ADMINISTRACYJNYCH   – skala ocen od 0 do 12 punktów.</t>
  </si>
  <si>
    <t xml:space="preserve">d) przekroje konstrukcyjne         </t>
  </si>
  <si>
    <t xml:space="preserve">e) zatwierdzony projekt stałej organizacji ruchu   </t>
  </si>
  <si>
    <t>h) wyciąg z dokumentacji dotyczącej pomiaru natężenia ruchu drogowego, wskazujący jego wartość w przekroju drogi objętej wnioskiem - wymagany w przypadku wskazania w kryterium II.3 odpowiedzi "TAK" wraz z oznaczeniem zakresu wartości pomiaru</t>
  </si>
  <si>
    <t xml:space="preserve">i) mapa przedstawiająca sieć dróg publicznych na terenie jst Wnioskodawcy - załącznik graficzny w wersji cyfrowej lub analogowej, wygenerowany w ramach dedykowanej usługi sieciowej WMS, udostępnionej nieodpłatnie z zasobu geodezyjnego prowadzonego przez Marszałka Województwa Opolskiego z oznaczeniem: drogi, z którą łączy się droga objęta wnioskiem (kryterium II.1), kontynuacji zadania z innymi inwestycjami (kryterium II.4) </t>
  </si>
  <si>
    <t>j) do wniosku dodatkowo dołączone zostały dokumenty i informacje uzupełniające tj:</t>
  </si>
  <si>
    <t>f) dokumenty potwierdzające kontynuację zadania (projekt zagospodarowania terenu/szkice wraz z umową z wykonawcą przy niezakończonej inwestycji lub dokumentem potwierdzającym odbiór inwestycji już zakończonej) (kryterium II.4)</t>
  </si>
  <si>
    <t>g) czytelna mapa poglądowa, przedstawiająca punkty wskazane w kryterium II.2, III.1, IV.1, IV.2, IV.3</t>
  </si>
  <si>
    <t xml:space="preserve">WNIOSEK O DOFINANSOWANIE W RAMACH RZĄDOWEGO FUNDUSZU ROZWOJU DRÓG NA 2027 ROK - REMONTY                                           </t>
  </si>
  <si>
    <t>Rok 2027</t>
  </si>
  <si>
    <t>c)  projekt zagospodarowania terenu w skali 1:500 lub 1:1000 / szkice lub rysunki obrazujące zakres rzeczowy planowanych robót</t>
  </si>
  <si>
    <t>Wnioskodawca oświadcza, że realizując zgłoszone zadanie dopełni obowiązku dotyczącego działań informacyjnych wynikających z art. 38 ustawy z dnia 23 października 2018 r. o Rządowym Funduszu Rozwoju Dróg.</t>
  </si>
  <si>
    <t>Podpisy i pieczątki osób upoważnionych z ramienia wnioskodawcy (ustawowego zarządcy drogi) wraz z podpisem Skarbnika/Gł. Księgowego</t>
  </si>
  <si>
    <t>miejscowość,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</si>
</sst>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mmm\ yy;@"/>
    <numFmt numFmtId="165" formatCode="#,##0.000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b/>
      <sz val="12"/>
      <name val="Czcionka tekstu podstawowego"/>
      <charset val="238"/>
    </font>
    <font>
      <i/>
      <sz val="10"/>
      <name val="Czcionka tekstu podstawowego"/>
      <charset val="238"/>
    </font>
    <font>
      <i/>
      <sz val="11"/>
      <name val="Czcionka tekstu podstawowego"/>
      <charset val="238"/>
    </font>
    <font>
      <b/>
      <vertAlign val="superscript"/>
      <sz val="11"/>
      <name val="Czcionka tekstu podstawowego"/>
      <charset val="238"/>
    </font>
    <font>
      <sz val="8"/>
      <name val="Czcionka tekstu podstawowego"/>
      <charset val="238"/>
    </font>
    <font>
      <b/>
      <sz val="11"/>
      <color theme="1"/>
      <name val="Czcionka tekstu podstawowego"/>
      <charset val="238"/>
    </font>
    <font>
      <sz val="12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Czcionka tekstu podstawowego"/>
      <charset val="238"/>
    </font>
    <font>
      <b/>
      <u/>
      <sz val="11"/>
      <name val="Czcionka tekstu podstawowego"/>
      <charset val="238"/>
    </font>
    <font>
      <b/>
      <sz val="11"/>
      <color rgb="FFFF0000"/>
      <name val="Czcionka tekstu podstawowego"/>
      <charset val="238"/>
    </font>
    <font>
      <b/>
      <sz val="12"/>
      <color rgb="FFFF0000"/>
      <name val="Czcionka tekstu podstawowego"/>
      <charset val="238"/>
    </font>
    <font>
      <sz val="11"/>
      <color rgb="FF333333"/>
      <name val="Calibri"/>
      <family val="2"/>
      <charset val="238"/>
      <scheme val="minor"/>
    </font>
    <font>
      <u/>
      <sz val="11"/>
      <name val="Czcionka tekstu podstawowego"/>
      <charset val="238"/>
    </font>
    <font>
      <i/>
      <sz val="9"/>
      <name val="Czcionka tekstu podstawowego"/>
      <charset val="238"/>
    </font>
    <font>
      <b/>
      <sz val="11"/>
      <color rgb="FFFFC000"/>
      <name val="Czcionka tekstu podstawowego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Protection="1">
      <protection hidden="1"/>
    </xf>
    <xf numFmtId="0" fontId="20" fillId="0" borderId="0" xfId="0" applyFont="1" applyFill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wrapText="1"/>
    </xf>
    <xf numFmtId="49" fontId="0" fillId="0" borderId="0" xfId="0" applyNumberFormat="1"/>
    <xf numFmtId="0" fontId="10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0" fontId="27" fillId="0" borderId="0" xfId="0" applyFont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7" fillId="4" borderId="0" xfId="0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top"/>
      <protection locked="0"/>
    </xf>
    <xf numFmtId="0" fontId="30" fillId="0" borderId="0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hidden="1"/>
    </xf>
    <xf numFmtId="0" fontId="3" fillId="0" borderId="1" xfId="0" applyFont="1" applyFill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" xfId="0" applyFont="1" applyBorder="1"/>
    <xf numFmtId="0" fontId="32" fillId="0" borderId="1" xfId="0" applyFont="1" applyBorder="1"/>
    <xf numFmtId="0" fontId="32" fillId="0" borderId="1" xfId="0" applyFont="1" applyFill="1" applyBorder="1"/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6" fillId="10" borderId="1" xfId="0" applyFont="1" applyFill="1" applyBorder="1" applyAlignment="1" applyProtection="1">
      <alignment horizontal="left" vertical="center" wrapText="1"/>
    </xf>
    <xf numFmtId="0" fontId="7" fillId="10" borderId="1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3" fontId="8" fillId="0" borderId="1" xfId="0" applyNumberFormat="1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2" fillId="0" borderId="1" xfId="0" applyFont="1" applyBorder="1" applyProtection="1">
      <protection hidden="1"/>
    </xf>
    <xf numFmtId="0" fontId="22" fillId="9" borderId="1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hidden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 applyProtection="1">
      <alignment vertical="center"/>
      <protection locked="0"/>
    </xf>
    <xf numFmtId="0" fontId="6" fillId="13" borderId="1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Border="1" applyAlignment="1" applyProtection="1">
      <alignment vertical="center"/>
      <protection locked="0"/>
    </xf>
    <xf numFmtId="0" fontId="35" fillId="0" borderId="0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" xfId="0" applyNumberFormat="1" applyFont="1" applyFill="1" applyBorder="1" applyAlignment="1" applyProtection="1">
      <alignment horizontal="center" vertical="center"/>
      <protection locked="0"/>
    </xf>
    <xf numFmtId="4" fontId="16" fillId="3" borderId="1" xfId="0" applyNumberFormat="1" applyFont="1" applyFill="1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6" fillId="12" borderId="1" xfId="0" applyFont="1" applyFill="1" applyBorder="1" applyAlignment="1" applyProtection="1">
      <alignment horizontal="left" vertical="center" wrapText="1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 applyProtection="1">
      <alignment horizontal="center" vertical="center" wrapText="1"/>
      <protection locked="0"/>
    </xf>
    <xf numFmtId="0" fontId="6" fillId="11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0" fontId="22" fillId="9" borderId="1" xfId="0" applyFont="1" applyFill="1" applyBorder="1" applyAlignment="1" applyProtection="1">
      <alignment horizontal="center" vertical="center"/>
      <protection locked="0"/>
    </xf>
    <xf numFmtId="0" fontId="6" fillId="13" borderId="1" xfId="0" applyFont="1" applyFill="1" applyBorder="1" applyAlignment="1" applyProtection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4" xfId="0" applyFont="1" applyFill="1" applyBorder="1" applyAlignment="1" applyProtection="1">
      <alignment horizontal="center" vertical="center"/>
      <protection locked="0"/>
    </xf>
    <xf numFmtId="0" fontId="6" fillId="9" borderId="2" xfId="0" applyFont="1" applyFill="1" applyBorder="1" applyAlignment="1" applyProtection="1">
      <alignment horizontal="center" vertical="center" wrapText="1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horizontal="center" vertical="top" wrapText="1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3" xfId="0" applyFont="1" applyFill="1" applyBorder="1" applyAlignment="1" applyProtection="1">
      <alignment horizontal="center" vertical="center" wrapText="1"/>
      <protection locked="0"/>
    </xf>
    <xf numFmtId="0" fontId="15" fillId="9" borderId="4" xfId="0" applyFont="1" applyFill="1" applyBorder="1" applyAlignment="1" applyProtection="1">
      <alignment horizontal="center" vertical="center" wrapText="1"/>
      <protection locked="0"/>
    </xf>
    <xf numFmtId="0" fontId="6" fillId="11" borderId="2" xfId="0" applyFont="1" applyFill="1" applyBorder="1" applyAlignment="1" applyProtection="1">
      <alignment horizontal="justify" vertical="center" wrapText="1"/>
    </xf>
    <xf numFmtId="0" fontId="6" fillId="11" borderId="3" xfId="0" applyFont="1" applyFill="1" applyBorder="1" applyAlignment="1" applyProtection="1">
      <alignment horizontal="justify" vertical="center" wrapText="1"/>
    </xf>
    <xf numFmtId="0" fontId="6" fillId="11" borderId="4" xfId="0" applyFont="1" applyFill="1" applyBorder="1" applyAlignment="1" applyProtection="1">
      <alignment horizontal="justify" vertical="center" wrapText="1"/>
    </xf>
    <xf numFmtId="0" fontId="9" fillId="13" borderId="2" xfId="0" applyFont="1" applyFill="1" applyBorder="1" applyAlignment="1" applyProtection="1">
      <alignment horizontal="center" vertical="center" wrapText="1"/>
    </xf>
    <xf numFmtId="0" fontId="9" fillId="13" borderId="3" xfId="0" applyFont="1" applyFill="1" applyBorder="1" applyAlignment="1" applyProtection="1">
      <alignment horizontal="center" vertical="center" wrapText="1"/>
    </xf>
    <xf numFmtId="0" fontId="9" fillId="13" borderId="4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11" fillId="9" borderId="4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4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wrapText="1"/>
      <protection locked="0"/>
    </xf>
    <xf numFmtId="0" fontId="12" fillId="12" borderId="2" xfId="0" applyFont="1" applyFill="1" applyBorder="1" applyAlignment="1" applyProtection="1">
      <alignment vertical="center" wrapText="1"/>
    </xf>
    <xf numFmtId="0" fontId="12" fillId="12" borderId="3" xfId="0" applyFont="1" applyFill="1" applyBorder="1" applyAlignment="1" applyProtection="1">
      <alignment vertical="center" wrapText="1"/>
    </xf>
    <xf numFmtId="0" fontId="12" fillId="12" borderId="4" xfId="0" applyFont="1" applyFill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13" borderId="2" xfId="0" applyFont="1" applyFill="1" applyBorder="1" applyAlignment="1" applyProtection="1">
      <alignment horizontal="center" vertical="center" wrapText="1"/>
    </xf>
    <xf numFmtId="0" fontId="12" fillId="13" borderId="3" xfId="0" applyFont="1" applyFill="1" applyBorder="1" applyAlignment="1" applyProtection="1">
      <alignment horizontal="center" vertical="center" wrapText="1"/>
    </xf>
    <xf numFmtId="0" fontId="12" fillId="13" borderId="4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4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/>
    </xf>
    <xf numFmtId="165" fontId="6" fillId="3" borderId="1" xfId="0" applyNumberFormat="1" applyFont="1" applyFill="1" applyBorder="1" applyAlignment="1" applyProtection="1">
      <alignment horizontal="center" vertical="center"/>
    </xf>
    <xf numFmtId="0" fontId="6" fillId="12" borderId="1" xfId="0" applyFont="1" applyFill="1" applyBorder="1" applyAlignment="1" applyProtection="1">
      <alignment vertical="center" wrapText="1"/>
      <protection locked="0"/>
    </xf>
    <xf numFmtId="0" fontId="6" fillId="12" borderId="1" xfId="0" applyFont="1" applyFill="1" applyBorder="1" applyAlignment="1" applyProtection="1">
      <alignment vertical="center"/>
      <protection locked="0"/>
    </xf>
    <xf numFmtId="4" fontId="15" fillId="0" borderId="1" xfId="0" applyNumberFormat="1" applyFont="1" applyBorder="1" applyAlignment="1" applyProtection="1">
      <alignment horizontal="center" vertical="center"/>
      <protection locked="0"/>
    </xf>
    <xf numFmtId="164" fontId="15" fillId="0" borderId="1" xfId="0" applyNumberFormat="1" applyFont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left" vertical="center"/>
    </xf>
    <xf numFmtId="0" fontId="6" fillId="9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</xf>
    <xf numFmtId="165" fontId="3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vertical="center" wrapText="1"/>
    </xf>
    <xf numFmtId="0" fontId="6" fillId="12" borderId="1" xfId="0" applyFont="1" applyFill="1" applyBorder="1" applyAlignment="1" applyProtection="1">
      <alignment vertical="center"/>
    </xf>
    <xf numFmtId="0" fontId="21" fillId="9" borderId="1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/>
    </xf>
    <xf numFmtId="4" fontId="28" fillId="3" borderId="2" xfId="0" applyNumberFormat="1" applyFont="1" applyFill="1" applyBorder="1" applyAlignment="1" applyProtection="1">
      <alignment horizontal="center" vertical="center"/>
    </xf>
    <xf numFmtId="4" fontId="28" fillId="3" borderId="3" xfId="0" applyNumberFormat="1" applyFont="1" applyFill="1" applyBorder="1" applyAlignment="1" applyProtection="1">
      <alignment horizontal="center" vertical="center"/>
    </xf>
    <xf numFmtId="4" fontId="28" fillId="3" borderId="4" xfId="0" applyNumberFormat="1" applyFont="1" applyFill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4" fontId="16" fillId="3" borderId="16" xfId="0" applyNumberFormat="1" applyFont="1" applyFill="1" applyBorder="1" applyAlignment="1" applyProtection="1">
      <alignment horizontal="center" vertical="center"/>
    </xf>
    <xf numFmtId="4" fontId="16" fillId="3" borderId="13" xfId="0" applyNumberFormat="1" applyFont="1" applyFill="1" applyBorder="1" applyAlignment="1" applyProtection="1">
      <alignment horizontal="center" vertical="center"/>
    </xf>
    <xf numFmtId="4" fontId="16" fillId="3" borderId="14" xfId="0" applyNumberFormat="1" applyFont="1" applyFill="1" applyBorder="1" applyAlignment="1" applyProtection="1">
      <alignment horizontal="center" vertical="center"/>
    </xf>
    <xf numFmtId="4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vertical="center"/>
    </xf>
    <xf numFmtId="0" fontId="6" fillId="12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34" fillId="3" borderId="1" xfId="0" applyFont="1" applyFill="1" applyBorder="1" applyAlignment="1" applyProtection="1">
      <alignment horizontal="center" vertical="center"/>
      <protection locked="0"/>
    </xf>
    <xf numFmtId="165" fontId="16" fillId="0" borderId="1" xfId="0" applyNumberFormat="1" applyFont="1" applyFill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2" fillId="13" borderId="2" xfId="0" applyFont="1" applyFill="1" applyBorder="1" applyAlignment="1" applyProtection="1">
      <alignment horizontal="center" vertical="center"/>
      <protection hidden="1"/>
    </xf>
    <xf numFmtId="0" fontId="12" fillId="13" borderId="3" xfId="0" applyFont="1" applyFill="1" applyBorder="1" applyAlignment="1" applyProtection="1">
      <alignment horizontal="center" vertical="center"/>
      <protection hidden="1"/>
    </xf>
    <xf numFmtId="0" fontId="12" fillId="13" borderId="4" xfId="0" applyFont="1" applyFill="1" applyBorder="1" applyAlignment="1" applyProtection="1">
      <alignment horizontal="center" vertical="center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locked="0"/>
    </xf>
    <xf numFmtId="0" fontId="11" fillId="9" borderId="4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</xf>
    <xf numFmtId="3" fontId="6" fillId="3" borderId="15" xfId="0" applyNumberFormat="1" applyFont="1" applyFill="1" applyBorder="1" applyAlignment="1" applyProtection="1">
      <alignment horizontal="center" vertical="center" wrapText="1"/>
    </xf>
    <xf numFmtId="3" fontId="6" fillId="3" borderId="6" xfId="0" applyNumberFormat="1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3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13" borderId="2" xfId="0" applyFont="1" applyFill="1" applyBorder="1" applyAlignment="1" applyProtection="1">
      <alignment horizontal="center" vertical="center" wrapText="1"/>
    </xf>
    <xf numFmtId="0" fontId="6" fillId="13" borderId="3" xfId="0" applyFont="1" applyFill="1" applyBorder="1" applyAlignment="1" applyProtection="1">
      <alignment horizontal="center" vertical="center" wrapText="1"/>
    </xf>
    <xf numFmtId="0" fontId="6" fillId="13" borderId="4" xfId="0" applyFont="1" applyFill="1" applyBorder="1" applyAlignment="1" applyProtection="1">
      <alignment horizontal="center" vertical="center" wrapText="1"/>
    </xf>
    <xf numFmtId="0" fontId="6" fillId="13" borderId="1" xfId="0" applyFont="1" applyFill="1" applyBorder="1" applyAlignment="1" applyProtection="1">
      <alignment horizontal="center" vertical="center"/>
    </xf>
    <xf numFmtId="4" fontId="8" fillId="3" borderId="13" xfId="0" applyNumberFormat="1" applyFont="1" applyFill="1" applyBorder="1" applyAlignment="1" applyProtection="1">
      <alignment horizontal="center" vertical="center" wrapText="1"/>
    </xf>
    <xf numFmtId="4" fontId="8" fillId="3" borderId="14" xfId="0" applyNumberFormat="1" applyFont="1" applyFill="1" applyBorder="1" applyAlignment="1" applyProtection="1">
      <alignment horizontal="center" vertical="center" wrapText="1"/>
    </xf>
    <xf numFmtId="4" fontId="8" fillId="3" borderId="2" xfId="0" applyNumberFormat="1" applyFont="1" applyFill="1" applyBorder="1" applyAlignment="1" applyProtection="1">
      <alignment horizontal="center" vertical="center" wrapText="1"/>
    </xf>
    <xf numFmtId="4" fontId="8" fillId="3" borderId="3" xfId="0" applyNumberFormat="1" applyFont="1" applyFill="1" applyBorder="1" applyAlignment="1" applyProtection="1">
      <alignment horizontal="center" vertical="center" wrapText="1"/>
    </xf>
    <xf numFmtId="4" fontId="8" fillId="3" borderId="4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/>
      <protection locked="0"/>
    </xf>
    <xf numFmtId="4" fontId="6" fillId="0" borderId="3" xfId="0" applyNumberFormat="1" applyFont="1" applyFill="1" applyBorder="1" applyAlignment="1" applyProtection="1">
      <alignment horizontal="center" vertical="center"/>
      <protection locked="0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</xf>
    <xf numFmtId="4" fontId="8" fillId="3" borderId="5" xfId="0" applyNumberFormat="1" applyFont="1" applyFill="1" applyBorder="1" applyAlignment="1" applyProtection="1">
      <alignment horizontal="center" vertical="center" wrapText="1"/>
    </xf>
    <xf numFmtId="3" fontId="6" fillId="3" borderId="9" xfId="0" applyNumberFormat="1" applyFont="1" applyFill="1" applyBorder="1" applyAlignment="1" applyProtection="1">
      <alignment horizontal="center" vertical="center" wrapText="1"/>
    </xf>
    <xf numFmtId="3" fontId="6" fillId="3" borderId="7" xfId="0" applyNumberFormat="1" applyFont="1" applyFill="1" applyBorder="1" applyAlignment="1" applyProtection="1">
      <alignment horizontal="center" vertical="center" wrapText="1"/>
    </xf>
    <xf numFmtId="3" fontId="6" fillId="3" borderId="8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6" fillId="12" borderId="2" xfId="0" applyFont="1" applyFill="1" applyBorder="1" applyAlignment="1" applyProtection="1">
      <alignment horizontal="left" vertical="center" wrapText="1"/>
    </xf>
    <xf numFmtId="0" fontId="6" fillId="12" borderId="3" xfId="0" applyFont="1" applyFill="1" applyBorder="1" applyAlignment="1" applyProtection="1">
      <alignment horizontal="left" vertical="center" wrapText="1"/>
    </xf>
    <xf numFmtId="0" fontId="6" fillId="12" borderId="4" xfId="0" applyFont="1" applyFill="1" applyBorder="1" applyAlignment="1" applyProtection="1">
      <alignment horizontal="left" vertical="center" wrapText="1"/>
    </xf>
    <xf numFmtId="0" fontId="9" fillId="12" borderId="2" xfId="0" applyFont="1" applyFill="1" applyBorder="1" applyAlignment="1" applyProtection="1">
      <alignment horizontal="center" vertical="center" wrapText="1"/>
    </xf>
    <xf numFmtId="0" fontId="9" fillId="12" borderId="3" xfId="0" applyFont="1" applyFill="1" applyBorder="1" applyAlignment="1" applyProtection="1">
      <alignment horizontal="center" vertical="center" wrapText="1"/>
    </xf>
    <xf numFmtId="0" fontId="9" fillId="12" borderId="4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4" fontId="28" fillId="3" borderId="2" xfId="0" applyNumberFormat="1" applyFont="1" applyFill="1" applyBorder="1" applyAlignment="1" applyProtection="1">
      <alignment horizontal="center" vertical="center" wrapText="1"/>
    </xf>
    <xf numFmtId="4" fontId="28" fillId="3" borderId="3" xfId="0" applyNumberFormat="1" applyFont="1" applyFill="1" applyBorder="1" applyAlignment="1" applyProtection="1">
      <alignment horizontal="center" vertical="center" wrapText="1"/>
    </xf>
    <xf numFmtId="4" fontId="28" fillId="3" borderId="4" xfId="0" applyNumberFormat="1" applyFont="1" applyFill="1" applyBorder="1" applyAlignment="1" applyProtection="1">
      <alignment horizontal="center" vertical="center" wrapText="1"/>
    </xf>
    <xf numFmtId="0" fontId="28" fillId="3" borderId="2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center" vertical="center" wrapText="1"/>
    </xf>
    <xf numFmtId="0" fontId="28" fillId="3" borderId="4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left"/>
      <protection hidden="1"/>
    </xf>
    <xf numFmtId="0" fontId="5" fillId="6" borderId="10" xfId="0" applyFont="1" applyFill="1" applyBorder="1" applyAlignment="1" applyProtection="1">
      <alignment horizontal="center"/>
      <protection hidden="1"/>
    </xf>
  </cellXfs>
  <cellStyles count="1">
    <cellStyle name="Normalny" xfId="0" builtinId="0"/>
  </cellStyles>
  <dxfs count="155"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5FAB8"/>
        </patternFill>
      </fill>
    </dxf>
    <dxf>
      <fill>
        <patternFill>
          <bgColor rgb="FFFAF7B8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  <color rgb="FFFAF7B8"/>
      <color rgb="FFFFFFCC"/>
      <color rgb="FFF5F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T177"/>
  <sheetViews>
    <sheetView tabSelected="1" view="pageBreakPreview" zoomScale="80" zoomScaleNormal="100" zoomScaleSheetLayoutView="80" workbookViewId="0">
      <selection activeCell="A151" sqref="A151:AS151"/>
    </sheetView>
  </sheetViews>
  <sheetFormatPr defaultColWidth="9" defaultRowHeight="15" customHeight="1"/>
  <cols>
    <col min="1" max="1" width="3.25" style="29" customWidth="1"/>
    <col min="2" max="12" width="2.625" style="29" customWidth="1"/>
    <col min="13" max="13" width="3.625" style="29" customWidth="1"/>
    <col min="14" max="16" width="2.625" style="29" customWidth="1"/>
    <col min="17" max="17" width="9.75" style="29" customWidth="1"/>
    <col min="18" max="18" width="18.25" style="29" customWidth="1"/>
    <col min="19" max="26" width="2.625" style="29" customWidth="1"/>
    <col min="27" max="27" width="3.5" style="29" customWidth="1"/>
    <col min="28" max="29" width="2.625" style="29" customWidth="1"/>
    <col min="30" max="30" width="4.25" style="29" customWidth="1"/>
    <col min="31" max="31" width="3.625" style="29" customWidth="1"/>
    <col min="32" max="32" width="2.625" style="29" customWidth="1"/>
    <col min="33" max="33" width="8" style="29" customWidth="1"/>
    <col min="34" max="34" width="5.625" style="29" customWidth="1"/>
    <col min="35" max="35" width="3.625" style="29" customWidth="1"/>
    <col min="36" max="36" width="1.125" style="29" customWidth="1"/>
    <col min="37" max="39" width="2.625" style="29" customWidth="1"/>
    <col min="40" max="40" width="0.5" style="29" customWidth="1"/>
    <col min="41" max="41" width="0.25" style="29" hidden="1" customWidth="1"/>
    <col min="42" max="43" width="2.625" style="29" customWidth="1"/>
    <col min="44" max="44" width="3.75" style="29" customWidth="1"/>
    <col min="45" max="46" width="2.625" style="29" customWidth="1"/>
    <col min="47" max="47" width="3.75" style="29" customWidth="1"/>
    <col min="48" max="48" width="13.125" style="29" customWidth="1"/>
    <col min="49" max="50" width="9" style="29" hidden="1" customWidth="1"/>
    <col min="51" max="51" width="54.625" style="29" customWidth="1"/>
    <col min="52" max="16384" width="9" style="29"/>
  </cols>
  <sheetData>
    <row r="1" spans="1:51" s="55" customFormat="1" ht="39" customHeight="1">
      <c r="A1" s="151" t="s">
        <v>441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49"/>
    </row>
    <row r="2" spans="1:51" s="55" customFormat="1" ht="20.25" customHeight="1">
      <c r="A2" s="81" t="s">
        <v>119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49"/>
    </row>
    <row r="3" spans="1:51" s="55" customFormat="1" ht="19.5" customHeight="1">
      <c r="A3" s="152" t="s">
        <v>117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75" t="s">
        <v>2</v>
      </c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 t="s">
        <v>70</v>
      </c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49"/>
    </row>
    <row r="4" spans="1:51" ht="20.25" customHeight="1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23"/>
    </row>
    <row r="5" spans="1:51" ht="16.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75" t="s">
        <v>3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23"/>
    </row>
    <row r="6" spans="1:51" s="13" customFormat="1" ht="20.25" customHeight="1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24"/>
      <c r="AY6" s="30"/>
    </row>
    <row r="7" spans="1:51" s="31" customFormat="1" ht="20.25" customHeight="1">
      <c r="A7" s="159" t="s">
        <v>118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25"/>
      <c r="AY7" s="32"/>
    </row>
    <row r="8" spans="1:51" s="31" customFormat="1" ht="48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25"/>
      <c r="AY8" s="32"/>
    </row>
    <row r="9" spans="1:51" s="31" customFormat="1" ht="20.25" customHeight="1">
      <c r="A9" s="159" t="s">
        <v>379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25"/>
      <c r="AY9" s="32"/>
    </row>
    <row r="10" spans="1:51" s="31" customFormat="1" ht="20.25" customHeight="1">
      <c r="A10" s="191" t="s">
        <v>158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 t="s">
        <v>157</v>
      </c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25"/>
      <c r="AY10" s="32"/>
    </row>
    <row r="11" spans="1:51" s="13" customFormat="1" ht="29.25" customHeight="1">
      <c r="A11" s="152" t="s">
        <v>2</v>
      </c>
      <c r="B11" s="152"/>
      <c r="C11" s="152"/>
      <c r="D11" s="152"/>
      <c r="E11" s="152"/>
      <c r="F11" s="152"/>
      <c r="G11" s="152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75" t="s">
        <v>331</v>
      </c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193" t="s">
        <v>354</v>
      </c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24"/>
    </row>
    <row r="12" spans="1:51" s="13" customFormat="1" ht="41.25" customHeight="1">
      <c r="A12" s="87" t="s">
        <v>3</v>
      </c>
      <c r="B12" s="87"/>
      <c r="C12" s="87"/>
      <c r="D12" s="87"/>
      <c r="E12" s="87"/>
      <c r="F12" s="87"/>
      <c r="G12" s="87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89" t="s">
        <v>332</v>
      </c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7" t="s">
        <v>120</v>
      </c>
      <c r="AI12" s="87"/>
      <c r="AJ12" s="87"/>
      <c r="AK12" s="87"/>
      <c r="AL12" s="87"/>
      <c r="AM12" s="72" t="s">
        <v>393</v>
      </c>
      <c r="AN12" s="72"/>
      <c r="AO12" s="72"/>
      <c r="AP12" s="72"/>
      <c r="AQ12" s="72"/>
      <c r="AR12" s="72"/>
      <c r="AS12" s="72"/>
      <c r="AT12" s="86"/>
      <c r="AU12" s="86"/>
      <c r="AV12" s="86"/>
      <c r="AW12" s="24"/>
      <c r="AY12" s="62"/>
    </row>
    <row r="13" spans="1:51" s="13" customFormat="1" ht="44.25" customHeight="1">
      <c r="A13" s="87" t="s">
        <v>4</v>
      </c>
      <c r="B13" s="87"/>
      <c r="C13" s="87"/>
      <c r="D13" s="87"/>
      <c r="E13" s="87"/>
      <c r="F13" s="87"/>
      <c r="G13" s="87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72" t="s">
        <v>160</v>
      </c>
      <c r="S13" s="72"/>
      <c r="T13" s="72"/>
      <c r="U13" s="72"/>
      <c r="V13" s="72"/>
      <c r="W13" s="72"/>
      <c r="X13" s="72"/>
      <c r="Y13" s="72"/>
      <c r="Z13" s="88" t="s">
        <v>354</v>
      </c>
      <c r="AA13" s="88"/>
      <c r="AB13" s="88"/>
      <c r="AC13" s="72" t="s">
        <v>393</v>
      </c>
      <c r="AD13" s="72"/>
      <c r="AE13" s="72"/>
      <c r="AF13" s="88" t="s">
        <v>354</v>
      </c>
      <c r="AG13" s="88"/>
      <c r="AH13" s="88"/>
      <c r="AI13" s="88"/>
      <c r="AJ13" s="87" t="s">
        <v>161</v>
      </c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66" t="s">
        <v>354</v>
      </c>
      <c r="AW13" s="24"/>
      <c r="AY13" s="38"/>
    </row>
    <row r="14" spans="1:51" s="13" customFormat="1" ht="18.75" customHeight="1">
      <c r="A14" s="87"/>
      <c r="B14" s="87"/>
      <c r="C14" s="87"/>
      <c r="D14" s="87"/>
      <c r="E14" s="87"/>
      <c r="F14" s="87"/>
      <c r="G14" s="87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72" t="s">
        <v>159</v>
      </c>
      <c r="S14" s="72"/>
      <c r="T14" s="72"/>
      <c r="U14" s="72"/>
      <c r="V14" s="72"/>
      <c r="W14" s="72"/>
      <c r="X14" s="72"/>
      <c r="Y14" s="72"/>
      <c r="Z14" s="88"/>
      <c r="AA14" s="88"/>
      <c r="AB14" s="88"/>
      <c r="AC14" s="72" t="s">
        <v>161</v>
      </c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67" t="s">
        <v>354</v>
      </c>
      <c r="AW14" s="24"/>
      <c r="AY14" s="38"/>
    </row>
    <row r="15" spans="1:51" ht="21.75" customHeight="1">
      <c r="A15" s="159" t="s">
        <v>333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23"/>
    </row>
    <row r="16" spans="1:51" ht="46.5" customHeight="1">
      <c r="A16" s="75" t="s">
        <v>138</v>
      </c>
      <c r="B16" s="75"/>
      <c r="C16" s="75"/>
      <c r="D16" s="75"/>
      <c r="E16" s="75"/>
      <c r="F16" s="75"/>
      <c r="G16" s="75"/>
      <c r="H16" s="75"/>
      <c r="I16" s="75"/>
      <c r="J16" s="75"/>
      <c r="K16" s="90"/>
      <c r="L16" s="90"/>
      <c r="M16" s="90"/>
      <c r="N16" s="90"/>
      <c r="O16" s="90"/>
      <c r="P16" s="91"/>
      <c r="Q16" s="91"/>
      <c r="R16" s="73" t="s">
        <v>134</v>
      </c>
      <c r="S16" s="73"/>
      <c r="T16" s="73"/>
      <c r="U16" s="73"/>
      <c r="V16" s="73"/>
      <c r="W16" s="73"/>
      <c r="X16" s="90"/>
      <c r="Y16" s="90"/>
      <c r="Z16" s="90"/>
      <c r="AA16" s="90"/>
      <c r="AB16" s="90"/>
      <c r="AC16" s="90"/>
      <c r="AD16" s="91"/>
      <c r="AE16" s="91"/>
      <c r="AF16" s="91"/>
      <c r="AG16" s="91"/>
      <c r="AH16" s="73" t="s">
        <v>135</v>
      </c>
      <c r="AI16" s="73"/>
      <c r="AJ16" s="73"/>
      <c r="AK16" s="73"/>
      <c r="AL16" s="73"/>
      <c r="AM16" s="73"/>
      <c r="AN16" s="73"/>
      <c r="AO16" s="73"/>
      <c r="AP16" s="73"/>
      <c r="AQ16" s="73"/>
      <c r="AR16" s="90"/>
      <c r="AS16" s="90"/>
      <c r="AT16" s="90"/>
      <c r="AU16" s="90"/>
      <c r="AV16" s="57"/>
      <c r="AW16" s="23"/>
    </row>
    <row r="17" spans="1:63" ht="25.5" customHeight="1">
      <c r="A17" s="155" t="s">
        <v>351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23"/>
    </row>
    <row r="18" spans="1:63" ht="15" customHeight="1">
      <c r="A18" s="152" t="s">
        <v>22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 t="s">
        <v>13</v>
      </c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 t="s">
        <v>8</v>
      </c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 t="s">
        <v>21</v>
      </c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23"/>
    </row>
    <row r="19" spans="1:63" ht="15" customHeight="1">
      <c r="A19" s="163" t="s">
        <v>354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 t="s">
        <v>354</v>
      </c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 t="s">
        <v>354</v>
      </c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53" t="s">
        <v>354</v>
      </c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23"/>
    </row>
    <row r="20" spans="1:63" ht="15" customHeight="1">
      <c r="A20" s="152" t="s">
        <v>20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54">
        <f>Y20</f>
        <v>0</v>
      </c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23"/>
    </row>
    <row r="21" spans="1:63" ht="40.5" customHeight="1">
      <c r="A21" s="164" t="s">
        <v>334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23"/>
    </row>
    <row r="22" spans="1:63" s="13" customFormat="1" ht="47.25" customHeight="1">
      <c r="A22" s="190" t="s">
        <v>9</v>
      </c>
      <c r="B22" s="190"/>
      <c r="C22" s="179" t="s">
        <v>360</v>
      </c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62" t="s">
        <v>335</v>
      </c>
      <c r="S22" s="179"/>
      <c r="T22" s="179"/>
      <c r="U22" s="162" t="s">
        <v>336</v>
      </c>
      <c r="V22" s="179"/>
      <c r="W22" s="179"/>
      <c r="X22" s="179"/>
      <c r="Y22" s="179"/>
      <c r="Z22" s="179"/>
      <c r="AA22" s="179"/>
      <c r="AB22" s="179"/>
      <c r="AC22" s="179"/>
      <c r="AD22" s="179"/>
      <c r="AE22" s="162" t="s">
        <v>415</v>
      </c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 t="s">
        <v>416</v>
      </c>
      <c r="AQ22" s="162"/>
      <c r="AR22" s="162"/>
      <c r="AS22" s="162"/>
      <c r="AT22" s="162"/>
      <c r="AU22" s="162"/>
      <c r="AV22" s="162"/>
      <c r="AW22" s="24"/>
    </row>
    <row r="23" spans="1:63" s="13" customFormat="1" ht="20.100000000000001" customHeight="1">
      <c r="A23" s="189" t="s">
        <v>442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24"/>
    </row>
    <row r="24" spans="1:63" ht="20.100000000000001" customHeight="1">
      <c r="A24" s="102">
        <v>1</v>
      </c>
      <c r="B24" s="102"/>
      <c r="C24" s="184" t="s">
        <v>63</v>
      </c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23"/>
    </row>
    <row r="25" spans="1:63" ht="20.100000000000001" customHeight="1">
      <c r="A25" s="102">
        <v>2</v>
      </c>
      <c r="B25" s="102"/>
      <c r="C25" s="161" t="s">
        <v>62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88"/>
      <c r="S25" s="188"/>
      <c r="T25" s="188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23"/>
    </row>
    <row r="26" spans="1:63" ht="20.100000000000001" customHeight="1">
      <c r="A26" s="102">
        <v>3</v>
      </c>
      <c r="B26" s="102"/>
      <c r="C26" s="161" t="s">
        <v>68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23"/>
    </row>
    <row r="27" spans="1:63" ht="28.5" customHeight="1">
      <c r="A27" s="103">
        <v>4</v>
      </c>
      <c r="B27" s="103"/>
      <c r="C27" s="104" t="s">
        <v>166</v>
      </c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65"/>
      <c r="AP27" s="77"/>
      <c r="AQ27" s="77"/>
      <c r="AR27" s="77"/>
      <c r="AS27" s="77"/>
      <c r="AT27" s="77"/>
      <c r="AU27" s="77"/>
      <c r="AV27" s="77"/>
      <c r="AW27" s="23"/>
    </row>
    <row r="28" spans="1:63" ht="20.100000000000001" customHeight="1">
      <c r="A28" s="274" t="s">
        <v>139</v>
      </c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6"/>
      <c r="R28" s="271">
        <f>SUM(R24:T27)</f>
        <v>0</v>
      </c>
      <c r="S28" s="272"/>
      <c r="T28" s="273"/>
      <c r="U28" s="181">
        <f>SUM(U24:AD27)</f>
        <v>0</v>
      </c>
      <c r="V28" s="182"/>
      <c r="W28" s="182"/>
      <c r="X28" s="182"/>
      <c r="Y28" s="182"/>
      <c r="Z28" s="182"/>
      <c r="AA28" s="182"/>
      <c r="AB28" s="182"/>
      <c r="AC28" s="182"/>
      <c r="AD28" s="183"/>
      <c r="AE28" s="185"/>
      <c r="AF28" s="186"/>
      <c r="AG28" s="186"/>
      <c r="AH28" s="186"/>
      <c r="AI28" s="186"/>
      <c r="AJ28" s="186"/>
      <c r="AK28" s="186"/>
      <c r="AL28" s="186"/>
      <c r="AM28" s="186"/>
      <c r="AN28" s="186"/>
      <c r="AO28" s="187"/>
      <c r="AP28" s="185"/>
      <c r="AQ28" s="186"/>
      <c r="AR28" s="186"/>
      <c r="AS28" s="186"/>
      <c r="AT28" s="186"/>
      <c r="AU28" s="186"/>
      <c r="AV28" s="187"/>
      <c r="AW28" s="23"/>
    </row>
    <row r="29" spans="1:63" ht="31.5" customHeight="1">
      <c r="A29" s="180" t="s">
        <v>162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78" t="s">
        <v>163</v>
      </c>
      <c r="S29" s="78"/>
      <c r="T29" s="78"/>
      <c r="U29" s="79" t="s">
        <v>164</v>
      </c>
      <c r="V29" s="79"/>
      <c r="W29" s="79"/>
      <c r="X29" s="79"/>
      <c r="Y29" s="79"/>
      <c r="Z29" s="79"/>
      <c r="AA29" s="79"/>
      <c r="AB29" s="79"/>
      <c r="AC29" s="79"/>
      <c r="AD29" s="79"/>
      <c r="AE29" s="79" t="s">
        <v>165</v>
      </c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23"/>
    </row>
    <row r="30" spans="1:63" ht="18.75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78">
        <f>R28</f>
        <v>0</v>
      </c>
      <c r="S30" s="78"/>
      <c r="T30" s="78"/>
      <c r="U30" s="79">
        <f>U28</f>
        <v>0</v>
      </c>
      <c r="V30" s="79"/>
      <c r="W30" s="79"/>
      <c r="X30" s="79"/>
      <c r="Y30" s="79"/>
      <c r="Z30" s="79"/>
      <c r="AA30" s="79"/>
      <c r="AB30" s="79"/>
      <c r="AC30" s="79"/>
      <c r="AD30" s="79"/>
      <c r="AE30" s="79">
        <f>SUM(R30:AD30)</f>
        <v>0</v>
      </c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23"/>
    </row>
    <row r="31" spans="1:63" ht="43.5" customHeight="1">
      <c r="A31" s="81" t="s">
        <v>348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23"/>
    </row>
    <row r="32" spans="1:63" ht="43.5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26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</row>
    <row r="33" spans="1:51" ht="24" customHeight="1">
      <c r="A33" s="165" t="s">
        <v>349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23"/>
    </row>
    <row r="34" spans="1:51" ht="37.5" customHeight="1">
      <c r="A34" s="75" t="s">
        <v>25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2" t="s">
        <v>361</v>
      </c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23"/>
    </row>
    <row r="35" spans="1:51" ht="20.100000000000001" customHeight="1">
      <c r="A35" s="106" t="s">
        <v>27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7" t="s">
        <v>48</v>
      </c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23"/>
    </row>
    <row r="36" spans="1:51" ht="20.100000000000001" customHeight="1">
      <c r="A36" s="106" t="s">
        <v>338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7" t="s">
        <v>48</v>
      </c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23"/>
    </row>
    <row r="37" spans="1:51" ht="20.100000000000001" customHeight="1">
      <c r="A37" s="106" t="s">
        <v>341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7" t="s">
        <v>48</v>
      </c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23"/>
    </row>
    <row r="38" spans="1:51" ht="20.100000000000001" customHeight="1">
      <c r="A38" s="106" t="s">
        <v>67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7" t="s">
        <v>48</v>
      </c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23"/>
    </row>
    <row r="39" spans="1:51" ht="20.100000000000001" customHeight="1">
      <c r="A39" s="106" t="s">
        <v>380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7" t="s">
        <v>48</v>
      </c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23"/>
    </row>
    <row r="40" spans="1:51" ht="20.100000000000001" customHeight="1">
      <c r="A40" s="106" t="s">
        <v>381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7" t="s">
        <v>26</v>
      </c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23"/>
    </row>
    <row r="41" spans="1:51" ht="20.100000000000001" customHeight="1">
      <c r="A41" s="106" t="s">
        <v>29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7" t="s">
        <v>26</v>
      </c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23"/>
    </row>
    <row r="42" spans="1:51" ht="20.100000000000001" customHeight="1">
      <c r="A42" s="106" t="s">
        <v>30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7" t="s">
        <v>26</v>
      </c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23"/>
    </row>
    <row r="43" spans="1:51" ht="20.100000000000001" customHeight="1">
      <c r="A43" s="106" t="s">
        <v>66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7" t="s">
        <v>33</v>
      </c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23"/>
    </row>
    <row r="44" spans="1:51" ht="20.100000000000001" customHeight="1">
      <c r="A44" s="106" t="s">
        <v>28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7" t="s">
        <v>48</v>
      </c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23"/>
    </row>
    <row r="45" spans="1:51" s="34" customFormat="1" ht="29.25" customHeight="1">
      <c r="A45" s="165" t="s">
        <v>350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24"/>
      <c r="AX45" s="13"/>
      <c r="AY45" s="13"/>
    </row>
    <row r="46" spans="1:51" s="34" customFormat="1" ht="50.25" customHeight="1">
      <c r="A46" s="85" t="s">
        <v>430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24"/>
      <c r="AX46" s="13"/>
      <c r="AY46" s="13"/>
    </row>
    <row r="47" spans="1:51" ht="15" customHeight="1">
      <c r="A47" s="81" t="s">
        <v>358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23"/>
    </row>
    <row r="48" spans="1:51" ht="30.75" customHeight="1">
      <c r="A48" s="68" t="s">
        <v>14</v>
      </c>
      <c r="B48" s="92" t="s">
        <v>388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105" t="str">
        <f>IF(AL36&gt;0,"TAK","NIE")</f>
        <v>NIE</v>
      </c>
      <c r="AU48" s="105"/>
      <c r="AV48" s="105"/>
      <c r="AW48" s="23"/>
    </row>
    <row r="49" spans="1:53" ht="15" customHeight="1">
      <c r="A49" s="75" t="s">
        <v>389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 t="s">
        <v>0</v>
      </c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 t="s">
        <v>1</v>
      </c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 t="s">
        <v>342</v>
      </c>
      <c r="AP49" s="75"/>
      <c r="AQ49" s="75"/>
      <c r="AR49" s="75"/>
      <c r="AS49" s="75"/>
      <c r="AT49" s="75"/>
      <c r="AU49" s="75"/>
      <c r="AV49" s="75"/>
      <c r="AW49" s="23"/>
    </row>
    <row r="50" spans="1:53" ht="15" customHeight="1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 t="s">
        <v>337</v>
      </c>
      <c r="O50" s="75"/>
      <c r="P50" s="75"/>
      <c r="Q50" s="75"/>
      <c r="R50" s="75" t="s">
        <v>42</v>
      </c>
      <c r="S50" s="75"/>
      <c r="T50" s="75"/>
      <c r="U50" s="75"/>
      <c r="V50" s="75"/>
      <c r="W50" s="75"/>
      <c r="X50" s="75"/>
      <c r="Y50" s="75" t="s">
        <v>337</v>
      </c>
      <c r="Z50" s="75"/>
      <c r="AA50" s="75"/>
      <c r="AB50" s="75"/>
      <c r="AC50" s="75"/>
      <c r="AD50" s="75"/>
      <c r="AE50" s="75" t="s">
        <v>42</v>
      </c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23"/>
    </row>
    <row r="51" spans="1:53" ht="20.100000000000001" customHeight="1">
      <c r="A51" s="170" t="s">
        <v>390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73"/>
      <c r="Z51" s="173"/>
      <c r="AA51" s="173"/>
      <c r="AB51" s="173"/>
      <c r="AC51" s="173"/>
      <c r="AD51" s="173"/>
      <c r="AE51" s="176"/>
      <c r="AF51" s="177"/>
      <c r="AG51" s="177"/>
      <c r="AH51" s="177"/>
      <c r="AI51" s="177"/>
      <c r="AJ51" s="177"/>
      <c r="AK51" s="177"/>
      <c r="AL51" s="177"/>
      <c r="AM51" s="177"/>
      <c r="AN51" s="178"/>
      <c r="AO51" s="169">
        <f>R51+AE51</f>
        <v>0</v>
      </c>
      <c r="AP51" s="169"/>
      <c r="AQ51" s="169"/>
      <c r="AR51" s="169"/>
      <c r="AS51" s="169"/>
      <c r="AT51" s="169"/>
      <c r="AU51" s="169"/>
      <c r="AV51" s="169"/>
      <c r="AW51" s="23"/>
    </row>
    <row r="52" spans="1:53" ht="20.100000000000001" customHeight="1">
      <c r="A52" s="170" t="s">
        <v>391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69">
        <f>R52+AE52</f>
        <v>0</v>
      </c>
      <c r="AP52" s="169"/>
      <c r="AQ52" s="169"/>
      <c r="AR52" s="169"/>
      <c r="AS52" s="169"/>
      <c r="AT52" s="169"/>
      <c r="AU52" s="169"/>
      <c r="AV52" s="169"/>
      <c r="AW52" s="23"/>
    </row>
    <row r="53" spans="1:53" ht="20.100000000000001" customHeight="1">
      <c r="A53" s="170" t="s">
        <v>392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1"/>
      <c r="O53" s="171"/>
      <c r="P53" s="171"/>
      <c r="Q53" s="171"/>
      <c r="R53" s="172">
        <f>SUM(R51:X52)</f>
        <v>0</v>
      </c>
      <c r="S53" s="172"/>
      <c r="T53" s="172"/>
      <c r="U53" s="172"/>
      <c r="V53" s="172"/>
      <c r="W53" s="172"/>
      <c r="X53" s="172"/>
      <c r="Y53" s="249"/>
      <c r="Z53" s="249"/>
      <c r="AA53" s="249"/>
      <c r="AB53" s="249"/>
      <c r="AC53" s="249"/>
      <c r="AD53" s="249"/>
      <c r="AE53" s="246">
        <f>SUM(AE51:AN52)</f>
        <v>0</v>
      </c>
      <c r="AF53" s="246"/>
      <c r="AG53" s="246"/>
      <c r="AH53" s="246"/>
      <c r="AI53" s="246"/>
      <c r="AJ53" s="246"/>
      <c r="AK53" s="246"/>
      <c r="AL53" s="246"/>
      <c r="AM53" s="246"/>
      <c r="AN53" s="246"/>
      <c r="AO53" s="169">
        <f>R53+AE53</f>
        <v>0</v>
      </c>
      <c r="AP53" s="169"/>
      <c r="AQ53" s="169"/>
      <c r="AR53" s="169"/>
      <c r="AS53" s="169"/>
      <c r="AT53" s="169"/>
      <c r="AU53" s="169"/>
      <c r="AV53" s="169"/>
      <c r="AW53" s="23"/>
    </row>
    <row r="54" spans="1:53" ht="30.75" customHeight="1">
      <c r="A54" s="68" t="s">
        <v>15</v>
      </c>
      <c r="B54" s="92" t="s">
        <v>362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105" t="str">
        <f>IF(AL37&gt;0,"TAK","NIE")</f>
        <v>NIE</v>
      </c>
      <c r="AU54" s="105"/>
      <c r="AV54" s="105"/>
      <c r="AW54" s="23"/>
    </row>
    <row r="55" spans="1:53" ht="18.75" customHeight="1">
      <c r="A55" s="75" t="s">
        <v>341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 t="s">
        <v>0</v>
      </c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 t="s">
        <v>1</v>
      </c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53"/>
      <c r="AP55" s="75" t="s">
        <v>342</v>
      </c>
      <c r="AQ55" s="75"/>
      <c r="AR55" s="75"/>
      <c r="AS55" s="75"/>
      <c r="AT55" s="75"/>
      <c r="AU55" s="75"/>
      <c r="AV55" s="75"/>
      <c r="AW55" s="26"/>
      <c r="AX55" s="33"/>
      <c r="AY55" s="33"/>
      <c r="AZ55" s="33"/>
      <c r="BA55" s="33"/>
    </row>
    <row r="56" spans="1:53" ht="15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 t="s">
        <v>337</v>
      </c>
      <c r="O56" s="75"/>
      <c r="P56" s="75"/>
      <c r="Q56" s="75"/>
      <c r="R56" s="75" t="s">
        <v>42</v>
      </c>
      <c r="S56" s="75"/>
      <c r="T56" s="75"/>
      <c r="U56" s="75"/>
      <c r="V56" s="75"/>
      <c r="W56" s="75"/>
      <c r="X56" s="75"/>
      <c r="Y56" s="75" t="s">
        <v>337</v>
      </c>
      <c r="Z56" s="75"/>
      <c r="AA56" s="75"/>
      <c r="AB56" s="75"/>
      <c r="AC56" s="75"/>
      <c r="AD56" s="75"/>
      <c r="AE56" s="75" t="s">
        <v>42</v>
      </c>
      <c r="AF56" s="75"/>
      <c r="AG56" s="75"/>
      <c r="AH56" s="75"/>
      <c r="AI56" s="75"/>
      <c r="AJ56" s="75"/>
      <c r="AK56" s="75"/>
      <c r="AL56" s="75"/>
      <c r="AM56" s="75"/>
      <c r="AN56" s="75"/>
      <c r="AO56" s="46"/>
      <c r="AP56" s="75"/>
      <c r="AQ56" s="75"/>
      <c r="AR56" s="75"/>
      <c r="AS56" s="75"/>
      <c r="AT56" s="75"/>
      <c r="AU56" s="75"/>
      <c r="AV56" s="75"/>
      <c r="AW56" s="26"/>
      <c r="AX56" s="33"/>
      <c r="AY56" s="33"/>
      <c r="AZ56" s="33"/>
      <c r="BA56" s="33"/>
    </row>
    <row r="57" spans="1:53" ht="20.100000000000001" customHeight="1">
      <c r="A57" s="75" t="s">
        <v>339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22"/>
      <c r="AP57" s="246">
        <f>R57+AE57</f>
        <v>0</v>
      </c>
      <c r="AQ57" s="246"/>
      <c r="AR57" s="246"/>
      <c r="AS57" s="246"/>
      <c r="AT57" s="246"/>
      <c r="AU57" s="246"/>
      <c r="AV57" s="246"/>
      <c r="AW57" s="26"/>
      <c r="AX57" s="33"/>
      <c r="AY57" s="33"/>
      <c r="AZ57" s="33"/>
      <c r="BA57" s="33"/>
    </row>
    <row r="58" spans="1:53" ht="20.100000000000001" customHeight="1">
      <c r="A58" s="75" t="s">
        <v>340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22"/>
      <c r="AP58" s="246">
        <f>R58+AE58</f>
        <v>0</v>
      </c>
      <c r="AQ58" s="246"/>
      <c r="AR58" s="246"/>
      <c r="AS58" s="246"/>
      <c r="AT58" s="246"/>
      <c r="AU58" s="246"/>
      <c r="AV58" s="246"/>
      <c r="AW58" s="26"/>
      <c r="AX58" s="33"/>
      <c r="AY58" s="33"/>
      <c r="AZ58" s="33"/>
      <c r="BA58" s="33"/>
    </row>
    <row r="59" spans="1:53" ht="20.100000000000001" customHeight="1">
      <c r="A59" s="75" t="s">
        <v>352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171"/>
      <c r="O59" s="171"/>
      <c r="P59" s="171"/>
      <c r="Q59" s="171"/>
      <c r="R59" s="172">
        <f>SUM(R57:X58)</f>
        <v>0</v>
      </c>
      <c r="S59" s="172"/>
      <c r="T59" s="172"/>
      <c r="U59" s="172"/>
      <c r="V59" s="172"/>
      <c r="W59" s="172"/>
      <c r="X59" s="172"/>
      <c r="Y59" s="249"/>
      <c r="Z59" s="249"/>
      <c r="AA59" s="249"/>
      <c r="AB59" s="249"/>
      <c r="AC59" s="249"/>
      <c r="AD59" s="249"/>
      <c r="AE59" s="246">
        <f>SUM(AE57:AN58)</f>
        <v>0</v>
      </c>
      <c r="AF59" s="246"/>
      <c r="AG59" s="246"/>
      <c r="AH59" s="246"/>
      <c r="AI59" s="246"/>
      <c r="AJ59" s="246"/>
      <c r="AK59" s="246"/>
      <c r="AL59" s="246"/>
      <c r="AM59" s="246"/>
      <c r="AN59" s="246"/>
      <c r="AO59" s="54"/>
      <c r="AP59" s="246">
        <f>R59+AE59</f>
        <v>0</v>
      </c>
      <c r="AQ59" s="246"/>
      <c r="AR59" s="246"/>
      <c r="AS59" s="246"/>
      <c r="AT59" s="246"/>
      <c r="AU59" s="246"/>
      <c r="AV59" s="246"/>
      <c r="AW59" s="26"/>
      <c r="AX59" s="33"/>
      <c r="AY59" s="33"/>
      <c r="AZ59" s="33"/>
      <c r="BA59" s="33"/>
    </row>
    <row r="60" spans="1:53" ht="31.5" customHeight="1">
      <c r="A60" s="68" t="s">
        <v>16</v>
      </c>
      <c r="B60" s="92" t="s">
        <v>363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105" t="str">
        <f>IF(AL38&gt;0,"TAK","NIE")</f>
        <v>NIE</v>
      </c>
      <c r="AU60" s="105"/>
      <c r="AV60" s="105"/>
      <c r="AW60" s="26"/>
      <c r="AX60" s="33"/>
      <c r="AY60" s="33"/>
      <c r="AZ60" s="33"/>
      <c r="BA60" s="33"/>
    </row>
    <row r="61" spans="1:53" ht="15" customHeight="1">
      <c r="A61" s="75" t="s">
        <v>67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 t="s">
        <v>0</v>
      </c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 t="s">
        <v>1</v>
      </c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53"/>
      <c r="AP61" s="75" t="s">
        <v>342</v>
      </c>
      <c r="AQ61" s="75"/>
      <c r="AR61" s="75"/>
      <c r="AS61" s="75"/>
      <c r="AT61" s="75"/>
      <c r="AU61" s="75"/>
      <c r="AV61" s="75"/>
      <c r="AW61" s="26"/>
      <c r="AX61" s="33"/>
      <c r="AY61" s="33"/>
      <c r="AZ61" s="33"/>
      <c r="BA61" s="33"/>
    </row>
    <row r="62" spans="1:53" ht="15" customHeight="1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 t="s">
        <v>337</v>
      </c>
      <c r="O62" s="75"/>
      <c r="P62" s="75"/>
      <c r="Q62" s="75"/>
      <c r="R62" s="75" t="s">
        <v>42</v>
      </c>
      <c r="S62" s="75"/>
      <c r="T62" s="75"/>
      <c r="U62" s="75"/>
      <c r="V62" s="75"/>
      <c r="W62" s="75"/>
      <c r="X62" s="75"/>
      <c r="Y62" s="75" t="s">
        <v>337</v>
      </c>
      <c r="Z62" s="75"/>
      <c r="AA62" s="75"/>
      <c r="AB62" s="75"/>
      <c r="AC62" s="75"/>
      <c r="AD62" s="75"/>
      <c r="AE62" s="75" t="s">
        <v>42</v>
      </c>
      <c r="AF62" s="75"/>
      <c r="AG62" s="75"/>
      <c r="AH62" s="75"/>
      <c r="AI62" s="75"/>
      <c r="AJ62" s="75"/>
      <c r="AK62" s="75"/>
      <c r="AL62" s="75"/>
      <c r="AM62" s="75"/>
      <c r="AN62" s="75"/>
      <c r="AO62" s="53"/>
      <c r="AP62" s="75"/>
      <c r="AQ62" s="75"/>
      <c r="AR62" s="75"/>
      <c r="AS62" s="75"/>
      <c r="AT62" s="75"/>
      <c r="AU62" s="75"/>
      <c r="AV62" s="75"/>
      <c r="AW62" s="26"/>
      <c r="AX62" s="33"/>
      <c r="AY62" s="33"/>
      <c r="AZ62" s="33"/>
      <c r="BA62" s="33"/>
    </row>
    <row r="63" spans="1:53" ht="20.100000000000001" customHeight="1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22"/>
      <c r="AP63" s="246">
        <f>R63+AE63</f>
        <v>0</v>
      </c>
      <c r="AQ63" s="246"/>
      <c r="AR63" s="246"/>
      <c r="AS63" s="246"/>
      <c r="AT63" s="246"/>
      <c r="AU63" s="246"/>
      <c r="AV63" s="246"/>
      <c r="AW63" s="26"/>
      <c r="AX63" s="33"/>
      <c r="AY63" s="33"/>
      <c r="AZ63" s="33"/>
      <c r="BA63" s="33"/>
    </row>
    <row r="64" spans="1:53" ht="32.25" customHeight="1">
      <c r="A64" s="69" t="s">
        <v>17</v>
      </c>
      <c r="B64" s="92" t="s">
        <v>364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92"/>
      <c r="AP64" s="92"/>
      <c r="AQ64" s="92"/>
      <c r="AR64" s="92"/>
      <c r="AS64" s="92"/>
      <c r="AT64" s="105" t="str">
        <f>IF(AL39&gt;0,"TAK","NIE")</f>
        <v>NIE</v>
      </c>
      <c r="AU64" s="105"/>
      <c r="AV64" s="105"/>
      <c r="AW64" s="23"/>
    </row>
    <row r="65" spans="1:53" ht="25.5" customHeight="1">
      <c r="A65" s="227" t="s">
        <v>34</v>
      </c>
      <c r="B65" s="228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9"/>
      <c r="S65" s="250" t="s">
        <v>0</v>
      </c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2"/>
      <c r="AG65" s="221" t="s">
        <v>1</v>
      </c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3"/>
      <c r="AV65" s="212" t="s">
        <v>342</v>
      </c>
      <c r="AW65" s="26"/>
      <c r="AX65" s="33"/>
      <c r="AY65" s="33"/>
      <c r="AZ65" s="33"/>
      <c r="BA65" s="33"/>
    </row>
    <row r="66" spans="1:53" ht="27.4" customHeight="1">
      <c r="A66" s="230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2"/>
      <c r="S66" s="214" t="s">
        <v>337</v>
      </c>
      <c r="T66" s="214"/>
      <c r="U66" s="214"/>
      <c r="V66" s="214"/>
      <c r="W66" s="214"/>
      <c r="X66" s="214"/>
      <c r="Y66" s="221" t="s">
        <v>42</v>
      </c>
      <c r="Z66" s="222"/>
      <c r="AA66" s="222"/>
      <c r="AB66" s="222"/>
      <c r="AC66" s="222"/>
      <c r="AD66" s="222"/>
      <c r="AE66" s="222"/>
      <c r="AF66" s="223"/>
      <c r="AG66" s="221" t="s">
        <v>337</v>
      </c>
      <c r="AH66" s="222"/>
      <c r="AI66" s="222"/>
      <c r="AJ66" s="223"/>
      <c r="AK66" s="221" t="s">
        <v>42</v>
      </c>
      <c r="AL66" s="222"/>
      <c r="AM66" s="222"/>
      <c r="AN66" s="222"/>
      <c r="AO66" s="222"/>
      <c r="AP66" s="222"/>
      <c r="AQ66" s="222"/>
      <c r="AR66" s="222"/>
      <c r="AS66" s="222"/>
      <c r="AT66" s="222"/>
      <c r="AU66" s="223"/>
      <c r="AV66" s="213"/>
      <c r="AW66" s="26"/>
      <c r="AX66" s="33"/>
      <c r="AY66" s="33"/>
      <c r="AZ66" s="33"/>
      <c r="BA66" s="33"/>
    </row>
    <row r="67" spans="1:53" ht="32.25" customHeight="1">
      <c r="A67" s="75" t="s">
        <v>64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233"/>
      <c r="T67" s="233"/>
      <c r="U67" s="233"/>
      <c r="V67" s="233"/>
      <c r="W67" s="233"/>
      <c r="X67" s="233"/>
      <c r="Y67" s="218"/>
      <c r="Z67" s="219"/>
      <c r="AA67" s="219"/>
      <c r="AB67" s="219"/>
      <c r="AC67" s="219"/>
      <c r="AD67" s="219"/>
      <c r="AE67" s="219"/>
      <c r="AF67" s="220"/>
      <c r="AG67" s="218"/>
      <c r="AH67" s="219"/>
      <c r="AI67" s="219"/>
      <c r="AJ67" s="220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45">
        <f>Y67+AK67</f>
        <v>0</v>
      </c>
      <c r="AW67" s="26"/>
      <c r="AX67" s="33"/>
      <c r="AY67" s="33"/>
      <c r="AZ67" s="33"/>
      <c r="BA67" s="33"/>
    </row>
    <row r="68" spans="1:53" ht="60.75" customHeight="1">
      <c r="A68" s="75" t="s">
        <v>65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233"/>
      <c r="T68" s="233"/>
      <c r="U68" s="233"/>
      <c r="V68" s="233"/>
      <c r="W68" s="233"/>
      <c r="X68" s="233"/>
      <c r="Y68" s="243"/>
      <c r="Z68" s="244"/>
      <c r="AA68" s="244"/>
      <c r="AB68" s="244"/>
      <c r="AC68" s="244"/>
      <c r="AD68" s="244"/>
      <c r="AE68" s="244"/>
      <c r="AF68" s="245"/>
      <c r="AG68" s="243"/>
      <c r="AH68" s="244"/>
      <c r="AI68" s="244"/>
      <c r="AJ68" s="245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45">
        <f t="shared" ref="AV68" si="0">Y68+AK68</f>
        <v>0</v>
      </c>
      <c r="AW68" s="26"/>
      <c r="AX68" s="33"/>
      <c r="AY68" s="33"/>
      <c r="AZ68" s="33"/>
      <c r="BA68" s="33"/>
    </row>
    <row r="69" spans="1:53" ht="27.75" customHeight="1">
      <c r="A69" s="75" t="s">
        <v>365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233"/>
      <c r="T69" s="233"/>
      <c r="U69" s="233"/>
      <c r="V69" s="233"/>
      <c r="W69" s="233"/>
      <c r="X69" s="233"/>
      <c r="Y69" s="218"/>
      <c r="Z69" s="219"/>
      <c r="AA69" s="219"/>
      <c r="AB69" s="219"/>
      <c r="AC69" s="219"/>
      <c r="AD69" s="219"/>
      <c r="AE69" s="219"/>
      <c r="AF69" s="220"/>
      <c r="AG69" s="218"/>
      <c r="AH69" s="219"/>
      <c r="AI69" s="219"/>
      <c r="AJ69" s="220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45">
        <f t="shared" ref="AV69" si="1">Y69+AK69</f>
        <v>0</v>
      </c>
      <c r="AW69" s="26"/>
      <c r="AX69" s="33"/>
      <c r="AY69" s="33"/>
      <c r="AZ69" s="33"/>
      <c r="BA69" s="33"/>
    </row>
    <row r="70" spans="1:53" ht="27.75" customHeight="1">
      <c r="A70" s="75" t="s">
        <v>366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215"/>
      <c r="T70" s="216"/>
      <c r="U70" s="216"/>
      <c r="V70" s="216"/>
      <c r="W70" s="216"/>
      <c r="X70" s="217"/>
      <c r="Y70" s="218"/>
      <c r="Z70" s="219"/>
      <c r="AA70" s="219"/>
      <c r="AB70" s="219"/>
      <c r="AC70" s="219"/>
      <c r="AD70" s="219"/>
      <c r="AE70" s="219"/>
      <c r="AF70" s="220"/>
      <c r="AG70" s="218"/>
      <c r="AH70" s="219"/>
      <c r="AI70" s="219"/>
      <c r="AJ70" s="220"/>
      <c r="AK70" s="218"/>
      <c r="AL70" s="219"/>
      <c r="AM70" s="219"/>
      <c r="AN70" s="219"/>
      <c r="AO70" s="219"/>
      <c r="AP70" s="219"/>
      <c r="AQ70" s="219"/>
      <c r="AR70" s="219"/>
      <c r="AS70" s="219"/>
      <c r="AT70" s="219"/>
      <c r="AU70" s="220"/>
      <c r="AV70" s="45">
        <f>Y70+AK70</f>
        <v>0</v>
      </c>
      <c r="AW70" s="26"/>
      <c r="AX70" s="33"/>
      <c r="AY70" s="33"/>
      <c r="AZ70" s="33"/>
      <c r="BA70" s="33"/>
    </row>
    <row r="71" spans="1:53" ht="20.100000000000001" customHeight="1">
      <c r="A71" s="99" t="s">
        <v>402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248"/>
      <c r="T71" s="248"/>
      <c r="U71" s="248"/>
      <c r="V71" s="248"/>
      <c r="W71" s="248"/>
      <c r="X71" s="248"/>
      <c r="Y71" s="246">
        <f>SUM(Y67:AF70)</f>
        <v>0</v>
      </c>
      <c r="Z71" s="247"/>
      <c r="AA71" s="247"/>
      <c r="AB71" s="247"/>
      <c r="AC71" s="247"/>
      <c r="AD71" s="247"/>
      <c r="AE71" s="247"/>
      <c r="AF71" s="247"/>
      <c r="AG71" s="238"/>
      <c r="AH71" s="238"/>
      <c r="AI71" s="238"/>
      <c r="AJ71" s="239"/>
      <c r="AK71" s="240">
        <f>SUM(AK67:AU70)</f>
        <v>0</v>
      </c>
      <c r="AL71" s="241"/>
      <c r="AM71" s="241"/>
      <c r="AN71" s="241"/>
      <c r="AO71" s="241"/>
      <c r="AP71" s="241"/>
      <c r="AQ71" s="241"/>
      <c r="AR71" s="241"/>
      <c r="AS71" s="241"/>
      <c r="AT71" s="241"/>
      <c r="AU71" s="242"/>
      <c r="AV71" s="45">
        <f>Y71+AK71</f>
        <v>0</v>
      </c>
      <c r="AW71" s="26"/>
      <c r="AX71" s="33"/>
      <c r="AY71" s="33"/>
      <c r="AZ71" s="33"/>
      <c r="BA71" s="33"/>
    </row>
    <row r="72" spans="1:53" ht="41.25" customHeight="1">
      <c r="A72" s="68" t="s">
        <v>18</v>
      </c>
      <c r="B72" s="234" t="s">
        <v>369</v>
      </c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6"/>
      <c r="AH72" s="99" t="str">
        <f>IF(AL40="TAK","TAK","NIE")</f>
        <v>NIE</v>
      </c>
      <c r="AI72" s="100"/>
      <c r="AJ72" s="100"/>
      <c r="AK72" s="100"/>
      <c r="AL72" s="100"/>
      <c r="AM72" s="100"/>
      <c r="AN72" s="100"/>
      <c r="AO72" s="100"/>
      <c r="AP72" s="100"/>
      <c r="AQ72" s="101"/>
      <c r="AR72" s="224" t="s">
        <v>400</v>
      </c>
      <c r="AS72" s="225"/>
      <c r="AT72" s="225"/>
      <c r="AU72" s="226"/>
      <c r="AV72" s="60"/>
      <c r="AW72" s="26"/>
      <c r="AX72" s="33"/>
      <c r="AY72" s="33"/>
      <c r="AZ72" s="33"/>
      <c r="BA72" s="33"/>
    </row>
    <row r="73" spans="1:53" s="13" customFormat="1" ht="117.75" customHeight="1">
      <c r="A73" s="92" t="s">
        <v>381</v>
      </c>
      <c r="B73" s="92"/>
      <c r="C73" s="92"/>
      <c r="D73" s="92"/>
      <c r="E73" s="92"/>
      <c r="F73" s="75" t="s">
        <v>367</v>
      </c>
      <c r="G73" s="75"/>
      <c r="H73" s="75"/>
      <c r="I73" s="75"/>
      <c r="J73" s="75"/>
      <c r="K73" s="75"/>
      <c r="L73" s="75"/>
      <c r="M73" s="75"/>
      <c r="N73" s="75" t="s">
        <v>368</v>
      </c>
      <c r="O73" s="75"/>
      <c r="P73" s="75"/>
      <c r="Q73" s="75"/>
      <c r="R73" s="75" t="s">
        <v>343</v>
      </c>
      <c r="S73" s="75"/>
      <c r="T73" s="75" t="s">
        <v>50</v>
      </c>
      <c r="U73" s="75"/>
      <c r="V73" s="75"/>
      <c r="W73" s="75"/>
      <c r="X73" s="75"/>
      <c r="Y73" s="75"/>
      <c r="Z73" s="75"/>
      <c r="AA73" s="75"/>
      <c r="AB73" s="75" t="s">
        <v>51</v>
      </c>
      <c r="AC73" s="75"/>
      <c r="AD73" s="75"/>
      <c r="AE73" s="75"/>
      <c r="AF73" s="75"/>
      <c r="AG73" s="75"/>
      <c r="AH73" s="75" t="s">
        <v>53</v>
      </c>
      <c r="AI73" s="75"/>
      <c r="AJ73" s="75"/>
      <c r="AK73" s="75"/>
      <c r="AL73" s="75"/>
      <c r="AM73" s="75"/>
      <c r="AN73" s="75"/>
      <c r="AO73" s="75"/>
      <c r="AP73" s="75"/>
      <c r="AQ73" s="75"/>
      <c r="AR73" s="214" t="s">
        <v>52</v>
      </c>
      <c r="AS73" s="214"/>
      <c r="AT73" s="214"/>
      <c r="AU73" s="214"/>
      <c r="AV73" s="214"/>
      <c r="AW73" s="24"/>
    </row>
    <row r="74" spans="1:53" s="13" customFormat="1" ht="33" customHeight="1">
      <c r="A74" s="237" t="s">
        <v>346</v>
      </c>
      <c r="B74" s="237"/>
      <c r="C74" s="237"/>
      <c r="D74" s="237"/>
      <c r="E74" s="237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150"/>
      <c r="AS74" s="150"/>
      <c r="AT74" s="150"/>
      <c r="AU74" s="150"/>
      <c r="AV74" s="150"/>
      <c r="AW74" s="24"/>
    </row>
    <row r="75" spans="1:53" s="13" customFormat="1" ht="33" customHeight="1">
      <c r="A75" s="237" t="s">
        <v>344</v>
      </c>
      <c r="B75" s="237"/>
      <c r="C75" s="237"/>
      <c r="D75" s="237"/>
      <c r="E75" s="237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150"/>
      <c r="AS75" s="150"/>
      <c r="AT75" s="150"/>
      <c r="AU75" s="150"/>
      <c r="AV75" s="150"/>
      <c r="AW75" s="24"/>
    </row>
    <row r="76" spans="1:53" s="13" customFormat="1" ht="33" customHeight="1">
      <c r="A76" s="148" t="s">
        <v>345</v>
      </c>
      <c r="B76" s="148"/>
      <c r="C76" s="148"/>
      <c r="D76" s="148"/>
      <c r="E76" s="148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150"/>
      <c r="AS76" s="150"/>
      <c r="AT76" s="150"/>
      <c r="AU76" s="150"/>
      <c r="AV76" s="150"/>
      <c r="AW76" s="24"/>
    </row>
    <row r="77" spans="1:53" s="13" customFormat="1" ht="33" customHeight="1">
      <c r="A77" s="148" t="s">
        <v>401</v>
      </c>
      <c r="B77" s="148"/>
      <c r="C77" s="148"/>
      <c r="D77" s="148"/>
      <c r="E77" s="148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150"/>
      <c r="AS77" s="150"/>
      <c r="AT77" s="150"/>
      <c r="AU77" s="150"/>
      <c r="AV77" s="150"/>
      <c r="AW77" s="24"/>
    </row>
    <row r="78" spans="1:53" s="13" customFormat="1" ht="33" customHeight="1">
      <c r="A78" s="148" t="s">
        <v>409</v>
      </c>
      <c r="B78" s="148"/>
      <c r="C78" s="148"/>
      <c r="D78" s="148"/>
      <c r="E78" s="148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150"/>
      <c r="AS78" s="150"/>
      <c r="AT78" s="150"/>
      <c r="AU78" s="150"/>
      <c r="AV78" s="150"/>
      <c r="AW78" s="24"/>
      <c r="AZ78" s="35"/>
      <c r="BA78" s="35"/>
    </row>
    <row r="79" spans="1:53" ht="20.100000000000001" customHeight="1">
      <c r="A79" s="75" t="s">
        <v>19</v>
      </c>
      <c r="B79" s="99" t="s">
        <v>410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0"/>
      <c r="AN79" s="100"/>
      <c r="AO79" s="100"/>
      <c r="AP79" s="100"/>
      <c r="AQ79" s="100"/>
      <c r="AR79" s="100"/>
      <c r="AS79" s="101"/>
      <c r="AT79" s="93"/>
      <c r="AU79" s="94"/>
      <c r="AV79" s="95"/>
      <c r="AW79" s="23"/>
      <c r="AZ79" s="35"/>
      <c r="BA79" s="36"/>
    </row>
    <row r="80" spans="1:53" ht="20.100000000000001" customHeight="1">
      <c r="A80" s="75"/>
      <c r="B80" s="99" t="s">
        <v>411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1"/>
      <c r="AT80" s="93"/>
      <c r="AU80" s="94"/>
      <c r="AV80" s="95"/>
      <c r="AW80" s="23"/>
      <c r="AZ80" s="35"/>
      <c r="BA80" s="36"/>
    </row>
    <row r="81" spans="1:53" ht="20.100000000000001" customHeight="1">
      <c r="A81" s="75" t="s">
        <v>43</v>
      </c>
      <c r="B81" s="99" t="s">
        <v>413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  <c r="AP81" s="100"/>
      <c r="AQ81" s="100"/>
      <c r="AR81" s="100"/>
      <c r="AS81" s="101"/>
      <c r="AT81" s="93"/>
      <c r="AU81" s="94"/>
      <c r="AV81" s="95"/>
      <c r="AW81" s="23"/>
      <c r="AZ81" s="36"/>
      <c r="BA81" s="36"/>
    </row>
    <row r="82" spans="1:53" ht="20.100000000000001" customHeight="1">
      <c r="A82" s="75"/>
      <c r="B82" s="99" t="s">
        <v>414</v>
      </c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1"/>
      <c r="AT82" s="96"/>
      <c r="AU82" s="97"/>
      <c r="AV82" s="98"/>
      <c r="AW82" s="23"/>
      <c r="AZ82" s="36"/>
      <c r="BA82" s="36"/>
    </row>
    <row r="83" spans="1:53" ht="28.5" customHeight="1">
      <c r="A83" s="81" t="s">
        <v>406</v>
      </c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23"/>
    </row>
    <row r="84" spans="1:53" ht="30" customHeight="1">
      <c r="A84" s="46" t="s">
        <v>14</v>
      </c>
      <c r="B84" s="75" t="s">
        <v>385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166"/>
      <c r="AU84" s="166"/>
      <c r="AV84" s="166"/>
      <c r="AW84" s="23"/>
    </row>
    <row r="85" spans="1:53" ht="20.100000000000001" customHeight="1">
      <c r="A85" s="46" t="s">
        <v>15</v>
      </c>
      <c r="B85" s="167" t="s">
        <v>49</v>
      </c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6"/>
      <c r="AU85" s="166"/>
      <c r="AV85" s="166"/>
      <c r="AW85" s="23"/>
    </row>
    <row r="86" spans="1:53" ht="20.100000000000001" customHeight="1">
      <c r="A86" s="22" t="s">
        <v>16</v>
      </c>
      <c r="B86" s="75" t="s">
        <v>69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80"/>
      <c r="AR86" s="80"/>
      <c r="AS86" s="80"/>
      <c r="AT86" s="149"/>
      <c r="AU86" s="149"/>
      <c r="AV86" s="46" t="s">
        <v>33</v>
      </c>
      <c r="AW86" s="23"/>
    </row>
    <row r="87" spans="1:53" ht="20.100000000000001" customHeight="1">
      <c r="A87" s="22" t="s">
        <v>17</v>
      </c>
      <c r="B87" s="75" t="s">
        <v>370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80"/>
      <c r="AR87" s="80"/>
      <c r="AS87" s="80"/>
      <c r="AT87" s="149"/>
      <c r="AU87" s="149"/>
      <c r="AV87" s="46" t="s">
        <v>33</v>
      </c>
      <c r="AW87" s="23"/>
    </row>
    <row r="88" spans="1:53" ht="20.100000000000001" customHeight="1">
      <c r="A88" s="22" t="s">
        <v>18</v>
      </c>
      <c r="B88" s="75" t="s">
        <v>39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80"/>
      <c r="AR88" s="80"/>
      <c r="AS88" s="80"/>
      <c r="AT88" s="149"/>
      <c r="AU88" s="149"/>
      <c r="AV88" s="46" t="s">
        <v>33</v>
      </c>
      <c r="AW88" s="23"/>
    </row>
    <row r="89" spans="1:53" ht="20.100000000000001" customHeight="1">
      <c r="A89" s="22" t="s">
        <v>19</v>
      </c>
      <c r="B89" s="75" t="s">
        <v>40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80"/>
      <c r="AR89" s="80"/>
      <c r="AS89" s="80"/>
      <c r="AT89" s="149"/>
      <c r="AU89" s="149"/>
      <c r="AV89" s="46" t="s">
        <v>33</v>
      </c>
      <c r="AW89" s="23"/>
    </row>
    <row r="90" spans="1:53" ht="20.100000000000001" customHeight="1">
      <c r="A90" s="22" t="s">
        <v>43</v>
      </c>
      <c r="B90" s="75" t="s">
        <v>41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80"/>
      <c r="AR90" s="80"/>
      <c r="AS90" s="80"/>
      <c r="AT90" s="149"/>
      <c r="AU90" s="149"/>
      <c r="AV90" s="46" t="s">
        <v>33</v>
      </c>
      <c r="AW90" s="23"/>
    </row>
    <row r="91" spans="1:53" ht="21.75" customHeight="1">
      <c r="A91" s="81" t="s">
        <v>45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23"/>
    </row>
    <row r="92" spans="1:53" ht="20.100000000000001" customHeight="1">
      <c r="A92" s="46" t="s">
        <v>14</v>
      </c>
      <c r="B92" s="75" t="s">
        <v>371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80"/>
      <c r="AU92" s="80"/>
      <c r="AV92" s="80"/>
      <c r="AW92" s="23"/>
    </row>
    <row r="93" spans="1:53" ht="20.100000000000001" customHeight="1">
      <c r="A93" s="46" t="s">
        <v>15</v>
      </c>
      <c r="B93" s="75" t="s">
        <v>35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80"/>
      <c r="AU93" s="80"/>
      <c r="AV93" s="80"/>
      <c r="AW93" s="23"/>
    </row>
    <row r="94" spans="1:53" ht="20.100000000000001" customHeight="1">
      <c r="A94" s="46" t="s">
        <v>16</v>
      </c>
      <c r="B94" s="75" t="s">
        <v>372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80"/>
      <c r="AU94" s="80"/>
      <c r="AV94" s="80"/>
      <c r="AW94" s="23"/>
    </row>
    <row r="95" spans="1:53" ht="20.100000000000001" customHeight="1">
      <c r="A95" s="46" t="s">
        <v>17</v>
      </c>
      <c r="B95" s="75" t="s">
        <v>347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80"/>
      <c r="AU95" s="80"/>
      <c r="AV95" s="80"/>
      <c r="AW95" s="23"/>
    </row>
    <row r="96" spans="1:53" ht="20.100000000000001" customHeight="1">
      <c r="A96" s="46" t="s">
        <v>18</v>
      </c>
      <c r="B96" s="75" t="s">
        <v>154</v>
      </c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80"/>
      <c r="AU96" s="80"/>
      <c r="AV96" s="80"/>
      <c r="AW96" s="23"/>
    </row>
    <row r="97" spans="1:51" s="34" customFormat="1" ht="41.25" customHeight="1">
      <c r="A97" s="85" t="s">
        <v>431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24"/>
      <c r="AX97" s="13"/>
      <c r="AY97" s="13"/>
    </row>
    <row r="98" spans="1:51" ht="24" customHeight="1">
      <c r="A98" s="81" t="s">
        <v>386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23"/>
    </row>
    <row r="99" spans="1:51" ht="41.2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5" t="s">
        <v>359</v>
      </c>
      <c r="AR99" s="75"/>
      <c r="AS99" s="75"/>
      <c r="AT99" s="75"/>
      <c r="AU99" s="75"/>
      <c r="AV99" s="75"/>
      <c r="AW99" s="23"/>
    </row>
    <row r="100" spans="1:51" ht="20.100000000000001" customHeight="1">
      <c r="A100" s="46" t="s">
        <v>14</v>
      </c>
      <c r="B100" s="75" t="s">
        <v>46</v>
      </c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80"/>
      <c r="AJ100" s="80"/>
      <c r="AK100" s="80"/>
      <c r="AL100" s="80"/>
      <c r="AM100" s="80"/>
      <c r="AN100" s="80"/>
      <c r="AO100" s="80"/>
      <c r="AP100" s="80"/>
      <c r="AQ100" s="72"/>
      <c r="AR100" s="72"/>
      <c r="AS100" s="72"/>
      <c r="AT100" s="72"/>
      <c r="AU100" s="72"/>
      <c r="AV100" s="72"/>
      <c r="AW100" s="23"/>
    </row>
    <row r="101" spans="1:51" ht="20.100000000000001" customHeight="1">
      <c r="A101" s="46" t="s">
        <v>15</v>
      </c>
      <c r="B101" s="75" t="s">
        <v>31</v>
      </c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80"/>
      <c r="AJ101" s="80"/>
      <c r="AK101" s="80"/>
      <c r="AL101" s="80"/>
      <c r="AM101" s="80"/>
      <c r="AN101" s="80"/>
      <c r="AO101" s="80"/>
      <c r="AP101" s="80"/>
      <c r="AQ101" s="72"/>
      <c r="AR101" s="72"/>
      <c r="AS101" s="72"/>
      <c r="AT101" s="72"/>
      <c r="AU101" s="72"/>
      <c r="AV101" s="72"/>
      <c r="AW101" s="23"/>
    </row>
    <row r="102" spans="1:51" ht="20.100000000000001" customHeight="1">
      <c r="A102" s="46" t="s">
        <v>16</v>
      </c>
      <c r="B102" s="75" t="s">
        <v>32</v>
      </c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80"/>
      <c r="AJ102" s="80"/>
      <c r="AK102" s="80"/>
      <c r="AL102" s="80"/>
      <c r="AM102" s="80"/>
      <c r="AN102" s="80"/>
      <c r="AO102" s="80"/>
      <c r="AP102" s="80"/>
      <c r="AQ102" s="72"/>
      <c r="AR102" s="72"/>
      <c r="AS102" s="72"/>
      <c r="AT102" s="72"/>
      <c r="AU102" s="72"/>
      <c r="AV102" s="72"/>
      <c r="AW102" s="23"/>
    </row>
    <row r="103" spans="1:51" ht="22.5" customHeight="1">
      <c r="A103" s="81" t="s">
        <v>418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23"/>
    </row>
    <row r="104" spans="1:51" ht="29.25" customHeight="1">
      <c r="A104" s="82" t="str">
        <f>IF(AV104="TAK","Wykaz oraz lokalizację miejsc turystycznych/sakralnych zawarto na mapie poglądowej (zał. do wniosku, pkt 11 lit. i)","NIE DOTYCZY")</f>
        <v>NIE DOTYCZY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4"/>
      <c r="AV104" s="61"/>
      <c r="AW104" s="23"/>
    </row>
    <row r="105" spans="1:51" ht="28.5" customHeight="1">
      <c r="A105" s="81" t="s">
        <v>419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23"/>
    </row>
    <row r="106" spans="1:51" ht="28.5" customHeight="1">
      <c r="A106" s="268" t="s">
        <v>394</v>
      </c>
      <c r="B106" s="269"/>
      <c r="C106" s="269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S106" s="269"/>
      <c r="T106" s="269"/>
      <c r="U106" s="269"/>
      <c r="V106" s="269"/>
      <c r="W106" s="269"/>
      <c r="X106" s="269"/>
      <c r="Y106" s="269"/>
      <c r="Z106" s="269"/>
      <c r="AA106" s="269"/>
      <c r="AB106" s="269"/>
      <c r="AC106" s="269"/>
      <c r="AD106" s="269"/>
      <c r="AE106" s="269"/>
      <c r="AF106" s="269"/>
      <c r="AG106" s="269"/>
      <c r="AH106" s="269"/>
      <c r="AI106" s="269"/>
      <c r="AJ106" s="269"/>
      <c r="AK106" s="269"/>
      <c r="AL106" s="269"/>
      <c r="AM106" s="269"/>
      <c r="AN106" s="269"/>
      <c r="AO106" s="269"/>
      <c r="AP106" s="269"/>
      <c r="AQ106" s="269"/>
      <c r="AR106" s="269"/>
      <c r="AS106" s="269"/>
      <c r="AT106" s="269"/>
      <c r="AU106" s="270"/>
      <c r="AV106" s="64"/>
      <c r="AW106" s="23"/>
    </row>
    <row r="107" spans="1:51" ht="20.25" customHeight="1">
      <c r="A107" s="75" t="s">
        <v>315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 t="s">
        <v>316</v>
      </c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23"/>
    </row>
    <row r="108" spans="1:51" ht="23.25" customHeight="1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 t="s">
        <v>317</v>
      </c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 t="s">
        <v>318</v>
      </c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23"/>
    </row>
    <row r="109" spans="1:51" ht="20.100000000000001" customHeight="1">
      <c r="A109" s="73" t="s">
        <v>319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58"/>
      <c r="R109" s="73" t="s">
        <v>323</v>
      </c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80"/>
      <c r="AD109" s="80"/>
      <c r="AE109" s="80"/>
      <c r="AF109" s="80"/>
      <c r="AG109" s="73" t="s">
        <v>327</v>
      </c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58"/>
      <c r="AW109" s="23"/>
    </row>
    <row r="110" spans="1:51" ht="20.100000000000001" customHeight="1">
      <c r="A110" s="73" t="s">
        <v>320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58"/>
      <c r="R110" s="73" t="s">
        <v>324</v>
      </c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80"/>
      <c r="AD110" s="80"/>
      <c r="AE110" s="80"/>
      <c r="AF110" s="80"/>
      <c r="AG110" s="73" t="s">
        <v>328</v>
      </c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58"/>
      <c r="AW110" s="23"/>
    </row>
    <row r="111" spans="1:51" ht="20.100000000000001" customHeight="1">
      <c r="A111" s="73" t="s">
        <v>321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58"/>
      <c r="R111" s="73" t="s">
        <v>325</v>
      </c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80"/>
      <c r="AD111" s="80"/>
      <c r="AE111" s="80"/>
      <c r="AF111" s="80"/>
      <c r="AG111" s="73" t="s">
        <v>329</v>
      </c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58"/>
      <c r="AW111" s="23"/>
    </row>
    <row r="112" spans="1:51" ht="20.100000000000001" customHeight="1">
      <c r="A112" s="73" t="s">
        <v>322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58"/>
      <c r="R112" s="73" t="s">
        <v>326</v>
      </c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108"/>
      <c r="AD112" s="108"/>
      <c r="AE112" s="108"/>
      <c r="AF112" s="108"/>
      <c r="AG112" s="73" t="s">
        <v>330</v>
      </c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59"/>
      <c r="AW112" s="23"/>
    </row>
    <row r="113" spans="1:51" ht="69" customHeight="1">
      <c r="A113" s="81" t="s">
        <v>420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23"/>
    </row>
    <row r="114" spans="1:51" ht="30.75" customHeight="1">
      <c r="A114" s="75" t="s">
        <v>156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80"/>
      <c r="S114" s="53" t="s">
        <v>14</v>
      </c>
      <c r="T114" s="73" t="s">
        <v>353</v>
      </c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2"/>
      <c r="AU114" s="72"/>
      <c r="AV114" s="72"/>
      <c r="AW114" s="23"/>
    </row>
    <row r="115" spans="1:51" ht="30.75" customHeight="1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80"/>
      <c r="S115" s="53" t="s">
        <v>15</v>
      </c>
      <c r="T115" s="73" t="s">
        <v>407</v>
      </c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2"/>
      <c r="AU115" s="72"/>
      <c r="AV115" s="72"/>
      <c r="AW115" s="23"/>
    </row>
    <row r="116" spans="1:51" s="34" customFormat="1" ht="39.75" customHeight="1">
      <c r="A116" s="116" t="s">
        <v>433</v>
      </c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8"/>
      <c r="AW116" s="24"/>
      <c r="AX116" s="13"/>
      <c r="AY116" s="13"/>
    </row>
    <row r="117" spans="1:51" ht="52.5" customHeight="1">
      <c r="A117" s="262" t="s">
        <v>421</v>
      </c>
      <c r="B117" s="263"/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  <c r="AE117" s="263"/>
      <c r="AF117" s="263"/>
      <c r="AG117" s="263"/>
      <c r="AH117" s="263"/>
      <c r="AI117" s="263"/>
      <c r="AJ117" s="263"/>
      <c r="AK117" s="263"/>
      <c r="AL117" s="263"/>
      <c r="AM117" s="263"/>
      <c r="AN117" s="263"/>
      <c r="AO117" s="263"/>
      <c r="AP117" s="263"/>
      <c r="AQ117" s="263"/>
      <c r="AR117" s="263"/>
      <c r="AS117" s="263"/>
      <c r="AT117" s="263"/>
      <c r="AU117" s="263"/>
      <c r="AV117" s="264"/>
      <c r="AW117" s="23"/>
    </row>
    <row r="118" spans="1:51" ht="29.25" customHeight="1">
      <c r="A118" s="281" t="str">
        <f>IF(AT118="TAK","Wykaz oraz lokalizację punktów świadczących usługi publiczne zawarto na mapie poglądowej (zał. do wniosku, pkt 11 lit. i)","NIE DOTYCZY")</f>
        <v>NIE DOTYCZY</v>
      </c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93"/>
      <c r="AU118" s="94"/>
      <c r="AV118" s="95"/>
      <c r="AW118" s="23"/>
    </row>
    <row r="119" spans="1:51" ht="36.75" customHeight="1">
      <c r="A119" s="262" t="s">
        <v>422</v>
      </c>
      <c r="B119" s="263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263"/>
      <c r="AI119" s="263"/>
      <c r="AJ119" s="263"/>
      <c r="AK119" s="263"/>
      <c r="AL119" s="263"/>
      <c r="AM119" s="263"/>
      <c r="AN119" s="263"/>
      <c r="AO119" s="263"/>
      <c r="AP119" s="263"/>
      <c r="AQ119" s="263"/>
      <c r="AR119" s="263"/>
      <c r="AS119" s="263"/>
      <c r="AT119" s="263"/>
      <c r="AU119" s="263"/>
      <c r="AV119" s="264"/>
      <c r="AW119" s="49"/>
    </row>
    <row r="120" spans="1:51" ht="20.100000000000001" customHeight="1">
      <c r="A120" s="99" t="s">
        <v>356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1"/>
      <c r="AT120" s="80"/>
      <c r="AU120" s="80"/>
      <c r="AV120" s="80"/>
      <c r="AW120" s="49"/>
    </row>
    <row r="121" spans="1:51" ht="34.5" customHeight="1">
      <c r="A121" s="262" t="s">
        <v>423</v>
      </c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I121" s="263"/>
      <c r="AJ121" s="263"/>
      <c r="AK121" s="263"/>
      <c r="AL121" s="263"/>
      <c r="AM121" s="263"/>
      <c r="AN121" s="263"/>
      <c r="AO121" s="263"/>
      <c r="AP121" s="263"/>
      <c r="AQ121" s="263"/>
      <c r="AR121" s="263"/>
      <c r="AS121" s="263"/>
      <c r="AT121" s="263"/>
      <c r="AU121" s="263"/>
      <c r="AV121" s="264"/>
      <c r="AW121" s="49"/>
    </row>
    <row r="122" spans="1:51" ht="20.100000000000001" customHeight="1">
      <c r="A122" s="96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8"/>
      <c r="AW122" s="49"/>
    </row>
    <row r="123" spans="1:51" ht="34.5" customHeight="1">
      <c r="A123" s="262" t="s">
        <v>424</v>
      </c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3"/>
      <c r="AG123" s="263"/>
      <c r="AH123" s="263"/>
      <c r="AI123" s="263"/>
      <c r="AJ123" s="263"/>
      <c r="AK123" s="263"/>
      <c r="AL123" s="263"/>
      <c r="AM123" s="263"/>
      <c r="AN123" s="263"/>
      <c r="AO123" s="263"/>
      <c r="AP123" s="263"/>
      <c r="AQ123" s="263"/>
      <c r="AR123" s="263"/>
      <c r="AS123" s="263"/>
      <c r="AT123" s="263"/>
      <c r="AU123" s="263"/>
      <c r="AV123" s="263"/>
      <c r="AW123" s="264"/>
    </row>
    <row r="124" spans="1:51" ht="34.5" customHeight="1">
      <c r="A124" s="99" t="s">
        <v>382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1"/>
      <c r="AW124" s="50"/>
    </row>
    <row r="125" spans="1:51" ht="34.5" customHeight="1">
      <c r="A125" s="262" t="s">
        <v>425</v>
      </c>
      <c r="B125" s="263"/>
      <c r="C125" s="263"/>
      <c r="D125" s="263"/>
      <c r="E125" s="263"/>
      <c r="F125" s="263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  <c r="AG125" s="263"/>
      <c r="AH125" s="263"/>
      <c r="AI125" s="263"/>
      <c r="AJ125" s="263"/>
      <c r="AK125" s="263"/>
      <c r="AL125" s="263"/>
      <c r="AM125" s="263"/>
      <c r="AN125" s="263"/>
      <c r="AO125" s="263"/>
      <c r="AP125" s="263"/>
      <c r="AQ125" s="263"/>
      <c r="AR125" s="263"/>
      <c r="AS125" s="263"/>
      <c r="AT125" s="263"/>
      <c r="AU125" s="263"/>
      <c r="AV125" s="263"/>
      <c r="AW125" s="264"/>
    </row>
    <row r="126" spans="1:51" ht="34.5" customHeight="1">
      <c r="A126" s="99" t="s">
        <v>384</v>
      </c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1"/>
      <c r="AW126" s="51"/>
    </row>
    <row r="127" spans="1:51" s="34" customFormat="1" ht="28.5" customHeight="1">
      <c r="A127" s="116" t="s">
        <v>426</v>
      </c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8"/>
      <c r="AW127" s="52"/>
      <c r="AX127" s="13"/>
      <c r="AY127" s="13"/>
    </row>
    <row r="128" spans="1:51" ht="48" customHeight="1">
      <c r="A128" s="262" t="s">
        <v>427</v>
      </c>
      <c r="B128" s="263"/>
      <c r="C128" s="263"/>
      <c r="D128" s="263"/>
      <c r="E128" s="263"/>
      <c r="F128" s="263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63"/>
      <c r="AA128" s="263"/>
      <c r="AB128" s="263"/>
      <c r="AC128" s="263"/>
      <c r="AD128" s="263"/>
      <c r="AE128" s="263"/>
      <c r="AF128" s="263"/>
      <c r="AG128" s="263"/>
      <c r="AH128" s="263"/>
      <c r="AI128" s="263"/>
      <c r="AJ128" s="263"/>
      <c r="AK128" s="263"/>
      <c r="AL128" s="263"/>
      <c r="AM128" s="263"/>
      <c r="AN128" s="263"/>
      <c r="AO128" s="263"/>
      <c r="AP128" s="263"/>
      <c r="AQ128" s="263"/>
      <c r="AR128" s="263"/>
      <c r="AS128" s="263"/>
      <c r="AT128" s="263"/>
      <c r="AU128" s="263"/>
      <c r="AV128" s="264"/>
      <c r="AW128" s="49"/>
    </row>
    <row r="129" spans="1:98" ht="32.25" customHeight="1">
      <c r="A129" s="280" t="str">
        <f>IF(AT129="TAK","Wykaz oraz lokalizację punktów działalności gospodarczych zawarto na mapie poglądowej (zał. do wniosku, pkt 11 lit. i)","NIE DOTYCZY")</f>
        <v>NIE DOTYCZY</v>
      </c>
      <c r="B129" s="280"/>
      <c r="C129" s="280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80"/>
      <c r="AT129" s="93"/>
      <c r="AU129" s="94"/>
      <c r="AV129" s="95"/>
      <c r="AW129" s="23"/>
    </row>
    <row r="130" spans="1:98" ht="39.75" customHeight="1">
      <c r="A130" s="262" t="s">
        <v>428</v>
      </c>
      <c r="B130" s="263"/>
      <c r="C130" s="263"/>
      <c r="D130" s="263"/>
      <c r="E130" s="263"/>
      <c r="F130" s="263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  <c r="V130" s="263"/>
      <c r="W130" s="263"/>
      <c r="X130" s="263"/>
      <c r="Y130" s="263"/>
      <c r="Z130" s="263"/>
      <c r="AA130" s="263"/>
      <c r="AB130" s="263"/>
      <c r="AC130" s="263"/>
      <c r="AD130" s="263"/>
      <c r="AE130" s="263"/>
      <c r="AF130" s="263"/>
      <c r="AG130" s="263"/>
      <c r="AH130" s="263"/>
      <c r="AI130" s="263"/>
      <c r="AJ130" s="263"/>
      <c r="AK130" s="263"/>
      <c r="AL130" s="263"/>
      <c r="AM130" s="263"/>
      <c r="AN130" s="263"/>
      <c r="AO130" s="263"/>
      <c r="AP130" s="263"/>
      <c r="AQ130" s="263"/>
      <c r="AR130" s="263"/>
      <c r="AS130" s="263"/>
      <c r="AT130" s="263"/>
      <c r="AU130" s="263"/>
      <c r="AV130" s="264"/>
      <c r="AW130" s="23"/>
    </row>
    <row r="131" spans="1:98" ht="30" customHeight="1">
      <c r="A131" s="280" t="str">
        <f>IF(AT131="TAK","Wykaz oraz położenie lokalnych stref aktywności gospodarczych zawarto na mapie poglądowej (zał. do wniosku, pkt 11 lit. i)","NIE DOTYCZY")</f>
        <v>NIE DOTYCZY</v>
      </c>
      <c r="B131" s="280"/>
      <c r="C131" s="280"/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80"/>
      <c r="AT131" s="93"/>
      <c r="AU131" s="94"/>
      <c r="AV131" s="95"/>
      <c r="AW131" s="23"/>
    </row>
    <row r="132" spans="1:98" ht="41.25" customHeight="1">
      <c r="A132" s="262" t="s">
        <v>429</v>
      </c>
      <c r="B132" s="263"/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S132" s="263"/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  <c r="AE132" s="263"/>
      <c r="AF132" s="263"/>
      <c r="AG132" s="263"/>
      <c r="AH132" s="263"/>
      <c r="AI132" s="263"/>
      <c r="AJ132" s="263"/>
      <c r="AK132" s="263"/>
      <c r="AL132" s="263"/>
      <c r="AM132" s="263"/>
      <c r="AN132" s="263"/>
      <c r="AO132" s="263"/>
      <c r="AP132" s="263"/>
      <c r="AQ132" s="263"/>
      <c r="AR132" s="263"/>
      <c r="AS132" s="263"/>
      <c r="AT132" s="263"/>
      <c r="AU132" s="263"/>
      <c r="AV132" s="264"/>
      <c r="AW132" s="23"/>
    </row>
    <row r="133" spans="1:98" ht="70.150000000000006" customHeight="1">
      <c r="A133" s="109" t="s">
        <v>47</v>
      </c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93"/>
      <c r="AU133" s="94"/>
      <c r="AV133" s="95"/>
      <c r="AW133" s="23"/>
    </row>
    <row r="134" spans="1:98" s="34" customFormat="1" ht="69" customHeight="1">
      <c r="A134" s="116" t="s">
        <v>432</v>
      </c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117"/>
      <c r="AV134" s="118"/>
      <c r="AW134" s="24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</row>
    <row r="135" spans="1:98" s="13" customFormat="1" ht="70.150000000000006" customHeight="1">
      <c r="A135" s="109" t="s">
        <v>383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80"/>
      <c r="AU135" s="80"/>
      <c r="AV135" s="80"/>
      <c r="AW135" s="24"/>
    </row>
    <row r="136" spans="1:98" ht="22.5" customHeight="1">
      <c r="A136" s="265" t="s">
        <v>403</v>
      </c>
      <c r="B136" s="266"/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7"/>
      <c r="AW136" s="2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</row>
    <row r="137" spans="1:98" ht="15.75" customHeight="1">
      <c r="A137" s="119" t="s">
        <v>38</v>
      </c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1"/>
      <c r="AW137" s="2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</row>
    <row r="138" spans="1:98" ht="31.5" customHeight="1">
      <c r="A138" s="122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3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  <c r="AU138" s="123"/>
      <c r="AV138" s="124"/>
      <c r="AW138" s="2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</row>
    <row r="139" spans="1:98" ht="15" customHeight="1">
      <c r="A139" s="119" t="s">
        <v>5</v>
      </c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1"/>
      <c r="AW139" s="23"/>
    </row>
    <row r="140" spans="1:98" s="13" customFormat="1" ht="31.5" customHeight="1">
      <c r="A140" s="122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4"/>
      <c r="AW140" s="24"/>
    </row>
    <row r="141" spans="1:98" ht="15" customHeight="1">
      <c r="A141" s="119" t="s">
        <v>6</v>
      </c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1"/>
      <c r="AW141" s="23"/>
    </row>
    <row r="142" spans="1:98" ht="30.75" customHeight="1">
      <c r="A142" s="277"/>
      <c r="B142" s="278"/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  <c r="AJ142" s="278"/>
      <c r="AK142" s="278"/>
      <c r="AL142" s="278"/>
      <c r="AM142" s="278"/>
      <c r="AN142" s="278"/>
      <c r="AO142" s="278"/>
      <c r="AP142" s="278"/>
      <c r="AQ142" s="278"/>
      <c r="AR142" s="278"/>
      <c r="AS142" s="278"/>
      <c r="AT142" s="278"/>
      <c r="AU142" s="278"/>
      <c r="AV142" s="279"/>
      <c r="AW142" s="23"/>
    </row>
    <row r="143" spans="1:98" ht="15" customHeight="1">
      <c r="A143" s="119" t="s">
        <v>7</v>
      </c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1"/>
      <c r="AW143" s="23"/>
    </row>
    <row r="144" spans="1:98" ht="15" customHeight="1">
      <c r="A144" s="47" t="s">
        <v>9</v>
      </c>
      <c r="B144" s="261" t="s">
        <v>10</v>
      </c>
      <c r="C144" s="261"/>
      <c r="D144" s="261"/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  <c r="P144" s="261"/>
      <c r="Q144" s="261"/>
      <c r="R144" s="126" t="s">
        <v>155</v>
      </c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 t="s">
        <v>11</v>
      </c>
      <c r="AI144" s="126"/>
      <c r="AJ144" s="126"/>
      <c r="AK144" s="126"/>
      <c r="AL144" s="126"/>
      <c r="AM144" s="126"/>
      <c r="AN144" s="126"/>
      <c r="AO144" s="48"/>
      <c r="AP144" s="253" t="s">
        <v>12</v>
      </c>
      <c r="AQ144" s="254"/>
      <c r="AR144" s="254"/>
      <c r="AS144" s="254"/>
      <c r="AT144" s="254"/>
      <c r="AU144" s="254"/>
      <c r="AV144" s="255"/>
      <c r="AW144" s="23"/>
    </row>
    <row r="145" spans="1:49" ht="15" customHeight="1">
      <c r="A145" s="16"/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27"/>
      <c r="AP145" s="256"/>
      <c r="AQ145" s="257"/>
      <c r="AR145" s="257"/>
      <c r="AS145" s="257"/>
      <c r="AT145" s="257"/>
      <c r="AU145" s="257"/>
      <c r="AV145" s="258"/>
      <c r="AW145" s="23"/>
    </row>
    <row r="146" spans="1:49" ht="15" customHeight="1">
      <c r="A146" s="17"/>
      <c r="B146" s="259"/>
      <c r="C146" s="259"/>
      <c r="D146" s="259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5"/>
      <c r="AI146" s="125"/>
      <c r="AJ146" s="125"/>
      <c r="AK146" s="125"/>
      <c r="AL146" s="125"/>
      <c r="AM146" s="125"/>
      <c r="AN146" s="125"/>
      <c r="AO146" s="23"/>
      <c r="AP146" s="140"/>
      <c r="AQ146" s="141"/>
      <c r="AR146" s="141"/>
      <c r="AS146" s="141"/>
      <c r="AT146" s="141"/>
      <c r="AU146" s="141"/>
      <c r="AV146" s="142"/>
      <c r="AW146" s="23"/>
    </row>
    <row r="147" spans="1:49" ht="15" customHeight="1">
      <c r="A147" s="18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5"/>
      <c r="AI147" s="125"/>
      <c r="AJ147" s="125"/>
      <c r="AK147" s="125"/>
      <c r="AL147" s="125"/>
      <c r="AM147" s="125"/>
      <c r="AN147" s="125"/>
      <c r="AO147" s="23"/>
      <c r="AP147" s="140"/>
      <c r="AQ147" s="141"/>
      <c r="AR147" s="141"/>
      <c r="AS147" s="141"/>
      <c r="AT147" s="141"/>
      <c r="AU147" s="141"/>
      <c r="AV147" s="142"/>
      <c r="AW147" s="23"/>
    </row>
    <row r="148" spans="1:49" s="13" customFormat="1" ht="18" customHeight="1">
      <c r="A148" s="137" t="s">
        <v>404</v>
      </c>
      <c r="B148" s="138"/>
      <c r="C148" s="138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  <c r="AV148" s="139"/>
      <c r="AW148" s="24"/>
    </row>
    <row r="149" spans="1:49" s="37" customFormat="1" ht="15.75" customHeight="1">
      <c r="A149" s="133" t="s">
        <v>23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5"/>
      <c r="AT149" s="130"/>
      <c r="AU149" s="131"/>
      <c r="AV149" s="132"/>
      <c r="AW149" s="28"/>
    </row>
    <row r="150" spans="1:49" ht="27" customHeight="1">
      <c r="A150" s="133" t="s">
        <v>24</v>
      </c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5"/>
      <c r="AT150" s="130"/>
      <c r="AU150" s="131"/>
      <c r="AV150" s="132"/>
      <c r="AW150" s="23"/>
    </row>
    <row r="151" spans="1:49" ht="15" customHeight="1">
      <c r="A151" s="133" t="s">
        <v>443</v>
      </c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5"/>
      <c r="AT151" s="130"/>
      <c r="AU151" s="131"/>
      <c r="AV151" s="132"/>
      <c r="AW151" s="23"/>
    </row>
    <row r="152" spans="1:49" ht="15.75" customHeight="1">
      <c r="A152" s="133" t="s">
        <v>434</v>
      </c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5"/>
      <c r="AT152" s="130"/>
      <c r="AU152" s="131"/>
      <c r="AV152" s="132"/>
      <c r="AW152" s="23"/>
    </row>
    <row r="153" spans="1:49" ht="15.75" customHeight="1">
      <c r="A153" s="133" t="s">
        <v>435</v>
      </c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5"/>
      <c r="AT153" s="130"/>
      <c r="AU153" s="131"/>
      <c r="AV153" s="132"/>
      <c r="AW153" s="23"/>
    </row>
    <row r="154" spans="1:49" ht="27" customHeight="1">
      <c r="A154" s="133" t="s">
        <v>439</v>
      </c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5"/>
      <c r="AT154" s="130"/>
      <c r="AU154" s="131"/>
      <c r="AV154" s="132"/>
      <c r="AW154" s="23"/>
    </row>
    <row r="155" spans="1:49" ht="17.25" customHeight="1">
      <c r="A155" s="133" t="s">
        <v>440</v>
      </c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5"/>
      <c r="AT155" s="130"/>
      <c r="AU155" s="131"/>
      <c r="AV155" s="132"/>
      <c r="AW155" s="23"/>
    </row>
    <row r="156" spans="1:49" ht="25.5" customHeight="1">
      <c r="A156" s="133" t="s">
        <v>436</v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5"/>
      <c r="AT156" s="130"/>
      <c r="AU156" s="131"/>
      <c r="AV156" s="132"/>
      <c r="AW156" s="23"/>
    </row>
    <row r="157" spans="1:49" ht="39.75" customHeight="1">
      <c r="A157" s="133" t="s">
        <v>437</v>
      </c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5"/>
      <c r="AT157" s="113"/>
      <c r="AU157" s="114"/>
      <c r="AV157" s="115"/>
      <c r="AW157" s="23"/>
    </row>
    <row r="158" spans="1:49" ht="22.5" customHeight="1">
      <c r="A158" s="133" t="s">
        <v>438</v>
      </c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5"/>
      <c r="AW158" s="23"/>
    </row>
    <row r="159" spans="1:49" ht="19.5" customHeight="1">
      <c r="A159" s="110" t="s">
        <v>417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2"/>
      <c r="AW159" s="23"/>
    </row>
    <row r="160" spans="1:49" ht="19.5" customHeight="1">
      <c r="A160" s="110" t="s">
        <v>417</v>
      </c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2"/>
      <c r="AW160" s="23"/>
    </row>
    <row r="161" spans="1:51" ht="21" customHeight="1">
      <c r="A161" s="110" t="s">
        <v>417</v>
      </c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2"/>
      <c r="AW161" s="23"/>
    </row>
    <row r="162" spans="1:51" s="13" customFormat="1" ht="15" customHeight="1">
      <c r="A162" s="147" t="s">
        <v>405</v>
      </c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24"/>
    </row>
    <row r="163" spans="1:51" s="13" customFormat="1" ht="24" customHeight="1">
      <c r="A163" s="144" t="s">
        <v>357</v>
      </c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6"/>
      <c r="AW163" s="24"/>
    </row>
    <row r="164" spans="1:51" s="13" customFormat="1" ht="25.15" customHeight="1">
      <c r="A164" s="133" t="s">
        <v>373</v>
      </c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5"/>
      <c r="AU164" s="143"/>
      <c r="AV164" s="143"/>
      <c r="AW164" s="24"/>
      <c r="AY164" s="70" t="str">
        <f>IF(AU164="TAK","ok","Nie złożono oświadczenia!")</f>
        <v>Nie złożono oświadczenia!</v>
      </c>
    </row>
    <row r="165" spans="1:51" s="13" customFormat="1" ht="24" customHeight="1">
      <c r="A165" s="144" t="s">
        <v>189</v>
      </c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6"/>
      <c r="AW165" s="24"/>
    </row>
    <row r="166" spans="1:51" s="13" customFormat="1" ht="39" customHeight="1">
      <c r="A166" s="211" t="s">
        <v>396</v>
      </c>
      <c r="B166" s="211"/>
      <c r="C166" s="211"/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  <c r="AH166" s="209"/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10"/>
      <c r="AU166" s="143"/>
      <c r="AV166" s="143"/>
      <c r="AW166" s="24"/>
      <c r="AY166" s="71" t="str">
        <f>IF(R166=0,"Nie złożono oświadczenia! UWAGA!!! W dwóch komórkach po lewej należy wybrać odpowiednie treści z list rozwijalnych","ok")</f>
        <v>Nie złożono oświadczenia! UWAGA!!! W dwóch komórkach po lewej należy wybrać odpowiednie treści z list rozwijalnych</v>
      </c>
    </row>
    <row r="167" spans="1:51" s="13" customFormat="1" ht="24" customHeight="1">
      <c r="A167" s="144" t="s">
        <v>190</v>
      </c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6"/>
      <c r="AW167" s="24"/>
    </row>
    <row r="168" spans="1:51" s="13" customFormat="1" ht="60" customHeight="1">
      <c r="A168" s="133" t="s">
        <v>191</v>
      </c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5"/>
      <c r="AU168" s="143"/>
      <c r="AV168" s="143"/>
      <c r="AW168" s="24"/>
      <c r="AY168" s="70" t="str">
        <f>IF(AU168="TAK","ok","Nie złożono oświadczenia!")</f>
        <v>Nie złożono oświadczenia!</v>
      </c>
    </row>
    <row r="169" spans="1:51" s="13" customFormat="1" ht="24" customHeight="1">
      <c r="A169" s="144" t="s">
        <v>192</v>
      </c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6"/>
      <c r="AW169" s="24"/>
    </row>
    <row r="170" spans="1:51" s="13" customFormat="1" ht="25.15" customHeight="1">
      <c r="A170" s="133" t="s">
        <v>195</v>
      </c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5"/>
      <c r="AU170" s="143"/>
      <c r="AV170" s="143"/>
      <c r="AW170" s="24"/>
      <c r="AY170" s="70" t="str">
        <f>IF(AU170="TAK","ok","Nie złożono oświadczenia!")</f>
        <v>Nie złożono oświadczenia!</v>
      </c>
    </row>
    <row r="171" spans="1:51" s="13" customFormat="1" ht="24" customHeight="1">
      <c r="A171" s="144" t="s">
        <v>193</v>
      </c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6"/>
      <c r="AW171" s="24"/>
    </row>
    <row r="172" spans="1:51" s="13" customFormat="1" ht="96.75" customHeight="1">
      <c r="A172" s="133" t="s">
        <v>408</v>
      </c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134"/>
      <c r="AH172" s="134"/>
      <c r="AI172" s="134"/>
      <c r="AJ172" s="134"/>
      <c r="AK172" s="134"/>
      <c r="AL172" s="134"/>
      <c r="AM172" s="134"/>
      <c r="AN172" s="134"/>
      <c r="AO172" s="134"/>
      <c r="AP172" s="134"/>
      <c r="AQ172" s="134"/>
      <c r="AR172" s="134"/>
      <c r="AS172" s="134"/>
      <c r="AT172" s="135"/>
      <c r="AU172" s="143"/>
      <c r="AV172" s="143"/>
      <c r="AW172" s="24"/>
      <c r="AY172" s="70" t="str">
        <f>IF(AU172="TAK","ok","Nie złożono oświadczenia!")</f>
        <v>Nie złożono oświadczenia!</v>
      </c>
    </row>
    <row r="173" spans="1:51" s="13" customFormat="1" ht="24" customHeight="1">
      <c r="A173" s="206" t="s">
        <v>194</v>
      </c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8"/>
      <c r="AW173" s="24"/>
    </row>
    <row r="174" spans="1:51" ht="30" customHeight="1">
      <c r="A174" s="133" t="s">
        <v>444</v>
      </c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5"/>
      <c r="AU174" s="143"/>
      <c r="AV174" s="143"/>
      <c r="AY174" s="70" t="str">
        <f>IF(AU174="TAK","ok","Nie złożono oświadczenia!")</f>
        <v>Nie złożono oświadczenia!</v>
      </c>
    </row>
    <row r="175" spans="1:51" ht="15" customHeight="1">
      <c r="A175" s="206" t="s">
        <v>445</v>
      </c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8"/>
    </row>
    <row r="176" spans="1:51" ht="71.45" customHeight="1">
      <c r="A176" s="196"/>
      <c r="B176" s="197"/>
      <c r="C176" s="197"/>
      <c r="D176" s="197"/>
      <c r="E176" s="197"/>
      <c r="F176" s="197"/>
      <c r="G176" s="197"/>
      <c r="H176" s="197"/>
      <c r="I176" s="197"/>
      <c r="J176" s="198"/>
      <c r="K176" s="200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1"/>
      <c r="AT176" s="201"/>
      <c r="AU176" s="201"/>
      <c r="AV176" s="202"/>
    </row>
    <row r="177" spans="1:48" ht="15" customHeight="1">
      <c r="A177" s="199" t="s">
        <v>446</v>
      </c>
      <c r="B177" s="199"/>
      <c r="C177" s="199"/>
      <c r="D177" s="199"/>
      <c r="E177" s="199"/>
      <c r="F177" s="199"/>
      <c r="G177" s="199"/>
      <c r="H177" s="199"/>
      <c r="I177" s="199"/>
      <c r="J177" s="199"/>
      <c r="K177" s="203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4"/>
      <c r="AT177" s="204"/>
      <c r="AU177" s="204"/>
      <c r="AV177" s="205"/>
    </row>
  </sheetData>
  <sheetProtection formatRows="0" insertRows="0"/>
  <dataConsolidate/>
  <mergeCells count="476">
    <mergeCell ref="R28:T28"/>
    <mergeCell ref="A28:Q28"/>
    <mergeCell ref="AE28:AO28"/>
    <mergeCell ref="A142:AV142"/>
    <mergeCell ref="A127:AV127"/>
    <mergeCell ref="A128:AV128"/>
    <mergeCell ref="A126:AV126"/>
    <mergeCell ref="A129:AS129"/>
    <mergeCell ref="A131:AS131"/>
    <mergeCell ref="A117:AV117"/>
    <mergeCell ref="AT118:AV118"/>
    <mergeCell ref="AT129:AV129"/>
    <mergeCell ref="AT131:AV131"/>
    <mergeCell ref="AT133:AV133"/>
    <mergeCell ref="A122:AV122"/>
    <mergeCell ref="A123:AW123"/>
    <mergeCell ref="A121:AV121"/>
    <mergeCell ref="A119:AV119"/>
    <mergeCell ref="A124:AV124"/>
    <mergeCell ref="A120:AS120"/>
    <mergeCell ref="A118:AS118"/>
    <mergeCell ref="A77:E77"/>
    <mergeCell ref="F77:M77"/>
    <mergeCell ref="N77:Q77"/>
    <mergeCell ref="R77:S77"/>
    <mergeCell ref="T77:AA77"/>
    <mergeCell ref="AB77:AG77"/>
    <mergeCell ref="A153:AS153"/>
    <mergeCell ref="AT152:AV152"/>
    <mergeCell ref="AH145:AN145"/>
    <mergeCell ref="AP144:AV144"/>
    <mergeCell ref="AP145:AV145"/>
    <mergeCell ref="B146:Q146"/>
    <mergeCell ref="B145:Q145"/>
    <mergeCell ref="B144:Q144"/>
    <mergeCell ref="A125:AW125"/>
    <mergeCell ref="A130:AV130"/>
    <mergeCell ref="A133:AS133"/>
    <mergeCell ref="A132:AV132"/>
    <mergeCell ref="A143:AV143"/>
    <mergeCell ref="AH146:AN146"/>
    <mergeCell ref="AP146:AV146"/>
    <mergeCell ref="A152:AS152"/>
    <mergeCell ref="A136:AV136"/>
    <mergeCell ref="A134:AV134"/>
    <mergeCell ref="B90:AP90"/>
    <mergeCell ref="AQ90:AS90"/>
    <mergeCell ref="A106:AU106"/>
    <mergeCell ref="AQ100:AV100"/>
    <mergeCell ref="AQ101:AV101"/>
    <mergeCell ref="AQ102:AV102"/>
    <mergeCell ref="A109:P109"/>
    <mergeCell ref="AT94:AV94"/>
    <mergeCell ref="A83:AV83"/>
    <mergeCell ref="N76:Q76"/>
    <mergeCell ref="N78:Q78"/>
    <mergeCell ref="R74:S74"/>
    <mergeCell ref="R75:S75"/>
    <mergeCell ref="R76:S76"/>
    <mergeCell ref="R78:S78"/>
    <mergeCell ref="F76:M76"/>
    <mergeCell ref="AH77:AQ77"/>
    <mergeCell ref="AR77:AV77"/>
    <mergeCell ref="A76:E76"/>
    <mergeCell ref="AR75:AV75"/>
    <mergeCell ref="AR76:AV76"/>
    <mergeCell ref="A79:A80"/>
    <mergeCell ref="B80:AS80"/>
    <mergeCell ref="AT80:AV80"/>
    <mergeCell ref="T78:AA78"/>
    <mergeCell ref="AB78:AG78"/>
    <mergeCell ref="AQ87:AS87"/>
    <mergeCell ref="N73:Q73"/>
    <mergeCell ref="F73:M73"/>
    <mergeCell ref="F74:M74"/>
    <mergeCell ref="F75:M75"/>
    <mergeCell ref="T74:AA74"/>
    <mergeCell ref="T75:AA75"/>
    <mergeCell ref="A61:M63"/>
    <mergeCell ref="A74:E74"/>
    <mergeCell ref="A71:R71"/>
    <mergeCell ref="A70:R70"/>
    <mergeCell ref="N74:Q74"/>
    <mergeCell ref="N75:Q75"/>
    <mergeCell ref="R73:S73"/>
    <mergeCell ref="T73:AA73"/>
    <mergeCell ref="S66:X66"/>
    <mergeCell ref="Y66:AF66"/>
    <mergeCell ref="S65:AF65"/>
    <mergeCell ref="Y67:AF67"/>
    <mergeCell ref="Y68:AF68"/>
    <mergeCell ref="N61:X61"/>
    <mergeCell ref="N62:Q62"/>
    <mergeCell ref="AT54:AV54"/>
    <mergeCell ref="R62:X62"/>
    <mergeCell ref="N63:Q63"/>
    <mergeCell ref="R63:X63"/>
    <mergeCell ref="Y61:AN61"/>
    <mergeCell ref="Y62:AD62"/>
    <mergeCell ref="AE62:AN62"/>
    <mergeCell ref="Y63:AD63"/>
    <mergeCell ref="AE63:AN63"/>
    <mergeCell ref="Y59:AD59"/>
    <mergeCell ref="N58:Q58"/>
    <mergeCell ref="N59:Q59"/>
    <mergeCell ref="R57:X57"/>
    <mergeCell ref="R58:X58"/>
    <mergeCell ref="R59:X59"/>
    <mergeCell ref="AE58:AN58"/>
    <mergeCell ref="Y55:AN55"/>
    <mergeCell ref="Y56:AD56"/>
    <mergeCell ref="Y57:AD57"/>
    <mergeCell ref="Y58:AD58"/>
    <mergeCell ref="Y53:AD53"/>
    <mergeCell ref="AE53:AN53"/>
    <mergeCell ref="B60:AS60"/>
    <mergeCell ref="AT60:AV60"/>
    <mergeCell ref="A59:M59"/>
    <mergeCell ref="A55:M56"/>
    <mergeCell ref="A58:M58"/>
    <mergeCell ref="AP55:AV56"/>
    <mergeCell ref="AP57:AV57"/>
    <mergeCell ref="A65:R66"/>
    <mergeCell ref="A69:R69"/>
    <mergeCell ref="S69:X69"/>
    <mergeCell ref="B72:AG72"/>
    <mergeCell ref="AK70:AU70"/>
    <mergeCell ref="A67:R67"/>
    <mergeCell ref="Y69:AF69"/>
    <mergeCell ref="AG69:AJ69"/>
    <mergeCell ref="A75:E75"/>
    <mergeCell ref="AB74:AG74"/>
    <mergeCell ref="AB75:AG75"/>
    <mergeCell ref="AH74:AQ74"/>
    <mergeCell ref="AG71:AJ71"/>
    <mergeCell ref="AK71:AU71"/>
    <mergeCell ref="AH73:AQ73"/>
    <mergeCell ref="AB73:AG73"/>
    <mergeCell ref="AG65:AU65"/>
    <mergeCell ref="AK66:AU66"/>
    <mergeCell ref="AG67:AJ67"/>
    <mergeCell ref="AG68:AJ68"/>
    <mergeCell ref="S67:X67"/>
    <mergeCell ref="S68:X68"/>
    <mergeCell ref="Y71:AF71"/>
    <mergeCell ref="S71:X71"/>
    <mergeCell ref="AV65:AV66"/>
    <mergeCell ref="AK69:AU69"/>
    <mergeCell ref="AH75:AQ75"/>
    <mergeCell ref="AR73:AV73"/>
    <mergeCell ref="AR74:AV74"/>
    <mergeCell ref="AH76:AQ76"/>
    <mergeCell ref="S70:X70"/>
    <mergeCell ref="Y70:AF70"/>
    <mergeCell ref="AG70:AJ70"/>
    <mergeCell ref="AG66:AJ66"/>
    <mergeCell ref="AB76:AG76"/>
    <mergeCell ref="T76:AA76"/>
    <mergeCell ref="AH72:AQ72"/>
    <mergeCell ref="AR72:AU72"/>
    <mergeCell ref="AK67:AU67"/>
    <mergeCell ref="AK68:AU68"/>
    <mergeCell ref="A176:J176"/>
    <mergeCell ref="A177:J177"/>
    <mergeCell ref="K176:AV177"/>
    <mergeCell ref="A169:AV169"/>
    <mergeCell ref="AU170:AV170"/>
    <mergeCell ref="A167:AV167"/>
    <mergeCell ref="AU168:AV168"/>
    <mergeCell ref="A165:AV165"/>
    <mergeCell ref="AU166:AV166"/>
    <mergeCell ref="A175:AV175"/>
    <mergeCell ref="A174:AT174"/>
    <mergeCell ref="A173:AV173"/>
    <mergeCell ref="AU174:AV174"/>
    <mergeCell ref="R166:AT166"/>
    <mergeCell ref="A172:AT172"/>
    <mergeCell ref="A171:AV171"/>
    <mergeCell ref="AU172:AV172"/>
    <mergeCell ref="A166:Q166"/>
    <mergeCell ref="A168:AT168"/>
    <mergeCell ref="A170:AT170"/>
    <mergeCell ref="AH11:AV11"/>
    <mergeCell ref="H12:Q12"/>
    <mergeCell ref="U26:AD26"/>
    <mergeCell ref="AE26:AO26"/>
    <mergeCell ref="A18:L18"/>
    <mergeCell ref="A20:X20"/>
    <mergeCell ref="Y20:AJ20"/>
    <mergeCell ref="Y52:AD52"/>
    <mergeCell ref="AL43:AV43"/>
    <mergeCell ref="V39:AK39"/>
    <mergeCell ref="V36:AK36"/>
    <mergeCell ref="V37:AK37"/>
    <mergeCell ref="AO51:AV51"/>
    <mergeCell ref="V44:AK44"/>
    <mergeCell ref="A41:U41"/>
    <mergeCell ref="V41:AK41"/>
    <mergeCell ref="AL41:AV41"/>
    <mergeCell ref="A42:U42"/>
    <mergeCell ref="V42:AK42"/>
    <mergeCell ref="AL42:AV42"/>
    <mergeCell ref="A39:U39"/>
    <mergeCell ref="AL44:AV44"/>
    <mergeCell ref="A40:U40"/>
    <mergeCell ref="A43:U43"/>
    <mergeCell ref="A2:AV2"/>
    <mergeCell ref="A3:Q3"/>
    <mergeCell ref="A4:Q6"/>
    <mergeCell ref="R3:AG3"/>
    <mergeCell ref="R5:AG5"/>
    <mergeCell ref="AH3:AV3"/>
    <mergeCell ref="R4:AG4"/>
    <mergeCell ref="A10:Q10"/>
    <mergeCell ref="R10:AV10"/>
    <mergeCell ref="R6:AG6"/>
    <mergeCell ref="A7:AV7"/>
    <mergeCell ref="A8:AV8"/>
    <mergeCell ref="A9:AV9"/>
    <mergeCell ref="AH4:AV6"/>
    <mergeCell ref="C26:Q26"/>
    <mergeCell ref="R22:T22"/>
    <mergeCell ref="C22:Q22"/>
    <mergeCell ref="A16:J16"/>
    <mergeCell ref="A29:Q30"/>
    <mergeCell ref="R29:T29"/>
    <mergeCell ref="U29:AD29"/>
    <mergeCell ref="A33:AV33"/>
    <mergeCell ref="AP26:AV26"/>
    <mergeCell ref="U28:AD28"/>
    <mergeCell ref="C24:Q24"/>
    <mergeCell ref="AP28:AV28"/>
    <mergeCell ref="A24:B24"/>
    <mergeCell ref="U24:AD24"/>
    <mergeCell ref="R24:T24"/>
    <mergeCell ref="R25:T25"/>
    <mergeCell ref="R26:T26"/>
    <mergeCell ref="AE24:AO24"/>
    <mergeCell ref="AP27:AV27"/>
    <mergeCell ref="AP24:AV24"/>
    <mergeCell ref="AP22:AV22"/>
    <mergeCell ref="A23:AV23"/>
    <mergeCell ref="A22:B22"/>
    <mergeCell ref="U22:AD22"/>
    <mergeCell ref="A45:AV45"/>
    <mergeCell ref="AL35:AV35"/>
    <mergeCell ref="AL39:AV39"/>
    <mergeCell ref="AL36:AV36"/>
    <mergeCell ref="V35:AK35"/>
    <mergeCell ref="A31:AV31"/>
    <mergeCell ref="A32:AV32"/>
    <mergeCell ref="AL38:AV38"/>
    <mergeCell ref="A36:U36"/>
    <mergeCell ref="V34:AV34"/>
    <mergeCell ref="A34:U34"/>
    <mergeCell ref="A35:U35"/>
    <mergeCell ref="A38:U38"/>
    <mergeCell ref="AL37:AV37"/>
    <mergeCell ref="A44:U44"/>
    <mergeCell ref="N50:Q50"/>
    <mergeCell ref="AE50:AN50"/>
    <mergeCell ref="A49:M50"/>
    <mergeCell ref="Y51:AD51"/>
    <mergeCell ref="AE56:AN56"/>
    <mergeCell ref="N55:X55"/>
    <mergeCell ref="R56:X56"/>
    <mergeCell ref="N57:Q57"/>
    <mergeCell ref="AT64:AV64"/>
    <mergeCell ref="AE51:AN51"/>
    <mergeCell ref="AE52:AN52"/>
    <mergeCell ref="R50:X50"/>
    <mergeCell ref="Y49:AN49"/>
    <mergeCell ref="Y50:AD50"/>
    <mergeCell ref="AO49:AV50"/>
    <mergeCell ref="A52:M52"/>
    <mergeCell ref="B54:AS54"/>
    <mergeCell ref="AO53:AV53"/>
    <mergeCell ref="AP58:AV58"/>
    <mergeCell ref="AP59:AV59"/>
    <mergeCell ref="AP61:AV62"/>
    <mergeCell ref="AP63:AV63"/>
    <mergeCell ref="AE59:AN59"/>
    <mergeCell ref="AE57:AN57"/>
    <mergeCell ref="AQ88:AS88"/>
    <mergeCell ref="B89:AP89"/>
    <mergeCell ref="AQ89:AS89"/>
    <mergeCell ref="A81:A82"/>
    <mergeCell ref="B84:AS84"/>
    <mergeCell ref="AT84:AV84"/>
    <mergeCell ref="B85:AS85"/>
    <mergeCell ref="AT85:AV85"/>
    <mergeCell ref="V40:AK40"/>
    <mergeCell ref="V43:AK43"/>
    <mergeCell ref="AL40:AV40"/>
    <mergeCell ref="A47:AV47"/>
    <mergeCell ref="N49:X49"/>
    <mergeCell ref="N56:Q56"/>
    <mergeCell ref="A57:M57"/>
    <mergeCell ref="N52:Q52"/>
    <mergeCell ref="R52:X52"/>
    <mergeCell ref="AO52:AV52"/>
    <mergeCell ref="A53:M53"/>
    <mergeCell ref="N53:Q53"/>
    <mergeCell ref="R53:X53"/>
    <mergeCell ref="A51:M51"/>
    <mergeCell ref="N51:Q51"/>
    <mergeCell ref="R51:X51"/>
    <mergeCell ref="A1:AV1"/>
    <mergeCell ref="AK18:AV18"/>
    <mergeCell ref="AK19:AV19"/>
    <mergeCell ref="AK20:AV20"/>
    <mergeCell ref="A17:AV17"/>
    <mergeCell ref="A25:B25"/>
    <mergeCell ref="U25:AD25"/>
    <mergeCell ref="AE25:AO25"/>
    <mergeCell ref="AP25:AV25"/>
    <mergeCell ref="A15:AV15"/>
    <mergeCell ref="R16:W16"/>
    <mergeCell ref="A11:G11"/>
    <mergeCell ref="H11:Q11"/>
    <mergeCell ref="R11:AG11"/>
    <mergeCell ref="C25:Q25"/>
    <mergeCell ref="AH12:AL12"/>
    <mergeCell ref="AM12:AS12"/>
    <mergeCell ref="AE22:AO22"/>
    <mergeCell ref="Y18:AJ18"/>
    <mergeCell ref="M19:X19"/>
    <mergeCell ref="Y19:AJ19"/>
    <mergeCell ref="M18:X18"/>
    <mergeCell ref="A19:L19"/>
    <mergeCell ref="A21:AV21"/>
    <mergeCell ref="A68:R68"/>
    <mergeCell ref="B64:AS64"/>
    <mergeCell ref="B79:AS79"/>
    <mergeCell ref="R114:R115"/>
    <mergeCell ref="A91:AV91"/>
    <mergeCell ref="A98:AV98"/>
    <mergeCell ref="AT93:AV93"/>
    <mergeCell ref="B92:AS92"/>
    <mergeCell ref="B96:AS96"/>
    <mergeCell ref="AT92:AV92"/>
    <mergeCell ref="B93:AS93"/>
    <mergeCell ref="AT79:AV79"/>
    <mergeCell ref="A78:E78"/>
    <mergeCell ref="AT86:AU86"/>
    <mergeCell ref="AT87:AU87"/>
    <mergeCell ref="AT88:AU88"/>
    <mergeCell ref="AT89:AU89"/>
    <mergeCell ref="AT90:AU90"/>
    <mergeCell ref="AR78:AV78"/>
    <mergeCell ref="B101:AH101"/>
    <mergeCell ref="B102:AH102"/>
    <mergeCell ref="T115:AS115"/>
    <mergeCell ref="AT114:AV114"/>
    <mergeCell ref="B88:AP88"/>
    <mergeCell ref="A164:AT164"/>
    <mergeCell ref="AU164:AV164"/>
    <mergeCell ref="A163:AV163"/>
    <mergeCell ref="A149:AS149"/>
    <mergeCell ref="A154:AS154"/>
    <mergeCell ref="A155:AS155"/>
    <mergeCell ref="A156:AS156"/>
    <mergeCell ref="A157:AS157"/>
    <mergeCell ref="AT149:AV149"/>
    <mergeCell ref="AT150:AV150"/>
    <mergeCell ref="AT155:AV155"/>
    <mergeCell ref="AT156:AV156"/>
    <mergeCell ref="A161:AV161"/>
    <mergeCell ref="A158:AV158"/>
    <mergeCell ref="A150:AS150"/>
    <mergeCell ref="A159:AV159"/>
    <mergeCell ref="A162:AV162"/>
    <mergeCell ref="AT135:AV135"/>
    <mergeCell ref="A135:AS135"/>
    <mergeCell ref="A160:AV160"/>
    <mergeCell ref="AT157:AV157"/>
    <mergeCell ref="A116:AV116"/>
    <mergeCell ref="AT120:AV120"/>
    <mergeCell ref="A137:AV137"/>
    <mergeCell ref="A138:AV138"/>
    <mergeCell ref="A139:AV139"/>
    <mergeCell ref="AH147:AN147"/>
    <mergeCell ref="R144:AG144"/>
    <mergeCell ref="R145:AG145"/>
    <mergeCell ref="R146:AG146"/>
    <mergeCell ref="R147:AG147"/>
    <mergeCell ref="AT154:AV154"/>
    <mergeCell ref="A151:AS151"/>
    <mergeCell ref="AT151:AV151"/>
    <mergeCell ref="AT153:AV153"/>
    <mergeCell ref="A141:AV141"/>
    <mergeCell ref="A140:AV140"/>
    <mergeCell ref="AH144:AN144"/>
    <mergeCell ref="B147:Q147"/>
    <mergeCell ref="A148:AV148"/>
    <mergeCell ref="AP147:AV147"/>
    <mergeCell ref="A111:P111"/>
    <mergeCell ref="A112:P112"/>
    <mergeCell ref="A105:AV105"/>
    <mergeCell ref="AG111:AU111"/>
    <mergeCell ref="AG112:AU112"/>
    <mergeCell ref="AI102:AP102"/>
    <mergeCell ref="AC110:AF110"/>
    <mergeCell ref="AC111:AF111"/>
    <mergeCell ref="AC112:AF112"/>
    <mergeCell ref="R110:AB110"/>
    <mergeCell ref="AC109:AF109"/>
    <mergeCell ref="R109:AB109"/>
    <mergeCell ref="R111:AB111"/>
    <mergeCell ref="R112:AB112"/>
    <mergeCell ref="A103:AV103"/>
    <mergeCell ref="A107:Q108"/>
    <mergeCell ref="R108:AF108"/>
    <mergeCell ref="R107:AV107"/>
    <mergeCell ref="AG108:AV108"/>
    <mergeCell ref="A110:P110"/>
    <mergeCell ref="K16:O16"/>
    <mergeCell ref="P16:Q16"/>
    <mergeCell ref="X16:AC16"/>
    <mergeCell ref="AD16:AG16"/>
    <mergeCell ref="AH16:AQ16"/>
    <mergeCell ref="AR16:AU16"/>
    <mergeCell ref="AQ86:AS86"/>
    <mergeCell ref="B87:AP87"/>
    <mergeCell ref="A73:E73"/>
    <mergeCell ref="AH78:AQ78"/>
    <mergeCell ref="F78:M78"/>
    <mergeCell ref="AT81:AV81"/>
    <mergeCell ref="AT82:AV82"/>
    <mergeCell ref="B81:AS81"/>
    <mergeCell ref="B82:AS82"/>
    <mergeCell ref="A26:B26"/>
    <mergeCell ref="A27:B27"/>
    <mergeCell ref="C27:Q27"/>
    <mergeCell ref="R27:T27"/>
    <mergeCell ref="AT48:AV48"/>
    <mergeCell ref="B48:AS48"/>
    <mergeCell ref="A37:U37"/>
    <mergeCell ref="A46:AV46"/>
    <mergeCell ref="V38:AK38"/>
    <mergeCell ref="AT12:AV12"/>
    <mergeCell ref="A13:G14"/>
    <mergeCell ref="H13:Q14"/>
    <mergeCell ref="Z13:AB14"/>
    <mergeCell ref="R13:Y13"/>
    <mergeCell ref="R14:Y14"/>
    <mergeCell ref="AC13:AE13"/>
    <mergeCell ref="AF13:AI13"/>
    <mergeCell ref="AJ13:AU13"/>
    <mergeCell ref="AC14:AU14"/>
    <mergeCell ref="R12:AG12"/>
    <mergeCell ref="A12:G12"/>
    <mergeCell ref="AT115:AV115"/>
    <mergeCell ref="T114:AS114"/>
    <mergeCell ref="A99:AP99"/>
    <mergeCell ref="AQ99:AV99"/>
    <mergeCell ref="B100:AH100"/>
    <mergeCell ref="U27:AD27"/>
    <mergeCell ref="AE27:AN27"/>
    <mergeCell ref="R30:T30"/>
    <mergeCell ref="AE29:AV29"/>
    <mergeCell ref="U30:AD30"/>
    <mergeCell ref="AE30:AV30"/>
    <mergeCell ref="B94:AS94"/>
    <mergeCell ref="A114:Q115"/>
    <mergeCell ref="B95:AS95"/>
    <mergeCell ref="AT95:AV95"/>
    <mergeCell ref="AT96:AV96"/>
    <mergeCell ref="A113:AV113"/>
    <mergeCell ref="AG110:AU110"/>
    <mergeCell ref="AI100:AP100"/>
    <mergeCell ref="AI101:AP101"/>
    <mergeCell ref="AG109:AU109"/>
    <mergeCell ref="A104:AU104"/>
    <mergeCell ref="A97:AV97"/>
    <mergeCell ref="B86:AP86"/>
  </mergeCells>
  <conditionalFormatting sqref="A104">
    <cfRule type="expression" dxfId="154" priority="169" stopIfTrue="1">
      <formula>$AV$104="TAK"</formula>
    </cfRule>
  </conditionalFormatting>
  <conditionalFormatting sqref="A149">
    <cfRule type="expression" dxfId="153" priority="445" stopIfTrue="1">
      <formula>$AT$149="x"</formula>
    </cfRule>
  </conditionalFormatting>
  <conditionalFormatting sqref="A150">
    <cfRule type="expression" dxfId="152" priority="446" stopIfTrue="1">
      <formula>$AT$150="X"</formula>
    </cfRule>
  </conditionalFormatting>
  <conditionalFormatting sqref="A151">
    <cfRule type="expression" dxfId="151" priority="339" stopIfTrue="1">
      <formula>$AT$151="X"</formula>
    </cfRule>
  </conditionalFormatting>
  <conditionalFormatting sqref="A152">
    <cfRule type="expression" dxfId="150" priority="338" stopIfTrue="1">
      <formula>$AT$152="X"</formula>
    </cfRule>
  </conditionalFormatting>
  <conditionalFormatting sqref="A153">
    <cfRule type="expression" dxfId="149" priority="447" stopIfTrue="1">
      <formula>$AT$153="X"</formula>
    </cfRule>
  </conditionalFormatting>
  <conditionalFormatting sqref="A166 R166">
    <cfRule type="expression" dxfId="148" priority="337" stopIfTrue="1">
      <formula>$AU$166="TAK"</formula>
    </cfRule>
  </conditionalFormatting>
  <conditionalFormatting sqref="A109:P109">
    <cfRule type="expression" dxfId="147" priority="319" stopIfTrue="1">
      <formula>$Q$109="X"</formula>
    </cfRule>
  </conditionalFormatting>
  <conditionalFormatting sqref="A110:P110">
    <cfRule type="expression" dxfId="146" priority="318" stopIfTrue="1">
      <formula>$Q$110="X"</formula>
    </cfRule>
  </conditionalFormatting>
  <conditionalFormatting sqref="A111:P111">
    <cfRule type="expression" dxfId="145" priority="317" stopIfTrue="1">
      <formula>$Q$111="X"</formula>
    </cfRule>
  </conditionalFormatting>
  <conditionalFormatting sqref="A112:P112">
    <cfRule type="expression" priority="316" stopIfTrue="1">
      <formula>$Q$112="X"</formula>
    </cfRule>
    <cfRule type="expression" dxfId="144" priority="315" stopIfTrue="1">
      <formula>$Q$112="X"</formula>
    </cfRule>
  </conditionalFormatting>
  <conditionalFormatting sqref="A19:AJ19">
    <cfRule type="expression" dxfId="143" priority="437" stopIfTrue="1">
      <formula>$AK$20&gt;0</formula>
    </cfRule>
  </conditionalFormatting>
  <conditionalFormatting sqref="A118:AS118">
    <cfRule type="expression" dxfId="142" priority="126" stopIfTrue="1">
      <formula>$AT$118="TAK"</formula>
    </cfRule>
  </conditionalFormatting>
  <conditionalFormatting sqref="A120:AS120">
    <cfRule type="expression" dxfId="141" priority="3" stopIfTrue="1">
      <formula>$AT$120="TAK"</formula>
    </cfRule>
  </conditionalFormatting>
  <conditionalFormatting sqref="A129:AS129">
    <cfRule type="expression" dxfId="140" priority="121" stopIfTrue="1">
      <formula>$A$129="NIE DOTYCZY"</formula>
    </cfRule>
  </conditionalFormatting>
  <conditionalFormatting sqref="A131:AS131">
    <cfRule type="expression" dxfId="139" priority="120" stopIfTrue="1">
      <formula>$A$131="NIE DOTYCZY"</formula>
    </cfRule>
  </conditionalFormatting>
  <conditionalFormatting sqref="A133:AS133">
    <cfRule type="expression" dxfId="138" priority="99" stopIfTrue="1">
      <formula>$AT$133="TAK"</formula>
    </cfRule>
  </conditionalFormatting>
  <conditionalFormatting sqref="A135:AS135">
    <cfRule type="expression" dxfId="137" priority="102" stopIfTrue="1">
      <formula>$AT$135="TAK"</formula>
    </cfRule>
  </conditionalFormatting>
  <conditionalFormatting sqref="A154:AS154">
    <cfRule type="expression" dxfId="136" priority="110" stopIfTrue="1">
      <formula>$AT$154="X"</formula>
    </cfRule>
  </conditionalFormatting>
  <conditionalFormatting sqref="A155:AS155">
    <cfRule type="expression" dxfId="135" priority="111" stopIfTrue="1">
      <formula>$AT$155="X"</formula>
    </cfRule>
  </conditionalFormatting>
  <conditionalFormatting sqref="A156:AS156">
    <cfRule type="expression" dxfId="134" priority="109" stopIfTrue="1">
      <formula>$AT$156="X"</formula>
    </cfRule>
  </conditionalFormatting>
  <conditionalFormatting sqref="A157:AS157">
    <cfRule type="expression" dxfId="133" priority="108" stopIfTrue="1">
      <formula>$AT$157="X"</formula>
    </cfRule>
  </conditionalFormatting>
  <conditionalFormatting sqref="A164:AT164">
    <cfRule type="expression" dxfId="132" priority="119" stopIfTrue="1">
      <formula>$AU$164="TAK"</formula>
    </cfRule>
  </conditionalFormatting>
  <conditionalFormatting sqref="A168:AT168">
    <cfRule type="expression" dxfId="131" priority="333" stopIfTrue="1">
      <formula>$AU$168="TAK"</formula>
    </cfRule>
  </conditionalFormatting>
  <conditionalFormatting sqref="A170:AT170">
    <cfRule type="expression" dxfId="130" priority="332" stopIfTrue="1">
      <formula>$AU$170="TAK"</formula>
    </cfRule>
  </conditionalFormatting>
  <conditionalFormatting sqref="A172:AT172">
    <cfRule type="expression" dxfId="129" priority="320" stopIfTrue="1">
      <formula>$AU$172="TAK"</formula>
    </cfRule>
  </conditionalFormatting>
  <conditionalFormatting sqref="F74:AV74">
    <cfRule type="expression" dxfId="128" priority="42" stopIfTrue="1">
      <formula>$AV$72&gt;0</formula>
    </cfRule>
  </conditionalFormatting>
  <conditionalFormatting sqref="F75:AV75">
    <cfRule type="expression" dxfId="127" priority="40" stopIfTrue="1">
      <formula>$AV$72&gt;1</formula>
    </cfRule>
  </conditionalFormatting>
  <conditionalFormatting sqref="F76:AV76">
    <cfRule type="expression" dxfId="126" priority="39" stopIfTrue="1">
      <formula>$AV$72&gt;2</formula>
    </cfRule>
  </conditionalFormatting>
  <conditionalFormatting sqref="F77:AV77">
    <cfRule type="expression" dxfId="125" priority="38" stopIfTrue="1">
      <formula>$AV$72&gt;3</formula>
    </cfRule>
  </conditionalFormatting>
  <conditionalFormatting sqref="F78:AV78">
    <cfRule type="expression" dxfId="124" priority="36" stopIfTrue="1">
      <formula>$AV$72&gt;4</formula>
    </cfRule>
  </conditionalFormatting>
  <conditionalFormatting sqref="N51:Y52">
    <cfRule type="expression" dxfId="123" priority="222" stopIfTrue="1">
      <formula>$AT$48="NIE"</formula>
    </cfRule>
  </conditionalFormatting>
  <conditionalFormatting sqref="N57:AN58">
    <cfRule type="expression" dxfId="122" priority="214" stopIfTrue="1">
      <formula>$AT$54="NIE"</formula>
    </cfRule>
  </conditionalFormatting>
  <conditionalFormatting sqref="N63:AN63">
    <cfRule type="expression" dxfId="121" priority="208" stopIfTrue="1">
      <formula>$AT$60="NIE"</formula>
    </cfRule>
  </conditionalFormatting>
  <conditionalFormatting sqref="Q109">
    <cfRule type="expression" dxfId="120" priority="325" stopIfTrue="1">
      <formula>$Q$110="X"</formula>
    </cfRule>
  </conditionalFormatting>
  <conditionalFormatting sqref="Q109:Q110">
    <cfRule type="expression" dxfId="119" priority="310" stopIfTrue="1">
      <formula>$Q$111="X"</formula>
    </cfRule>
  </conditionalFormatting>
  <conditionalFormatting sqref="Q109:Q111">
    <cfRule type="expression" dxfId="118" priority="308" stopIfTrue="1">
      <formula>$Q$112="X"</formula>
    </cfRule>
  </conditionalFormatting>
  <conditionalFormatting sqref="Q109:Q112">
    <cfRule type="expression" dxfId="117" priority="61" stopIfTrue="1">
      <formula>$AV$106="NIE"</formula>
    </cfRule>
    <cfRule type="expression" dxfId="116" priority="328" stopIfTrue="1">
      <formula>$A$4="gmina"</formula>
    </cfRule>
  </conditionalFormatting>
  <conditionalFormatting sqref="Q110">
    <cfRule type="expression" dxfId="115" priority="311" stopIfTrue="1">
      <formula>$Q$109="X"</formula>
    </cfRule>
  </conditionalFormatting>
  <conditionalFormatting sqref="Q111:Q112">
    <cfRule type="expression" dxfId="114" priority="305" stopIfTrue="1">
      <formula>$Q$109="X"</formula>
    </cfRule>
    <cfRule type="expression" dxfId="113" priority="304" stopIfTrue="1">
      <formula>$Q$110="X"</formula>
    </cfRule>
  </conditionalFormatting>
  <conditionalFormatting sqref="Q112">
    <cfRule type="expression" dxfId="112" priority="303" stopIfTrue="1">
      <formula>$Q$111="X"</formula>
    </cfRule>
  </conditionalFormatting>
  <conditionalFormatting sqref="R114:R115">
    <cfRule type="expression" dxfId="111" priority="70" stopIfTrue="1">
      <formula>$R$114="NIE"</formula>
    </cfRule>
  </conditionalFormatting>
  <conditionalFormatting sqref="R109:AB109">
    <cfRule type="expression" dxfId="110" priority="302" stopIfTrue="1">
      <formula>$AC$109="X"</formula>
    </cfRule>
  </conditionalFormatting>
  <conditionalFormatting sqref="R110:AB110">
    <cfRule type="expression" dxfId="109" priority="301" stopIfTrue="1">
      <formula>$AC$110="X"</formula>
    </cfRule>
  </conditionalFormatting>
  <conditionalFormatting sqref="R111:AB111">
    <cfRule type="expression" dxfId="108" priority="300" stopIfTrue="1">
      <formula>$AC$111="X"</formula>
    </cfRule>
  </conditionalFormatting>
  <conditionalFormatting sqref="R112:AB112">
    <cfRule type="expression" dxfId="107" priority="299" stopIfTrue="1">
      <formula>$AC$112="X"</formula>
    </cfRule>
  </conditionalFormatting>
  <conditionalFormatting sqref="R4:AG4">
    <cfRule type="expression" dxfId="106" priority="444">
      <formula>$A$4="GMINA"</formula>
    </cfRule>
  </conditionalFormatting>
  <conditionalFormatting sqref="R6:AG6">
    <cfRule type="expression" dxfId="105" priority="443">
      <formula>$A$4="POWIAT"</formula>
    </cfRule>
  </conditionalFormatting>
  <conditionalFormatting sqref="S67:X70">
    <cfRule type="expression" dxfId="104" priority="97" stopIfTrue="1">
      <formula>$AL$39&gt;0</formula>
    </cfRule>
  </conditionalFormatting>
  <conditionalFormatting sqref="Y67:Y70 AG67:AG70 AK70">
    <cfRule type="expression" dxfId="103" priority="411" stopIfTrue="1">
      <formula>$AT$64="NIE"</formula>
    </cfRule>
  </conditionalFormatting>
  <conditionalFormatting sqref="AC109:AF109">
    <cfRule type="expression" dxfId="102" priority="294" stopIfTrue="1">
      <formula>$AC$110="X"</formula>
    </cfRule>
  </conditionalFormatting>
  <conditionalFormatting sqref="AC109:AF110">
    <cfRule type="expression" dxfId="101" priority="290" stopIfTrue="1">
      <formula>$AC$111="X"</formula>
    </cfRule>
  </conditionalFormatting>
  <conditionalFormatting sqref="AC109:AF111">
    <cfRule type="expression" dxfId="100" priority="286" stopIfTrue="1">
      <formula>$AC$112="X"</formula>
    </cfRule>
  </conditionalFormatting>
  <conditionalFormatting sqref="AC109:AF112">
    <cfRule type="expression" dxfId="99" priority="257" stopIfTrue="1">
      <formula>$AV$110="X"</formula>
    </cfRule>
    <cfRule type="expression" dxfId="98" priority="258" stopIfTrue="1">
      <formula>$AV$109="X"</formula>
    </cfRule>
    <cfRule type="expression" dxfId="97" priority="327" stopIfTrue="1">
      <formula>$A$4="powiat"</formula>
    </cfRule>
    <cfRule type="expression" dxfId="96" priority="57" stopIfTrue="1">
      <formula>$AV$106="NIE"</formula>
    </cfRule>
    <cfRule type="expression" dxfId="95" priority="255" stopIfTrue="1">
      <formula>$AV$112="X"</formula>
    </cfRule>
    <cfRule type="expression" dxfId="94" priority="256" stopIfTrue="1">
      <formula>$AV$111="X"</formula>
    </cfRule>
  </conditionalFormatting>
  <conditionalFormatting sqref="AC110:AF110">
    <cfRule type="expression" dxfId="93" priority="291" stopIfTrue="1">
      <formula>$AC$109="X"</formula>
    </cfRule>
  </conditionalFormatting>
  <conditionalFormatting sqref="AC111:AF111">
    <cfRule type="expression" dxfId="92" priority="288" stopIfTrue="1">
      <formula>$AC$109="X"</formula>
    </cfRule>
    <cfRule type="expression" dxfId="91" priority="287" stopIfTrue="1">
      <formula>$AC$110="X"</formula>
    </cfRule>
  </conditionalFormatting>
  <conditionalFormatting sqref="AC112:AF112">
    <cfRule type="expression" dxfId="90" priority="284" stopIfTrue="1">
      <formula>$AC$110="X"</formula>
    </cfRule>
    <cfRule type="expression" dxfId="89" priority="285" stopIfTrue="1">
      <formula>$AC$109="X"</formula>
    </cfRule>
    <cfRule type="expression" dxfId="88" priority="283" stopIfTrue="1">
      <formula>$AC$111="X"</formula>
    </cfRule>
  </conditionalFormatting>
  <conditionalFormatting sqref="AE51:AE52">
    <cfRule type="expression" dxfId="87" priority="237" stopIfTrue="1">
      <formula>$AT$48="NIE"</formula>
    </cfRule>
  </conditionalFormatting>
  <conditionalFormatting sqref="AF13:AI13">
    <cfRule type="expression" dxfId="86" priority="389" stopIfTrue="1">
      <formula>$Z$13="NIE"</formula>
    </cfRule>
    <cfRule type="expression" dxfId="85" priority="384" stopIfTrue="1">
      <formula>$AH$11="TAK"</formula>
    </cfRule>
    <cfRule type="expression" dxfId="84" priority="383" stopIfTrue="1">
      <formula>$AH$12="TAK"</formula>
    </cfRule>
  </conditionalFormatting>
  <conditionalFormatting sqref="AG109:AU109">
    <cfRule type="expression" dxfId="83" priority="298" stopIfTrue="1">
      <formula>$AV$109="X"</formula>
    </cfRule>
  </conditionalFormatting>
  <conditionalFormatting sqref="AG110:AU110">
    <cfRule type="expression" dxfId="82" priority="297" stopIfTrue="1">
      <formula>$AV$110="X"</formula>
    </cfRule>
  </conditionalFormatting>
  <conditionalFormatting sqref="AG111:AU111">
    <cfRule type="expression" dxfId="81" priority="296" stopIfTrue="1">
      <formula>$AV$111="X"</formula>
    </cfRule>
  </conditionalFormatting>
  <conditionalFormatting sqref="AG112:AU112">
    <cfRule type="expression" dxfId="80" priority="295" stopIfTrue="1">
      <formula>$AV$112="X"</formula>
    </cfRule>
  </conditionalFormatting>
  <conditionalFormatting sqref="AH72:AQ72">
    <cfRule type="expression" dxfId="79" priority="49" stopIfTrue="1">
      <formula>$AL$40="TAK"</formula>
    </cfRule>
  </conditionalFormatting>
  <conditionalFormatting sqref="AI101:AP101">
    <cfRule type="expression" dxfId="78" priority="73" stopIfTrue="1">
      <formula>$AI$101="NIE"</formula>
    </cfRule>
  </conditionalFormatting>
  <conditionalFormatting sqref="AI102:AP102">
    <cfRule type="expression" dxfId="77" priority="72" stopIfTrue="1">
      <formula>$AI$102="NIE"</formula>
    </cfRule>
  </conditionalFormatting>
  <conditionalFormatting sqref="AI100:AV100">
    <cfRule type="expression" dxfId="76" priority="74" stopIfTrue="1">
      <formula>$AI$100="NIE"</formula>
    </cfRule>
  </conditionalFormatting>
  <conditionalFormatting sqref="AK67:AU69">
    <cfRule type="expression" dxfId="75" priority="98" stopIfTrue="1">
      <formula>$AT$64="NIE"</formula>
    </cfRule>
  </conditionalFormatting>
  <conditionalFormatting sqref="AQ86:AS86">
    <cfRule type="expression" dxfId="74" priority="187" stopIfTrue="1">
      <formula>$AQ$86="NIE"</formula>
    </cfRule>
  </conditionalFormatting>
  <conditionalFormatting sqref="AQ87:AS87">
    <cfRule type="expression" dxfId="73" priority="186" stopIfTrue="1">
      <formula>$AQ$87="NIE"</formula>
    </cfRule>
  </conditionalFormatting>
  <conditionalFormatting sqref="AQ88:AS88">
    <cfRule type="expression" dxfId="72" priority="185" stopIfTrue="1">
      <formula>$AQ$88="NIE"</formula>
    </cfRule>
  </conditionalFormatting>
  <conditionalFormatting sqref="AQ89:AS89">
    <cfRule type="expression" dxfId="71" priority="184" stopIfTrue="1">
      <formula>$AQ$89="NIE"</formula>
    </cfRule>
  </conditionalFormatting>
  <conditionalFormatting sqref="AQ90:AS90">
    <cfRule type="expression" dxfId="70" priority="183" stopIfTrue="1">
      <formula>$AQ$90="NIE"</formula>
    </cfRule>
  </conditionalFormatting>
  <conditionalFormatting sqref="AQ100:AV100">
    <cfRule type="expression" dxfId="69" priority="71" stopIfTrue="1">
      <formula>$AI$100="TAK"</formula>
    </cfRule>
  </conditionalFormatting>
  <conditionalFormatting sqref="AQ101:AV101">
    <cfRule type="expression" dxfId="68" priority="52" stopIfTrue="1">
      <formula>$AI$101="TAK"</formula>
    </cfRule>
  </conditionalFormatting>
  <conditionalFormatting sqref="AQ102:AV102">
    <cfRule type="expression" dxfId="67" priority="51" stopIfTrue="1">
      <formula>$AI$102="TAK"</formula>
    </cfRule>
  </conditionalFormatting>
  <conditionalFormatting sqref="AT79">
    <cfRule type="expression" dxfId="66" priority="197" stopIfTrue="1">
      <formula>$AQ$79="TAK"</formula>
    </cfRule>
  </conditionalFormatting>
  <conditionalFormatting sqref="AT80">
    <cfRule type="expression" dxfId="65" priority="196" stopIfTrue="1">
      <formula>$AQ$80="TAK"</formula>
    </cfRule>
  </conditionalFormatting>
  <conditionalFormatting sqref="AT81">
    <cfRule type="expression" dxfId="64" priority="195" stopIfTrue="1">
      <formula>$AQ$81="TAK"</formula>
    </cfRule>
  </conditionalFormatting>
  <conditionalFormatting sqref="AT82">
    <cfRule type="expression" dxfId="63" priority="194" stopIfTrue="1">
      <formula>$AQ$82="TAK"</formula>
    </cfRule>
  </conditionalFormatting>
  <conditionalFormatting sqref="AT129">
    <cfRule type="expression" dxfId="62" priority="77" stopIfTrue="1">
      <formula>$AT$129="NIE"</formula>
    </cfRule>
  </conditionalFormatting>
  <conditionalFormatting sqref="AT86:AU86">
    <cfRule type="expression" dxfId="61" priority="181" stopIfTrue="1">
      <formula>$AQ$86="TAK"</formula>
    </cfRule>
  </conditionalFormatting>
  <conditionalFormatting sqref="AT87:AU87">
    <cfRule type="expression" dxfId="60" priority="180" stopIfTrue="1">
      <formula>$AQ$87="TAK"</formula>
    </cfRule>
  </conditionalFormatting>
  <conditionalFormatting sqref="AT88:AU88">
    <cfRule type="expression" dxfId="59" priority="179" stopIfTrue="1">
      <formula>$AQ$88="TAK"</formula>
    </cfRule>
  </conditionalFormatting>
  <conditionalFormatting sqref="AT89:AU89">
    <cfRule type="expression" dxfId="58" priority="178" stopIfTrue="1">
      <formula>$AQ$89="TAK"</formula>
    </cfRule>
  </conditionalFormatting>
  <conditionalFormatting sqref="AT90:AU90">
    <cfRule type="expression" dxfId="57" priority="177" stopIfTrue="1">
      <formula>$AQ$90="TAK"</formula>
    </cfRule>
  </conditionalFormatting>
  <conditionalFormatting sqref="AT12:AV12">
    <cfRule type="expression" dxfId="56" priority="377" stopIfTrue="1">
      <formula>$Z$13="TAK"</formula>
    </cfRule>
    <cfRule type="expression" dxfId="55" priority="387" stopIfTrue="1">
      <formula>$AH$11="TAK"</formula>
    </cfRule>
    <cfRule type="expression" dxfId="54" priority="390" stopIfTrue="1">
      <formula>$AH$12="NIE"</formula>
    </cfRule>
  </conditionalFormatting>
  <conditionalFormatting sqref="AT48:AV48">
    <cfRule type="expression" dxfId="53" priority="371" stopIfTrue="1">
      <formula>$AL$36&lt;1</formula>
    </cfRule>
  </conditionalFormatting>
  <conditionalFormatting sqref="AT54:AV54">
    <cfRule type="expression" dxfId="52" priority="369" stopIfTrue="1">
      <formula>$AL$37&lt;1</formula>
    </cfRule>
  </conditionalFormatting>
  <conditionalFormatting sqref="AT60:AV60">
    <cfRule type="expression" dxfId="51" priority="213" stopIfTrue="1">
      <formula>$AT$60="NIE"</formula>
    </cfRule>
  </conditionalFormatting>
  <conditionalFormatting sqref="AT64:AV64">
    <cfRule type="expression" dxfId="50" priority="207" stopIfTrue="1">
      <formula>$AT$64="NIE"</formula>
    </cfRule>
  </conditionalFormatting>
  <conditionalFormatting sqref="AT79:AV79">
    <cfRule type="expression" dxfId="49" priority="115" stopIfTrue="1">
      <formula>$AT$79="NIE"</formula>
    </cfRule>
  </conditionalFormatting>
  <conditionalFormatting sqref="AT80:AV80">
    <cfRule type="expression" dxfId="48" priority="114" stopIfTrue="1">
      <formula>$AT$80="NIE"</formula>
    </cfRule>
  </conditionalFormatting>
  <conditionalFormatting sqref="AT81:AV81">
    <cfRule type="expression" dxfId="47" priority="113" stopIfTrue="1">
      <formula>$AT$81="NIE"</formula>
    </cfRule>
  </conditionalFormatting>
  <conditionalFormatting sqref="AT82:AV82">
    <cfRule type="expression" dxfId="46" priority="112" stopIfTrue="1">
      <formula>$AT$82="NIE"</formula>
    </cfRule>
  </conditionalFormatting>
  <conditionalFormatting sqref="AT84:AV84">
    <cfRule type="expression" dxfId="45" priority="189" stopIfTrue="1">
      <formula>$AT$84="NIE"</formula>
    </cfRule>
    <cfRule type="expression" dxfId="44" priority="4" stopIfTrue="1">
      <formula>$AT$84="NIE DOTYCZY"</formula>
    </cfRule>
  </conditionalFormatting>
  <conditionalFormatting sqref="AT85:AV85">
    <cfRule type="expression" dxfId="43" priority="69" stopIfTrue="1">
      <formula>$AT$85="NIE"</formula>
    </cfRule>
  </conditionalFormatting>
  <conditionalFormatting sqref="AT92:AV92">
    <cfRule type="expression" dxfId="42" priority="175" stopIfTrue="1">
      <formula>$AT$92="NIE"</formula>
    </cfRule>
  </conditionalFormatting>
  <conditionalFormatting sqref="AT93:AV93">
    <cfRule type="expression" dxfId="41" priority="174" stopIfTrue="1">
      <formula>$AT$93="NIE"</formula>
    </cfRule>
  </conditionalFormatting>
  <conditionalFormatting sqref="AT94:AV94">
    <cfRule type="expression" dxfId="40" priority="173" stopIfTrue="1">
      <formula>$AT$94="NIE"</formula>
    </cfRule>
  </conditionalFormatting>
  <conditionalFormatting sqref="AT95:AV95">
    <cfRule type="expression" dxfId="39" priority="172" stopIfTrue="1">
      <formula>$AT$95="NIE"</formula>
    </cfRule>
  </conditionalFormatting>
  <conditionalFormatting sqref="AT96:AV96">
    <cfRule type="expression" dxfId="38" priority="171" stopIfTrue="1">
      <formula>$AT$96="NIE"</formula>
    </cfRule>
  </conditionalFormatting>
  <conditionalFormatting sqref="AT114:AV114">
    <cfRule type="expression" dxfId="37" priority="374" stopIfTrue="1">
      <formula>$AT$115="TAK"</formula>
    </cfRule>
    <cfRule type="expression" dxfId="36" priority="401" stopIfTrue="1">
      <formula>$R$114="TAK"</formula>
    </cfRule>
  </conditionalFormatting>
  <conditionalFormatting sqref="AT115:AV115">
    <cfRule type="expression" dxfId="35" priority="400" stopIfTrue="1">
      <formula>$R$114="TAK"</formula>
    </cfRule>
    <cfRule type="expression" dxfId="34" priority="372" stopIfTrue="1">
      <formula>$AT$114="TAK"</formula>
    </cfRule>
  </conditionalFormatting>
  <conditionalFormatting sqref="AT118:AV118">
    <cfRule type="expression" dxfId="33" priority="66" stopIfTrue="1">
      <formula>$AT$118="NIE"</formula>
    </cfRule>
  </conditionalFormatting>
  <conditionalFormatting sqref="AT120:AV120">
    <cfRule type="expression" dxfId="32" priority="125" stopIfTrue="1">
      <formula>$AT$120="NIE"</formula>
    </cfRule>
  </conditionalFormatting>
  <conditionalFormatting sqref="AT131:AV131">
    <cfRule type="expression" dxfId="31" priority="68" stopIfTrue="1">
      <formula>$AT$131="NIE"</formula>
    </cfRule>
  </conditionalFormatting>
  <conditionalFormatting sqref="AT133:AV133">
    <cfRule type="expression" dxfId="30" priority="67" stopIfTrue="1">
      <formula>$AT$133="NIE"</formula>
    </cfRule>
  </conditionalFormatting>
  <conditionalFormatting sqref="AT135:AV135">
    <cfRule type="expression" dxfId="29" priority="101" stopIfTrue="1">
      <formula>$AT$135="NIE"</formula>
    </cfRule>
  </conditionalFormatting>
  <conditionalFormatting sqref="AT149:AV149">
    <cfRule type="expression" dxfId="28" priority="35" stopIfTrue="1">
      <formula>$AT$149="NIE DOTYCZY"</formula>
    </cfRule>
  </conditionalFormatting>
  <conditionalFormatting sqref="AT150:AV150">
    <cfRule type="expression" dxfId="27" priority="34" stopIfTrue="1">
      <formula>$AT$150="NIE DOTYCZY"</formula>
    </cfRule>
  </conditionalFormatting>
  <conditionalFormatting sqref="AT154:AV154">
    <cfRule type="expression" dxfId="26" priority="31" stopIfTrue="1">
      <formula>$AT$154="NIE DOTYCZY"</formula>
    </cfRule>
  </conditionalFormatting>
  <conditionalFormatting sqref="AT155:AV155">
    <cfRule type="expression" dxfId="25" priority="30" stopIfTrue="1">
      <formula>$AT$155="NIE DOTYCZY"</formula>
    </cfRule>
  </conditionalFormatting>
  <conditionalFormatting sqref="AT156:AV156">
    <cfRule type="expression" dxfId="24" priority="28" stopIfTrue="1">
      <formula>$AT$156="NIE DOTYCZY"</formula>
    </cfRule>
  </conditionalFormatting>
  <conditionalFormatting sqref="AT157:AV157">
    <cfRule type="expression" dxfId="23" priority="27" stopIfTrue="1">
      <formula>$AT$157="NIE DOTYCZY"</formula>
    </cfRule>
  </conditionalFormatting>
  <conditionalFormatting sqref="AV13:AV14">
    <cfRule type="expression" dxfId="22" priority="381" stopIfTrue="1">
      <formula>$AH$12="TAK"</formula>
    </cfRule>
    <cfRule type="expression" dxfId="21" priority="382" stopIfTrue="1">
      <formula>$AH$11="TAK"</formula>
    </cfRule>
    <cfRule type="expression" dxfId="20" priority="388" stopIfTrue="1">
      <formula>$Z$13="NIE"</formula>
    </cfRule>
  </conditionalFormatting>
  <conditionalFormatting sqref="AV72">
    <cfRule type="expression" dxfId="19" priority="48" stopIfTrue="1">
      <formula>$AH$72="TAK"</formula>
    </cfRule>
  </conditionalFormatting>
  <conditionalFormatting sqref="AV104">
    <cfRule type="expression" dxfId="18" priority="76" stopIfTrue="1">
      <formula>$AV$104="NIE"</formula>
    </cfRule>
  </conditionalFormatting>
  <conditionalFormatting sqref="AV106">
    <cfRule type="expression" dxfId="17" priority="64" stopIfTrue="1">
      <formula>$AV$106="NIE"</formula>
    </cfRule>
  </conditionalFormatting>
  <conditionalFormatting sqref="AV109">
    <cfRule type="expression" dxfId="16" priority="282" stopIfTrue="1">
      <formula>$AV$110="X"</formula>
    </cfRule>
  </conditionalFormatting>
  <conditionalFormatting sqref="AV109:AV110">
    <cfRule type="expression" dxfId="15" priority="278" stopIfTrue="1">
      <formula>$AV$111="X"</formula>
    </cfRule>
  </conditionalFormatting>
  <conditionalFormatting sqref="AV109:AV111">
    <cfRule type="expression" dxfId="14" priority="274" stopIfTrue="1">
      <formula>$AV$112="X"</formula>
    </cfRule>
  </conditionalFormatting>
  <conditionalFormatting sqref="AV109:AV112">
    <cfRule type="expression" dxfId="13" priority="326" stopIfTrue="1">
      <formula>$A$4="powiat"</formula>
    </cfRule>
    <cfRule type="expression" dxfId="12" priority="239" stopIfTrue="1">
      <formula>$AC$112="X"</formula>
    </cfRule>
    <cfRule type="expression" dxfId="11" priority="53" stopIfTrue="1">
      <formula>$AV$106="NIE"</formula>
    </cfRule>
    <cfRule type="expression" dxfId="10" priority="242" stopIfTrue="1">
      <formula>$AC$109="X"</formula>
    </cfRule>
    <cfRule type="expression" dxfId="9" priority="241" stopIfTrue="1">
      <formula>$AC$110="X"</formula>
    </cfRule>
    <cfRule type="expression" dxfId="8" priority="240" stopIfTrue="1">
      <formula>$AC$111="X"</formula>
    </cfRule>
  </conditionalFormatting>
  <conditionalFormatting sqref="AV110">
    <cfRule type="expression" dxfId="7" priority="279" stopIfTrue="1">
      <formula>$AV$109="X"</formula>
    </cfRule>
  </conditionalFormatting>
  <conditionalFormatting sqref="AV111">
    <cfRule type="expression" dxfId="6" priority="275" stopIfTrue="1">
      <formula>$AV$110="X"</formula>
    </cfRule>
    <cfRule type="expression" dxfId="5" priority="276" stopIfTrue="1">
      <formula>$AV$109="X"</formula>
    </cfRule>
  </conditionalFormatting>
  <conditionalFormatting sqref="AV112">
    <cfRule type="expression" dxfId="4" priority="273" stopIfTrue="1">
      <formula>$AV$109="X"</formula>
    </cfRule>
    <cfRule type="expression" dxfId="3" priority="272" stopIfTrue="1">
      <formula>$AV$110="X"</formula>
    </cfRule>
    <cfRule type="expression" dxfId="2" priority="271" stopIfTrue="1">
      <formula>$AV$111="X"</formula>
    </cfRule>
  </conditionalFormatting>
  <conditionalFormatting sqref="AY166">
    <cfRule type="expression" priority="2" stopIfTrue="1">
      <formula>$R$221=0</formula>
    </cfRule>
  </conditionalFormatting>
  <conditionalFormatting sqref="BA104">
    <cfRule type="expression" dxfId="1" priority="75" stopIfTrue="1">
      <formula>$AI$100="NIE"</formula>
    </cfRule>
  </conditionalFormatting>
  <conditionalFormatting sqref="A174:AT174">
    <cfRule type="expression" dxfId="0" priority="1" stopIfTrue="1">
      <formula>$AU$172="TAK"</formula>
    </cfRule>
  </conditionalFormatting>
  <dataValidations xWindow="996" yWindow="652" count="7">
    <dataValidation allowBlank="1" showInputMessage="1" showErrorMessage="1" prompt="Wpisz długość infrastruktury, po której odbywa się ruch rowerów poza jezdnią, z dokładnością do 1 m" sqref="Y60:AN60" xr:uid="{00000000-0002-0000-0000-000000000000}"/>
    <dataValidation allowBlank="1" showErrorMessage="1" sqref="Y51:Y52 AE51:AE52 AE59:AN59 Y63:AN63 AK71" xr:uid="{00000000-0002-0000-0000-000001000000}"/>
    <dataValidation type="list" allowBlank="1" showInputMessage="1" showErrorMessage="1" sqref="Q109:Q112 AC109:AF112 AV109:AV112" xr:uid="{00000000-0002-0000-0000-000003000000}">
      <formula1>"X"</formula1>
    </dataValidation>
    <dataValidation type="list" allowBlank="1" showInputMessage="1" showErrorMessage="1" sqref="AV104 AT118:AV118 AT129:AV129 AT131:AV131 AT133:AV133 AV106" xr:uid="{00000000-0002-0000-0000-000004000000}">
      <formula1>"TAK,NIE"</formula1>
    </dataValidation>
    <dataValidation type="list" allowBlank="1" showInputMessage="1" showErrorMessage="1" sqref="AT84:AV84" xr:uid="{00000000-0002-0000-0000-000005000000}">
      <formula1>"TAK,NIE,NIE DOTYCZY"</formula1>
    </dataValidation>
    <dataValidation allowBlank="1" showInputMessage="1" showErrorMessage="1" promptTitle="UWAGA!!!" prompt="Dotyczy wyłącznie zadań, których całkowity koszt inwestycji (wskazany w polu podsumowującym wydatki po prawej stronie) przektacza 1 mln zł. Dla zadań o niższej wartości całkowitej w polach &quot;WYDATKI (...)&quot; należy wpisać &quot;0,00&quot;." sqref="R27:T27" xr:uid="{65BCC637-2302-4B9D-86A7-D9A82D29E1F0}"/>
    <dataValidation allowBlank="1" showInputMessage="1" showErrorMessage="1" promptTitle="UWAGA!!!" prompt="W przypadku zadania o całkowitej wartości inwestycji nie przekraczającej 1 mln zł należy wpisać &quot;NIE DOTYCZY&quot;." sqref="AE27:AN27 AP27:AV27" xr:uid="{143E308C-44E5-4874-8715-4028B8FBE767}"/>
  </dataValidations>
  <pageMargins left="0.25" right="0.25" top="0.75" bottom="0.75" header="0.3" footer="0.3"/>
  <pageSetup paperSize="9" scale="77" fitToHeight="0" orientation="landscape" r:id="rId1"/>
  <headerFooter>
    <oddHeader>&amp;C</oddHeader>
    <oddFooter>Strona &amp;P z &amp;N</oddFooter>
  </headerFooter>
  <rowBreaks count="8" manualBreakCount="8">
    <brk id="20" max="49" man="1"/>
    <brk id="44" max="49" man="1"/>
    <brk id="63" max="49" man="1"/>
    <brk id="78" max="49" man="1"/>
    <brk id="96" max="49" man="1"/>
    <brk id="126" max="49" man="1"/>
    <brk id="135" max="49" man="1"/>
    <brk id="161" max="49" man="1"/>
  </rowBreaks>
  <extLst>
    <ext xmlns:x14="http://schemas.microsoft.com/office/spreadsheetml/2009/9/main" uri="{CCE6A557-97BC-4b89-ADB6-D9C93CAAB3DF}">
      <x14:dataValidations xmlns:xm="http://schemas.microsoft.com/office/excel/2006/main" xWindow="996" yWindow="652" count="17">
        <x14:dataValidation type="list" allowBlank="1" showInputMessage="1" showErrorMessage="1" xr:uid="{00000000-0002-0000-0000-000006000000}">
          <x14:formula1>
            <xm:f>X!$B$17:$B$87</xm:f>
          </x14:formula1>
          <xm:sqref>H12:Q12 R6:AG6</xm:sqref>
        </x14:dataValidation>
        <x14:dataValidation type="list" allowBlank="1" showInputMessage="1" showErrorMessage="1" xr:uid="{00000000-0002-0000-0000-000007000000}">
          <x14:formula1>
            <xm:f>X!$L$6:$L$17</xm:f>
          </x14:formula1>
          <xm:sqref>X16:AC16 AR16:AU16 K16:O16</xm:sqref>
        </x14:dataValidation>
        <x14:dataValidation type="list" allowBlank="1" showInputMessage="1" showErrorMessage="1" xr:uid="{00000000-0002-0000-0000-000008000000}">
          <x14:formula1>
            <xm:f>X!$M$6:$M$13</xm:f>
          </x14:formula1>
          <xm:sqref>AV16 AD16:AG16</xm:sqref>
        </x14:dataValidation>
        <x14:dataValidation type="list" allowBlank="1" showInputMessage="1" showErrorMessage="1" xr:uid="{00000000-0002-0000-0000-000009000000}">
          <x14:formula1>
            <xm:f>X!$A$3:$A$4</xm:f>
          </x14:formula1>
          <xm:sqref>A4:Q6</xm:sqref>
        </x14:dataValidation>
        <x14:dataValidation type="list" allowBlank="1" showInputMessage="1" showErrorMessage="1" xr:uid="{00000000-0002-0000-0000-00000A000000}">
          <x14:formula1>
            <xm:f>X!$M$5:$M$6</xm:f>
          </x14:formula1>
          <xm:sqref>P16:Q16</xm:sqref>
        </x14:dataValidation>
        <x14:dataValidation type="list" allowBlank="1" showInputMessage="1" showErrorMessage="1" xr:uid="{00000000-0002-0000-0000-00000B000000}">
          <x14:formula1>
            <xm:f>X!$L$20:$L$21</xm:f>
          </x14:formula1>
          <xm:sqref>A32:AV32</xm:sqref>
        </x14:dataValidation>
        <x14:dataValidation type="list" allowBlank="1" showInputMessage="1" showErrorMessage="1" xr:uid="{00000000-0002-0000-0000-00000C000000}">
          <x14:formula1>
            <xm:f>X!$B$3:$B$4</xm:f>
          </x14:formula1>
          <xm:sqref>AL40:AV42 AT79:AV82 AI100:AP102 AU92:AV95 AT135:AV135 AT85:AV85 AT120:AV120 R74:AV78 AT92:AT96 R114:R115 AQ86:AS90</xm:sqref>
        </x14:dataValidation>
        <x14:dataValidation type="list" allowBlank="1" showInputMessage="1" showErrorMessage="1" xr:uid="{00000000-0002-0000-0000-00000E000000}">
          <x14:formula1>
            <xm:f>X!$B$3</xm:f>
          </x14:formula1>
          <xm:sqref>AT114:AV115 AU164:AV164 AU172:AV172 AU170:AV170 AU174:AV174</xm:sqref>
        </x14:dataValidation>
        <x14:dataValidation type="list" allowBlank="1" showInputMessage="1" showErrorMessage="1" xr:uid="{00000000-0002-0000-0000-00000F000000}">
          <x14:formula1>
            <xm:f>X!$C$3</xm:f>
          </x14:formula1>
          <xm:sqref>AT151:AV153</xm:sqref>
        </x14:dataValidation>
        <x14:dataValidation type="list" allowBlank="1" showInputMessage="1" showErrorMessage="1" xr:uid="{00000000-0002-0000-0000-000010000000}">
          <x14:formula1>
            <xm:f>X!$A$6:$A$16</xm:f>
          </x14:formula1>
          <xm:sqref>R4:AG4 H11:Q11</xm:sqref>
        </x14:dataValidation>
        <x14:dataValidation type="list" allowBlank="1" showInputMessage="1" showErrorMessage="1" xr:uid="{00000000-0002-0000-0000-000013000000}">
          <x14:formula1>
            <xm:f>X!$L$28:$L$30</xm:f>
          </x14:formula1>
          <xm:sqref>A122:AV122</xm:sqref>
        </x14:dataValidation>
        <x14:dataValidation type="list" allowBlank="1" showInputMessage="1" showErrorMessage="1" xr:uid="{00000000-0002-0000-0000-000014000000}">
          <x14:formula1>
            <xm:f>X!$L$32:$L$35</xm:f>
          </x14:formula1>
          <xm:sqref>R166:AT166</xm:sqref>
        </x14:dataValidation>
        <x14:dataValidation type="list" allowBlank="1" showInputMessage="1" showErrorMessage="1" xr:uid="{00000000-0002-0000-0000-000015000000}">
          <x14:formula1>
            <xm:f>X!B3</xm:f>
          </x14:formula1>
          <xm:sqref>AU168:AV168</xm:sqref>
        </x14:dataValidation>
        <x14:dataValidation type="list" allowBlank="1" showInputMessage="1" showErrorMessage="1" xr:uid="{00000000-0002-0000-0000-000016000000}">
          <x14:formula1>
            <xm:f>X!$U$6:$U$9</xm:f>
          </x14:formula1>
          <xm:sqref>F74:F78</xm:sqref>
        </x14:dataValidation>
        <x14:dataValidation type="list" allowBlank="1" showInputMessage="1" showErrorMessage="1" xr:uid="{00000000-0002-0000-0000-000017000000}">
          <x14:formula1>
            <xm:f>X!$W$6:$W$10</xm:f>
          </x14:formula1>
          <xm:sqref>N74:Q78</xm:sqref>
        </x14:dataValidation>
        <x14:dataValidation type="list" allowBlank="1" showInputMessage="1" showErrorMessage="1" xr:uid="{00000000-0002-0000-0000-000018000000}">
          <x14:formula1>
            <xm:f>X!$C$3:$C$4</xm:f>
          </x14:formula1>
          <xm:sqref>AT149:AV150 AT154:AV157</xm:sqref>
        </x14:dataValidation>
        <x14:dataValidation type="list" allowBlank="1" showInputMessage="1" showErrorMessage="1" promptTitle="UWAGA!" prompt="W komórce po lewej należy z listy rozwijalnej wybrać odpowiednią treść uzupełniającą oświadczenie Wnioskodawcy." xr:uid="{E36E4FC8-0A1D-4E82-9BD8-EFA9684CAF35}">
          <x14:formula1>
            <xm:f>X!$B$3</xm:f>
          </x14:formula1>
          <xm:sqref>AU166:AV166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17"/>
  <sheetViews>
    <sheetView workbookViewId="0">
      <selection activeCell="M5" sqref="M5"/>
    </sheetView>
  </sheetViews>
  <sheetFormatPr defaultRowHeight="14.25"/>
  <cols>
    <col min="1" max="1" width="19.25" style="4" customWidth="1"/>
    <col min="2" max="2" width="21.25" style="4" customWidth="1"/>
    <col min="3" max="3" width="23.75" style="4" customWidth="1"/>
    <col min="4" max="4" width="9.25" style="4" hidden="1" customWidth="1"/>
    <col min="5" max="5" width="20.625" style="4" hidden="1" customWidth="1"/>
    <col min="6" max="6" width="7.25" style="4" hidden="1" customWidth="1"/>
    <col min="7" max="7" width="40.75" style="4" hidden="1" customWidth="1"/>
    <col min="8" max="8" width="9.25" style="4" customWidth="1"/>
    <col min="9" max="9" width="21.625" style="4" customWidth="1"/>
    <col min="10" max="10" width="14.25" style="4" customWidth="1"/>
  </cols>
  <sheetData>
    <row r="1" spans="1:23" ht="18">
      <c r="A1" s="2" t="s">
        <v>71</v>
      </c>
      <c r="B1" s="3"/>
    </row>
    <row r="2" spans="1:23" ht="15.75">
      <c r="A2" s="282" t="s">
        <v>87</v>
      </c>
      <c r="B2" s="282"/>
      <c r="C2" s="282"/>
      <c r="D2" s="282"/>
      <c r="E2" s="282"/>
      <c r="F2" s="282"/>
      <c r="G2" s="282"/>
      <c r="H2" s="282"/>
      <c r="I2" s="19"/>
      <c r="J2" s="19"/>
    </row>
    <row r="3" spans="1:23">
      <c r="A3" s="4" t="s">
        <v>3</v>
      </c>
      <c r="B3" s="4" t="s">
        <v>120</v>
      </c>
      <c r="C3" s="4" t="s">
        <v>140</v>
      </c>
      <c r="H3" s="4" t="s">
        <v>141</v>
      </c>
    </row>
    <row r="4" spans="1:23" ht="15">
      <c r="A4" s="4" t="s">
        <v>2</v>
      </c>
      <c r="B4" s="4" t="s">
        <v>121</v>
      </c>
      <c r="C4" s="63" t="s">
        <v>354</v>
      </c>
      <c r="D4" s="283">
        <v>2023</v>
      </c>
      <c r="E4" s="283"/>
      <c r="F4" s="283"/>
      <c r="G4" s="283"/>
      <c r="H4" t="s">
        <v>142</v>
      </c>
      <c r="I4" s="1"/>
      <c r="J4" s="1"/>
    </row>
    <row r="5" spans="1:23" ht="30">
      <c r="A5" s="5" t="s">
        <v>72</v>
      </c>
      <c r="B5" s="6" t="s">
        <v>73</v>
      </c>
      <c r="C5" s="6" t="s">
        <v>74</v>
      </c>
      <c r="D5" s="7" t="s">
        <v>75</v>
      </c>
      <c r="E5" s="8" t="s">
        <v>76</v>
      </c>
      <c r="F5" s="7" t="s">
        <v>77</v>
      </c>
      <c r="G5" s="8" t="s">
        <v>78</v>
      </c>
      <c r="H5" s="9" t="s">
        <v>75</v>
      </c>
      <c r="I5" s="21"/>
      <c r="J5" s="21"/>
    </row>
    <row r="6" spans="1:23" ht="15">
      <c r="A6" s="39" t="s">
        <v>109</v>
      </c>
      <c r="B6" s="39"/>
      <c r="C6" s="39" t="s">
        <v>89</v>
      </c>
      <c r="D6" s="39">
        <v>2601</v>
      </c>
      <c r="E6" s="39" t="s">
        <v>79</v>
      </c>
      <c r="F6" s="39" t="s">
        <v>80</v>
      </c>
      <c r="G6" s="39" t="s">
        <v>81</v>
      </c>
      <c r="H6" s="39">
        <v>1601</v>
      </c>
      <c r="I6" s="20"/>
      <c r="J6" s="20"/>
      <c r="L6" t="s">
        <v>122</v>
      </c>
      <c r="M6">
        <v>2026</v>
      </c>
      <c r="O6" t="s">
        <v>143</v>
      </c>
      <c r="P6" t="s">
        <v>148</v>
      </c>
      <c r="U6" s="11" t="s">
        <v>54</v>
      </c>
      <c r="W6" s="11" t="s">
        <v>58</v>
      </c>
    </row>
    <row r="7" spans="1:23" ht="15">
      <c r="A7" s="39" t="s">
        <v>110</v>
      </c>
      <c r="B7" s="39"/>
      <c r="C7" s="39" t="s">
        <v>90</v>
      </c>
      <c r="D7" s="39">
        <v>2602</v>
      </c>
      <c r="E7" s="39" t="s">
        <v>79</v>
      </c>
      <c r="F7" s="39" t="s">
        <v>80</v>
      </c>
      <c r="G7" s="39" t="s">
        <v>81</v>
      </c>
      <c r="H7" s="39">
        <v>1602</v>
      </c>
      <c r="I7" s="20"/>
      <c r="J7" s="20"/>
      <c r="L7" s="1" t="s">
        <v>123</v>
      </c>
      <c r="M7" s="1">
        <v>2027</v>
      </c>
      <c r="O7" t="s">
        <v>144</v>
      </c>
      <c r="P7" t="s">
        <v>149</v>
      </c>
      <c r="U7" s="11" t="s">
        <v>55</v>
      </c>
      <c r="W7" s="12" t="s">
        <v>59</v>
      </c>
    </row>
    <row r="8" spans="1:23" ht="15">
      <c r="A8" s="39" t="s">
        <v>111</v>
      </c>
      <c r="B8" s="39"/>
      <c r="C8" s="39" t="s">
        <v>91</v>
      </c>
      <c r="D8" s="39">
        <v>2603</v>
      </c>
      <c r="E8" s="39" t="s">
        <v>79</v>
      </c>
      <c r="F8" s="39" t="s">
        <v>80</v>
      </c>
      <c r="G8" s="39" t="s">
        <v>81</v>
      </c>
      <c r="H8" s="39">
        <v>1603</v>
      </c>
      <c r="I8" s="20"/>
      <c r="J8" s="20"/>
      <c r="L8" s="1" t="s">
        <v>124</v>
      </c>
      <c r="M8" s="1">
        <v>2028</v>
      </c>
      <c r="O8" t="s">
        <v>145</v>
      </c>
      <c r="P8" s="15" t="s">
        <v>150</v>
      </c>
      <c r="U8" s="12" t="s">
        <v>56</v>
      </c>
      <c r="W8" s="12" t="s">
        <v>60</v>
      </c>
    </row>
    <row r="9" spans="1:23" ht="15">
      <c r="A9" s="39" t="s">
        <v>112</v>
      </c>
      <c r="B9" s="39"/>
      <c r="C9" s="39" t="s">
        <v>93</v>
      </c>
      <c r="D9" s="39">
        <v>2604</v>
      </c>
      <c r="E9" s="39" t="s">
        <v>79</v>
      </c>
      <c r="F9" s="39" t="s">
        <v>80</v>
      </c>
      <c r="G9" s="39" t="s">
        <v>81</v>
      </c>
      <c r="H9" s="39">
        <v>1604</v>
      </c>
      <c r="I9" s="20"/>
      <c r="J9" s="20"/>
      <c r="L9" s="1" t="s">
        <v>125</v>
      </c>
      <c r="M9" s="1">
        <v>2029</v>
      </c>
      <c r="O9" t="s">
        <v>146</v>
      </c>
      <c r="P9" s="15" t="s">
        <v>151</v>
      </c>
      <c r="U9" s="12" t="s">
        <v>57</v>
      </c>
      <c r="W9" s="12" t="s">
        <v>61</v>
      </c>
    </row>
    <row r="10" spans="1:23" ht="15">
      <c r="A10" s="39" t="s">
        <v>113</v>
      </c>
      <c r="B10" s="39"/>
      <c r="C10" s="39" t="s">
        <v>92</v>
      </c>
      <c r="D10" s="39">
        <v>2605</v>
      </c>
      <c r="E10" s="39" t="s">
        <v>79</v>
      </c>
      <c r="F10" s="39" t="s">
        <v>80</v>
      </c>
      <c r="G10" s="39" t="s">
        <v>81</v>
      </c>
      <c r="H10" s="39">
        <v>1605</v>
      </c>
      <c r="I10" s="20"/>
      <c r="J10" s="20"/>
      <c r="L10" s="1" t="s">
        <v>126</v>
      </c>
      <c r="M10" s="1">
        <v>2030</v>
      </c>
      <c r="O10" t="s">
        <v>147</v>
      </c>
      <c r="P10" s="15" t="s">
        <v>152</v>
      </c>
      <c r="W10" s="12" t="s">
        <v>412</v>
      </c>
    </row>
    <row r="11" spans="1:23" ht="15">
      <c r="A11" s="39" t="s">
        <v>114</v>
      </c>
      <c r="B11" s="39"/>
      <c r="C11" s="39" t="s">
        <v>94</v>
      </c>
      <c r="D11" s="39">
        <v>2606</v>
      </c>
      <c r="E11" s="39" t="s">
        <v>79</v>
      </c>
      <c r="F11" s="39" t="s">
        <v>80</v>
      </c>
      <c r="G11" s="39" t="s">
        <v>81</v>
      </c>
      <c r="H11" s="39">
        <v>1606</v>
      </c>
      <c r="I11" s="20"/>
      <c r="J11" s="20"/>
      <c r="L11" s="1" t="s">
        <v>127</v>
      </c>
      <c r="M11" s="1">
        <v>2031</v>
      </c>
      <c r="P11" s="15" t="s">
        <v>153</v>
      </c>
    </row>
    <row r="12" spans="1:23" ht="15">
      <c r="A12" s="39" t="s">
        <v>115</v>
      </c>
      <c r="B12" s="39"/>
      <c r="C12" s="39" t="s">
        <v>95</v>
      </c>
      <c r="D12" s="39">
        <v>2607</v>
      </c>
      <c r="E12" s="39" t="s">
        <v>79</v>
      </c>
      <c r="F12" s="39" t="s">
        <v>80</v>
      </c>
      <c r="G12" s="39" t="s">
        <v>81</v>
      </c>
      <c r="H12" s="39">
        <v>1607</v>
      </c>
      <c r="I12" s="20"/>
      <c r="J12" s="20"/>
      <c r="L12" s="1" t="s">
        <v>128</v>
      </c>
      <c r="M12" s="1">
        <v>2032</v>
      </c>
      <c r="P12" s="15"/>
    </row>
    <row r="13" spans="1:23" ht="15">
      <c r="A13" s="39" t="s">
        <v>116</v>
      </c>
      <c r="B13" s="39"/>
      <c r="C13" s="39" t="s">
        <v>96</v>
      </c>
      <c r="D13" s="39">
        <v>2608</v>
      </c>
      <c r="E13" s="39" t="s">
        <v>79</v>
      </c>
      <c r="F13" s="39" t="s">
        <v>80</v>
      </c>
      <c r="G13" s="39" t="s">
        <v>81</v>
      </c>
      <c r="H13" s="39">
        <v>1608</v>
      </c>
      <c r="I13" s="20"/>
      <c r="J13" s="20"/>
      <c r="L13" s="1" t="s">
        <v>129</v>
      </c>
      <c r="M13" s="1">
        <v>2033</v>
      </c>
      <c r="P13" s="15"/>
    </row>
    <row r="14" spans="1:23" ht="15">
      <c r="A14" s="39" t="s">
        <v>214</v>
      </c>
      <c r="B14" s="39"/>
      <c r="C14" s="39" t="s">
        <v>215</v>
      </c>
      <c r="D14" s="39"/>
      <c r="E14" s="39"/>
      <c r="F14" s="39"/>
      <c r="G14" s="39"/>
      <c r="H14" s="39">
        <v>1609</v>
      </c>
      <c r="I14" s="20"/>
      <c r="J14" s="20"/>
      <c r="L14" s="1" t="s">
        <v>130</v>
      </c>
    </row>
    <row r="15" spans="1:23" ht="15">
      <c r="A15" s="39" t="s">
        <v>217</v>
      </c>
      <c r="B15" s="39"/>
      <c r="C15" s="39" t="s">
        <v>219</v>
      </c>
      <c r="D15" s="39"/>
      <c r="E15" s="39"/>
      <c r="F15" s="39"/>
      <c r="G15" s="39"/>
      <c r="H15" s="39">
        <v>1610</v>
      </c>
      <c r="I15" s="20"/>
      <c r="J15" s="20"/>
      <c r="L15" s="1" t="s">
        <v>131</v>
      </c>
    </row>
    <row r="16" spans="1:23" ht="15">
      <c r="A16" s="39" t="s">
        <v>218</v>
      </c>
      <c r="B16" s="39"/>
      <c r="C16" s="39" t="s">
        <v>220</v>
      </c>
      <c r="D16" s="39"/>
      <c r="E16" s="39"/>
      <c r="F16" s="39"/>
      <c r="G16" s="39"/>
      <c r="H16" s="39">
        <v>1611</v>
      </c>
      <c r="I16" s="20"/>
      <c r="J16" s="20"/>
      <c r="L16" s="1" t="s">
        <v>132</v>
      </c>
    </row>
    <row r="17" spans="1:12" ht="15">
      <c r="A17" s="39" t="s">
        <v>167</v>
      </c>
      <c r="B17" s="42" t="s">
        <v>168</v>
      </c>
      <c r="C17" s="39" t="s">
        <v>172</v>
      </c>
      <c r="D17" s="39">
        <v>2602012</v>
      </c>
      <c r="E17" s="39" t="s">
        <v>84</v>
      </c>
      <c r="F17" s="39" t="s">
        <v>85</v>
      </c>
      <c r="G17" s="39" t="s">
        <v>81</v>
      </c>
      <c r="H17" s="40">
        <v>1602013</v>
      </c>
      <c r="I17" s="20"/>
      <c r="J17" s="20"/>
      <c r="L17" s="1" t="s">
        <v>133</v>
      </c>
    </row>
    <row r="18" spans="1:12" ht="15">
      <c r="A18" s="39" t="s">
        <v>292</v>
      </c>
      <c r="B18" s="43" t="s">
        <v>293</v>
      </c>
      <c r="C18" s="39" t="s">
        <v>296</v>
      </c>
      <c r="D18" s="39"/>
      <c r="E18" s="39"/>
      <c r="F18" s="39"/>
      <c r="G18" s="39"/>
      <c r="H18" s="43">
        <v>1610013</v>
      </c>
      <c r="I18" s="20"/>
      <c r="J18" s="20"/>
    </row>
    <row r="19" spans="1:12" ht="15">
      <c r="A19" s="39" t="s">
        <v>176</v>
      </c>
      <c r="B19" s="42" t="s">
        <v>177</v>
      </c>
      <c r="C19" s="42" t="s">
        <v>183</v>
      </c>
      <c r="D19" s="39">
        <v>2602052</v>
      </c>
      <c r="E19" s="39" t="s">
        <v>84</v>
      </c>
      <c r="F19" s="39" t="s">
        <v>85</v>
      </c>
      <c r="G19" s="39" t="s">
        <v>81</v>
      </c>
      <c r="H19" s="40">
        <v>1603052</v>
      </c>
      <c r="I19" s="20"/>
      <c r="J19" s="20"/>
    </row>
    <row r="20" spans="1:12" ht="15.75" customHeight="1">
      <c r="A20" s="39" t="s">
        <v>167</v>
      </c>
      <c r="B20" s="42" t="s">
        <v>169</v>
      </c>
      <c r="C20" s="39" t="s">
        <v>173</v>
      </c>
      <c r="D20" s="39">
        <v>2602023</v>
      </c>
      <c r="E20" s="39" t="s">
        <v>82</v>
      </c>
      <c r="F20" s="39" t="s">
        <v>83</v>
      </c>
      <c r="G20" s="39" t="s">
        <v>81</v>
      </c>
      <c r="H20" s="40">
        <v>6602022</v>
      </c>
      <c r="I20" s="20"/>
      <c r="J20" s="20"/>
      <c r="L20" s="14" t="s">
        <v>136</v>
      </c>
    </row>
    <row r="21" spans="1:12" ht="15">
      <c r="A21" s="39" t="s">
        <v>88</v>
      </c>
      <c r="B21" s="39" t="s">
        <v>97</v>
      </c>
      <c r="C21" s="39" t="s">
        <v>98</v>
      </c>
      <c r="D21" s="39">
        <v>2601013</v>
      </c>
      <c r="E21" s="39" t="s">
        <v>82</v>
      </c>
      <c r="F21" s="39" t="s">
        <v>83</v>
      </c>
      <c r="G21" s="39" t="s">
        <v>81</v>
      </c>
      <c r="H21" s="39">
        <v>1601011</v>
      </c>
      <c r="I21" s="20"/>
      <c r="J21" s="20"/>
      <c r="L21" s="1" t="s">
        <v>137</v>
      </c>
    </row>
    <row r="22" spans="1:12" ht="15">
      <c r="A22" s="39" t="s">
        <v>204</v>
      </c>
      <c r="B22" s="39" t="s">
        <v>198</v>
      </c>
      <c r="C22" s="39" t="s">
        <v>199</v>
      </c>
      <c r="D22" s="39">
        <v>2603022</v>
      </c>
      <c r="E22" s="39" t="s">
        <v>84</v>
      </c>
      <c r="F22" s="39" t="s">
        <v>85</v>
      </c>
      <c r="G22" s="39" t="s">
        <v>81</v>
      </c>
      <c r="H22" s="44">
        <v>1604013</v>
      </c>
      <c r="I22" s="20"/>
      <c r="J22" s="20"/>
      <c r="L22" s="1"/>
    </row>
    <row r="23" spans="1:12" ht="15">
      <c r="A23" s="39" t="s">
        <v>266</v>
      </c>
      <c r="B23" s="43" t="s">
        <v>269</v>
      </c>
      <c r="C23" s="39" t="s">
        <v>281</v>
      </c>
      <c r="D23" s="39"/>
      <c r="E23" s="39"/>
      <c r="F23" s="39"/>
      <c r="G23" s="39"/>
      <c r="H23" s="43">
        <v>1609012</v>
      </c>
      <c r="I23" s="20"/>
      <c r="J23" s="20"/>
    </row>
    <row r="24" spans="1:12" ht="15">
      <c r="A24" s="39" t="s">
        <v>176</v>
      </c>
      <c r="B24" s="42" t="s">
        <v>178</v>
      </c>
      <c r="C24" s="42" t="s">
        <v>185</v>
      </c>
      <c r="D24" s="39">
        <v>2602063</v>
      </c>
      <c r="E24" s="39" t="s">
        <v>82</v>
      </c>
      <c r="F24" s="39" t="s">
        <v>83</v>
      </c>
      <c r="G24" s="39" t="s">
        <v>81</v>
      </c>
      <c r="H24" s="40">
        <v>1603032</v>
      </c>
      <c r="I24" s="20"/>
      <c r="J24" s="20"/>
      <c r="L24" s="1" t="s">
        <v>355</v>
      </c>
    </row>
    <row r="25" spans="1:12" ht="15">
      <c r="A25" s="39" t="s">
        <v>266</v>
      </c>
      <c r="B25" s="43" t="s">
        <v>270</v>
      </c>
      <c r="C25" s="39" t="s">
        <v>282</v>
      </c>
      <c r="D25" s="39"/>
      <c r="E25" s="39"/>
      <c r="F25" s="39"/>
      <c r="G25" s="39"/>
      <c r="H25" s="43">
        <v>1609022</v>
      </c>
      <c r="I25" s="20"/>
      <c r="J25" s="20"/>
      <c r="L25" s="1" t="s">
        <v>354</v>
      </c>
    </row>
    <row r="26" spans="1:12" ht="15">
      <c r="A26" s="39" t="s">
        <v>251</v>
      </c>
      <c r="B26" s="43" t="s">
        <v>252</v>
      </c>
      <c r="C26" s="39" t="s">
        <v>259</v>
      </c>
      <c r="D26" s="39"/>
      <c r="E26" s="39"/>
      <c r="F26" s="39"/>
      <c r="G26" s="39"/>
      <c r="H26" s="43">
        <v>1608013</v>
      </c>
      <c r="I26" s="20"/>
      <c r="J26" s="20"/>
    </row>
    <row r="27" spans="1:12" ht="15">
      <c r="A27" s="39" t="s">
        <v>266</v>
      </c>
      <c r="B27" s="43" t="s">
        <v>271</v>
      </c>
      <c r="C27" s="39" t="s">
        <v>283</v>
      </c>
      <c r="D27" s="39"/>
      <c r="E27" s="39"/>
      <c r="F27" s="39"/>
      <c r="G27" s="41"/>
      <c r="H27" s="43">
        <v>1609032</v>
      </c>
      <c r="I27" s="20"/>
      <c r="J27" s="20"/>
    </row>
    <row r="28" spans="1:12" ht="15" customHeight="1">
      <c r="A28" s="39" t="s">
        <v>221</v>
      </c>
      <c r="B28" s="43" t="s">
        <v>222</v>
      </c>
      <c r="C28" s="39" t="s">
        <v>227</v>
      </c>
      <c r="D28" s="39">
        <v>2604053</v>
      </c>
      <c r="E28" s="39" t="s">
        <v>82</v>
      </c>
      <c r="F28" s="39" t="s">
        <v>83</v>
      </c>
      <c r="G28" s="39" t="s">
        <v>81</v>
      </c>
      <c r="H28" s="43">
        <v>1606012</v>
      </c>
      <c r="I28" s="20"/>
      <c r="J28" s="20"/>
      <c r="L28" t="s">
        <v>36</v>
      </c>
    </row>
    <row r="29" spans="1:12" ht="15" customHeight="1">
      <c r="A29" s="39" t="s">
        <v>292</v>
      </c>
      <c r="B29" s="43" t="s">
        <v>294</v>
      </c>
      <c r="C29" s="39" t="s">
        <v>297</v>
      </c>
      <c r="D29" s="39"/>
      <c r="E29" s="39"/>
      <c r="F29" s="39"/>
      <c r="G29" s="39"/>
      <c r="H29" s="43">
        <v>1610023</v>
      </c>
      <c r="I29" s="20"/>
      <c r="J29" s="20"/>
      <c r="L29" t="s">
        <v>44</v>
      </c>
    </row>
    <row r="30" spans="1:12" ht="15" customHeight="1">
      <c r="A30" s="39" t="s">
        <v>167</v>
      </c>
      <c r="B30" s="42" t="s">
        <v>170</v>
      </c>
      <c r="C30" s="39" t="s">
        <v>174</v>
      </c>
      <c r="D30" s="39">
        <v>2602033</v>
      </c>
      <c r="E30" s="39" t="s">
        <v>82</v>
      </c>
      <c r="F30" s="39" t="s">
        <v>83</v>
      </c>
      <c r="G30" s="39" t="s">
        <v>81</v>
      </c>
      <c r="H30" s="40">
        <v>1602033</v>
      </c>
      <c r="I30" s="20"/>
      <c r="J30" s="20"/>
      <c r="L30" t="s">
        <v>37</v>
      </c>
    </row>
    <row r="31" spans="1:12" ht="15">
      <c r="A31" s="39" t="s">
        <v>232</v>
      </c>
      <c r="B31" s="43" t="s">
        <v>233</v>
      </c>
      <c r="C31" s="39" t="s">
        <v>242</v>
      </c>
      <c r="D31" s="39"/>
      <c r="E31" s="39"/>
      <c r="F31" s="39"/>
      <c r="G31" s="39"/>
      <c r="H31" s="43">
        <v>1607013</v>
      </c>
      <c r="I31" s="20"/>
      <c r="J31" s="20"/>
    </row>
    <row r="32" spans="1:12" ht="15">
      <c r="A32" s="39" t="s">
        <v>205</v>
      </c>
      <c r="B32" s="39" t="s">
        <v>206</v>
      </c>
      <c r="C32" s="39" t="s">
        <v>210</v>
      </c>
      <c r="D32" s="39">
        <v>2604012</v>
      </c>
      <c r="E32" s="39" t="s">
        <v>84</v>
      </c>
      <c r="F32" s="39" t="s">
        <v>85</v>
      </c>
      <c r="G32" s="39" t="s">
        <v>81</v>
      </c>
      <c r="H32" s="44">
        <v>1605013</v>
      </c>
      <c r="I32" s="20"/>
      <c r="J32" s="20"/>
      <c r="L32" s="1" t="s">
        <v>395</v>
      </c>
    </row>
    <row r="33" spans="1:12" ht="15">
      <c r="A33" s="39" t="s">
        <v>251</v>
      </c>
      <c r="B33" s="43" t="s">
        <v>253</v>
      </c>
      <c r="C33" s="39" t="s">
        <v>265</v>
      </c>
      <c r="D33" s="39"/>
      <c r="E33" s="39"/>
      <c r="F33" s="39"/>
      <c r="G33" s="39"/>
      <c r="H33" s="43">
        <v>1608023</v>
      </c>
      <c r="I33" s="20"/>
      <c r="J33" s="20"/>
      <c r="L33" t="s">
        <v>398</v>
      </c>
    </row>
    <row r="34" spans="1:12" ht="15">
      <c r="A34" s="39" t="s">
        <v>88</v>
      </c>
      <c r="B34" s="39" t="s">
        <v>99</v>
      </c>
      <c r="C34" s="39" t="s">
        <v>100</v>
      </c>
      <c r="D34" s="39">
        <v>2601022</v>
      </c>
      <c r="E34" s="39" t="s">
        <v>84</v>
      </c>
      <c r="F34" s="39" t="s">
        <v>85</v>
      </c>
      <c r="G34" s="39" t="s">
        <v>81</v>
      </c>
      <c r="H34" s="39">
        <v>1601033</v>
      </c>
      <c r="I34" s="20"/>
      <c r="J34" s="20"/>
      <c r="L34" s="1" t="s">
        <v>397</v>
      </c>
    </row>
    <row r="35" spans="1:12" ht="15">
      <c r="A35" s="39" t="s">
        <v>300</v>
      </c>
      <c r="B35" s="43" t="s">
        <v>301</v>
      </c>
      <c r="C35" s="39" t="s">
        <v>308</v>
      </c>
      <c r="D35" s="39"/>
      <c r="E35" s="39"/>
      <c r="F35" s="39"/>
      <c r="G35" s="39"/>
      <c r="H35" s="43">
        <v>1611012</v>
      </c>
      <c r="I35" s="20"/>
      <c r="J35" s="20"/>
      <c r="L35" t="s">
        <v>399</v>
      </c>
    </row>
    <row r="36" spans="1:12" ht="15">
      <c r="A36" s="39" t="s">
        <v>300</v>
      </c>
      <c r="B36" s="43" t="s">
        <v>302</v>
      </c>
      <c r="C36" s="39" t="s">
        <v>309</v>
      </c>
      <c r="D36" s="39"/>
      <c r="E36" s="39"/>
      <c r="F36" s="39"/>
      <c r="G36" s="39"/>
      <c r="H36" s="43">
        <v>1611022</v>
      </c>
      <c r="I36" s="20"/>
      <c r="J36" s="20"/>
    </row>
    <row r="37" spans="1:12" ht="15">
      <c r="A37" s="39" t="s">
        <v>232</v>
      </c>
      <c r="B37" s="43" t="s">
        <v>234</v>
      </c>
      <c r="C37" s="39" t="s">
        <v>243</v>
      </c>
      <c r="D37" s="39"/>
      <c r="E37" s="39"/>
      <c r="F37" s="39"/>
      <c r="G37" s="39"/>
      <c r="H37" s="43">
        <v>1607022</v>
      </c>
      <c r="I37" s="20"/>
      <c r="J37" s="20"/>
    </row>
    <row r="38" spans="1:12" ht="15">
      <c r="A38" s="39" t="s">
        <v>176</v>
      </c>
      <c r="B38" s="42" t="s">
        <v>179</v>
      </c>
      <c r="C38" s="42" t="s">
        <v>184</v>
      </c>
      <c r="D38" s="39">
        <v>2602072</v>
      </c>
      <c r="E38" s="39" t="s">
        <v>84</v>
      </c>
      <c r="F38" s="39" t="s">
        <v>85</v>
      </c>
      <c r="G38" s="39" t="s">
        <v>81</v>
      </c>
      <c r="H38" s="40">
        <v>1603011</v>
      </c>
      <c r="I38" s="20"/>
      <c r="J38" s="20"/>
    </row>
    <row r="39" spans="1:12" ht="15">
      <c r="A39" s="39" t="s">
        <v>167</v>
      </c>
      <c r="B39" s="42" t="s">
        <v>171</v>
      </c>
      <c r="C39" s="39" t="s">
        <v>175</v>
      </c>
      <c r="D39" s="39">
        <v>2602042</v>
      </c>
      <c r="E39" s="39" t="s">
        <v>84</v>
      </c>
      <c r="F39" s="39" t="s">
        <v>85</v>
      </c>
      <c r="G39" s="39" t="s">
        <v>81</v>
      </c>
      <c r="H39" s="40">
        <v>1602043</v>
      </c>
      <c r="I39" s="20"/>
      <c r="J39" s="20"/>
    </row>
    <row r="40" spans="1:12" ht="15">
      <c r="A40" s="39" t="s">
        <v>204</v>
      </c>
      <c r="B40" s="39" t="s">
        <v>196</v>
      </c>
      <c r="C40" s="39" t="s">
        <v>197</v>
      </c>
      <c r="D40" s="39">
        <v>2603033</v>
      </c>
      <c r="E40" s="39" t="s">
        <v>82</v>
      </c>
      <c r="F40" s="39" t="s">
        <v>83</v>
      </c>
      <c r="G40" s="39" t="s">
        <v>81</v>
      </c>
      <c r="H40" s="44">
        <v>1604023</v>
      </c>
      <c r="I40" s="20"/>
      <c r="J40" s="20"/>
    </row>
    <row r="41" spans="1:12" ht="15">
      <c r="A41" s="39" t="s">
        <v>300</v>
      </c>
      <c r="B41" s="43" t="s">
        <v>303</v>
      </c>
      <c r="C41" s="39" t="s">
        <v>310</v>
      </c>
      <c r="D41" s="39"/>
      <c r="E41" s="39"/>
      <c r="F41" s="39"/>
      <c r="G41" s="39"/>
      <c r="H41" s="43">
        <v>1611033</v>
      </c>
      <c r="I41" s="20"/>
      <c r="J41" s="20"/>
    </row>
    <row r="42" spans="1:12" ht="15">
      <c r="A42" s="39" t="s">
        <v>266</v>
      </c>
      <c r="B42" s="43" t="s">
        <v>272</v>
      </c>
      <c r="C42" s="39" t="s">
        <v>284</v>
      </c>
      <c r="D42" s="39"/>
      <c r="E42" s="39"/>
      <c r="F42" s="39"/>
      <c r="G42" s="39"/>
      <c r="H42" s="43">
        <v>1609042</v>
      </c>
      <c r="I42" s="20"/>
      <c r="J42" s="20"/>
    </row>
    <row r="43" spans="1:12" ht="15">
      <c r="A43" s="39" t="s">
        <v>232</v>
      </c>
      <c r="B43" s="43" t="s">
        <v>235</v>
      </c>
      <c r="C43" s="39" t="s">
        <v>244</v>
      </c>
      <c r="D43" s="39"/>
      <c r="E43" s="39"/>
      <c r="F43" s="39"/>
      <c r="G43" s="39"/>
      <c r="H43" s="43">
        <v>1607033</v>
      </c>
      <c r="I43" s="20"/>
      <c r="J43" s="20"/>
    </row>
    <row r="44" spans="1:12" ht="15.75" customHeight="1">
      <c r="A44" s="39" t="s">
        <v>205</v>
      </c>
      <c r="B44" s="39" t="s">
        <v>207</v>
      </c>
      <c r="C44" s="39" t="s">
        <v>211</v>
      </c>
      <c r="D44" s="39">
        <v>2604023</v>
      </c>
      <c r="E44" s="39" t="s">
        <v>82</v>
      </c>
      <c r="F44" s="39" t="s">
        <v>83</v>
      </c>
      <c r="G44" s="39" t="s">
        <v>81</v>
      </c>
      <c r="H44" s="44">
        <v>1605023</v>
      </c>
      <c r="I44" s="20"/>
      <c r="J44" s="20"/>
    </row>
    <row r="45" spans="1:12" ht="15">
      <c r="A45" s="39" t="s">
        <v>204</v>
      </c>
      <c r="B45" s="39" t="s">
        <v>200</v>
      </c>
      <c r="C45" s="39" t="s">
        <v>201</v>
      </c>
      <c r="D45" s="39">
        <v>2603043</v>
      </c>
      <c r="E45" s="39" t="s">
        <v>82</v>
      </c>
      <c r="F45" s="39" t="s">
        <v>83</v>
      </c>
      <c r="G45" s="39" t="s">
        <v>81</v>
      </c>
      <c r="H45" s="44">
        <v>1604032</v>
      </c>
      <c r="I45" s="20"/>
      <c r="J45" s="20"/>
    </row>
    <row r="46" spans="1:12" ht="15">
      <c r="A46" s="39" t="s">
        <v>300</v>
      </c>
      <c r="B46" s="43" t="s">
        <v>304</v>
      </c>
      <c r="C46" s="39" t="s">
        <v>311</v>
      </c>
      <c r="D46" s="39"/>
      <c r="E46" s="39"/>
      <c r="F46" s="39"/>
      <c r="G46" s="39"/>
      <c r="H46" s="43">
        <v>1611043</v>
      </c>
      <c r="I46" s="20"/>
      <c r="J46" s="20"/>
    </row>
    <row r="47" spans="1:12" ht="15">
      <c r="A47" s="39" t="s">
        <v>88</v>
      </c>
      <c r="B47" s="39" t="s">
        <v>101</v>
      </c>
      <c r="C47" s="39" t="s">
        <v>102</v>
      </c>
      <c r="D47" s="39">
        <v>2601033</v>
      </c>
      <c r="E47" s="39" t="s">
        <v>82</v>
      </c>
      <c r="F47" s="39" t="s">
        <v>83</v>
      </c>
      <c r="G47" s="39" t="s">
        <v>81</v>
      </c>
      <c r="H47" s="39">
        <v>1601043</v>
      </c>
      <c r="I47" s="20"/>
      <c r="J47" s="20"/>
    </row>
    <row r="48" spans="1:12" ht="14.25" customHeight="1">
      <c r="A48" s="39" t="s">
        <v>292</v>
      </c>
      <c r="B48" s="43" t="s">
        <v>295</v>
      </c>
      <c r="C48" s="39" t="s">
        <v>298</v>
      </c>
      <c r="D48" s="39"/>
      <c r="E48" s="39"/>
      <c r="F48" s="39"/>
      <c r="G48" s="39"/>
      <c r="H48" s="43">
        <v>1610032</v>
      </c>
      <c r="I48" s="20"/>
      <c r="J48" s="20"/>
    </row>
    <row r="49" spans="1:10" ht="15">
      <c r="A49" s="39" t="s">
        <v>88</v>
      </c>
      <c r="B49" s="39" t="s">
        <v>103</v>
      </c>
      <c r="C49" s="39" t="s">
        <v>104</v>
      </c>
      <c r="D49" s="39">
        <v>2601043</v>
      </c>
      <c r="E49" s="39" t="s">
        <v>82</v>
      </c>
      <c r="F49" s="39" t="s">
        <v>83</v>
      </c>
      <c r="G49" s="39" t="s">
        <v>81</v>
      </c>
      <c r="H49" s="39">
        <v>1601052</v>
      </c>
      <c r="I49" s="20"/>
      <c r="J49" s="20"/>
    </row>
    <row r="50" spans="1:10" ht="15">
      <c r="A50" s="39" t="s">
        <v>232</v>
      </c>
      <c r="B50" s="43" t="s">
        <v>236</v>
      </c>
      <c r="C50" s="39" t="s">
        <v>245</v>
      </c>
      <c r="D50" s="39"/>
      <c r="E50" s="39"/>
      <c r="F50" s="39"/>
      <c r="G50" s="39"/>
      <c r="H50" s="43">
        <v>1607042</v>
      </c>
      <c r="I50" s="20"/>
      <c r="J50" s="20"/>
    </row>
    <row r="51" spans="1:10" ht="15">
      <c r="A51" s="39" t="s">
        <v>266</v>
      </c>
      <c r="B51" s="43" t="s">
        <v>273</v>
      </c>
      <c r="C51" s="39" t="s">
        <v>285</v>
      </c>
      <c r="D51" s="39"/>
      <c r="E51" s="39"/>
      <c r="F51" s="39"/>
      <c r="G51" s="39"/>
      <c r="H51" s="43">
        <v>1609052</v>
      </c>
      <c r="I51" s="20"/>
      <c r="J51" s="20"/>
    </row>
    <row r="52" spans="1:10" ht="15">
      <c r="A52" s="39" t="s">
        <v>266</v>
      </c>
      <c r="B52" s="43" t="s">
        <v>274</v>
      </c>
      <c r="C52" s="39" t="s">
        <v>286</v>
      </c>
      <c r="D52" s="39"/>
      <c r="E52" s="39"/>
      <c r="F52" s="39"/>
      <c r="G52" s="39"/>
      <c r="H52" s="43">
        <v>1609062</v>
      </c>
      <c r="I52" s="20"/>
      <c r="J52" s="20"/>
    </row>
    <row r="53" spans="1:10" ht="15">
      <c r="A53" s="39" t="s">
        <v>221</v>
      </c>
      <c r="B53" s="43" t="s">
        <v>223</v>
      </c>
      <c r="C53" s="39" t="s">
        <v>228</v>
      </c>
      <c r="D53" s="39">
        <v>2604062</v>
      </c>
      <c r="E53" s="39" t="s">
        <v>84</v>
      </c>
      <c r="F53" s="39" t="s">
        <v>85</v>
      </c>
      <c r="G53" s="39" t="s">
        <v>81</v>
      </c>
      <c r="H53" s="43">
        <v>1606023</v>
      </c>
      <c r="I53" s="20"/>
      <c r="J53" s="20"/>
    </row>
    <row r="54" spans="1:10" ht="15">
      <c r="A54" s="39" t="s">
        <v>266</v>
      </c>
      <c r="B54" s="43" t="s">
        <v>275</v>
      </c>
      <c r="C54" s="39" t="s">
        <v>287</v>
      </c>
      <c r="D54" s="39"/>
      <c r="E54" s="39"/>
      <c r="F54" s="39"/>
      <c r="G54" s="39"/>
      <c r="H54" s="43">
        <v>1609073</v>
      </c>
      <c r="I54" s="20"/>
      <c r="J54" s="20"/>
    </row>
    <row r="55" spans="1:10" ht="14.25" customHeight="1">
      <c r="A55" s="39" t="s">
        <v>232</v>
      </c>
      <c r="B55" s="43" t="s">
        <v>237</v>
      </c>
      <c r="C55" s="39" t="s">
        <v>246</v>
      </c>
      <c r="D55" s="39"/>
      <c r="E55" s="39"/>
      <c r="F55" s="39"/>
      <c r="G55" s="39"/>
      <c r="H55" s="43">
        <v>1607053</v>
      </c>
      <c r="I55" s="20"/>
      <c r="J55" s="20"/>
    </row>
    <row r="56" spans="1:10" ht="15">
      <c r="A56" s="39" t="s">
        <v>251</v>
      </c>
      <c r="B56" s="43" t="s">
        <v>254</v>
      </c>
      <c r="C56" s="39" t="s">
        <v>260</v>
      </c>
      <c r="D56" s="39"/>
      <c r="E56" s="39"/>
      <c r="F56" s="39"/>
      <c r="G56" s="39"/>
      <c r="H56" s="43">
        <v>1608033</v>
      </c>
      <c r="I56" s="20"/>
      <c r="J56" s="20"/>
    </row>
    <row r="57" spans="1:10" ht="15">
      <c r="A57" s="39" t="s">
        <v>88</v>
      </c>
      <c r="B57" s="39" t="s">
        <v>105</v>
      </c>
      <c r="C57" s="39" t="s">
        <v>106</v>
      </c>
      <c r="D57" s="39">
        <v>2601052</v>
      </c>
      <c r="E57" s="39" t="s">
        <v>84</v>
      </c>
      <c r="F57" s="39" t="s">
        <v>85</v>
      </c>
      <c r="G57" s="39" t="s">
        <v>81</v>
      </c>
      <c r="H57" s="39">
        <v>1601062</v>
      </c>
      <c r="I57" s="20"/>
      <c r="J57" s="20"/>
    </row>
    <row r="58" spans="1:10" ht="15">
      <c r="A58" s="39" t="s">
        <v>266</v>
      </c>
      <c r="B58" s="39" t="s">
        <v>267</v>
      </c>
      <c r="C58" s="39" t="s">
        <v>268</v>
      </c>
      <c r="D58" s="39"/>
      <c r="E58" s="39"/>
      <c r="F58" s="39"/>
      <c r="G58" s="39"/>
      <c r="H58" s="43">
        <v>1661011</v>
      </c>
      <c r="I58" s="20"/>
      <c r="J58" s="20"/>
    </row>
    <row r="59" spans="1:10" ht="15">
      <c r="A59" s="39" t="s">
        <v>232</v>
      </c>
      <c r="B59" s="43" t="s">
        <v>238</v>
      </c>
      <c r="C59" s="39" t="s">
        <v>247</v>
      </c>
      <c r="D59" s="39"/>
      <c r="E59" s="39"/>
      <c r="F59" s="39"/>
      <c r="G59" s="41"/>
      <c r="H59" s="43">
        <v>1607063</v>
      </c>
      <c r="I59" s="20"/>
      <c r="J59" s="20"/>
    </row>
    <row r="60" spans="1:10" ht="15">
      <c r="A60" s="39" t="s">
        <v>266</v>
      </c>
      <c r="B60" s="43" t="s">
        <v>276</v>
      </c>
      <c r="C60" s="39" t="s">
        <v>288</v>
      </c>
      <c r="D60" s="39"/>
      <c r="E60" s="39"/>
      <c r="F60" s="39"/>
      <c r="G60" s="39"/>
      <c r="H60" s="43">
        <v>1609083</v>
      </c>
      <c r="I60" s="20"/>
      <c r="J60" s="20"/>
    </row>
    <row r="61" spans="1:10" ht="15">
      <c r="A61" s="39" t="s">
        <v>232</v>
      </c>
      <c r="B61" s="43" t="s">
        <v>239</v>
      </c>
      <c r="C61" s="39" t="s">
        <v>248</v>
      </c>
      <c r="D61" s="39"/>
      <c r="E61" s="39"/>
      <c r="F61" s="39"/>
      <c r="G61" s="39"/>
      <c r="H61" s="43">
        <v>1607073</v>
      </c>
      <c r="I61" s="20"/>
      <c r="J61" s="20"/>
    </row>
    <row r="62" spans="1:10" ht="15">
      <c r="A62" s="39" t="s">
        <v>232</v>
      </c>
      <c r="B62" s="43" t="s">
        <v>240</v>
      </c>
      <c r="C62" s="39" t="s">
        <v>249</v>
      </c>
      <c r="D62" s="39"/>
      <c r="E62" s="39"/>
      <c r="F62" s="39"/>
      <c r="G62" s="39"/>
      <c r="H62" s="43">
        <v>1607082</v>
      </c>
      <c r="I62" s="20"/>
      <c r="J62" s="20"/>
    </row>
    <row r="63" spans="1:10" ht="15">
      <c r="A63" s="39" t="s">
        <v>176</v>
      </c>
      <c r="B63" s="42" t="s">
        <v>180</v>
      </c>
      <c r="C63" s="42" t="s">
        <v>186</v>
      </c>
      <c r="D63" s="39">
        <v>2602082</v>
      </c>
      <c r="E63" s="39" t="s">
        <v>84</v>
      </c>
      <c r="F63" s="39" t="s">
        <v>85</v>
      </c>
      <c r="G63" s="39" t="s">
        <v>81</v>
      </c>
      <c r="H63" s="40">
        <v>1603042</v>
      </c>
      <c r="I63" s="20"/>
      <c r="J63" s="20"/>
    </row>
    <row r="64" spans="1:10" ht="15">
      <c r="A64" s="39" t="s">
        <v>221</v>
      </c>
      <c r="B64" s="43" t="s">
        <v>224</v>
      </c>
      <c r="C64" s="39" t="s">
        <v>229</v>
      </c>
      <c r="D64" s="39">
        <v>2604073</v>
      </c>
      <c r="E64" s="39" t="s">
        <v>82</v>
      </c>
      <c r="F64" s="39" t="s">
        <v>83</v>
      </c>
      <c r="G64" s="39" t="s">
        <v>81</v>
      </c>
      <c r="H64" s="43">
        <v>1606032</v>
      </c>
      <c r="I64" s="20"/>
      <c r="J64" s="20"/>
    </row>
    <row r="65" spans="1:10" ht="15">
      <c r="A65" s="39" t="s">
        <v>176</v>
      </c>
      <c r="B65" s="42" t="s">
        <v>181</v>
      </c>
      <c r="C65" s="42" t="s">
        <v>187</v>
      </c>
      <c r="D65" s="39">
        <v>2602093</v>
      </c>
      <c r="E65" s="39" t="s">
        <v>82</v>
      </c>
      <c r="F65" s="39" t="s">
        <v>83</v>
      </c>
      <c r="G65" s="39" t="s">
        <v>81</v>
      </c>
      <c r="H65" s="44">
        <v>1603052</v>
      </c>
      <c r="I65" s="20"/>
      <c r="J65" s="20"/>
    </row>
    <row r="66" spans="1:10" ht="15">
      <c r="A66" s="39" t="s">
        <v>266</v>
      </c>
      <c r="B66" s="43" t="s">
        <v>277</v>
      </c>
      <c r="C66" s="39" t="s">
        <v>289</v>
      </c>
      <c r="D66" s="39"/>
      <c r="E66" s="39"/>
      <c r="F66" s="39"/>
      <c r="G66" s="39"/>
      <c r="H66" s="43">
        <v>1609092</v>
      </c>
      <c r="I66" s="20"/>
      <c r="J66" s="20"/>
    </row>
    <row r="67" spans="1:10" ht="15">
      <c r="A67" s="39" t="s">
        <v>251</v>
      </c>
      <c r="B67" s="43" t="s">
        <v>255</v>
      </c>
      <c r="C67" s="39" t="s">
        <v>261</v>
      </c>
      <c r="D67" s="39"/>
      <c r="E67" s="39"/>
      <c r="F67" s="39"/>
      <c r="G67" s="39"/>
      <c r="H67" s="43">
        <v>1608043</v>
      </c>
      <c r="I67" s="20"/>
      <c r="J67" s="20"/>
    </row>
    <row r="68" spans="1:10" ht="15">
      <c r="A68" s="39" t="s">
        <v>266</v>
      </c>
      <c r="B68" s="43" t="s">
        <v>278</v>
      </c>
      <c r="C68" s="56" t="s">
        <v>387</v>
      </c>
      <c r="D68" s="39"/>
      <c r="E68" s="39"/>
      <c r="F68" s="39"/>
      <c r="G68" s="39"/>
      <c r="H68" s="43">
        <v>1609103</v>
      </c>
      <c r="I68" s="20"/>
      <c r="J68" s="20"/>
    </row>
    <row r="69" spans="1:10" ht="15" customHeight="1">
      <c r="A69" s="39" t="s">
        <v>292</v>
      </c>
      <c r="B69" s="43" t="s">
        <v>216</v>
      </c>
      <c r="C69" s="39" t="s">
        <v>299</v>
      </c>
      <c r="D69" s="39"/>
      <c r="E69" s="39"/>
      <c r="F69" s="39"/>
      <c r="G69" s="39"/>
      <c r="H69" s="43">
        <v>1610043</v>
      </c>
      <c r="I69" s="20"/>
      <c r="J69" s="20"/>
    </row>
    <row r="70" spans="1:10" ht="15">
      <c r="A70" s="39" t="s">
        <v>251</v>
      </c>
      <c r="B70" s="43" t="s">
        <v>256</v>
      </c>
      <c r="C70" s="39" t="s">
        <v>262</v>
      </c>
      <c r="D70" s="39"/>
      <c r="E70" s="39"/>
      <c r="F70" s="39"/>
      <c r="G70" s="39"/>
      <c r="H70" s="43">
        <v>1608052</v>
      </c>
      <c r="I70" s="20"/>
      <c r="J70" s="20"/>
    </row>
    <row r="71" spans="1:10" ht="15">
      <c r="A71" s="39" t="s">
        <v>176</v>
      </c>
      <c r="B71" s="42" t="s">
        <v>182</v>
      </c>
      <c r="C71" s="42" t="s">
        <v>188</v>
      </c>
      <c r="D71" s="39">
        <v>2603012</v>
      </c>
      <c r="E71" s="39" t="s">
        <v>84</v>
      </c>
      <c r="F71" s="39" t="s">
        <v>85</v>
      </c>
      <c r="G71" s="39" t="s">
        <v>81</v>
      </c>
      <c r="H71" s="44">
        <v>1603062</v>
      </c>
      <c r="I71" s="20"/>
      <c r="J71" s="20"/>
    </row>
    <row r="72" spans="1:10" ht="15">
      <c r="A72" s="39" t="s">
        <v>251</v>
      </c>
      <c r="B72" s="43" t="s">
        <v>257</v>
      </c>
      <c r="C72" s="39" t="s">
        <v>263</v>
      </c>
      <c r="D72" s="39"/>
      <c r="E72" s="39"/>
      <c r="F72" s="39"/>
      <c r="G72" s="39"/>
      <c r="H72" s="43">
        <v>1608062</v>
      </c>
      <c r="I72" s="20"/>
      <c r="J72" s="20"/>
    </row>
    <row r="73" spans="1:10" ht="15">
      <c r="A73" s="39" t="s">
        <v>88</v>
      </c>
      <c r="B73" s="39" t="s">
        <v>107</v>
      </c>
      <c r="C73" s="39" t="s">
        <v>108</v>
      </c>
      <c r="D73" s="39">
        <v>2601063</v>
      </c>
      <c r="E73" s="39" t="s">
        <v>82</v>
      </c>
      <c r="F73" s="39" t="s">
        <v>83</v>
      </c>
      <c r="G73" s="39" t="s">
        <v>81</v>
      </c>
      <c r="H73" s="40">
        <v>1601022</v>
      </c>
      <c r="I73" s="20"/>
      <c r="J73" s="20"/>
    </row>
    <row r="74" spans="1:10" ht="15">
      <c r="A74" s="39" t="s">
        <v>232</v>
      </c>
      <c r="B74" s="43" t="s">
        <v>241</v>
      </c>
      <c r="C74" s="39" t="s">
        <v>250</v>
      </c>
      <c r="D74" s="39"/>
      <c r="E74" s="39"/>
      <c r="F74" s="39"/>
      <c r="G74" s="39"/>
      <c r="H74" s="43">
        <v>1607092</v>
      </c>
      <c r="I74" s="20"/>
      <c r="J74" s="20"/>
    </row>
    <row r="75" spans="1:10" ht="15">
      <c r="A75" s="39" t="s">
        <v>300</v>
      </c>
      <c r="B75" s="43" t="s">
        <v>305</v>
      </c>
      <c r="C75" s="39" t="s">
        <v>312</v>
      </c>
      <c r="D75" s="39"/>
      <c r="E75" s="39"/>
      <c r="F75" s="39"/>
      <c r="G75" s="39"/>
      <c r="H75" s="43">
        <v>1611053</v>
      </c>
      <c r="I75" s="20"/>
      <c r="J75" s="20"/>
    </row>
    <row r="76" spans="1:10" ht="15">
      <c r="A76" s="39" t="s">
        <v>205</v>
      </c>
      <c r="B76" s="39" t="s">
        <v>208</v>
      </c>
      <c r="C76" s="39" t="s">
        <v>212</v>
      </c>
      <c r="D76" s="39">
        <v>2604033</v>
      </c>
      <c r="E76" s="39" t="s">
        <v>82</v>
      </c>
      <c r="F76" s="39" t="s">
        <v>83</v>
      </c>
      <c r="G76" s="39" t="s">
        <v>81</v>
      </c>
      <c r="H76" s="44">
        <v>1605033</v>
      </c>
      <c r="I76" s="20"/>
      <c r="J76" s="20"/>
    </row>
    <row r="77" spans="1:10" ht="18" customHeight="1">
      <c r="A77" s="39" t="s">
        <v>221</v>
      </c>
      <c r="B77" s="43" t="s">
        <v>225</v>
      </c>
      <c r="C77" s="39" t="s">
        <v>230</v>
      </c>
      <c r="D77" s="39">
        <v>2604082</v>
      </c>
      <c r="E77" s="39" t="s">
        <v>84</v>
      </c>
      <c r="F77" s="39" t="s">
        <v>85</v>
      </c>
      <c r="G77" s="41" t="s">
        <v>86</v>
      </c>
      <c r="H77" s="43">
        <v>1606042</v>
      </c>
      <c r="I77" s="20"/>
      <c r="J77" s="20"/>
    </row>
    <row r="78" spans="1:10" ht="15">
      <c r="A78" s="39" t="s">
        <v>266</v>
      </c>
      <c r="B78" s="43" t="s">
        <v>279</v>
      </c>
      <c r="C78" s="39" t="s">
        <v>290</v>
      </c>
      <c r="D78" s="39"/>
      <c r="E78" s="39"/>
      <c r="F78" s="39"/>
      <c r="G78" s="39"/>
      <c r="H78" s="43">
        <v>1609112</v>
      </c>
      <c r="I78" s="20"/>
      <c r="J78" s="20"/>
    </row>
    <row r="79" spans="1:10" ht="15">
      <c r="A79" s="39" t="s">
        <v>266</v>
      </c>
      <c r="B79" s="43" t="s">
        <v>280</v>
      </c>
      <c r="C79" s="39" t="s">
        <v>291</v>
      </c>
      <c r="D79" s="39"/>
      <c r="E79" s="39"/>
      <c r="F79" s="39"/>
      <c r="G79" s="39"/>
      <c r="H79" s="43">
        <v>1609123</v>
      </c>
      <c r="I79" s="20"/>
      <c r="J79" s="20"/>
    </row>
    <row r="80" spans="1:10" s="1" customFormat="1" ht="15">
      <c r="A80" s="39" t="s">
        <v>266</v>
      </c>
      <c r="B80" s="43" t="s">
        <v>374</v>
      </c>
      <c r="C80" s="39" t="s">
        <v>375</v>
      </c>
      <c r="D80" s="39"/>
      <c r="E80" s="39"/>
      <c r="F80" s="39"/>
      <c r="G80" s="39"/>
      <c r="H80" s="43">
        <v>1609132</v>
      </c>
      <c r="I80" s="20"/>
      <c r="J80" s="20"/>
    </row>
    <row r="81" spans="1:10" ht="15">
      <c r="A81" s="39" t="s">
        <v>300</v>
      </c>
      <c r="B81" s="43" t="s">
        <v>306</v>
      </c>
      <c r="C81" s="39" t="s">
        <v>313</v>
      </c>
      <c r="D81" s="39"/>
      <c r="E81" s="39"/>
      <c r="F81" s="39"/>
      <c r="G81" s="39"/>
      <c r="H81" s="43">
        <v>1611063</v>
      </c>
      <c r="I81" s="20"/>
      <c r="J81" s="20"/>
    </row>
    <row r="82" spans="1:10" s="1" customFormat="1" ht="15">
      <c r="A82" s="39" t="s">
        <v>378</v>
      </c>
      <c r="B82" s="43" t="s">
        <v>376</v>
      </c>
      <c r="C82" s="39" t="s">
        <v>377</v>
      </c>
      <c r="D82" s="39"/>
      <c r="E82" s="39"/>
      <c r="F82" s="39"/>
      <c r="G82" s="39"/>
      <c r="H82" s="43">
        <v>1605042</v>
      </c>
      <c r="I82" s="20"/>
      <c r="J82" s="20"/>
    </row>
    <row r="83" spans="1:10" ht="15">
      <c r="A83" s="39" t="s">
        <v>221</v>
      </c>
      <c r="B83" s="43" t="s">
        <v>226</v>
      </c>
      <c r="C83" s="39" t="s">
        <v>231</v>
      </c>
      <c r="D83" s="39"/>
      <c r="E83" s="39"/>
      <c r="F83" s="39"/>
      <c r="G83" s="39"/>
      <c r="H83" s="43">
        <v>1606052</v>
      </c>
      <c r="I83" s="20"/>
      <c r="J83" s="20"/>
    </row>
    <row r="84" spans="1:10" ht="15">
      <c r="A84" s="39" t="s">
        <v>204</v>
      </c>
      <c r="B84" s="39" t="s">
        <v>202</v>
      </c>
      <c r="C84" s="39" t="s">
        <v>203</v>
      </c>
      <c r="D84" s="39">
        <v>2603053</v>
      </c>
      <c r="E84" s="39" t="s">
        <v>82</v>
      </c>
      <c r="F84" s="39" t="s">
        <v>83</v>
      </c>
      <c r="G84" s="39" t="s">
        <v>81</v>
      </c>
      <c r="H84" s="44">
        <v>1604043</v>
      </c>
      <c r="I84" s="20"/>
      <c r="J84" s="20"/>
    </row>
    <row r="85" spans="1:10" ht="15">
      <c r="A85" s="39" t="s">
        <v>300</v>
      </c>
      <c r="B85" s="43" t="s">
        <v>307</v>
      </c>
      <c r="C85" s="39" t="s">
        <v>314</v>
      </c>
      <c r="D85" s="39"/>
      <c r="E85" s="39"/>
      <c r="F85" s="39"/>
      <c r="G85" s="39"/>
      <c r="H85" s="43">
        <v>1611073</v>
      </c>
      <c r="I85" s="20"/>
      <c r="J85" s="20"/>
    </row>
    <row r="86" spans="1:10" ht="15">
      <c r="A86" s="39" t="s">
        <v>205</v>
      </c>
      <c r="B86" s="39" t="s">
        <v>209</v>
      </c>
      <c r="C86" s="39" t="s">
        <v>213</v>
      </c>
      <c r="D86" s="39">
        <v>2604043</v>
      </c>
      <c r="E86" s="39" t="s">
        <v>82</v>
      </c>
      <c r="F86" s="39" t="s">
        <v>83</v>
      </c>
      <c r="G86" s="39" t="s">
        <v>81</v>
      </c>
      <c r="H86" s="44">
        <v>1605053</v>
      </c>
      <c r="I86" s="20"/>
      <c r="J86" s="20"/>
    </row>
    <row r="87" spans="1:10" ht="15">
      <c r="A87" s="39" t="s">
        <v>251</v>
      </c>
      <c r="B87" s="43" t="s">
        <v>258</v>
      </c>
      <c r="C87" s="39" t="s">
        <v>264</v>
      </c>
      <c r="D87" s="39"/>
      <c r="E87" s="39"/>
      <c r="F87" s="39"/>
      <c r="G87" s="39"/>
      <c r="H87" s="43">
        <v>1608072</v>
      </c>
      <c r="I87" s="20"/>
      <c r="J87" s="20"/>
    </row>
    <row r="88" spans="1:10" ht="15">
      <c r="A88" s="10"/>
      <c r="B88" s="10"/>
      <c r="C88" s="10"/>
      <c r="D88" s="10"/>
      <c r="E88" s="10"/>
      <c r="F88" s="10"/>
      <c r="G88" s="10"/>
      <c r="H88" s="10"/>
      <c r="I88" s="20"/>
      <c r="J88" s="20"/>
    </row>
    <row r="89" spans="1:10" ht="15">
      <c r="A89" s="10"/>
      <c r="B89" s="10"/>
      <c r="C89" s="10"/>
      <c r="D89" s="10"/>
      <c r="E89" s="10"/>
      <c r="F89" s="10"/>
      <c r="G89" s="10"/>
      <c r="H89" s="10"/>
      <c r="I89" s="20"/>
      <c r="J89" s="20"/>
    </row>
    <row r="90" spans="1:10" ht="15">
      <c r="A90" s="10"/>
      <c r="B90" s="10"/>
      <c r="C90" s="10"/>
      <c r="D90" s="10"/>
      <c r="E90" s="10"/>
      <c r="F90" s="10"/>
      <c r="G90" s="10"/>
      <c r="H90" s="10"/>
      <c r="I90" s="20"/>
      <c r="J90" s="20"/>
    </row>
    <row r="91" spans="1:10" ht="15">
      <c r="A91" s="10"/>
      <c r="B91" s="10"/>
      <c r="C91" s="10"/>
      <c r="D91" s="10"/>
      <c r="E91" s="10"/>
      <c r="F91" s="10"/>
      <c r="G91" s="10"/>
      <c r="H91" s="10"/>
      <c r="I91" s="20"/>
      <c r="J91" s="20"/>
    </row>
    <row r="92" spans="1:10" ht="15">
      <c r="A92" s="10"/>
      <c r="B92" s="10"/>
      <c r="C92" s="10"/>
      <c r="D92" s="10"/>
      <c r="E92" s="10"/>
      <c r="F92" s="10"/>
      <c r="G92" s="10"/>
      <c r="H92" s="10"/>
      <c r="I92" s="20"/>
      <c r="J92" s="20"/>
    </row>
    <row r="93" spans="1:10" ht="15">
      <c r="A93" s="10"/>
      <c r="B93" s="10"/>
      <c r="C93" s="10"/>
      <c r="D93" s="10"/>
      <c r="E93" s="10"/>
      <c r="F93" s="10"/>
      <c r="G93" s="10"/>
      <c r="H93" s="10"/>
      <c r="I93" s="20"/>
      <c r="J93" s="20"/>
    </row>
    <row r="94" spans="1:10" ht="15">
      <c r="A94" s="10"/>
      <c r="B94" s="10"/>
      <c r="C94" s="10"/>
      <c r="D94" s="10"/>
      <c r="E94" s="10"/>
      <c r="F94" s="10"/>
      <c r="G94" s="10"/>
      <c r="H94" s="10"/>
      <c r="I94" s="20"/>
      <c r="J94" s="20"/>
    </row>
    <row r="95" spans="1:10" ht="15">
      <c r="A95" s="10"/>
      <c r="B95" s="10"/>
      <c r="C95" s="10"/>
      <c r="D95" s="10"/>
      <c r="E95" s="10"/>
      <c r="F95" s="10"/>
      <c r="G95" s="10"/>
      <c r="H95" s="10"/>
      <c r="I95" s="20"/>
      <c r="J95" s="20"/>
    </row>
    <row r="96" spans="1:10" ht="15">
      <c r="A96" s="10"/>
      <c r="B96" s="10"/>
      <c r="C96" s="10"/>
      <c r="D96" s="10"/>
      <c r="E96" s="10"/>
      <c r="F96" s="10"/>
      <c r="G96" s="10"/>
      <c r="H96" s="10"/>
      <c r="I96" s="20"/>
      <c r="J96" s="20"/>
    </row>
    <row r="97" spans="1:10" ht="15">
      <c r="A97" s="10"/>
      <c r="B97" s="10"/>
      <c r="C97" s="10"/>
      <c r="D97" s="10"/>
      <c r="E97" s="10"/>
      <c r="F97" s="10"/>
      <c r="G97" s="10"/>
      <c r="H97" s="10"/>
      <c r="I97" s="20"/>
      <c r="J97" s="20"/>
    </row>
    <row r="98" spans="1:10" ht="15">
      <c r="A98" s="10"/>
      <c r="B98" s="10"/>
      <c r="C98" s="10"/>
      <c r="D98" s="10"/>
      <c r="E98" s="10"/>
      <c r="F98" s="10"/>
      <c r="G98" s="10"/>
      <c r="H98" s="10"/>
      <c r="I98" s="20"/>
      <c r="J98" s="20"/>
    </row>
    <row r="99" spans="1:10" ht="15">
      <c r="A99" s="10"/>
      <c r="B99" s="10"/>
      <c r="C99" s="10"/>
      <c r="D99" s="10"/>
      <c r="E99" s="10"/>
      <c r="F99" s="10"/>
      <c r="G99" s="10"/>
      <c r="H99" s="10"/>
      <c r="I99" s="20"/>
      <c r="J99" s="20"/>
    </row>
    <row r="100" spans="1:10" ht="15">
      <c r="A100" s="10"/>
      <c r="B100" s="10"/>
      <c r="C100" s="10"/>
      <c r="D100" s="10"/>
      <c r="E100" s="10"/>
      <c r="F100" s="10"/>
      <c r="G100" s="10"/>
      <c r="H100" s="10"/>
      <c r="I100" s="20"/>
      <c r="J100" s="20"/>
    </row>
    <row r="101" spans="1:10" ht="15">
      <c r="A101" s="10"/>
      <c r="B101" s="10"/>
      <c r="C101" s="10"/>
      <c r="D101" s="10"/>
      <c r="E101" s="10"/>
      <c r="F101" s="10"/>
      <c r="G101" s="10"/>
      <c r="H101" s="10"/>
      <c r="I101" s="20"/>
      <c r="J101" s="20"/>
    </row>
    <row r="102" spans="1:10" ht="15">
      <c r="A102" s="10"/>
      <c r="B102" s="10"/>
      <c r="C102" s="10"/>
      <c r="D102" s="10"/>
      <c r="E102" s="10"/>
      <c r="F102" s="10"/>
      <c r="G102" s="10"/>
      <c r="H102" s="10"/>
      <c r="I102" s="20"/>
      <c r="J102" s="20"/>
    </row>
    <row r="103" spans="1:10" ht="15">
      <c r="A103" s="10"/>
      <c r="B103" s="10"/>
      <c r="C103" s="10"/>
      <c r="D103" s="10"/>
      <c r="E103" s="10"/>
      <c r="F103" s="10"/>
      <c r="G103" s="10"/>
      <c r="H103" s="10"/>
      <c r="I103" s="20"/>
      <c r="J103" s="20"/>
    </row>
    <row r="104" spans="1:10" ht="15">
      <c r="A104" s="10"/>
      <c r="B104" s="10"/>
      <c r="C104" s="10"/>
      <c r="D104" s="10"/>
      <c r="E104" s="10"/>
      <c r="F104" s="10"/>
      <c r="G104" s="10"/>
      <c r="H104" s="10"/>
      <c r="I104" s="20"/>
      <c r="J104" s="20"/>
    </row>
    <row r="105" spans="1:10" ht="15">
      <c r="A105" s="10"/>
      <c r="B105" s="10"/>
      <c r="C105" s="10"/>
      <c r="D105" s="10"/>
      <c r="E105" s="10"/>
      <c r="F105" s="10"/>
      <c r="G105" s="10"/>
      <c r="H105" s="10"/>
      <c r="I105" s="20"/>
      <c r="J105" s="20"/>
    </row>
    <row r="106" spans="1:10" ht="15">
      <c r="A106" s="10"/>
      <c r="B106" s="10"/>
      <c r="C106" s="10"/>
      <c r="D106" s="10"/>
      <c r="E106" s="10"/>
      <c r="F106" s="10"/>
      <c r="G106" s="10"/>
      <c r="H106" s="10"/>
      <c r="I106" s="20"/>
      <c r="J106" s="20"/>
    </row>
    <row r="107" spans="1:10" ht="15">
      <c r="A107" s="10"/>
      <c r="B107" s="10"/>
      <c r="C107" s="10"/>
      <c r="D107" s="10"/>
      <c r="E107" s="10"/>
      <c r="F107" s="10"/>
      <c r="G107" s="10"/>
      <c r="H107" s="10"/>
      <c r="I107" s="20"/>
      <c r="J107" s="20"/>
    </row>
    <row r="108" spans="1:10" ht="15">
      <c r="A108" s="10"/>
      <c r="B108" s="10"/>
      <c r="C108" s="10"/>
      <c r="D108" s="10"/>
      <c r="E108" s="10"/>
      <c r="F108" s="10"/>
      <c r="G108" s="10"/>
      <c r="H108" s="10"/>
      <c r="I108" s="20"/>
      <c r="J108" s="20"/>
    </row>
    <row r="109" spans="1:10" ht="15">
      <c r="A109" s="10"/>
      <c r="B109" s="10"/>
      <c r="C109" s="10"/>
      <c r="D109" s="10"/>
      <c r="E109" s="10"/>
      <c r="F109" s="10"/>
      <c r="G109" s="10"/>
      <c r="H109" s="10"/>
      <c r="I109" s="20"/>
      <c r="J109" s="20"/>
    </row>
    <row r="110" spans="1:10" ht="15">
      <c r="A110" s="10"/>
      <c r="B110" s="10"/>
      <c r="C110" s="10"/>
      <c r="D110" s="10"/>
      <c r="E110" s="10"/>
      <c r="F110" s="10"/>
      <c r="G110" s="10"/>
      <c r="H110" s="10"/>
      <c r="I110" s="20"/>
      <c r="J110" s="20"/>
    </row>
    <row r="111" spans="1:10" ht="15">
      <c r="A111" s="10"/>
      <c r="B111" s="10"/>
      <c r="C111" s="10"/>
      <c r="D111" s="10"/>
      <c r="E111" s="10"/>
      <c r="F111" s="10"/>
      <c r="G111" s="10"/>
      <c r="H111" s="10"/>
      <c r="I111" s="20"/>
      <c r="J111" s="20"/>
    </row>
    <row r="112" spans="1:10" ht="15">
      <c r="A112" s="10"/>
      <c r="B112" s="10"/>
      <c r="C112" s="10"/>
      <c r="D112" s="10"/>
      <c r="E112" s="10"/>
      <c r="F112" s="10"/>
      <c r="G112" s="10"/>
      <c r="H112" s="10"/>
      <c r="I112" s="20"/>
      <c r="J112" s="20"/>
    </row>
    <row r="113" spans="1:10" ht="15">
      <c r="A113" s="10"/>
      <c r="B113" s="10"/>
      <c r="C113" s="10"/>
      <c r="D113" s="10"/>
      <c r="E113" s="10"/>
      <c r="F113" s="10"/>
      <c r="G113" s="10"/>
      <c r="H113" s="10"/>
      <c r="I113" s="20"/>
      <c r="J113" s="20"/>
    </row>
    <row r="114" spans="1:10" ht="15">
      <c r="A114" s="10"/>
      <c r="B114" s="10"/>
      <c r="C114" s="10"/>
      <c r="D114" s="10"/>
      <c r="E114" s="10"/>
      <c r="F114" s="10"/>
      <c r="G114" s="10"/>
      <c r="H114" s="10"/>
      <c r="I114" s="20"/>
      <c r="J114" s="20"/>
    </row>
    <row r="115" spans="1:10" ht="15">
      <c r="A115" s="10"/>
      <c r="B115" s="10"/>
      <c r="C115" s="10"/>
      <c r="D115" s="10"/>
      <c r="E115" s="10"/>
      <c r="F115" s="10"/>
      <c r="G115" s="10"/>
      <c r="H115" s="10"/>
      <c r="I115" s="20"/>
      <c r="J115" s="20"/>
    </row>
    <row r="116" spans="1:10" ht="15">
      <c r="A116" s="10"/>
      <c r="B116" s="10"/>
      <c r="C116" s="10"/>
      <c r="D116" s="10"/>
      <c r="E116" s="10"/>
      <c r="F116" s="10"/>
      <c r="G116" s="10"/>
      <c r="H116" s="10"/>
      <c r="I116" s="20"/>
      <c r="J116" s="20"/>
    </row>
    <row r="117" spans="1:10" ht="15">
      <c r="A117" s="10"/>
      <c r="B117" s="10"/>
      <c r="C117" s="10"/>
      <c r="D117" s="10"/>
      <c r="E117" s="10"/>
      <c r="F117" s="10"/>
      <c r="G117" s="10"/>
      <c r="H117" s="10"/>
    </row>
  </sheetData>
  <sortState ref="A17:H85">
    <sortCondition ref="B17:B85"/>
  </sortState>
  <mergeCells count="2">
    <mergeCell ref="A2:H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</vt:lpstr>
      <vt:lpstr>X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2026-07-29T12:23:24Z</dcterms:modified>
</cp:coreProperties>
</file>