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" sheetId="59" r:id="rId4"/>
    <sheet name="TABLICA 2" sheetId="60" r:id="rId5"/>
    <sheet name="TABLICA 3" sheetId="44" r:id="rId6"/>
    <sheet name="TABLICA 4 " sheetId="21" r:id="rId7"/>
    <sheet name="TABLICA 5" sheetId="3" r:id="rId8"/>
    <sheet name="TABLICA 6" sheetId="33" r:id="rId9"/>
    <sheet name="TABLICA  7" sheetId="9" r:id="rId10"/>
    <sheet name="TABLICA 8 " sheetId="6" r:id="rId11"/>
    <sheet name="TABLICA 9 " sheetId="5" r:id="rId12"/>
    <sheet name="TABLICA 10 " sheetId="8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  " sheetId="49" r:id="rId19"/>
    <sheet name="TYTUŁ-środ.europejskie" sheetId="17" r:id="rId20"/>
    <sheet name="TABLICA 17" sheetId="66" r:id="rId21"/>
    <sheet name="TABLICA 18" sheetId="67" r:id="rId22"/>
    <sheet name="TABLICA 19" sheetId="68" r:id="rId23"/>
    <sheet name="TABLICA 20" sheetId="69" r:id="rId24"/>
    <sheet name="WYKRES1" sheetId="70" r:id="rId25"/>
    <sheet name="WYKRES2" sheetId="71" r:id="rId26"/>
    <sheet name="WYKRES3" sheetId="72" r:id="rId27"/>
    <sheet name="WYKRES4" sheetId="73" r:id="rId28"/>
    <sheet name="WYKRES5" sheetId="74" r:id="rId29"/>
    <sheet name="WYKRES6" sheetId="75" r:id="rId30"/>
    <sheet name="WYKRES7" sheetId="76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7">#REF!</definedName>
    <definedName name="_______________Ver2" localSheetId="4">#REF!</definedName>
    <definedName name="_______________Ver2" localSheetId="6">#REF!</definedName>
    <definedName name="_______________Ver2" localSheetId="8">#REF!</definedName>
    <definedName name="_______________Ver2">#REF!</definedName>
    <definedName name="______________Ver2" localSheetId="3">#REF!</definedName>
    <definedName name="______________Ver2" localSheetId="17">#REF!</definedName>
    <definedName name="______________Ver2" localSheetId="4">#REF!</definedName>
    <definedName name="______________Ver2" localSheetId="6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7">#REF!</definedName>
    <definedName name="____________Ver2" localSheetId="4">#REF!</definedName>
    <definedName name="____________Ver2" localSheetId="6">#REF!</definedName>
    <definedName name="____________Ver2" localSheetId="8">#REF!</definedName>
    <definedName name="____________Ver2">#REF!</definedName>
    <definedName name="___________Ver2" localSheetId="3">#REF!</definedName>
    <definedName name="___________Ver2" localSheetId="17">#REF!</definedName>
    <definedName name="___________Ver2" localSheetId="4">#REF!</definedName>
    <definedName name="___________Ver2" localSheetId="6">#REF!</definedName>
    <definedName name="___________Ver2">#REF!</definedName>
    <definedName name="__________Ver2" localSheetId="3">#REF!</definedName>
    <definedName name="__________Ver2" localSheetId="17">#REF!</definedName>
    <definedName name="__________Ver2" localSheetId="4">#REF!</definedName>
    <definedName name="__________Ver2" localSheetId="6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7">#REF!</definedName>
    <definedName name="________Ver2" localSheetId="4">#REF!</definedName>
    <definedName name="________Ver2" localSheetId="6">#REF!</definedName>
    <definedName name="________Ver2">#REF!</definedName>
    <definedName name="_______Ver2" localSheetId="3">#REF!</definedName>
    <definedName name="_______Ver2" localSheetId="17">#REF!</definedName>
    <definedName name="_______Ver2" localSheetId="4">#REF!</definedName>
    <definedName name="_______Ver2" localSheetId="6">#REF!</definedName>
    <definedName name="_______Ver2">#REF!</definedName>
    <definedName name="______Ver2" localSheetId="1">#REF!</definedName>
    <definedName name="______Ver2" localSheetId="3">#REF!</definedName>
    <definedName name="______Ver2" localSheetId="17">#REF!</definedName>
    <definedName name="______Ver2" localSheetId="4">#REF!</definedName>
    <definedName name="______Ver2" localSheetId="6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7">#REF!</definedName>
    <definedName name="_____tab6" localSheetId="4">#REF!</definedName>
    <definedName name="_____tab6" localSheetId="6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6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7">#REF!</definedName>
    <definedName name="____tab6" localSheetId="4">#REF!</definedName>
    <definedName name="____tab6" localSheetId="6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6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7">#REF!</definedName>
    <definedName name="___tab6" localSheetId="4">#REF!</definedName>
    <definedName name="___tab6" localSheetId="6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7">#REF!</definedName>
    <definedName name="__tab6" localSheetId="4">#REF!</definedName>
    <definedName name="__tab6" localSheetId="6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18'!$A$6:$HV$63</definedName>
    <definedName name="_xlnm._FilterDatabase" localSheetId="22" hidden="1">'TABLICA 19'!$A$6:$M$238</definedName>
    <definedName name="_xlnm._FilterDatabase" localSheetId="23" hidden="1">'TABLICA 20'!$A$11:$M$100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7">#REF!</definedName>
    <definedName name="_tab6" localSheetId="4">#REF!</definedName>
    <definedName name="_tab6" localSheetId="6">#REF!</definedName>
    <definedName name="_tab6" localSheetId="8">#REF!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7">#REF!</definedName>
    <definedName name="DOVH" localSheetId="4">#REF!</definedName>
    <definedName name="DOVH" localSheetId="6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7">#REF!</definedName>
    <definedName name="ds" localSheetId="18">#REF!</definedName>
    <definedName name="ds" localSheetId="4">#REF!</definedName>
    <definedName name="ds" localSheetId="6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7">#REF!</definedName>
    <definedName name="dsgg" localSheetId="4">#REF!</definedName>
    <definedName name="dsgg" localSheetId="6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7">#REF!</definedName>
    <definedName name="marekt6" localSheetId="4">#REF!</definedName>
    <definedName name="marekt6" localSheetId="6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7'!$A$12:$L$190</definedName>
    <definedName name="_xlnm.Print_Area" localSheetId="3">'TABLICA 1'!$A$1:$H$60</definedName>
    <definedName name="_xlnm.Print_Area" localSheetId="12">'TABLICA 10 '!$A$1:$L$96</definedName>
    <definedName name="_xlnm.Print_Area" localSheetId="13">'TABLICA 11'!$A$1:$I$54</definedName>
    <definedName name="_xlnm.Print_Area" localSheetId="14">'TABLICA 12'!$A$1:$G$95</definedName>
    <definedName name="_xlnm.Print_Area" localSheetId="15">'TABLICA 13'!$A$1:$H$37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  '!$A$1:$E$30</definedName>
    <definedName name="_xlnm.Print_Area" localSheetId="20">'TABLICA 17'!$A$1:$H$31</definedName>
    <definedName name="_xlnm.Print_Area" localSheetId="21">'TABLICA 18'!$A$1:$D$40</definedName>
    <definedName name="_xlnm.Print_Area" localSheetId="22">'TABLICA 19'!$A$1:$L$238</definedName>
    <definedName name="_xlnm.Print_Area" localSheetId="4">'TABLICA 2'!$A$1:$H$21</definedName>
    <definedName name="_xlnm.Print_Area" localSheetId="23">'TABLICA 20'!$A$1:$M$101</definedName>
    <definedName name="_xlnm.Print_Area" localSheetId="5">'TABLICA 3'!$A$1:$L$87</definedName>
    <definedName name="_xlnm.Print_Area" localSheetId="6">'TABLICA 4 '!$A$9:$E$97</definedName>
    <definedName name="_xlnm.Print_Area" localSheetId="7">'TABLICA 5'!$A$1:$D$26</definedName>
    <definedName name="_xlnm.Print_Area" localSheetId="8">'TABLICA 6'!$B$1:$L$69</definedName>
    <definedName name="_xlnm.Print_Area" localSheetId="10">'TABLICA 8 '!$A$12:$M$433</definedName>
    <definedName name="_xlnm.Print_Area" localSheetId="11">'TABLICA 9 '!$A$12:$L$187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11'!$C$2:$H$43</definedName>
    <definedName name="Print_Area_MI" localSheetId="14">'TABLICA 12'!$A$2:$F$43</definedName>
    <definedName name="Print_Area_MI" localSheetId="15">'TABLICA 13'!$C$2:$G$37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6">'TABLICA 4 '!$B$1:$E$71</definedName>
    <definedName name="Print_Area_MI" localSheetId="7">'TABLICA 5'!$B$1:$D$25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6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7">#REF!</definedName>
    <definedName name="t11e" localSheetId="4">#REF!</definedName>
    <definedName name="t11e" localSheetId="6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7">#REF!</definedName>
    <definedName name="TAB" localSheetId="4">#REF!</definedName>
    <definedName name="TAB" localSheetId="6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7">#REF!</definedName>
    <definedName name="TAB16ELA" localSheetId="4">#REF!</definedName>
    <definedName name="TAB16ELA" localSheetId="6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6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G240" i="68" l="1"/>
  <c r="E94" i="21" l="1"/>
  <c r="N27" i="49" l="1"/>
  <c r="P21" i="49"/>
  <c r="F182" i="5"/>
  <c r="F185" i="5" s="1"/>
  <c r="L182" i="5" l="1"/>
  <c r="K182" i="5"/>
  <c r="J182" i="5"/>
  <c r="I182" i="5"/>
  <c r="H182" i="5" l="1"/>
  <c r="G182" i="5"/>
  <c r="F184" i="5"/>
  <c r="F183" i="5"/>
  <c r="F186" i="5" s="1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H183" i="5"/>
  <c r="H186" i="5" s="1"/>
  <c r="G183" i="5"/>
  <c r="G186" i="5" s="1"/>
  <c r="E182" i="5"/>
  <c r="E185" i="5" s="1"/>
  <c r="G185" i="5"/>
  <c r="H185" i="5"/>
  <c r="I185" i="5"/>
  <c r="J185" i="5"/>
  <c r="K185" i="5"/>
  <c r="L185" i="5"/>
  <c r="I186" i="5" l="1"/>
  <c r="E184" i="5"/>
  <c r="E183" i="5"/>
  <c r="E186" i="5" s="1"/>
</calcChain>
</file>

<file path=xl/sharedStrings.xml><?xml version="1.0" encoding="utf-8"?>
<sst xmlns="http://schemas.openxmlformats.org/spreadsheetml/2006/main" count="4384" uniqueCount="914">
  <si>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</si>
  <si>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</si>
  <si>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</si>
  <si>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</si>
  <si>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</si>
  <si>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</si>
  <si>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</si>
  <si>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</si>
  <si>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</si>
  <si>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</si>
  <si>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</si>
  <si>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</si>
  <si>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</si>
  <si>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</si>
  <si>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</si>
  <si>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</si>
  <si>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</si>
  <si>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</si>
  <si>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</si>
  <si>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</si>
  <si>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</si>
  <si>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</si>
  <si>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</si>
  <si>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</si>
  <si>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</si>
  <si>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</si>
  <si>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</si>
  <si>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</si>
  <si>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</si>
  <si>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</si>
  <si>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</si>
  <si>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</si>
  <si>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</si>
  <si>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</si>
  <si>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</si>
  <si>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</si>
  <si>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</si>
  <si>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</si>
  <si>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</si>
  <si>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</si>
  <si>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</si>
  <si>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</si>
  <si>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</si>
  <si>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</si>
  <si>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</si>
  <si>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</si>
  <si>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</si>
  <si>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</si>
  <si>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</si>
  <si>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</si>
  <si>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</si>
  <si>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</si>
  <si>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</si>
  <si>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</si>
  <si>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</si>
  <si>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</si>
  <si>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</si>
  <si>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</si>
  <si>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</si>
  <si>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</si>
  <si>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</si>
  <si>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</si>
  <si>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</si>
  <si>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</si>
  <si>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</si>
  <si>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</si>
  <si>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</si>
  <si>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</si>
  <si>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</si>
  <si>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</si>
  <si>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</si>
  <si>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</si>
  <si>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</si>
  <si>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</si>
  <si>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</si>
  <si>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</si>
  <si>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</si>
  <si>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</si>
  <si>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</si>
  <si>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</si>
  <si>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</si>
  <si>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</si>
  <si>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</si>
  <si>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</si>
  <si>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</si>
  <si>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</si>
  <si>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</si>
  <si>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</si>
  <si>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</si>
  <si>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</si>
  <si>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</si>
  <si>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</si>
  <si>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</si>
  <si>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</si>
  <si>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</si>
  <si>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</si>
  <si>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</si>
  <si>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</si>
  <si>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</si>
  <si>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</si>
  <si>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</si>
  <si>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</si>
  <si>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</si>
  <si>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</si>
  <si>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</si>
  <si>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</si>
  <si>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</si>
  <si>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</si>
  <si>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</si>
  <si>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</si>
  <si>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</si>
  <si>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</si>
  <si>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</si>
  <si>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</si>
  <si>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</si>
  <si>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</si>
  <si>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</si>
  <si>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</si>
  <si>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</si>
  <si>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</si>
  <si>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</si>
  <si>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</si>
  <si>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</si>
  <si>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</si>
  <si>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</si>
  <si>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</si>
  <si>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</si>
  <si>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</si>
  <si>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</si>
  <si>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</si>
  <si>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</si>
  <si>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</si>
  <si>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</si>
  <si>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</si>
  <si>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</si>
  <si>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</si>
  <si>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</si>
  <si>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</si>
  <si>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</si>
  <si>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</si>
  <si>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</si>
  <si>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</si>
  <si>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</si>
  <si>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</si>
  <si>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</si>
  <si>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</si>
  <si>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</si>
  <si>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</si>
  <si>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</si>
  <si>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</si>
  <si>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</si>
  <si>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</si>
  <si>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</si>
  <si>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</si>
  <si>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</si>
  <si>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</si>
  <si>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</si>
  <si>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</si>
  <si>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</si>
  <si>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</si>
  <si>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</si>
  <si>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</si>
  <si>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</si>
  <si>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</si>
  <si>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</si>
  <si>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</si>
  <si>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</si>
  <si>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</si>
  <si>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</si>
  <si>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</si>
  <si>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</si>
  <si>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</si>
  <si>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</si>
  <si>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</si>
  <si>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</si>
  <si>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</si>
  <si>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</si>
  <si>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</si>
  <si>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</si>
  <si>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</si>
  <si>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</si>
  <si>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</si>
  <si>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</si>
  <si>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</si>
  <si>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</si>
  <si>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</si>
  <si>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</si>
  <si>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</si>
  <si>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</si>
  <si>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</si>
  <si>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</si>
  <si>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</si>
  <si>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</si>
  <si>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</si>
  <si>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</si>
  <si>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</si>
  <si>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</si>
  <si>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</si>
  <si>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</si>
  <si>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</si>
  <si>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</si>
  <si>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</si>
  <si>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</si>
  <si>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</si>
  <si>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</si>
  <si>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</si>
  <si>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</si>
  <si>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</si>
  <si>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</si>
  <si>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</si>
  <si>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</si>
  <si>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</si>
  <si>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</si>
  <si>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</si>
  <si>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</si>
  <si>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</si>
  <si>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</si>
  <si>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</si>
  <si>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</si>
  <si>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</si>
  <si>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</si>
  <si>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</si>
  <si>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</si>
  <si>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</si>
  <si>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</si>
  <si>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</si>
  <si>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</si>
  <si>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</si>
  <si>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</si>
  <si>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</si>
  <si>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</si>
  <si>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</si>
  <si>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</si>
  <si>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</si>
  <si>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</si>
  <si>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</si>
  <si>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</si>
  <si>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</si>
  <si>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</si>
  <si>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</si>
  <si>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</si>
  <si>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</si>
  <si>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</si>
  <si>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</si>
  <si>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</si>
  <si>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</si>
  <si>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</si>
  <si>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</si>
  <si>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</si>
  <si>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</si>
  <si>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</si>
  <si>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</si>
  <si>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</si>
  <si>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</si>
  <si>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</si>
  <si>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</si>
  <si>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</si>
  <si>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</si>
  <si>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</si>
  <si>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</si>
  <si>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</si>
  <si>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</si>
  <si>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</si>
  <si>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</si>
  <si>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</si>
  <si>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</si>
  <si>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</si>
  <si>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</si>
  <si>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</si>
  <si>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</si>
  <si>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</si>
  <si>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</si>
  <si>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</si>
  <si>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</si>
  <si>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</si>
  <si>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</si>
  <si>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</si>
  <si>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</si>
  <si>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</si>
  <si>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</si>
  <si>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</si>
  <si>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</si>
  <si>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</si>
  <si>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</si>
  <si>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</si>
  <si>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</si>
  <si>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</si>
  <si>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</si>
  <si>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</si>
  <si>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</si>
  <si>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</si>
  <si>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</si>
  <si>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</si>
  <si>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</si>
  <si>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</si>
  <si>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</si>
  <si>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</si>
  <si>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</si>
  <si>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</si>
  <si>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</si>
  <si>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</si>
  <si>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</si>
  <si>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</si>
  <si>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</si>
  <si>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</si>
  <si>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</si>
  <si>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</si>
  <si>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</si>
  <si>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</si>
  <si>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</si>
  <si>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</si>
  <si>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</si>
  <si>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</si>
  <si>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</si>
  <si>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</si>
  <si>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</si>
  <si>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</si>
  <si>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</si>
  <si>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</si>
  <si>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</si>
  <si>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</si>
  <si>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</si>
  <si>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</si>
  <si>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</si>
  <si>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</si>
  <si>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</si>
  <si>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</si>
  <si>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</si>
  <si>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</si>
  <si>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</si>
  <si>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</si>
  <si>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</si>
  <si>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</si>
  <si>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</si>
  <si>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</si>
  <si>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</si>
  <si>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</si>
  <si>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</si>
  <si>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</si>
  <si>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</si>
  <si>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</si>
  <si>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</si>
  <si>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</si>
  <si>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</si>
  <si>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</si>
  <si>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</si>
  <si>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</si>
  <si>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</si>
  <si>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</si>
  <si>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</si>
  <si>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</si>
  <si>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</si>
  <si>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</si>
  <si>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</si>
  <si>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</si>
  <si>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</si>
  <si>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</si>
  <si>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</si>
  <si>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</si>
  <si>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</si>
  <si>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</si>
  <si>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</si>
  <si>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</si>
  <si>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</si>
  <si>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</si>
  <si>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</si>
  <si>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</si>
  <si>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</si>
  <si>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</si>
  <si>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</si>
  <si>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</si>
  <si>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</si>
  <si>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</si>
  <si>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</si>
  <si>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</si>
  <si>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</si>
  <si>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</si>
  <si>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</si>
  <si>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</si>
  <si>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</si>
  <si>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</si>
  <si>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</si>
  <si>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</si>
  <si>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</si>
  <si>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</si>
  <si>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</si>
  <si>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</si>
  <si>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</si>
  <si>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</si>
  <si>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</si>
  <si>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</si>
  <si>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</si>
  <si>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</si>
  <si>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</si>
  <si>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</si>
  <si>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</si>
  <si>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</si>
  <si>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</si>
  <si>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</si>
  <si>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</si>
  <si>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</si>
  <si>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</si>
  <si>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</si>
  <si>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</si>
  <si>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</si>
  <si>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</si>
  <si>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</si>
  <si>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</si>
  <si>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</si>
  <si>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</si>
  <si>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</si>
  <si>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</si>
  <si>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</si>
  <si>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</si>
  <si>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</si>
  <si>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</si>
  <si>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</si>
  <si>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</si>
  <si>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</si>
  <si>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</si>
  <si>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</si>
  <si>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</si>
  <si>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</si>
  <si>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</si>
  <si>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</si>
  <si>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</si>
  <si>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</si>
  <si>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</si>
  <si>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</si>
  <si>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</si>
  <si>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</si>
  <si>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</si>
  <si>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</si>
  <si>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</si>
  <si>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</si>
  <si>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</si>
  <si>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</si>
  <si>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</si>
  <si>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</si>
  <si>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</si>
  <si>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</si>
  <si>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</si>
  <si>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</si>
  <si>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</si>
  <si>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</si>
  <si>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</si>
  <si>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</si>
  <si>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</si>
  <si>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</si>
  <si>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</si>
  <si>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</si>
  <si>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</si>
  <si>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</si>
  <si>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</si>
  <si>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</si>
  <si>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</si>
  <si>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</si>
  <si>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</si>
  <si>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</si>
  <si>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</si>
  <si>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</si>
  <si>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</si>
  <si>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</si>
  <si>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</si>
  <si>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</si>
  <si>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</si>
  <si>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</si>
  <si>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</si>
  <si>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</si>
  <si>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</si>
  <si>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</si>
  <si>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</si>
  <si>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</si>
  <si>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</si>
  <si>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</si>
  <si>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</si>
  <si>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</si>
  <si>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</si>
  <si>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</si>
  <si>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</si>
  <si>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</si>
  <si>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</si>
  <si>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</si>
  <si>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</si>
  <si>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</si>
  <si>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</si>
  <si>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</si>
  <si>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</si>
  <si>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</si>
  <si>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</si>
  <si>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</si>
  <si>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</si>
  <si>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</si>
  <si>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</si>
  <si>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</si>
  <si>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</si>
  <si>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</si>
  <si>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</si>
  <si>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</si>
  <si>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</si>
  <si>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</si>
  <si>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</si>
  <si>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</si>
  <si>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</si>
  <si>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</si>
  <si>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</si>
  <si>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</si>
  <si>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</si>
  <si>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</si>
  <si>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</si>
  <si>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</si>
  <si>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</si>
  <si>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</si>
  <si>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</si>
  <si>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</si>
  <si>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</si>
  <si>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</si>
  <si>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</si>
  <si>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</si>
  <si>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</si>
  <si>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</si>
  <si>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</si>
  <si>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</si>
  <si>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</si>
  <si>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</si>
  <si>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</si>
  <si>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</si>
  <si>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</si>
  <si>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</si>
  <si>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</si>
  <si>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</si>
  <si>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</si>
  <si>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</si>
  <si>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</si>
  <si>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</si>
  <si>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</si>
  <si>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</si>
  <si>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</si>
  <si>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</si>
  <si>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</si>
  <si>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</si>
  <si>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</si>
  <si>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</si>
  <si>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</si>
  <si>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</si>
  <si>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</si>
  <si>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</si>
  <si>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</si>
  <si>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</si>
  <si>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</si>
  <si>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</si>
  <si>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</si>
  <si>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</si>
  <si>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</si>
  <si>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</si>
  <si>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</si>
  <si>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</si>
  <si>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</si>
  <si>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</si>
  <si>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</si>
  <si>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</si>
  <si>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</si>
  <si>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</si>
  <si>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</si>
  <si>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</si>
  <si>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</si>
  <si>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</si>
  <si>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</si>
  <si>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</si>
  <si>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</si>
  <si>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</si>
  <si>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</si>
  <si>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</si>
  <si>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</si>
  <si>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</si>
  <si>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</si>
  <si>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</si>
  <si>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</si>
  <si>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</si>
  <si>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</si>
  <si>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</si>
  <si>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</si>
  <si>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</si>
  <si>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</si>
  <si>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</si>
  <si>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</si>
  <si>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</si>
  <si>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</si>
  <si>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</si>
  <si>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</si>
  <si>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</si>
  <si>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</si>
  <si>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</si>
  <si>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</si>
  <si>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</si>
  <si>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</si>
  <si>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</si>
  <si>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</si>
  <si>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</si>
  <si>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</si>
  <si>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</si>
  <si>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</si>
  <si>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</si>
  <si>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</si>
  <si>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</si>
  <si>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</si>
  <si>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</si>
  <si>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</si>
  <si>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</si>
  <si>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</si>
  <si>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</si>
  <si>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</si>
  <si>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</si>
  <si>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</si>
  <si>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</si>
  <si>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</si>
  <si>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</si>
  <si>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</si>
  <si>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</si>
  <si>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</si>
  <si>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</si>
  <si>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</si>
  <si>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</si>
  <si>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</si>
  <si>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</si>
  <si>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</si>
  <si>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</si>
  <si>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</si>
  <si>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</si>
  <si>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</si>
  <si>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</si>
  <si>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</si>
  <si>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</si>
  <si>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</si>
  <si>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</si>
  <si>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</si>
  <si>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</si>
  <si>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</si>
  <si>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</si>
  <si>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</si>
  <si>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</si>
  <si>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</si>
  <si>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</si>
  <si>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</si>
  <si>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</si>
  <si>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</si>
  <si>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</si>
  <si>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</si>
  <si>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</si>
  <si>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</si>
  <si>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</si>
  <si>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</si>
  <si>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</si>
  <si>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</si>
  <si>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</si>
  <si>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</si>
  <si>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</si>
  <si>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</si>
  <si>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</si>
  <si>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</si>
  <si>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</si>
  <si>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</si>
  <si>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</si>
  <si>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</si>
  <si>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</si>
  <si>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</si>
  <si>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</si>
  <si>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</si>
  <si>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</si>
  <si>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</si>
  <si>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</si>
  <si>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</si>
  <si>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</si>
  <si>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</si>
  <si>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</si>
  <si>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</si>
  <si>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</si>
  <si>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</si>
  <si>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</si>
  <si>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</si>
  <si>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</si>
  <si>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</si>
  <si>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</si>
  <si>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</si>
  <si>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</si>
  <si>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</si>
  <si>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</si>
  <si>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</si>
  <si>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</si>
  <si>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</si>
  <si>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</si>
  <si>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</si>
  <si>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</si>
  <si>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Dotacje podmiotowe dla uczelni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</si>
  <si>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</si>
  <si>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</si>
  <si>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</si>
  <si>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</si>
  <si>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</si>
  <si>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</si>
  <si>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</si>
  <si>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</si>
  <si>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</si>
  <si>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</si>
  <si>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</si>
  <si>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</si>
  <si>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</si>
  <si>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</si>
  <si>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</si>
  <si>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</si>
  <si>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</si>
  <si>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</si>
  <si>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</si>
  <si>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</si>
  <si>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</si>
  <si>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</si>
  <si>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</si>
  <si>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</si>
  <si>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</si>
  <si>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</si>
  <si>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</si>
  <si>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</si>
  <si>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</si>
  <si>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</si>
  <si>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</si>
  <si>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</si>
  <si>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na 2019 rok</t>
  </si>
  <si>
    <t>W  LATACH  2018 - 2019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</si>
  <si>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</si>
  <si>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</si>
  <si>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</si>
  <si>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</si>
  <si>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</t>
    </r>
  </si>
  <si>
    <r>
      <t>na 2019 r.</t>
    </r>
    <r>
      <rPr>
        <b/>
        <vertAlign val="superscript"/>
        <sz val="12"/>
        <rFont val="Arial"/>
        <family val="2"/>
        <charset val="238"/>
      </rPr>
      <t/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</si>
  <si>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</si>
  <si>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</si>
  <si>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</si>
  <si>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</si>
  <si>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</si>
  <si>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</si>
  <si>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 xml:space="preserve">        - wpłaty z zysku od przedsiębiorstw państwowych i jednoosobowych spółek Skarbu Państwa,</t>
  </si>
  <si>
    <t xml:space="preserve">        - wpłaty do budżetu państwa od Banku Gospodarstwa Krajowego.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</si>
  <si>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</si>
  <si>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</si>
  <si>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</si>
  <si>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</si>
  <si>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</si>
  <si>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</si>
  <si>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</si>
  <si>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</si>
  <si>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>ZESTAWIENIE  OGÓLNE  Z  WYKONANIA  BUDŻETU  ŚRODKÓW  EUROPEJSKICH</t>
  </si>
  <si>
    <t xml:space="preserve">Ustawa </t>
  </si>
  <si>
    <t>Tablica 18</t>
  </si>
  <si>
    <t xml:space="preserve"> Dochody budżetu środków europejskich w 2019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</si>
  <si>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</si>
  <si>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</si>
  <si>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</si>
  <si>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</si>
  <si>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</si>
  <si>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</si>
  <si>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</si>
  <si>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</si>
  <si>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</si>
  <si>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</si>
  <si>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</si>
  <si>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</si>
  <si>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</si>
  <si>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</si>
  <si>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</si>
  <si>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</si>
  <si>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</si>
  <si>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</si>
  <si>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</si>
  <si>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</si>
  <si>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</si>
  <si>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</si>
  <si>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</si>
  <si>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</si>
  <si>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</si>
  <si>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</si>
  <si>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</si>
  <si>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</si>
  <si>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Mechanizm Finansowy EOG III Perspektywa Finansowa</t>
  </si>
  <si>
    <t>Norweski Mechanizm Finansowy III Perspektywa Finansowa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</si>
  <si>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</si>
  <si>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</si>
  <si>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</si>
  <si>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</si>
  <si>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</si>
  <si>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</si>
  <si>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</si>
  <si>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2019 r.</t>
  </si>
  <si>
    <t>Budżet po zmianach</t>
  </si>
  <si>
    <t>Wydatki z budżetu środków europejskich</t>
  </si>
  <si>
    <t>Razem część</t>
  </si>
  <si>
    <t>9:5</t>
  </si>
  <si>
    <t>9:7</t>
  </si>
  <si>
    <t>Działalnośc usługowa</t>
  </si>
  <si>
    <t>Regionalny Program Operacyjny - Lubuskie 2020</t>
  </si>
  <si>
    <t>Regionalny Program Operacyjny Województwa Warmińsko - Mazurskiego na lata 2014 - 2020</t>
  </si>
  <si>
    <t>poz. 98  Finansowanie programów z budżetu środków europejskich</t>
  </si>
  <si>
    <t>poz. 99  Finansowanie wynagrodzeń w ramach budżetu środków europejskich</t>
  </si>
  <si>
    <t>85/02</t>
  </si>
  <si>
    <t>85/06</t>
  </si>
  <si>
    <t>85/08</t>
  </si>
  <si>
    <t>85/10</t>
  </si>
  <si>
    <t>85/12</t>
  </si>
  <si>
    <t>85/14</t>
  </si>
  <si>
    <t>85/16</t>
  </si>
  <si>
    <t>85/20</t>
  </si>
  <si>
    <t>85/28</t>
  </si>
  <si>
    <t>RAZEM</t>
  </si>
  <si>
    <t>R o k     2 0 1 8</t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</si>
  <si>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</si>
  <si>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</si>
  <si>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t>Tablica 20</t>
  </si>
  <si>
    <t>Klasyfikacja budżetowa</t>
  </si>
  <si>
    <t>Nazwa programu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</si>
  <si>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</si>
  <si>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</si>
  <si>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</si>
  <si>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</si>
  <si>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Program Operacyjny Kapitał Ludzki 2007 - 2013</t>
  </si>
  <si>
    <t>Regionalny Program Operacyjny  Województwa Mazowieckiego na lata 2014-2020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</si>
  <si>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</si>
  <si>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</si>
  <si>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</si>
  <si>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</si>
  <si>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</si>
  <si>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</si>
  <si>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 Województwa Mazowieckiego na lata 2007 - 2013</t>
  </si>
  <si>
    <t>Regionalny Program Operacyjny Województwa Opolskiego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</si>
  <si>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</si>
  <si>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</si>
  <si>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</si>
  <si>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</si>
  <si>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</si>
  <si>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</si>
  <si>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</si>
  <si>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Wielkopolski Regionalny Program Operacyjny na lata 2007 - 2013</t>
  </si>
  <si>
    <t>Regionalny Program Operacyjny Województwa Zachodniopomorskiego na lata 2014 - 2020</t>
  </si>
  <si>
    <t>Program Operacyjny Infrastruktura i Środowisko 2007 - 2013</t>
  </si>
  <si>
    <t>Program Operacyjny Rybactwo i Morze 2014-2020</t>
  </si>
  <si>
    <t>Program Operacyjny Zrównoważony Rozwój Sektora Rybołówstwa i Nadbrzeżnych Obszarów Rybackich 2007 - 2013</t>
  </si>
  <si>
    <t>ZWROTY WYDATKÓW DOTYCZĄCE PŁATNOŚCI Z POPRZEDNICH LAT BUDŻETOWYCH</t>
  </si>
  <si>
    <t xml:space="preserve">                 swap  oraz innych tytułów  płatne do końca 2019 r.</t>
  </si>
  <si>
    <t xml:space="preserve">Szkolnictwo wyższe </t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</si>
  <si>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</si>
  <si>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 xml:space="preserve">  Zestawienie  ogólne - porównanie  wykonania  budżetu  państwa  w  latach  2018 - 2019</t>
  </si>
  <si>
    <t>6:3</t>
  </si>
  <si>
    <t>Program Operacyjny Infrastruktura i Środowisko 2007-2013</t>
  </si>
  <si>
    <t>Ogółem perspektywa finansowa UE 2007 - 2013</t>
  </si>
  <si>
    <t>Program Operacyjny Innowacyjna Gospodarka 2007-2013</t>
  </si>
  <si>
    <t>Regionalny Program Operacyjny Województwa Kujawsko - Pomorskiego na lata 2007 - 2013</t>
  </si>
  <si>
    <t>85/04</t>
  </si>
  <si>
    <t>85/30</t>
  </si>
  <si>
    <t>85/32</t>
  </si>
  <si>
    <t>Mechanizm Finansowy Europejskiego Obszaru Gospodarczego 2009-2014</t>
  </si>
  <si>
    <t>Norweski Mechanizm Finansowy 2009-2014</t>
  </si>
  <si>
    <t>Regionalny Program Operacyjny  Województwa Kujawsko - Pomorskiego na lata 2007-2013</t>
  </si>
  <si>
    <t>Regionalny Program Operacyjny Województwa Łódzkiego na lata 2007 - 2013</t>
  </si>
  <si>
    <t>Małopolski Regionalny Program Operacyjny na lata 2007 - 2013</t>
  </si>
  <si>
    <t>Regionalny Program Operacyjny dla Województwa Pomorskiego na lata 2007 - 2013</t>
  </si>
  <si>
    <t>I - IV</t>
  </si>
  <si>
    <t xml:space="preserve"> I - V</t>
  </si>
  <si>
    <t>I - VI</t>
  </si>
  <si>
    <t>*)</t>
  </si>
  <si>
    <t>I - V</t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</si>
  <si>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</si>
  <si>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</si>
  <si>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</si>
  <si>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</si>
  <si>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</si>
  <si>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 uwzględnieniem zmian dokonanych odrębnymi przepisami</t>
    </r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</si>
  <si>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**)</t>
    </r>
  </si>
  <si>
    <r>
      <t xml:space="preserve">na 2019 rok </t>
    </r>
    <r>
      <rPr>
        <b/>
        <vertAlign val="superscript"/>
        <sz val="11"/>
        <rFont val="Arial"/>
        <family val="2"/>
        <charset val="238"/>
      </rPr>
      <t>**)</t>
    </r>
  </si>
  <si>
    <t>III.   WYNIK BUDŻETU ŚRODKÓW EUROPEJSKICH</t>
  </si>
  <si>
    <t>I-VI</t>
  </si>
  <si>
    <t>I-V</t>
  </si>
  <si>
    <t>I-IV</t>
  </si>
  <si>
    <t>85/26</t>
  </si>
  <si>
    <t>85/24</t>
  </si>
  <si>
    <t>85/22</t>
  </si>
  <si>
    <t>85/18</t>
  </si>
  <si>
    <t>Program Operacyjny Kapitał Ludzki 2007-2013</t>
  </si>
  <si>
    <t>15/12</t>
  </si>
  <si>
    <t>15/11</t>
  </si>
  <si>
    <t>15/10</t>
  </si>
  <si>
    <t>15/09</t>
  </si>
  <si>
    <t>15/08</t>
  </si>
  <si>
    <t>15/07</t>
  </si>
  <si>
    <t>15/06</t>
  </si>
  <si>
    <t>15/05</t>
  </si>
  <si>
    <t>15/04</t>
  </si>
  <si>
    <t>15/03</t>
  </si>
  <si>
    <t>15/02</t>
  </si>
  <si>
    <t>Regionalny Program Operacyjny Województwa Zachodniopomorskiego na lata 2007 - 2013</t>
  </si>
  <si>
    <r>
      <rPr>
        <vertAlign val="superscript"/>
        <sz val="11"/>
        <color indexed="8"/>
        <rFont val="Arial"/>
        <family val="2"/>
        <charset val="238"/>
      </rPr>
      <t>*)</t>
    </r>
    <r>
      <rPr>
        <sz val="11"/>
        <color indexed="8"/>
        <rFont val="Arial"/>
        <family val="2"/>
        <charset val="238"/>
      </rPr>
      <t xml:space="preserve">  wskaźnik powyżej 1000</t>
    </r>
  </si>
  <si>
    <t>Sprawozdanie operatywne z wykonania budżetu państwa uwzględnia przepisy rozporządzenia Prezesa Rady Ministrów</t>
  </si>
  <si>
    <t>z dnia 20 lutego 2019 r. w sprawie przeniesienia planowanych dochodów i wydatków budżetowych, w tym wynagrodzeń, na rok 2019  (Dz. U. poz. 344).</t>
  </si>
  <si>
    <t>ZA STYCZEŃ - CZERWIEC 2019 ROKU</t>
  </si>
  <si>
    <t>na dzień 30-06-2019 r.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</si>
  <si>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sierpień </t>
    </r>
    <r>
      <rPr>
        <b/>
        <sz val="14"/>
        <color indexed="22"/>
        <rFont val="Arial"/>
        <family val="2"/>
        <charset val="238"/>
      </rPr>
      <t>2019 r.</t>
    </r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</si>
  <si>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lipiec 3.512.605 tys.zł</t>
    </r>
  </si>
  <si>
    <t xml:space="preserve">                 7 978 567 tys. zł - zobowiązania części 79 z tytułu odsetek, dyskonta i opłat od kredytów otrzymanych, wyemitowanych obligacji Skarbu Państwa i transakcji</t>
  </si>
  <si>
    <t>*)  wskaźnik powyżej 1000</t>
  </si>
  <si>
    <t xml:space="preserve">         oraz innych tytułów płatne do końca 2019 r. w kwocie 7 978 567 tys. zł. Pozostałe zobowiazania płatne w latach następnych.</t>
  </si>
  <si>
    <t>Zwroty wydatków dotyczące płatności z poprzednich lat budżetowych za okres I-VI 2019r.</t>
  </si>
  <si>
    <t>Regionalny Program Operacyjny Województwa Podkarpackiego na lata 2007 - 2013</t>
  </si>
  <si>
    <t xml:space="preserve">
34</t>
  </si>
  <si>
    <t xml:space="preserve"> i usług konsumpcyjnych 103,1% (na podstawie danych GUS)</t>
  </si>
  <si>
    <t xml:space="preserve">dla zapewnienia porównywalności wykonania za 2009 i 2010 r. posłużono się  wskaźnikiem  wzrostu cen towarów </t>
  </si>
  <si>
    <t xml:space="preserve">           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</si>
  <si>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zwroty nadpłat przewyższyły wpłaty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</si>
</sst>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\ #,###,"/>
    <numFmt numFmtId="183" formatCode="_-* #,##0.0\ _z_ł_-;\-* #,##0.0\ _z_ł_-;_-* &quot;-&quot;?\ _z_ł_-;_-@_-"/>
    <numFmt numFmtId="184" formatCode="#,0##,"/>
    <numFmt numFmtId="185" formatCode="000"/>
    <numFmt numFmtId="186" formatCode="#,###.0,,"/>
    <numFmt numFmtId="187" formatCode="0.0%;;&quot;&quot;"/>
    <numFmt numFmtId="188" formatCode="#,##0.0_);\(#,##0.0\)"/>
  </numFmts>
  <fonts count="15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sz val="13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rgb="FFFF0000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b/>
      <sz val="18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8"/>
      <name val="Arial CE"/>
      <charset val="238"/>
    </font>
    <font>
      <sz val="8"/>
      <color indexed="8"/>
      <name val="Arial"/>
      <family val="2"/>
      <charset val="238"/>
    </font>
    <font>
      <b/>
      <sz val="16"/>
      <color rgb="FFFF0000"/>
      <name val="Arial CE"/>
      <charset val="238"/>
    </font>
    <font>
      <sz val="8"/>
      <color indexed="9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3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1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1" fillId="2" borderId="0" applyNumberFormat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1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1" fillId="5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0" fillId="6" borderId="0" applyNumberFormat="0" applyBorder="0" applyAlignment="0" applyProtection="0"/>
    <xf numFmtId="0" fontId="21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0" fillId="7" borderId="0" applyNumberFormat="0" applyBorder="0" applyAlignment="0" applyProtection="0"/>
    <xf numFmtId="0" fontId="21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1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1" fillId="5" borderId="0" applyNumberFormat="0" applyBorder="0" applyAlignment="0" applyProtection="0"/>
    <xf numFmtId="0" fontId="20" fillId="5" borderId="0" applyNumberFormat="0" applyBorder="0" applyAlignment="0" applyProtection="0"/>
    <xf numFmtId="0" fontId="21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2" borderId="0" applyNumberFormat="0" applyBorder="0" applyAlignment="0" applyProtection="0"/>
    <xf numFmtId="0" fontId="22" fillId="12" borderId="0" applyNumberFormat="0" applyBorder="0" applyAlignment="0" applyProtection="0"/>
    <xf numFmtId="0" fontId="23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3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3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2" fillId="17" borderId="0" applyNumberFormat="0" applyBorder="0" applyAlignment="0" applyProtection="0"/>
    <xf numFmtId="0" fontId="23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4" fillId="3" borderId="0" applyNumberFormat="0" applyBorder="0" applyAlignment="0" applyProtection="0"/>
    <xf numFmtId="0" fontId="25" fillId="20" borderId="1" applyNumberFormat="0" applyAlignment="0" applyProtection="0"/>
    <xf numFmtId="0" fontId="26" fillId="21" borderId="2" applyNumberFormat="0" applyAlignment="0" applyProtection="0"/>
    <xf numFmtId="0" fontId="27" fillId="7" borderId="1" applyNumberFormat="0" applyAlignment="0" applyProtection="0"/>
    <xf numFmtId="0" fontId="28" fillId="7" borderId="1" applyNumberFormat="0" applyAlignment="0" applyProtection="0"/>
    <xf numFmtId="0" fontId="27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7" fillId="7" borderId="1" applyNumberFormat="0" applyAlignment="0" applyProtection="0"/>
    <xf numFmtId="0" fontId="29" fillId="20" borderId="3" applyNumberFormat="0" applyAlignment="0" applyProtection="0"/>
    <xf numFmtId="0" fontId="30" fillId="20" borderId="3" applyNumberFormat="0" applyAlignment="0" applyProtection="0"/>
    <xf numFmtId="0" fontId="29" fillId="20" borderId="3" applyNumberFormat="0" applyAlignment="0" applyProtection="0"/>
    <xf numFmtId="0" fontId="30" fillId="20" borderId="3" applyNumberFormat="0" applyAlignment="0" applyProtection="0"/>
    <xf numFmtId="0" fontId="30" fillId="20" borderId="3" applyNumberFormat="0" applyAlignment="0" applyProtection="0"/>
    <xf numFmtId="0" fontId="30" fillId="20" borderId="3" applyNumberFormat="0" applyAlignment="0" applyProtection="0"/>
    <xf numFmtId="0" fontId="29" fillId="20" borderId="3" applyNumberFormat="0" applyAlignment="0" applyProtection="0"/>
    <xf numFmtId="0" fontId="32" fillId="4" borderId="0" applyNumberFormat="0" applyBorder="0" applyAlignment="0" applyProtection="0"/>
    <xf numFmtId="0" fontId="31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174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7" fillId="0" borderId="0" applyNumberFormat="0" applyFill="0" applyBorder="0" applyAlignment="0" applyProtection="0"/>
    <xf numFmtId="0" fontId="28" fillId="7" borderId="1" applyNumberFormat="0" applyAlignment="0" applyProtection="0"/>
    <xf numFmtId="0" fontId="38" fillId="0" borderId="7" applyNumberFormat="0" applyFill="0" applyAlignment="0" applyProtection="0"/>
    <xf numFmtId="0" fontId="39" fillId="0" borderId="7" applyNumberFormat="0" applyFill="0" applyAlignment="0" applyProtection="0"/>
    <xf numFmtId="0" fontId="38" fillId="0" borderId="7" applyNumberFormat="0" applyFill="0" applyAlignment="0" applyProtection="0"/>
    <xf numFmtId="0" fontId="39" fillId="0" borderId="7" applyNumberFormat="0" applyFill="0" applyAlignment="0" applyProtection="0"/>
    <xf numFmtId="0" fontId="39" fillId="0" borderId="7" applyNumberFormat="0" applyFill="0" applyAlignment="0" applyProtection="0"/>
    <xf numFmtId="0" fontId="39" fillId="0" borderId="7" applyNumberFormat="0" applyFill="0" applyAlignment="0" applyProtection="0"/>
    <xf numFmtId="0" fontId="38" fillId="0" borderId="7" applyNumberFormat="0" applyFill="0" applyAlignment="0" applyProtection="0"/>
    <xf numFmtId="0" fontId="40" fillId="21" borderId="2" applyNumberFormat="0" applyAlignment="0" applyProtection="0"/>
    <xf numFmtId="0" fontId="26" fillId="21" borderId="2" applyNumberFormat="0" applyAlignment="0" applyProtection="0"/>
    <xf numFmtId="0" fontId="40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0" fontId="40" fillId="21" borderId="2" applyNumberFormat="0" applyAlignment="0" applyProtection="0"/>
    <xf numFmtId="0" fontId="39" fillId="0" borderId="7" applyNumberFormat="0" applyFill="0" applyAlignment="0" applyProtection="0"/>
    <xf numFmtId="0" fontId="41" fillId="0" borderId="4" applyNumberFormat="0" applyFill="0" applyAlignment="0" applyProtection="0"/>
    <xf numFmtId="0" fontId="35" fillId="0" borderId="4" applyNumberFormat="0" applyFill="0" applyAlignment="0" applyProtection="0"/>
    <xf numFmtId="0" fontId="41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36" fillId="0" borderId="5" applyNumberFormat="0" applyFill="0" applyAlignment="0" applyProtection="0"/>
    <xf numFmtId="0" fontId="42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37" fillId="0" borderId="6" applyNumberFormat="0" applyFill="0" applyAlignment="0" applyProtection="0"/>
    <xf numFmtId="0" fontId="43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5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165" fontId="46" fillId="0" borderId="0"/>
    <xf numFmtId="165" fontId="46" fillId="0" borderId="0"/>
    <xf numFmtId="165" fontId="46" fillId="0" borderId="0"/>
    <xf numFmtId="165" fontId="46" fillId="0" borderId="0"/>
    <xf numFmtId="165" fontId="46" fillId="0" borderId="0"/>
    <xf numFmtId="165" fontId="46" fillId="0" borderId="0"/>
    <xf numFmtId="165" fontId="4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46" fillId="0" borderId="0"/>
    <xf numFmtId="0" fontId="20" fillId="0" borderId="0"/>
    <xf numFmtId="0" fontId="20" fillId="0" borderId="0"/>
    <xf numFmtId="165" fontId="46" fillId="0" borderId="0"/>
    <xf numFmtId="165" fontId="46" fillId="0" borderId="0"/>
    <xf numFmtId="165" fontId="46" fillId="0" borderId="0"/>
    <xf numFmtId="0" fontId="47" fillId="0" borderId="0"/>
    <xf numFmtId="167" fontId="46" fillId="0" borderId="0"/>
    <xf numFmtId="0" fontId="47" fillId="0" borderId="0"/>
    <xf numFmtId="167" fontId="46" fillId="0" borderId="0"/>
    <xf numFmtId="0" fontId="33" fillId="0" borderId="0"/>
    <xf numFmtId="0" fontId="21" fillId="0" borderId="0"/>
    <xf numFmtId="167" fontId="46" fillId="0" borderId="0"/>
    <xf numFmtId="0" fontId="21" fillId="0" borderId="0"/>
    <xf numFmtId="0" fontId="4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8" fillId="0" borderId="0"/>
    <xf numFmtId="0" fontId="33" fillId="0" borderId="0"/>
    <xf numFmtId="0" fontId="19" fillId="0" borderId="0"/>
    <xf numFmtId="0" fontId="48" fillId="0" borderId="0"/>
    <xf numFmtId="0" fontId="19" fillId="0" borderId="0"/>
    <xf numFmtId="0" fontId="20" fillId="0" borderId="0"/>
    <xf numFmtId="165" fontId="46" fillId="0" borderId="0"/>
    <xf numFmtId="0" fontId="21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165" fontId="46" fillId="0" borderId="0"/>
    <xf numFmtId="165" fontId="46" fillId="0" borderId="0"/>
    <xf numFmtId="165" fontId="46" fillId="0" borderId="0"/>
    <xf numFmtId="165" fontId="46" fillId="0" borderId="0" applyFill="0"/>
    <xf numFmtId="0" fontId="19" fillId="0" borderId="0"/>
    <xf numFmtId="165" fontId="46" fillId="0" borderId="0" applyFill="0"/>
    <xf numFmtId="165" fontId="46" fillId="0" borderId="0" applyFill="0"/>
    <xf numFmtId="165" fontId="46" fillId="0" borderId="0"/>
    <xf numFmtId="0" fontId="47" fillId="23" borderId="8" applyNumberFormat="0" applyFont="0" applyAlignment="0" applyProtection="0"/>
    <xf numFmtId="0" fontId="47" fillId="23" borderId="8" applyNumberFormat="0" applyFont="0" applyAlignment="0" applyProtection="0"/>
    <xf numFmtId="0" fontId="47" fillId="23" borderId="8" applyNumberFormat="0" applyFont="0" applyAlignment="0" applyProtection="0"/>
    <xf numFmtId="0" fontId="49" fillId="20" borderId="1" applyNumberFormat="0" applyAlignment="0" applyProtection="0"/>
    <xf numFmtId="0" fontId="25" fillId="20" borderId="1" applyNumberFormat="0" applyAlignment="0" applyProtection="0"/>
    <xf numFmtId="0" fontId="49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49" fillId="20" borderId="1" applyNumberFormat="0" applyAlignment="0" applyProtection="0"/>
    <xf numFmtId="0" fontId="30" fillId="20" borderId="3" applyNumberFormat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51" fillId="0" borderId="9" applyNumberFormat="0" applyFill="0" applyAlignment="0" applyProtection="0"/>
    <xf numFmtId="0" fontId="52" fillId="0" borderId="9" applyNumberFormat="0" applyFill="0" applyAlignment="0" applyProtection="0"/>
    <xf numFmtId="0" fontId="51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1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2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1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19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44" fontId="50" fillId="0" borderId="0" applyFont="0" applyFill="0" applyBorder="0" applyAlignment="0" applyProtection="0"/>
    <xf numFmtId="6" fontId="50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46" fillId="0" borderId="0"/>
    <xf numFmtId="0" fontId="94" fillId="0" borderId="0"/>
    <xf numFmtId="9" fontId="21" fillId="0" borderId="0" applyFont="0" applyFill="0" applyBorder="0" applyAlignment="0" applyProtection="0"/>
    <xf numFmtId="0" fontId="18" fillId="0" borderId="0"/>
    <xf numFmtId="0" fontId="94" fillId="0" borderId="0"/>
    <xf numFmtId="0" fontId="19" fillId="0" borderId="0"/>
    <xf numFmtId="0" fontId="95" fillId="0" borderId="0"/>
    <xf numFmtId="0" fontId="47" fillId="0" borderId="0"/>
    <xf numFmtId="0" fontId="17" fillId="0" borderId="0"/>
    <xf numFmtId="9" fontId="17" fillId="0" borderId="0" applyFont="0" applyFill="0" applyBorder="0" applyAlignment="0" applyProtection="0"/>
    <xf numFmtId="0" fontId="97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98" fillId="0" borderId="0"/>
    <xf numFmtId="165" fontId="46" fillId="0" borderId="0"/>
    <xf numFmtId="165" fontId="46" fillId="0" borderId="0"/>
    <xf numFmtId="0" fontId="100" fillId="0" borderId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75" fontId="46" fillId="0" borderId="0"/>
    <xf numFmtId="0" fontId="48" fillId="0" borderId="0"/>
    <xf numFmtId="175" fontId="46" fillId="0" borderId="0"/>
    <xf numFmtId="175" fontId="46" fillId="0" borderId="0"/>
    <xf numFmtId="0" fontId="33" fillId="0" borderId="0"/>
    <xf numFmtId="0" fontId="1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33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44" fontId="50" fillId="0" borderId="0" applyFont="0" applyFill="0" applyBorder="0" applyAlignment="0" applyProtection="0"/>
    <xf numFmtId="6" fontId="50" fillId="0" borderId="0" applyFont="0" applyFill="0" applyBorder="0" applyAlignment="0" applyProtection="0"/>
    <xf numFmtId="0" fontId="3" fillId="0" borderId="0"/>
    <xf numFmtId="0" fontId="47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88" fontId="46" fillId="0" borderId="0"/>
    <xf numFmtId="0" fontId="1" fillId="0" borderId="0"/>
    <xf numFmtId="9" fontId="1" fillId="0" borderId="0" applyFont="0" applyFill="0" applyBorder="0" applyAlignment="0" applyProtection="0"/>
  </cellStyleXfs>
  <cellXfs count="1832">
    <xf numFmtId="0" fontId="0" fillId="0" borderId="0" xfId="0"/>
    <xf numFmtId="0" fontId="58" fillId="0" borderId="0" xfId="343" applyFont="1" applyFill="1" applyAlignment="1">
      <alignment vertical="center"/>
    </xf>
    <xf numFmtId="0" fontId="59" fillId="0" borderId="0" xfId="343" applyFont="1" applyFill="1" applyAlignment="1">
      <alignment vertical="center"/>
    </xf>
    <xf numFmtId="0" fontId="58" fillId="0" borderId="0" xfId="343" applyFont="1" applyFill="1" applyAlignment="1" applyProtection="1">
      <alignment horizontal="centerContinuous" vertical="center"/>
      <protection locked="0"/>
    </xf>
    <xf numFmtId="0" fontId="59" fillId="0" borderId="0" xfId="343" applyFont="1" applyFill="1" applyAlignment="1">
      <alignment horizontal="centerContinuous" vertical="center"/>
    </xf>
    <xf numFmtId="168" fontId="59" fillId="0" borderId="0" xfId="343" applyNumberFormat="1" applyFont="1" applyFill="1" applyAlignment="1">
      <alignment horizontal="centerContinuous" vertical="center"/>
    </xf>
    <xf numFmtId="168" fontId="58" fillId="0" borderId="0" xfId="343" applyNumberFormat="1" applyFont="1" applyFill="1" applyAlignment="1">
      <alignment vertical="center"/>
    </xf>
    <xf numFmtId="168" fontId="58" fillId="0" borderId="0" xfId="343" applyNumberFormat="1" applyFont="1" applyFill="1" applyAlignment="1">
      <alignment horizontal="left" vertical="center"/>
    </xf>
    <xf numFmtId="0" fontId="58" fillId="0" borderId="0" xfId="343" applyFont="1" applyFill="1" applyAlignment="1">
      <alignment horizontal="left" vertical="center"/>
    </xf>
    <xf numFmtId="0" fontId="61" fillId="0" borderId="0" xfId="343" applyFont="1" applyFill="1" applyAlignment="1">
      <alignment horizontal="right" vertical="center"/>
    </xf>
    <xf numFmtId="0" fontId="64" fillId="0" borderId="10" xfId="343" applyFont="1" applyFill="1" applyBorder="1" applyAlignment="1">
      <alignment vertical="center"/>
    </xf>
    <xf numFmtId="0" fontId="64" fillId="0" borderId="11" xfId="343" applyFont="1" applyFill="1" applyBorder="1" applyAlignment="1">
      <alignment vertical="center"/>
    </xf>
    <xf numFmtId="0" fontId="61" fillId="0" borderId="11" xfId="343" applyFont="1" applyFill="1" applyBorder="1" applyAlignment="1">
      <alignment vertical="center"/>
    </xf>
    <xf numFmtId="0" fontId="65" fillId="0" borderId="12" xfId="343" applyFont="1" applyFill="1" applyBorder="1" applyAlignment="1">
      <alignment vertical="center"/>
    </xf>
    <xf numFmtId="0" fontId="65" fillId="0" borderId="13" xfId="343" applyFont="1" applyFill="1" applyBorder="1" applyAlignment="1">
      <alignment horizontal="left" vertical="center"/>
    </xf>
    <xf numFmtId="0" fontId="65" fillId="0" borderId="13" xfId="343" applyFont="1" applyFill="1" applyBorder="1" applyAlignment="1">
      <alignment horizontal="centerContinuous" vertical="center"/>
    </xf>
    <xf numFmtId="0" fontId="65" fillId="0" borderId="14" xfId="343" applyFont="1" applyFill="1" applyBorder="1" applyAlignment="1">
      <alignment horizontal="centerContinuous" vertical="center"/>
    </xf>
    <xf numFmtId="165" fontId="58" fillId="0" borderId="15" xfId="342" applyFont="1" applyFill="1" applyBorder="1" applyAlignment="1">
      <alignment horizontal="left" vertical="center"/>
    </xf>
    <xf numFmtId="165" fontId="58" fillId="0" borderId="12" xfId="342" applyFont="1" applyFill="1" applyBorder="1" applyAlignment="1">
      <alignment horizontal="left" vertical="center"/>
    </xf>
    <xf numFmtId="165" fontId="58" fillId="0" borderId="16" xfId="342" applyFont="1" applyFill="1" applyBorder="1" applyAlignment="1">
      <alignment horizontal="left" vertical="center"/>
    </xf>
    <xf numFmtId="165" fontId="58" fillId="0" borderId="17" xfId="342" applyFont="1" applyFill="1" applyBorder="1" applyAlignment="1">
      <alignment horizontal="left" vertical="center"/>
    </xf>
    <xf numFmtId="165" fontId="58" fillId="0" borderId="0" xfId="342" applyFont="1" applyFill="1" applyAlignment="1">
      <alignment vertical="center"/>
    </xf>
    <xf numFmtId="0" fontId="59" fillId="0" borderId="18" xfId="343" applyFont="1" applyFill="1" applyBorder="1" applyAlignment="1">
      <alignment vertical="center"/>
    </xf>
    <xf numFmtId="0" fontId="59" fillId="0" borderId="0" xfId="343" applyFont="1" applyFill="1" applyBorder="1" applyAlignment="1">
      <alignment vertical="center"/>
    </xf>
    <xf numFmtId="165" fontId="66" fillId="0" borderId="0" xfId="342" applyFont="1" applyFill="1" applyBorder="1" applyAlignment="1" applyProtection="1">
      <alignment horizontal="left" vertical="center"/>
      <protection locked="0"/>
    </xf>
    <xf numFmtId="0" fontId="65" fillId="0" borderId="0" xfId="343" applyFont="1" applyFill="1" applyBorder="1" applyAlignment="1">
      <alignment vertical="center"/>
    </xf>
    <xf numFmtId="0" fontId="65" fillId="0" borderId="19" xfId="343" applyFont="1" applyFill="1" applyBorder="1" applyAlignment="1">
      <alignment horizontal="left" vertical="center"/>
    </xf>
    <xf numFmtId="0" fontId="61" fillId="0" borderId="19" xfId="343" applyFont="1" applyFill="1" applyBorder="1" applyAlignment="1">
      <alignment horizontal="center" vertical="center"/>
    </xf>
    <xf numFmtId="0" fontId="61" fillId="0" borderId="0" xfId="343" applyFont="1" applyFill="1" applyBorder="1" applyAlignment="1">
      <alignment horizontal="center" vertical="center"/>
    </xf>
    <xf numFmtId="165" fontId="61" fillId="0" borderId="20" xfId="342" applyFont="1" applyFill="1" applyBorder="1" applyAlignment="1">
      <alignment horizontal="centerContinuous" vertical="top"/>
    </xf>
    <xf numFmtId="165" fontId="61" fillId="0" borderId="0" xfId="342" applyFont="1" applyFill="1" applyAlignment="1">
      <alignment horizontal="center" vertical="center"/>
    </xf>
    <xf numFmtId="165" fontId="61" fillId="0" borderId="21" xfId="342" applyFont="1" applyFill="1" applyBorder="1" applyAlignment="1">
      <alignment horizontal="center" vertical="center"/>
    </xf>
    <xf numFmtId="165" fontId="61" fillId="0" borderId="21" xfId="342" applyFont="1" applyFill="1" applyBorder="1" applyAlignment="1">
      <alignment horizontal="centerContinuous" vertical="top"/>
    </xf>
    <xf numFmtId="165" fontId="59" fillId="0" borderId="0" xfId="342" applyFont="1" applyFill="1" applyAlignment="1">
      <alignment vertical="center"/>
    </xf>
    <xf numFmtId="0" fontId="66" fillId="0" borderId="0" xfId="343" applyFont="1" applyFill="1" applyBorder="1" applyAlignment="1" applyProtection="1">
      <alignment horizontal="left" vertical="center"/>
      <protection locked="0"/>
    </xf>
    <xf numFmtId="0" fontId="65" fillId="0" borderId="0" xfId="343" applyFont="1" applyFill="1" applyAlignment="1">
      <alignment vertical="center"/>
    </xf>
    <xf numFmtId="0" fontId="61" fillId="0" borderId="19" xfId="343" applyFont="1" applyFill="1" applyBorder="1" applyAlignment="1">
      <alignment horizontal="center" vertical="top"/>
    </xf>
    <xf numFmtId="165" fontId="61" fillId="0" borderId="20" xfId="342" applyFont="1" applyFill="1" applyBorder="1" applyAlignment="1">
      <alignment horizontal="centerContinuous" vertical="center"/>
    </xf>
    <xf numFmtId="165" fontId="61" fillId="0" borderId="21" xfId="342" applyFont="1" applyFill="1" applyBorder="1" applyAlignment="1">
      <alignment horizontal="center" vertical="top"/>
    </xf>
    <xf numFmtId="0" fontId="61" fillId="0" borderId="21" xfId="343" applyFont="1" applyFill="1" applyBorder="1" applyAlignment="1">
      <alignment horizontal="left" vertical="center"/>
    </xf>
    <xf numFmtId="0" fontId="61" fillId="0" borderId="0" xfId="343" applyFont="1" applyFill="1" applyBorder="1" applyAlignment="1">
      <alignment horizontal="centerContinuous" vertical="center"/>
    </xf>
    <xf numFmtId="0" fontId="65" fillId="0" borderId="22" xfId="343" applyFont="1" applyFill="1" applyBorder="1" applyAlignment="1">
      <alignment vertical="center"/>
    </xf>
    <xf numFmtId="0" fontId="65" fillId="0" borderId="23" xfId="343" applyFont="1" applyFill="1" applyBorder="1" applyAlignment="1">
      <alignment vertical="center"/>
    </xf>
    <xf numFmtId="0" fontId="65" fillId="0" borderId="0" xfId="343" applyFont="1" applyFill="1" applyBorder="1" applyAlignment="1">
      <alignment horizontal="centerContinuous" vertical="center"/>
    </xf>
    <xf numFmtId="165" fontId="61" fillId="0" borderId="23" xfId="342" applyFont="1" applyFill="1" applyBorder="1" applyAlignment="1">
      <alignment vertical="center"/>
    </xf>
    <xf numFmtId="165" fontId="61" fillId="0" borderId="24" xfId="342" applyFont="1" applyFill="1" applyBorder="1" applyAlignment="1">
      <alignment vertical="center"/>
    </xf>
    <xf numFmtId="165" fontId="61" fillId="0" borderId="25" xfId="342" applyFont="1" applyFill="1" applyBorder="1" applyAlignment="1">
      <alignment vertical="center"/>
    </xf>
    <xf numFmtId="165" fontId="61" fillId="0" borderId="22" xfId="342" applyFont="1" applyFill="1" applyBorder="1" applyAlignment="1">
      <alignment vertical="center"/>
    </xf>
    <xf numFmtId="165" fontId="61" fillId="0" borderId="26" xfId="342" applyFont="1" applyFill="1" applyBorder="1" applyAlignment="1">
      <alignment vertical="center"/>
    </xf>
    <xf numFmtId="0" fontId="59" fillId="0" borderId="27" xfId="343" applyFont="1" applyFill="1" applyBorder="1" applyAlignment="1">
      <alignment vertical="center"/>
    </xf>
    <xf numFmtId="0" fontId="59" fillId="0" borderId="28" xfId="343" applyFont="1" applyFill="1" applyBorder="1" applyAlignment="1">
      <alignment vertical="center"/>
    </xf>
    <xf numFmtId="0" fontId="67" fillId="0" borderId="28" xfId="343" applyFont="1" applyFill="1" applyBorder="1" applyAlignment="1">
      <alignment horizontal="centerContinuous" vertical="center"/>
    </xf>
    <xf numFmtId="0" fontId="67" fillId="0" borderId="29" xfId="343" applyFont="1" applyFill="1" applyBorder="1" applyAlignment="1">
      <alignment horizontal="centerContinuous" vertical="center"/>
    </xf>
    <xf numFmtId="0" fontId="67" fillId="0" borderId="27" xfId="343" applyFont="1" applyFill="1" applyBorder="1" applyAlignment="1">
      <alignment horizontal="center" vertical="center"/>
    </xf>
    <xf numFmtId="165" fontId="63" fillId="0" borderId="30" xfId="342" applyFont="1" applyFill="1" applyBorder="1" applyAlignment="1">
      <alignment horizontal="center" vertical="center"/>
    </xf>
    <xf numFmtId="165" fontId="63" fillId="0" borderId="31" xfId="342" applyFont="1" applyFill="1" applyBorder="1" applyAlignment="1">
      <alignment horizontal="center" vertical="center"/>
    </xf>
    <xf numFmtId="165" fontId="63" fillId="0" borderId="32" xfId="342" applyFont="1" applyFill="1" applyBorder="1" applyAlignment="1">
      <alignment horizontal="center" vertical="center"/>
    </xf>
    <xf numFmtId="165" fontId="63" fillId="0" borderId="33" xfId="342" applyFont="1" applyFill="1" applyBorder="1" applyAlignment="1">
      <alignment horizontal="center" vertical="center"/>
    </xf>
    <xf numFmtId="165" fontId="63" fillId="0" borderId="34" xfId="342" applyFont="1" applyFill="1" applyBorder="1" applyAlignment="1">
      <alignment horizontal="center" vertical="center"/>
    </xf>
    <xf numFmtId="0" fontId="58" fillId="0" borderId="0" xfId="343" applyFont="1" applyFill="1" applyBorder="1" applyAlignment="1" applyProtection="1">
      <alignment horizontal="left"/>
    </xf>
    <xf numFmtId="0" fontId="61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59" fillId="0" borderId="0" xfId="343" applyFont="1" applyFill="1"/>
    <xf numFmtId="0" fontId="58" fillId="0" borderId="0" xfId="343" quotePrefix="1" applyFont="1" applyFill="1" applyBorder="1" applyAlignment="1" applyProtection="1">
      <alignment horizontal="left"/>
    </xf>
    <xf numFmtId="0" fontId="61" fillId="0" borderId="35" xfId="343" applyFont="1" applyFill="1" applyBorder="1" applyAlignment="1">
      <alignment horizontal="centerContinuous" vertical="center"/>
    </xf>
    <xf numFmtId="165" fontId="69" fillId="0" borderId="0" xfId="342" applyFont="1" applyFill="1" applyBorder="1" applyAlignment="1" applyProtection="1">
      <alignment horizontal="right"/>
    </xf>
    <xf numFmtId="0" fontId="59" fillId="0" borderId="36" xfId="343" applyFont="1" applyFill="1" applyBorder="1" applyAlignment="1">
      <alignment vertical="center"/>
    </xf>
    <xf numFmtId="0" fontId="59" fillId="0" borderId="29" xfId="343" applyFont="1" applyFill="1" applyBorder="1" applyAlignment="1">
      <alignment vertical="center"/>
    </xf>
    <xf numFmtId="0" fontId="58" fillId="0" borderId="29" xfId="343" quotePrefix="1" applyFont="1" applyFill="1" applyBorder="1" applyAlignment="1" applyProtection="1">
      <alignment horizontal="left"/>
    </xf>
    <xf numFmtId="0" fontId="59" fillId="0" borderId="18" xfId="343" quotePrefix="1" applyFont="1" applyFill="1" applyBorder="1" applyAlignment="1">
      <alignment horizontal="right"/>
    </xf>
    <xf numFmtId="0" fontId="59" fillId="0" borderId="0" xfId="343" applyFont="1" applyFill="1" applyBorder="1" applyAlignment="1"/>
    <xf numFmtId="1" fontId="59" fillId="0" borderId="0" xfId="343" applyNumberFormat="1" applyFont="1" applyFill="1" applyBorder="1"/>
    <xf numFmtId="0" fontId="64" fillId="0" borderId="14" xfId="343" applyFont="1" applyFill="1" applyBorder="1" applyAlignment="1">
      <alignment horizontal="centerContinuous"/>
    </xf>
    <xf numFmtId="172" fontId="70" fillId="0" borderId="0" xfId="343" applyNumberFormat="1" applyFont="1" applyFill="1" applyBorder="1" applyAlignment="1" applyProtection="1">
      <alignment vertical="center"/>
    </xf>
    <xf numFmtId="0" fontId="59" fillId="0" borderId="18" xfId="343" applyFont="1" applyFill="1" applyBorder="1" applyAlignment="1">
      <alignment horizontal="right"/>
    </xf>
    <xf numFmtId="0" fontId="64" fillId="0" borderId="35" xfId="343" applyFont="1" applyFill="1" applyBorder="1" applyAlignment="1">
      <alignment horizontal="centerContinuous"/>
    </xf>
    <xf numFmtId="0" fontId="59" fillId="0" borderId="36" xfId="343" applyFont="1" applyFill="1" applyBorder="1" applyAlignment="1">
      <alignment horizontal="right"/>
    </xf>
    <xf numFmtId="0" fontId="59" fillId="0" borderId="29" xfId="343" applyFont="1" applyFill="1" applyBorder="1" applyAlignment="1"/>
    <xf numFmtId="1" fontId="59" fillId="0" borderId="29" xfId="343" applyNumberFormat="1" applyFont="1" applyFill="1" applyBorder="1"/>
    <xf numFmtId="0" fontId="64" fillId="0" borderId="37" xfId="343" applyFont="1" applyFill="1" applyBorder="1" applyAlignment="1">
      <alignment horizontal="centerContinuous"/>
    </xf>
    <xf numFmtId="0" fontId="64" fillId="0" borderId="38" xfId="343" applyFont="1" applyFill="1" applyBorder="1" applyAlignment="1">
      <alignment horizontal="centerContinuous"/>
    </xf>
    <xf numFmtId="0" fontId="64" fillId="0" borderId="39" xfId="343" applyFont="1" applyFill="1" applyBorder="1" applyAlignment="1">
      <alignment horizontal="centerContinuous"/>
    </xf>
    <xf numFmtId="0" fontId="64" fillId="0" borderId="40" xfId="343" applyFont="1" applyFill="1" applyBorder="1" applyAlignment="1">
      <alignment horizontal="centerContinuous"/>
    </xf>
    <xf numFmtId="0" fontId="64" fillId="0" borderId="41" xfId="343" applyFont="1" applyFill="1" applyBorder="1" applyAlignment="1">
      <alignment horizontal="centerContinuous"/>
    </xf>
    <xf numFmtId="0" fontId="59" fillId="0" borderId="0" xfId="343" quotePrefix="1" applyFont="1" applyFill="1" applyBorder="1" applyAlignment="1"/>
    <xf numFmtId="0" fontId="60" fillId="0" borderId="0" xfId="343" applyFont="1" applyFill="1" applyBorder="1" applyAlignment="1"/>
    <xf numFmtId="0" fontId="60" fillId="0" borderId="18" xfId="343" applyFont="1" applyFill="1" applyBorder="1" applyAlignment="1">
      <alignment horizontal="right"/>
    </xf>
    <xf numFmtId="0" fontId="59" fillId="0" borderId="18" xfId="343" quotePrefix="1" applyNumberFormat="1" applyFont="1" applyFill="1" applyBorder="1" applyAlignment="1">
      <alignment horizontal="right"/>
    </xf>
    <xf numFmtId="0" fontId="59" fillId="0" borderId="18" xfId="343" quotePrefix="1" applyFont="1" applyFill="1" applyBorder="1" applyAlignment="1"/>
    <xf numFmtId="0" fontId="59" fillId="0" borderId="11" xfId="343" applyFont="1" applyFill="1" applyBorder="1" applyAlignment="1"/>
    <xf numFmtId="0" fontId="59" fillId="0" borderId="0" xfId="0" applyFont="1"/>
    <xf numFmtId="165" fontId="58" fillId="0" borderId="0" xfId="340" applyFont="1" applyAlignment="1" applyProtection="1">
      <alignment horizontal="left"/>
    </xf>
    <xf numFmtId="165" fontId="59" fillId="0" borderId="0" xfId="340" applyFont="1"/>
    <xf numFmtId="165" fontId="75" fillId="0" borderId="0" xfId="340" applyFont="1"/>
    <xf numFmtId="165" fontId="76" fillId="0" borderId="0" xfId="340" applyFont="1"/>
    <xf numFmtId="165" fontId="77" fillId="0" borderId="0" xfId="340" applyFont="1" applyAlignment="1" applyProtection="1">
      <alignment horizontal="centerContinuous"/>
    </xf>
    <xf numFmtId="165" fontId="76" fillId="0" borderId="0" xfId="340" applyFont="1" applyAlignment="1">
      <alignment horizontal="centerContinuous"/>
    </xf>
    <xf numFmtId="165" fontId="76" fillId="0" borderId="29" xfId="340" applyFont="1" applyBorder="1"/>
    <xf numFmtId="165" fontId="61" fillId="0" borderId="0" xfId="340" applyFont="1" applyAlignment="1" applyProtection="1">
      <alignment horizontal="right"/>
    </xf>
    <xf numFmtId="165" fontId="76" fillId="0" borderId="15" xfId="340" applyFont="1" applyBorder="1"/>
    <xf numFmtId="165" fontId="61" fillId="0" borderId="15" xfId="340" applyFont="1" applyBorder="1" applyAlignment="1">
      <alignment horizontal="center"/>
    </xf>
    <xf numFmtId="165" fontId="61" fillId="0" borderId="20" xfId="340" applyFont="1" applyBorder="1" applyAlignment="1">
      <alignment horizontal="center"/>
    </xf>
    <xf numFmtId="165" fontId="61" fillId="0" borderId="20" xfId="340" applyFont="1" applyBorder="1" applyAlignment="1" applyProtection="1">
      <alignment horizontal="center" vertical="center"/>
    </xf>
    <xf numFmtId="165" fontId="76" fillId="0" borderId="23" xfId="340" applyFont="1" applyBorder="1"/>
    <xf numFmtId="165" fontId="61" fillId="0" borderId="23" xfId="340" applyFont="1" applyBorder="1" applyAlignment="1" applyProtection="1">
      <alignment horizontal="center" vertical="center"/>
    </xf>
    <xf numFmtId="165" fontId="79" fillId="0" borderId="23" xfId="340" applyFont="1" applyBorder="1" applyAlignment="1">
      <alignment horizontal="center" vertical="center"/>
    </xf>
    <xf numFmtId="165" fontId="79" fillId="0" borderId="42" xfId="340" quotePrefix="1" applyFont="1" applyBorder="1" applyAlignment="1" applyProtection="1">
      <alignment horizontal="center" vertical="center"/>
    </xf>
    <xf numFmtId="165" fontId="76" fillId="0" borderId="0" xfId="340" applyFont="1" applyAlignment="1">
      <alignment horizontal="center" vertical="center"/>
    </xf>
    <xf numFmtId="165" fontId="76" fillId="0" borderId="0" xfId="340" applyFont="1" applyBorder="1"/>
    <xf numFmtId="4" fontId="76" fillId="0" borderId="0" xfId="340" applyNumberFormat="1" applyFont="1"/>
    <xf numFmtId="165" fontId="58" fillId="0" borderId="0" xfId="341" applyFont="1" applyAlignment="1" applyProtection="1">
      <alignment horizontal="left"/>
    </xf>
    <xf numFmtId="165" fontId="59" fillId="0" borderId="0" xfId="341" applyFont="1"/>
    <xf numFmtId="165" fontId="58" fillId="0" borderId="0" xfId="341" applyFont="1" applyAlignment="1" applyProtection="1">
      <alignment horizontal="centerContinuous"/>
    </xf>
    <xf numFmtId="165" fontId="59" fillId="0" borderId="0" xfId="341" applyFont="1" applyAlignment="1">
      <alignment horizontal="centerContinuous"/>
    </xf>
    <xf numFmtId="165" fontId="58" fillId="0" borderId="0" xfId="341" applyFont="1"/>
    <xf numFmtId="165" fontId="61" fillId="0" borderId="0" xfId="341" applyFont="1" applyAlignment="1" applyProtection="1">
      <alignment horizontal="right"/>
    </xf>
    <xf numFmtId="165" fontId="64" fillId="0" borderId="15" xfId="341" applyFont="1" applyBorder="1"/>
    <xf numFmtId="165" fontId="61" fillId="0" borderId="39" xfId="341" applyFont="1" applyBorder="1" applyAlignment="1">
      <alignment horizontal="center"/>
    </xf>
    <xf numFmtId="165" fontId="61" fillId="0" borderId="43" xfId="341" applyFont="1" applyBorder="1" applyAlignment="1">
      <alignment vertical="center"/>
    </xf>
    <xf numFmtId="165" fontId="61" fillId="0" borderId="20" xfId="341" applyFont="1" applyBorder="1" applyAlignment="1">
      <alignment horizontal="center"/>
    </xf>
    <xf numFmtId="165" fontId="61" fillId="0" borderId="38" xfId="341" applyFont="1" applyBorder="1" applyAlignment="1" applyProtection="1">
      <alignment horizontal="center" vertical="center"/>
    </xf>
    <xf numFmtId="165" fontId="61" fillId="0" borderId="35" xfId="341" applyFont="1" applyBorder="1" applyAlignment="1" applyProtection="1">
      <alignment horizontal="centerContinuous" vertical="center"/>
    </xf>
    <xf numFmtId="165" fontId="64" fillId="0" borderId="23" xfId="341" applyFont="1" applyBorder="1"/>
    <xf numFmtId="165" fontId="61" fillId="0" borderId="40" xfId="341" applyFont="1" applyBorder="1" applyAlignment="1">
      <alignment horizontal="center"/>
    </xf>
    <xf numFmtId="165" fontId="61" fillId="0" borderId="22" xfId="341" applyFont="1" applyBorder="1" applyAlignment="1">
      <alignment vertical="center"/>
    </xf>
    <xf numFmtId="165" fontId="63" fillId="0" borderId="23" xfId="341" applyFont="1" applyBorder="1" applyAlignment="1">
      <alignment horizontal="center" vertical="center"/>
    </xf>
    <xf numFmtId="165" fontId="63" fillId="0" borderId="40" xfId="341" quotePrefix="1" applyFont="1" applyBorder="1" applyAlignment="1" applyProtection="1">
      <alignment horizontal="center" vertical="center"/>
    </xf>
    <xf numFmtId="165" fontId="63" fillId="0" borderId="22" xfId="341" applyFont="1" applyBorder="1" applyAlignment="1" applyProtection="1">
      <alignment horizontal="center" vertical="center"/>
    </xf>
    <xf numFmtId="173" fontId="20" fillId="0" borderId="0" xfId="329" applyNumberFormat="1" applyFont="1"/>
    <xf numFmtId="165" fontId="59" fillId="0" borderId="0" xfId="341" applyFont="1" applyAlignment="1">
      <alignment horizontal="center" vertical="center"/>
    </xf>
    <xf numFmtId="165" fontId="58" fillId="0" borderId="15" xfId="341" applyFont="1" applyBorder="1" applyAlignment="1" applyProtection="1">
      <alignment horizontal="left"/>
    </xf>
    <xf numFmtId="1" fontId="59" fillId="0" borderId="20" xfId="341" applyNumberFormat="1" applyFont="1" applyBorder="1"/>
    <xf numFmtId="170" fontId="58" fillId="0" borderId="0" xfId="341" applyNumberFormat="1" applyFont="1"/>
    <xf numFmtId="170" fontId="59" fillId="0" borderId="0" xfId="341" applyNumberFormat="1" applyFont="1"/>
    <xf numFmtId="2" fontId="59" fillId="0" borderId="0" xfId="341" applyNumberFormat="1" applyFont="1"/>
    <xf numFmtId="1" fontId="59" fillId="0" borderId="23" xfId="341" applyNumberFormat="1" applyFont="1" applyBorder="1"/>
    <xf numFmtId="165" fontId="58" fillId="0" borderId="0" xfId="342" applyFont="1" applyFill="1" applyAlignment="1">
      <alignment horizontal="left" vertical="center"/>
    </xf>
    <xf numFmtId="165" fontId="58" fillId="0" borderId="0" xfId="345" applyFont="1" applyFill="1" applyAlignment="1">
      <alignment horizontal="left" vertical="center"/>
    </xf>
    <xf numFmtId="165" fontId="58" fillId="0" borderId="0" xfId="345" applyFont="1" applyFill="1" applyAlignment="1">
      <alignment vertical="center"/>
    </xf>
    <xf numFmtId="165" fontId="59" fillId="0" borderId="0" xfId="345" applyFont="1" applyFill="1" applyAlignment="1">
      <alignment vertical="center"/>
    </xf>
    <xf numFmtId="165" fontId="58" fillId="0" borderId="0" xfId="345" applyFont="1" applyFill="1" applyAlignment="1" applyProtection="1">
      <alignment horizontal="centerContinuous" vertical="center"/>
      <protection locked="0"/>
    </xf>
    <xf numFmtId="165" fontId="58" fillId="0" borderId="0" xfId="345" applyFont="1" applyFill="1" applyAlignment="1">
      <alignment horizontal="centerContinuous" vertical="center"/>
    </xf>
    <xf numFmtId="165" fontId="58" fillId="0" borderId="0" xfId="345" applyFont="1" applyFill="1" applyBorder="1" applyAlignment="1">
      <alignment vertical="center"/>
    </xf>
    <xf numFmtId="165" fontId="61" fillId="0" borderId="0" xfId="345" applyFont="1" applyFill="1" applyAlignment="1">
      <alignment horizontal="right" vertical="center"/>
    </xf>
    <xf numFmtId="165" fontId="58" fillId="0" borderId="10" xfId="345" applyFont="1" applyFill="1" applyBorder="1" applyAlignment="1">
      <alignment vertical="center"/>
    </xf>
    <xf numFmtId="165" fontId="65" fillId="0" borderId="11" xfId="345" applyFont="1" applyFill="1" applyBorder="1" applyAlignment="1">
      <alignment vertical="center"/>
    </xf>
    <xf numFmtId="165" fontId="61" fillId="0" borderId="11" xfId="345" applyFont="1" applyFill="1" applyBorder="1" applyAlignment="1">
      <alignment vertical="center"/>
    </xf>
    <xf numFmtId="165" fontId="58" fillId="0" borderId="12" xfId="342" applyFont="1" applyFill="1" applyBorder="1" applyAlignment="1">
      <alignment horizontal="centerContinuous" vertical="center"/>
    </xf>
    <xf numFmtId="165" fontId="65" fillId="0" borderId="0" xfId="345" applyFont="1" applyFill="1" applyBorder="1" applyAlignment="1">
      <alignment horizontal="left" vertical="center"/>
    </xf>
    <xf numFmtId="165" fontId="65" fillId="0" borderId="18" xfId="345" applyFont="1" applyFill="1" applyBorder="1" applyAlignment="1">
      <alignment vertical="center"/>
    </xf>
    <xf numFmtId="165" fontId="65" fillId="0" borderId="0" xfId="345" applyFont="1" applyFill="1" applyBorder="1" applyAlignment="1">
      <alignment vertical="center"/>
    </xf>
    <xf numFmtId="165" fontId="66" fillId="0" borderId="0" xfId="345" applyFont="1" applyFill="1" applyBorder="1" applyAlignment="1" applyProtection="1">
      <alignment horizontal="left" vertical="center"/>
      <protection locked="0"/>
    </xf>
    <xf numFmtId="165" fontId="58" fillId="0" borderId="21" xfId="342" applyFont="1" applyFill="1" applyBorder="1" applyAlignment="1">
      <alignment horizontal="left" vertical="center"/>
    </xf>
    <xf numFmtId="165" fontId="61" fillId="0" borderId="0" xfId="342" applyFont="1" applyFill="1" applyAlignment="1">
      <alignment horizontal="centerContinuous" vertical="center"/>
    </xf>
    <xf numFmtId="165" fontId="58" fillId="0" borderId="18" xfId="345" applyFont="1" applyFill="1" applyBorder="1" applyAlignment="1">
      <alignment horizontal="center" vertical="center"/>
    </xf>
    <xf numFmtId="165" fontId="58" fillId="0" borderId="0" xfId="345" applyFont="1" applyFill="1" applyBorder="1" applyAlignment="1">
      <alignment horizontal="center" vertical="center"/>
    </xf>
    <xf numFmtId="165" fontId="65" fillId="0" borderId="18" xfId="345" applyFont="1" applyFill="1" applyBorder="1" applyAlignment="1">
      <alignment horizontal="left" vertical="center"/>
    </xf>
    <xf numFmtId="165" fontId="61" fillId="0" borderId="21" xfId="342" applyFont="1" applyFill="1" applyBorder="1" applyAlignment="1">
      <alignment horizontal="left" vertical="center"/>
    </xf>
    <xf numFmtId="165" fontId="65" fillId="0" borderId="35" xfId="345" applyFont="1" applyFill="1" applyBorder="1" applyAlignment="1">
      <alignment vertical="center"/>
    </xf>
    <xf numFmtId="165" fontId="61" fillId="0" borderId="24" xfId="342" applyFont="1" applyFill="1" applyBorder="1" applyAlignment="1">
      <alignment horizontal="centerContinuous" vertical="center"/>
    </xf>
    <xf numFmtId="165" fontId="63" fillId="0" borderId="27" xfId="344" applyFont="1" applyFill="1" applyBorder="1" applyAlignment="1">
      <alignment horizontal="centerContinuous" vertical="center"/>
    </xf>
    <xf numFmtId="165" fontId="63" fillId="0" borderId="28" xfId="344" applyFont="1" applyFill="1" applyBorder="1" applyAlignment="1">
      <alignment horizontal="centerContinuous" vertical="center"/>
    </xf>
    <xf numFmtId="165" fontId="63" fillId="0" borderId="45" xfId="344" applyFont="1" applyFill="1" applyBorder="1" applyAlignment="1">
      <alignment horizontal="centerContinuous" vertical="center"/>
    </xf>
    <xf numFmtId="165" fontId="63" fillId="0" borderId="34" xfId="342" applyFont="1" applyFill="1" applyBorder="1" applyAlignment="1">
      <alignment horizontal="centerContinuous" vertical="center"/>
    </xf>
    <xf numFmtId="165" fontId="58" fillId="0" borderId="18" xfId="345" applyFont="1" applyFill="1" applyBorder="1" applyAlignment="1" applyProtection="1">
      <alignment horizontal="left"/>
    </xf>
    <xf numFmtId="165" fontId="58" fillId="0" borderId="0" xfId="345" applyFont="1" applyFill="1" applyBorder="1" applyAlignment="1" applyProtection="1">
      <alignment horizontal="left"/>
    </xf>
    <xf numFmtId="165" fontId="61" fillId="0" borderId="35" xfId="345" applyFont="1" applyFill="1" applyBorder="1" applyAlignment="1">
      <alignment horizontal="centerContinuous" vertical="center"/>
    </xf>
    <xf numFmtId="165" fontId="59" fillId="0" borderId="0" xfId="345" applyFont="1" applyFill="1"/>
    <xf numFmtId="165" fontId="58" fillId="0" borderId="18" xfId="345" quotePrefix="1" applyFont="1" applyFill="1" applyBorder="1" applyAlignment="1" applyProtection="1">
      <alignment horizontal="left"/>
    </xf>
    <xf numFmtId="165" fontId="58" fillId="0" borderId="0" xfId="345" quotePrefix="1" applyFont="1" applyFill="1" applyBorder="1" applyAlignment="1" applyProtection="1">
      <alignment horizontal="left"/>
    </xf>
    <xf numFmtId="165" fontId="61" fillId="0" borderId="0" xfId="342" applyFont="1" applyFill="1" applyBorder="1" applyAlignment="1" applyProtection="1">
      <alignment horizontal="right"/>
    </xf>
    <xf numFmtId="165" fontId="58" fillId="0" borderId="36" xfId="345" quotePrefix="1" applyFont="1" applyFill="1" applyBorder="1" applyAlignment="1" applyProtection="1">
      <alignment horizontal="left"/>
    </xf>
    <xf numFmtId="165" fontId="58" fillId="0" borderId="29" xfId="345" quotePrefix="1" applyFont="1" applyFill="1" applyBorder="1" applyAlignment="1" applyProtection="1">
      <alignment horizontal="left"/>
    </xf>
    <xf numFmtId="165" fontId="58" fillId="0" borderId="29" xfId="345" applyFont="1" applyFill="1" applyBorder="1" applyAlignment="1" applyProtection="1">
      <alignment horizontal="left"/>
    </xf>
    <xf numFmtId="165" fontId="61" fillId="0" borderId="37" xfId="345" applyFont="1" applyFill="1" applyBorder="1" applyAlignment="1">
      <alignment horizontal="centerContinuous" vertical="center"/>
    </xf>
    <xf numFmtId="165" fontId="59" fillId="0" borderId="18" xfId="345" quotePrefix="1" applyFont="1" applyFill="1" applyBorder="1" applyAlignment="1" applyProtection="1">
      <alignment horizontal="left"/>
    </xf>
    <xf numFmtId="165" fontId="59" fillId="0" borderId="0" xfId="345" quotePrefix="1" applyFont="1" applyFill="1" applyBorder="1" applyAlignment="1" applyProtection="1">
      <alignment horizontal="left"/>
    </xf>
    <xf numFmtId="1" fontId="59" fillId="0" borderId="0" xfId="345" applyNumberFormat="1" applyFont="1" applyFill="1" applyBorder="1"/>
    <xf numFmtId="165" fontId="64" fillId="0" borderId="38" xfId="345" applyFont="1" applyFill="1" applyBorder="1" applyAlignment="1">
      <alignment horizontal="centerContinuous"/>
    </xf>
    <xf numFmtId="165" fontId="59" fillId="0" borderId="36" xfId="345" quotePrefix="1" applyFont="1" applyFill="1" applyBorder="1" applyAlignment="1" applyProtection="1">
      <alignment horizontal="left"/>
    </xf>
    <xf numFmtId="165" fontId="59" fillId="0" borderId="29" xfId="345" quotePrefix="1" applyFont="1" applyFill="1" applyBorder="1" applyAlignment="1" applyProtection="1">
      <alignment horizontal="left"/>
    </xf>
    <xf numFmtId="165" fontId="64" fillId="0" borderId="40" xfId="345" applyFont="1" applyFill="1" applyBorder="1" applyAlignment="1">
      <alignment horizontal="centerContinuous"/>
    </xf>
    <xf numFmtId="165" fontId="59" fillId="0" borderId="0" xfId="345" applyFont="1" applyFill="1" applyBorder="1" applyAlignment="1">
      <alignment vertical="center"/>
    </xf>
    <xf numFmtId="1" fontId="59" fillId="0" borderId="11" xfId="345" applyNumberFormat="1" applyFont="1" applyFill="1" applyBorder="1"/>
    <xf numFmtId="165" fontId="64" fillId="0" borderId="39" xfId="345" applyFont="1" applyFill="1" applyBorder="1" applyAlignment="1">
      <alignment horizontal="centerContinuous"/>
    </xf>
    <xf numFmtId="165" fontId="59" fillId="0" borderId="18" xfId="345" applyFont="1" applyFill="1" applyBorder="1" applyAlignment="1" applyProtection="1">
      <alignment horizontal="left"/>
    </xf>
    <xf numFmtId="165" fontId="64" fillId="0" borderId="41" xfId="345" applyFont="1" applyFill="1" applyBorder="1" applyAlignment="1">
      <alignment horizontal="centerContinuous"/>
    </xf>
    <xf numFmtId="1" fontId="59" fillId="0" borderId="29" xfId="345" applyNumberFormat="1" applyFont="1" applyFill="1" applyBorder="1"/>
    <xf numFmtId="165" fontId="59" fillId="0" borderId="10" xfId="345" quotePrefix="1" applyFont="1" applyFill="1" applyBorder="1" applyAlignment="1" applyProtection="1">
      <alignment horizontal="left"/>
    </xf>
    <xf numFmtId="165" fontId="59" fillId="0" borderId="11" xfId="345" quotePrefix="1" applyFont="1" applyFill="1" applyBorder="1" applyAlignment="1" applyProtection="1">
      <alignment horizontal="left"/>
    </xf>
    <xf numFmtId="165" fontId="64" fillId="0" borderId="46" xfId="345" applyFont="1" applyFill="1" applyBorder="1" applyAlignment="1">
      <alignment horizontal="centerContinuous"/>
    </xf>
    <xf numFmtId="165" fontId="59" fillId="0" borderId="36" xfId="345" applyFont="1" applyFill="1" applyBorder="1" applyAlignment="1" applyProtection="1">
      <alignment horizontal="left"/>
    </xf>
    <xf numFmtId="165" fontId="59" fillId="0" borderId="29" xfId="345" applyFont="1" applyFill="1" applyBorder="1" applyAlignment="1" applyProtection="1">
      <alignment horizontal="left"/>
    </xf>
    <xf numFmtId="165" fontId="59" fillId="0" borderId="0" xfId="345" quotePrefix="1" applyFont="1" applyFill="1" applyBorder="1" applyAlignment="1" applyProtection="1">
      <alignment horizontal="left"/>
      <protection locked="0"/>
    </xf>
    <xf numFmtId="165" fontId="59" fillId="0" borderId="0" xfId="345" applyFont="1" applyFill="1" applyBorder="1" applyAlignment="1" applyProtection="1">
      <alignment horizontal="left"/>
      <protection locked="0"/>
    </xf>
    <xf numFmtId="165" fontId="59" fillId="0" borderId="29" xfId="345" quotePrefix="1" applyFont="1" applyFill="1" applyBorder="1" applyAlignment="1" applyProtection="1">
      <alignment horizontal="left"/>
      <protection locked="0"/>
    </xf>
    <xf numFmtId="171" fontId="70" fillId="0" borderId="0" xfId="342" applyNumberFormat="1" applyFont="1" applyFill="1" applyBorder="1" applyAlignment="1" applyProtection="1">
      <alignment horizontal="right" vertical="center"/>
    </xf>
    <xf numFmtId="165" fontId="84" fillId="0" borderId="0" xfId="345" applyFont="1" applyFill="1" applyAlignment="1">
      <alignment vertical="center"/>
    </xf>
    <xf numFmtId="165" fontId="58" fillId="0" borderId="0" xfId="342" applyFont="1" applyFill="1" applyAlignment="1" applyProtection="1">
      <alignment horizontal="centerContinuous" vertical="center"/>
      <protection locked="0"/>
    </xf>
    <xf numFmtId="165" fontId="58" fillId="0" borderId="0" xfId="342" applyFont="1" applyFill="1" applyAlignment="1">
      <alignment horizontal="centerContinuous" vertical="center"/>
    </xf>
    <xf numFmtId="165" fontId="58" fillId="0" borderId="29" xfId="342" applyFont="1" applyFill="1" applyBorder="1" applyAlignment="1">
      <alignment vertical="center"/>
    </xf>
    <xf numFmtId="165" fontId="61" fillId="0" borderId="0" xfId="342" applyFont="1" applyFill="1" applyAlignment="1">
      <alignment horizontal="right" vertical="center"/>
    </xf>
    <xf numFmtId="165" fontId="58" fillId="0" borderId="47" xfId="342" applyFont="1" applyFill="1" applyBorder="1" applyAlignment="1">
      <alignment vertical="center"/>
    </xf>
    <xf numFmtId="165" fontId="61" fillId="0" borderId="0" xfId="342" applyFont="1" applyFill="1" applyBorder="1" applyAlignment="1">
      <alignment vertical="center"/>
    </xf>
    <xf numFmtId="165" fontId="58" fillId="0" borderId="12" xfId="342" applyFont="1" applyFill="1" applyBorder="1" applyAlignment="1">
      <alignment vertical="center"/>
    </xf>
    <xf numFmtId="165" fontId="58" fillId="0" borderId="18" xfId="342" applyFont="1" applyFill="1" applyBorder="1" applyAlignment="1">
      <alignment vertical="center"/>
    </xf>
    <xf numFmtId="165" fontId="58" fillId="0" borderId="0" xfId="342" applyFont="1" applyFill="1" applyBorder="1" applyAlignment="1">
      <alignment vertical="center"/>
    </xf>
    <xf numFmtId="165" fontId="58" fillId="0" borderId="18" xfId="342" applyFont="1" applyFill="1" applyBorder="1" applyAlignment="1">
      <alignment horizontal="center" vertical="center"/>
    </xf>
    <xf numFmtId="165" fontId="58" fillId="0" borderId="0" xfId="342" applyFont="1" applyFill="1" applyBorder="1" applyAlignment="1">
      <alignment horizontal="center" vertical="center"/>
    </xf>
    <xf numFmtId="165" fontId="58" fillId="0" borderId="18" xfId="342" applyFont="1" applyFill="1" applyBorder="1" applyAlignment="1">
      <alignment horizontal="left" vertical="center"/>
    </xf>
    <xf numFmtId="165" fontId="58" fillId="0" borderId="0" xfId="342" applyFont="1" applyFill="1" applyBorder="1" applyAlignment="1">
      <alignment horizontal="left" vertical="center"/>
    </xf>
    <xf numFmtId="165" fontId="58" fillId="0" borderId="35" xfId="342" applyFont="1" applyFill="1" applyBorder="1" applyAlignment="1">
      <alignment vertical="center"/>
    </xf>
    <xf numFmtId="165" fontId="61" fillId="0" borderId="0" xfId="342" applyFont="1" applyFill="1" applyBorder="1" applyAlignment="1">
      <alignment horizontal="centerContinuous" vertical="center"/>
    </xf>
    <xf numFmtId="165" fontId="61" fillId="0" borderId="20" xfId="342" applyFont="1" applyFill="1" applyBorder="1" applyAlignment="1">
      <alignment vertical="center"/>
    </xf>
    <xf numFmtId="165" fontId="61" fillId="0" borderId="21" xfId="342" applyFont="1" applyFill="1" applyBorder="1" applyAlignment="1">
      <alignment vertical="center"/>
    </xf>
    <xf numFmtId="165" fontId="61" fillId="0" borderId="35" xfId="342" applyFont="1" applyFill="1" applyBorder="1" applyAlignment="1">
      <alignment vertical="center"/>
    </xf>
    <xf numFmtId="165" fontId="63" fillId="0" borderId="27" xfId="342" applyFont="1" applyFill="1" applyBorder="1" applyAlignment="1">
      <alignment horizontal="centerContinuous" vertical="center"/>
    </xf>
    <xf numFmtId="165" fontId="63" fillId="0" borderId="28" xfId="342" applyFont="1" applyFill="1" applyBorder="1" applyAlignment="1">
      <alignment horizontal="centerContinuous" vertical="center"/>
    </xf>
    <xf numFmtId="165" fontId="63" fillId="0" borderId="42" xfId="342" applyFont="1" applyFill="1" applyBorder="1" applyAlignment="1">
      <alignment horizontal="centerContinuous" vertical="center"/>
    </xf>
    <xf numFmtId="165" fontId="63" fillId="0" borderId="48" xfId="342" applyFont="1" applyFill="1" applyBorder="1" applyAlignment="1">
      <alignment horizontal="center" vertical="center"/>
    </xf>
    <xf numFmtId="165" fontId="63" fillId="0" borderId="28" xfId="342" applyFont="1" applyFill="1" applyBorder="1" applyAlignment="1">
      <alignment horizontal="center" vertical="center"/>
    </xf>
    <xf numFmtId="165" fontId="63" fillId="0" borderId="49" xfId="342" applyFont="1" applyFill="1" applyBorder="1" applyAlignment="1">
      <alignment horizontal="center" vertical="center"/>
    </xf>
    <xf numFmtId="165" fontId="63" fillId="0" borderId="42" xfId="342" applyFont="1" applyFill="1" applyBorder="1" applyAlignment="1">
      <alignment horizontal="center" vertical="center"/>
    </xf>
    <xf numFmtId="165" fontId="63" fillId="0" borderId="50" xfId="342" applyFont="1" applyFill="1" applyBorder="1" applyAlignment="1">
      <alignment horizontal="center" vertical="center"/>
    </xf>
    <xf numFmtId="165" fontId="59" fillId="0" borderId="0" xfId="342" applyFont="1" applyFill="1" applyAlignment="1">
      <alignment horizontal="center" vertical="center"/>
    </xf>
    <xf numFmtId="165" fontId="58" fillId="0" borderId="10" xfId="342" applyFont="1" applyFill="1" applyBorder="1"/>
    <xf numFmtId="165" fontId="58" fillId="0" borderId="11" xfId="342" applyFont="1" applyFill="1" applyBorder="1"/>
    <xf numFmtId="165" fontId="58" fillId="0" borderId="11" xfId="342" applyFont="1" applyFill="1" applyBorder="1" applyAlignment="1" applyProtection="1">
      <alignment horizontal="left"/>
    </xf>
    <xf numFmtId="165" fontId="61" fillId="0" borderId="14" xfId="342" applyFont="1" applyFill="1" applyBorder="1" applyAlignment="1">
      <alignment horizontal="centerContinuous" vertical="center"/>
    </xf>
    <xf numFmtId="165" fontId="58" fillId="0" borderId="18" xfId="342" applyFont="1" applyFill="1" applyBorder="1"/>
    <xf numFmtId="165" fontId="58" fillId="0" borderId="0" xfId="342" applyFont="1" applyFill="1" applyBorder="1"/>
    <xf numFmtId="165" fontId="58" fillId="0" borderId="0" xfId="342" applyFont="1" applyFill="1" applyBorder="1" applyAlignment="1" applyProtection="1">
      <alignment horizontal="left"/>
    </xf>
    <xf numFmtId="165" fontId="58" fillId="0" borderId="36" xfId="342" applyFont="1" applyFill="1" applyBorder="1"/>
    <xf numFmtId="165" fontId="58" fillId="0" borderId="29" xfId="342" applyFont="1" applyFill="1" applyBorder="1"/>
    <xf numFmtId="165" fontId="58" fillId="0" borderId="29" xfId="342" applyFont="1" applyFill="1" applyBorder="1" applyAlignment="1" applyProtection="1">
      <alignment horizontal="left"/>
    </xf>
    <xf numFmtId="165" fontId="59" fillId="0" borderId="18" xfId="342" quotePrefix="1" applyFont="1" applyFill="1" applyBorder="1" applyAlignment="1" applyProtection="1">
      <alignment horizontal="left"/>
    </xf>
    <xf numFmtId="165" fontId="59" fillId="0" borderId="0" xfId="342" quotePrefix="1" applyFont="1" applyFill="1" applyBorder="1" applyAlignment="1" applyProtection="1">
      <alignment horizontal="left"/>
    </xf>
    <xf numFmtId="165" fontId="59" fillId="0" borderId="0" xfId="342" applyFont="1" applyFill="1" applyBorder="1" applyAlignment="1" applyProtection="1">
      <alignment horizontal="left"/>
    </xf>
    <xf numFmtId="165" fontId="64" fillId="0" borderId="12" xfId="342" applyFont="1" applyFill="1" applyBorder="1" applyAlignment="1">
      <alignment horizontal="centerContinuous" vertical="center"/>
    </xf>
    <xf numFmtId="165" fontId="59" fillId="0" borderId="18" xfId="342" applyFont="1" applyFill="1" applyBorder="1" applyAlignment="1" applyProtection="1">
      <alignment horizontal="left"/>
    </xf>
    <xf numFmtId="165" fontId="64" fillId="0" borderId="0" xfId="342" applyFont="1" applyFill="1" applyBorder="1" applyAlignment="1">
      <alignment horizontal="centerContinuous" vertical="center"/>
    </xf>
    <xf numFmtId="165" fontId="59" fillId="0" borderId="36" xfId="342" applyFont="1" applyFill="1" applyBorder="1" applyAlignment="1" applyProtection="1">
      <alignment horizontal="left"/>
    </xf>
    <xf numFmtId="165" fontId="59" fillId="0" borderId="29" xfId="342" applyFont="1" applyFill="1" applyBorder="1" applyAlignment="1" applyProtection="1">
      <alignment horizontal="left"/>
    </xf>
    <xf numFmtId="165" fontId="64" fillId="0" borderId="29" xfId="342" applyFont="1" applyFill="1" applyBorder="1" applyAlignment="1">
      <alignment horizontal="centerContinuous" vertical="center"/>
    </xf>
    <xf numFmtId="165" fontId="59" fillId="0" borderId="0" xfId="342" applyFont="1" applyFill="1" applyBorder="1" applyAlignment="1">
      <alignment vertical="center"/>
    </xf>
    <xf numFmtId="165" fontId="64" fillId="0" borderId="24" xfId="342" applyFont="1" applyFill="1" applyBorder="1" applyAlignment="1">
      <alignment horizontal="centerContinuous" vertical="center"/>
    </xf>
    <xf numFmtId="165" fontId="64" fillId="0" borderId="37" xfId="342" applyFont="1" applyFill="1" applyBorder="1" applyAlignment="1">
      <alignment horizontal="centerContinuous" vertical="center"/>
    </xf>
    <xf numFmtId="165" fontId="70" fillId="0" borderId="10" xfId="342" quotePrefix="1" applyFont="1" applyFill="1" applyBorder="1" applyAlignment="1" applyProtection="1">
      <alignment horizontal="left"/>
    </xf>
    <xf numFmtId="165" fontId="59" fillId="0" borderId="11" xfId="342" quotePrefix="1" applyFont="1" applyFill="1" applyBorder="1" applyAlignment="1" applyProtection="1">
      <alignment horizontal="left"/>
    </xf>
    <xf numFmtId="1" fontId="59" fillId="0" borderId="11" xfId="342" applyNumberFormat="1" applyFont="1" applyFill="1" applyBorder="1"/>
    <xf numFmtId="165" fontId="64" fillId="0" borderId="11" xfId="342" applyFont="1" applyFill="1" applyBorder="1" applyAlignment="1">
      <alignment horizontal="centerContinuous" vertical="center"/>
    </xf>
    <xf numFmtId="165" fontId="64" fillId="0" borderId="14" xfId="342" applyFont="1" applyFill="1" applyBorder="1" applyAlignment="1">
      <alignment horizontal="centerContinuous" vertical="center"/>
    </xf>
    <xf numFmtId="165" fontId="59" fillId="0" borderId="10" xfId="342" quotePrefix="1" applyFont="1" applyFill="1" applyBorder="1" applyAlignment="1" applyProtection="1">
      <alignment horizontal="left"/>
    </xf>
    <xf numFmtId="165" fontId="59" fillId="0" borderId="11" xfId="342" applyFont="1" applyFill="1" applyBorder="1" applyAlignment="1" applyProtection="1">
      <alignment horizontal="left"/>
    </xf>
    <xf numFmtId="165" fontId="59" fillId="0" borderId="36" xfId="342" quotePrefix="1" applyFont="1" applyFill="1" applyBorder="1" applyAlignment="1" applyProtection="1">
      <alignment horizontal="left"/>
    </xf>
    <xf numFmtId="165" fontId="70" fillId="0" borderId="0" xfId="342" applyFont="1" applyFill="1" applyAlignment="1">
      <alignment vertical="center"/>
    </xf>
    <xf numFmtId="1" fontId="59" fillId="0" borderId="10" xfId="343" applyNumberFormat="1" applyFont="1" applyFill="1" applyBorder="1"/>
    <xf numFmtId="0" fontId="59" fillId="0" borderId="10" xfId="343" quotePrefix="1" applyFont="1" applyFill="1" applyBorder="1" applyAlignment="1">
      <alignment horizontal="right"/>
    </xf>
    <xf numFmtId="1" fontId="59" fillId="0" borderId="11" xfId="340" applyNumberFormat="1" applyFont="1" applyBorder="1"/>
    <xf numFmtId="165" fontId="63" fillId="0" borderId="51" xfId="342" applyFont="1" applyFill="1" applyBorder="1" applyAlignment="1">
      <alignment horizontal="center" vertical="center"/>
    </xf>
    <xf numFmtId="171" fontId="70" fillId="0" borderId="0" xfId="343" applyNumberFormat="1" applyFont="1" applyFill="1" applyBorder="1" applyAlignment="1" applyProtection="1">
      <alignment horizontal="right" vertical="center"/>
    </xf>
    <xf numFmtId="171" fontId="70" fillId="0" borderId="29" xfId="343" applyNumberFormat="1" applyFont="1" applyFill="1" applyBorder="1" applyAlignment="1" applyProtection="1">
      <alignment horizontal="right" vertical="center"/>
    </xf>
    <xf numFmtId="165" fontId="58" fillId="0" borderId="0" xfId="339" applyFont="1" applyAlignment="1" applyProtection="1">
      <alignment horizontal="left"/>
    </xf>
    <xf numFmtId="0" fontId="58" fillId="0" borderId="0" xfId="449" applyFont="1" applyAlignment="1"/>
    <xf numFmtId="3" fontId="59" fillId="0" borderId="0" xfId="449" applyNumberFormat="1" applyFont="1" applyAlignment="1"/>
    <xf numFmtId="3" fontId="59" fillId="0" borderId="0" xfId="449" applyNumberFormat="1" applyFont="1"/>
    <xf numFmtId="0" fontId="47" fillId="0" borderId="0" xfId="449" applyFont="1"/>
    <xf numFmtId="0" fontId="59" fillId="0" borderId="0" xfId="449" quotePrefix="1" applyFont="1" applyAlignment="1"/>
    <xf numFmtId="0" fontId="58" fillId="0" borderId="0" xfId="449" applyFont="1" applyAlignment="1">
      <alignment horizontal="centerContinuous" vertical="center"/>
    </xf>
    <xf numFmtId="0" fontId="59" fillId="0" borderId="0" xfId="449" quotePrefix="1" applyFont="1" applyAlignment="1">
      <alignment horizontal="centerContinuous"/>
    </xf>
    <xf numFmtId="3" fontId="59" fillId="0" borderId="0" xfId="449" applyNumberFormat="1" applyFont="1" applyAlignment="1">
      <alignment horizontal="centerContinuous"/>
    </xf>
    <xf numFmtId="0" fontId="59" fillId="0" borderId="0" xfId="449" applyFont="1"/>
    <xf numFmtId="3" fontId="59" fillId="0" borderId="29" xfId="449" applyNumberFormat="1" applyFont="1" applyBorder="1"/>
    <xf numFmtId="3" fontId="58" fillId="0" borderId="0" xfId="449" applyNumberFormat="1" applyFont="1" applyAlignment="1">
      <alignment horizontal="centerContinuous"/>
    </xf>
    <xf numFmtId="3" fontId="61" fillId="0" borderId="0" xfId="449" applyNumberFormat="1" applyFont="1" applyAlignment="1">
      <alignment horizontal="centerContinuous"/>
    </xf>
    <xf numFmtId="0" fontId="64" fillId="0" borderId="15" xfId="449" applyFont="1" applyBorder="1"/>
    <xf numFmtId="0" fontId="61" fillId="0" borderId="15" xfId="449" applyFont="1" applyBorder="1" applyAlignment="1">
      <alignment horizontal="centerContinuous" vertical="top"/>
    </xf>
    <xf numFmtId="3" fontId="61" fillId="0" borderId="29" xfId="449" applyNumberFormat="1" applyFont="1" applyBorder="1" applyAlignment="1">
      <alignment horizontal="centerContinuous" vertical="top"/>
    </xf>
    <xf numFmtId="3" fontId="61" fillId="0" borderId="28" xfId="449" applyNumberFormat="1" applyFont="1" applyBorder="1" applyAlignment="1">
      <alignment horizontal="centerContinuous"/>
    </xf>
    <xf numFmtId="3" fontId="61" fillId="0" borderId="45" xfId="449" applyNumberFormat="1" applyFont="1" applyBorder="1" applyAlignment="1">
      <alignment horizontal="centerContinuous"/>
    </xf>
    <xf numFmtId="3" fontId="61" fillId="0" borderId="28" xfId="449" applyNumberFormat="1" applyFont="1" applyBorder="1" applyAlignment="1">
      <alignment horizontal="centerContinuous" vertical="top"/>
    </xf>
    <xf numFmtId="0" fontId="61" fillId="0" borderId="20" xfId="449" applyFont="1" applyBorder="1" applyAlignment="1">
      <alignment horizontal="center"/>
    </xf>
    <xf numFmtId="0" fontId="61" fillId="0" borderId="20" xfId="449" applyFont="1" applyBorder="1" applyAlignment="1">
      <alignment horizontal="centerContinuous"/>
    </xf>
    <xf numFmtId="3" fontId="61" fillId="0" borderId="35" xfId="449" applyNumberFormat="1" applyFont="1" applyBorder="1" applyAlignment="1">
      <alignment horizontal="center"/>
    </xf>
    <xf numFmtId="3" fontId="61" fillId="0" borderId="35" xfId="449" quotePrefix="1" applyNumberFormat="1" applyFont="1" applyBorder="1" applyAlignment="1">
      <alignment horizontal="center"/>
    </xf>
    <xf numFmtId="0" fontId="61" fillId="0" borderId="23" xfId="449" applyFont="1" applyBorder="1"/>
    <xf numFmtId="0" fontId="61" fillId="0" borderId="23" xfId="449" applyFont="1" applyBorder="1" applyAlignment="1">
      <alignment horizontal="centerContinuous"/>
    </xf>
    <xf numFmtId="0" fontId="65" fillId="0" borderId="0" xfId="449" applyFont="1"/>
    <xf numFmtId="0" fontId="63" fillId="0" borderId="23" xfId="449" quotePrefix="1" applyFont="1" applyBorder="1" applyAlignment="1">
      <alignment horizontal="center" vertical="center"/>
    </xf>
    <xf numFmtId="0" fontId="63" fillId="0" borderId="42" xfId="449" quotePrefix="1" applyFont="1" applyBorder="1" applyAlignment="1">
      <alignment horizontal="center" vertical="center"/>
    </xf>
    <xf numFmtId="3" fontId="63" fillId="0" borderId="45" xfId="449" quotePrefix="1" applyNumberFormat="1" applyFont="1" applyBorder="1" applyAlignment="1">
      <alignment horizontal="center" vertical="center"/>
    </xf>
    <xf numFmtId="0" fontId="47" fillId="0" borderId="0" xfId="449" applyFont="1" applyAlignment="1">
      <alignment horizontal="center" vertical="center"/>
    </xf>
    <xf numFmtId="0" fontId="58" fillId="0" borderId="23" xfId="449" applyFont="1" applyBorder="1"/>
    <xf numFmtId="0" fontId="58" fillId="0" borderId="42" xfId="449" applyFont="1" applyBorder="1"/>
    <xf numFmtId="3" fontId="65" fillId="0" borderId="0" xfId="449" applyNumberFormat="1" applyFont="1" applyBorder="1"/>
    <xf numFmtId="0" fontId="58" fillId="0" borderId="15" xfId="449" applyFont="1" applyBorder="1"/>
    <xf numFmtId="0" fontId="58" fillId="0" borderId="23" xfId="449" quotePrefix="1" applyFont="1" applyBorder="1"/>
    <xf numFmtId="0" fontId="58" fillId="0" borderId="20" xfId="449" applyFont="1" applyBorder="1"/>
    <xf numFmtId="0" fontId="59" fillId="0" borderId="20" xfId="449" quotePrefix="1" applyFont="1" applyBorder="1"/>
    <xf numFmtId="0" fontId="64" fillId="0" borderId="20" xfId="449" quotePrefix="1" applyFont="1" applyBorder="1"/>
    <xf numFmtId="0" fontId="59" fillId="0" borderId="23" xfId="449" applyFont="1" applyBorder="1"/>
    <xf numFmtId="165" fontId="65" fillId="0" borderId="0" xfId="339" applyFont="1" applyAlignment="1" applyProtection="1">
      <alignment horizontal="left"/>
    </xf>
    <xf numFmtId="165" fontId="47" fillId="0" borderId="0" xfId="339" applyFont="1"/>
    <xf numFmtId="165" fontId="58" fillId="0" borderId="0" xfId="339" applyFont="1" applyAlignment="1" applyProtection="1">
      <alignment horizontal="centerContinuous"/>
    </xf>
    <xf numFmtId="165" fontId="65" fillId="0" borderId="0" xfId="339" applyFont="1" applyAlignment="1" applyProtection="1">
      <alignment horizontal="centerContinuous"/>
    </xf>
    <xf numFmtId="165" fontId="61" fillId="0" borderId="0" xfId="339" applyFont="1" applyAlignment="1" applyProtection="1">
      <alignment horizontal="right"/>
    </xf>
    <xf numFmtId="165" fontId="59" fillId="0" borderId="16" xfId="339" applyFont="1" applyBorder="1"/>
    <xf numFmtId="0" fontId="58" fillId="0" borderId="0" xfId="449" quotePrefix="1" applyFont="1" applyFill="1" applyBorder="1"/>
    <xf numFmtId="165" fontId="65" fillId="0" borderId="0" xfId="339" applyFont="1" applyFill="1"/>
    <xf numFmtId="165" fontId="47" fillId="0" borderId="0" xfId="339" applyFont="1" applyFill="1"/>
    <xf numFmtId="165" fontId="61" fillId="0" borderId="21" xfId="339" applyFont="1" applyBorder="1" applyAlignment="1" applyProtection="1">
      <alignment horizontal="center"/>
    </xf>
    <xf numFmtId="165" fontId="61" fillId="0" borderId="17" xfId="339" applyFont="1" applyBorder="1" applyAlignment="1" applyProtection="1">
      <alignment horizontal="center"/>
    </xf>
    <xf numFmtId="165" fontId="61" fillId="0" borderId="35" xfId="339" applyFont="1" applyBorder="1" applyAlignment="1" applyProtection="1">
      <alignment horizontal="center"/>
    </xf>
    <xf numFmtId="165" fontId="61" fillId="0" borderId="35" xfId="339" applyFont="1" applyBorder="1" applyAlignment="1" applyProtection="1">
      <alignment horizontal="left"/>
    </xf>
    <xf numFmtId="165" fontId="61" fillId="0" borderId="15" xfId="339" applyFont="1" applyBorder="1" applyAlignment="1" applyProtection="1">
      <alignment horizontal="left"/>
    </xf>
    <xf numFmtId="165" fontId="58" fillId="0" borderId="25" xfId="339" applyFont="1" applyBorder="1"/>
    <xf numFmtId="165" fontId="61" fillId="0" borderId="26" xfId="339" applyFont="1" applyBorder="1" applyAlignment="1">
      <alignment horizontal="center"/>
    </xf>
    <xf numFmtId="0" fontId="61" fillId="0" borderId="22" xfId="339" quotePrefix="1" applyNumberFormat="1" applyFont="1" applyBorder="1" applyAlignment="1" applyProtection="1">
      <alignment horizontal="center"/>
    </xf>
    <xf numFmtId="165" fontId="61" fillId="0" borderId="23" xfId="339" quotePrefix="1" applyFont="1" applyBorder="1" applyAlignment="1" applyProtection="1">
      <alignment horizontal="center"/>
    </xf>
    <xf numFmtId="165" fontId="63" fillId="0" borderId="55" xfId="339" applyFont="1" applyBorder="1" applyAlignment="1" applyProtection="1">
      <alignment horizontal="center" vertical="center"/>
    </xf>
    <xf numFmtId="165" fontId="63" fillId="0" borderId="40" xfId="339" applyFont="1" applyBorder="1" applyAlignment="1" applyProtection="1">
      <alignment horizontal="center" vertical="center"/>
    </xf>
    <xf numFmtId="165" fontId="63" fillId="0" borderId="26" xfId="339" applyFont="1" applyBorder="1" applyAlignment="1" applyProtection="1">
      <alignment horizontal="center" vertical="center"/>
    </xf>
    <xf numFmtId="165" fontId="63" fillId="0" borderId="22" xfId="339" applyFont="1" applyBorder="1" applyAlignment="1" applyProtection="1">
      <alignment horizontal="center" vertical="center"/>
    </xf>
    <xf numFmtId="165" fontId="63" fillId="0" borderId="0" xfId="339" applyFont="1"/>
    <xf numFmtId="165" fontId="58" fillId="0" borderId="0" xfId="339" applyFont="1" applyFill="1"/>
    <xf numFmtId="165" fontId="67" fillId="0" borderId="0" xfId="339" applyFont="1" applyFill="1"/>
    <xf numFmtId="165" fontId="63" fillId="0" borderId="0" xfId="339" applyFont="1" applyFill="1"/>
    <xf numFmtId="165" fontId="59" fillId="0" borderId="21" xfId="339" quotePrefix="1" applyFont="1" applyBorder="1" applyAlignment="1" applyProtection="1">
      <alignment horizontal="left"/>
    </xf>
    <xf numFmtId="165" fontId="58" fillId="0" borderId="0" xfId="339" quotePrefix="1" applyFont="1" applyFill="1" applyBorder="1" applyAlignment="1" applyProtection="1">
      <alignment horizontal="left"/>
    </xf>
    <xf numFmtId="165" fontId="65" fillId="0" borderId="0" xfId="339" applyFont="1"/>
    <xf numFmtId="165" fontId="59" fillId="0" borderId="25" xfId="339" applyFont="1" applyBorder="1"/>
    <xf numFmtId="165" fontId="58" fillId="0" borderId="0" xfId="339" applyFont="1"/>
    <xf numFmtId="0" fontId="88" fillId="0" borderId="0" xfId="0" applyFont="1" applyAlignment="1"/>
    <xf numFmtId="0" fontId="80" fillId="0" borderId="0" xfId="0" applyFont="1"/>
    <xf numFmtId="0" fontId="91" fillId="0" borderId="0" xfId="0" applyFont="1"/>
    <xf numFmtId="165" fontId="58" fillId="0" borderId="0" xfId="451" applyFont="1" applyAlignment="1">
      <alignment horizontal="centerContinuous"/>
    </xf>
    <xf numFmtId="165" fontId="59" fillId="0" borderId="0" xfId="451" applyFont="1" applyAlignment="1">
      <alignment horizontal="centerContinuous"/>
    </xf>
    <xf numFmtId="165" fontId="59" fillId="0" borderId="0" xfId="451" applyFont="1" applyAlignment="1"/>
    <xf numFmtId="165" fontId="59" fillId="0" borderId="0" xfId="451" applyFont="1"/>
    <xf numFmtId="165" fontId="59" fillId="0" borderId="0" xfId="451" applyFont="1" applyAlignment="1" applyProtection="1">
      <alignment horizontal="centerContinuous"/>
    </xf>
    <xf numFmtId="165" fontId="59" fillId="0" borderId="0" xfId="451" applyFont="1" applyAlignment="1">
      <alignment horizontal="right"/>
    </xf>
    <xf numFmtId="165" fontId="59" fillId="0" borderId="0" xfId="451" applyFont="1" applyAlignment="1" applyProtection="1">
      <alignment horizontal="right"/>
    </xf>
    <xf numFmtId="165" fontId="58" fillId="0" borderId="0" xfId="451" applyFont="1" applyAlignment="1" applyProtection="1">
      <alignment horizontal="left"/>
    </xf>
    <xf numFmtId="165" fontId="59" fillId="0" borderId="0" xfId="451" applyFont="1" applyAlignment="1" applyProtection="1">
      <alignment horizontal="left"/>
    </xf>
    <xf numFmtId="0" fontId="59" fillId="0" borderId="0" xfId="0" applyFont="1" applyAlignment="1" applyProtection="1">
      <alignment horizontal="right"/>
    </xf>
    <xf numFmtId="0" fontId="59" fillId="0" borderId="0" xfId="0" applyFont="1" applyAlignment="1" applyProtection="1">
      <alignment horizontal="left"/>
    </xf>
    <xf numFmtId="165" fontId="58" fillId="0" borderId="0" xfId="451" applyFont="1"/>
    <xf numFmtId="0" fontId="77" fillId="0" borderId="0" xfId="0" applyFont="1" applyAlignment="1" applyProtection="1">
      <alignment horizontal="left"/>
    </xf>
    <xf numFmtId="0" fontId="76" fillId="0" borderId="0" xfId="0" applyFont="1"/>
    <xf numFmtId="165" fontId="59" fillId="0" borderId="0" xfId="451" applyFont="1" applyFill="1"/>
    <xf numFmtId="0" fontId="59" fillId="0" borderId="0" xfId="0" applyFont="1" applyFill="1" applyAlignment="1" applyProtection="1">
      <alignment horizontal="right"/>
    </xf>
    <xf numFmtId="0" fontId="77" fillId="0" borderId="0" xfId="0" applyFont="1"/>
    <xf numFmtId="0" fontId="76" fillId="0" borderId="0" xfId="0" applyFont="1" applyAlignment="1" applyProtection="1">
      <alignment horizontal="left"/>
    </xf>
    <xf numFmtId="165" fontId="76" fillId="0" borderId="0" xfId="451" applyFont="1"/>
    <xf numFmtId="0" fontId="76" fillId="0" borderId="0" xfId="0" applyFont="1" applyAlignment="1" applyProtection="1">
      <alignment horizontal="right"/>
    </xf>
    <xf numFmtId="0" fontId="77" fillId="0" borderId="0" xfId="0" applyFont="1" applyFill="1" applyAlignment="1" applyProtection="1">
      <alignment horizontal="left"/>
    </xf>
    <xf numFmtId="171" fontId="68" fillId="0" borderId="0" xfId="343" applyNumberFormat="1" applyFont="1" applyFill="1" applyBorder="1" applyAlignment="1" applyProtection="1">
      <alignment horizontal="right" vertical="center"/>
    </xf>
    <xf numFmtId="171" fontId="68" fillId="0" borderId="35" xfId="343" applyNumberFormat="1" applyFont="1" applyFill="1" applyBorder="1" applyAlignment="1" applyProtection="1">
      <alignment horizontal="right" vertical="center"/>
    </xf>
    <xf numFmtId="171" fontId="68" fillId="0" borderId="29" xfId="343" applyNumberFormat="1" applyFont="1" applyFill="1" applyBorder="1" applyAlignment="1" applyProtection="1">
      <alignment horizontal="right" vertical="center"/>
    </xf>
    <xf numFmtId="171" fontId="68" fillId="0" borderId="37" xfId="343" applyNumberFormat="1" applyFont="1" applyFill="1" applyBorder="1" applyAlignment="1" applyProtection="1">
      <alignment horizontal="right" vertical="center"/>
    </xf>
    <xf numFmtId="171" fontId="70" fillId="0" borderId="35" xfId="343" applyNumberFormat="1" applyFont="1" applyFill="1" applyBorder="1" applyAlignment="1" applyProtection="1">
      <alignment horizontal="right" vertical="center"/>
    </xf>
    <xf numFmtId="171" fontId="70" fillId="0" borderId="37" xfId="343" applyNumberFormat="1" applyFont="1" applyFill="1" applyBorder="1" applyAlignment="1" applyProtection="1">
      <alignment horizontal="right" vertical="center"/>
    </xf>
    <xf numFmtId="171" fontId="70" fillId="0" borderId="36" xfId="343" applyNumberFormat="1" applyFont="1" applyFill="1" applyBorder="1" applyAlignment="1" applyProtection="1">
      <alignment horizontal="right" vertical="center"/>
    </xf>
    <xf numFmtId="171" fontId="68" fillId="0" borderId="18" xfId="342" applyNumberFormat="1" applyFont="1" applyFill="1" applyBorder="1" applyAlignment="1" applyProtection="1">
      <alignment horizontal="right" vertical="center"/>
    </xf>
    <xf numFmtId="171" fontId="68" fillId="0" borderId="0" xfId="342" applyNumberFormat="1" applyFont="1" applyFill="1" applyBorder="1" applyAlignment="1" applyProtection="1">
      <alignment horizontal="right" vertical="center"/>
    </xf>
    <xf numFmtId="171" fontId="68" fillId="0" borderId="35" xfId="342" applyNumberFormat="1" applyFont="1" applyFill="1" applyBorder="1" applyAlignment="1" applyProtection="1">
      <alignment horizontal="right" vertical="center"/>
    </xf>
    <xf numFmtId="171" fontId="68" fillId="0" borderId="36" xfId="342" applyNumberFormat="1" applyFont="1" applyFill="1" applyBorder="1" applyAlignment="1" applyProtection="1">
      <alignment horizontal="right" vertical="center"/>
    </xf>
    <xf numFmtId="171" fontId="68" fillId="0" borderId="29" xfId="342" applyNumberFormat="1" applyFont="1" applyFill="1" applyBorder="1" applyAlignment="1" applyProtection="1">
      <alignment horizontal="right" vertical="center"/>
    </xf>
    <xf numFmtId="171" fontId="68" fillId="0" borderId="37" xfId="342" applyNumberFormat="1" applyFont="1" applyFill="1" applyBorder="1" applyAlignment="1" applyProtection="1">
      <alignment horizontal="right" vertical="center"/>
    </xf>
    <xf numFmtId="171" fontId="70" fillId="0" borderId="18" xfId="342" applyNumberFormat="1" applyFont="1" applyFill="1" applyBorder="1" applyAlignment="1" applyProtection="1">
      <alignment horizontal="right" vertical="center"/>
    </xf>
    <xf numFmtId="171" fontId="70" fillId="0" borderId="35" xfId="342" applyNumberFormat="1" applyFont="1" applyFill="1" applyBorder="1" applyAlignment="1" applyProtection="1">
      <alignment horizontal="right" vertical="center"/>
    </xf>
    <xf numFmtId="171" fontId="70" fillId="0" borderId="36" xfId="342" applyNumberFormat="1" applyFont="1" applyFill="1" applyBorder="1" applyAlignment="1" applyProtection="1">
      <alignment horizontal="right" vertical="center"/>
    </xf>
    <xf numFmtId="171" fontId="70" fillId="0" borderId="29" xfId="342" applyNumberFormat="1" applyFont="1" applyFill="1" applyBorder="1" applyAlignment="1" applyProtection="1">
      <alignment horizontal="right" vertical="center"/>
    </xf>
    <xf numFmtId="171" fontId="70" fillId="0" borderId="37" xfId="342" applyNumberFormat="1" applyFont="1" applyFill="1" applyBorder="1" applyAlignment="1" applyProtection="1">
      <alignment horizontal="right" vertical="center"/>
    </xf>
    <xf numFmtId="167" fontId="59" fillId="0" borderId="0" xfId="449" applyNumberFormat="1" applyFont="1" applyFill="1" applyBorder="1"/>
    <xf numFmtId="0" fontId="47" fillId="0" borderId="0" xfId="449" applyFont="1" applyFill="1" applyBorder="1"/>
    <xf numFmtId="165" fontId="76" fillId="0" borderId="0" xfId="340" applyFont="1" applyFill="1" applyBorder="1"/>
    <xf numFmtId="167" fontId="58" fillId="0" borderId="37" xfId="449" applyNumberFormat="1" applyFont="1" applyFill="1" applyBorder="1"/>
    <xf numFmtId="167" fontId="59" fillId="0" borderId="35" xfId="449" applyNumberFormat="1" applyFont="1" applyFill="1" applyBorder="1"/>
    <xf numFmtId="166" fontId="59" fillId="0" borderId="35" xfId="449" applyNumberFormat="1" applyFont="1" applyFill="1" applyBorder="1"/>
    <xf numFmtId="167" fontId="59" fillId="0" borderId="20" xfId="449" applyNumberFormat="1" applyFont="1" applyFill="1" applyBorder="1"/>
    <xf numFmtId="167" fontId="59" fillId="0" borderId="35" xfId="450" applyNumberFormat="1" applyFont="1" applyFill="1" applyBorder="1" applyProtection="1"/>
    <xf numFmtId="165" fontId="47" fillId="0" borderId="0" xfId="339" applyFont="1" applyFill="1" applyBorder="1"/>
    <xf numFmtId="167" fontId="59" fillId="0" borderId="22" xfId="0" applyNumberFormat="1" applyFont="1" applyFill="1" applyBorder="1" applyProtection="1"/>
    <xf numFmtId="165" fontId="96" fillId="0" borderId="0" xfId="340" quotePrefix="1" applyFont="1"/>
    <xf numFmtId="165" fontId="61" fillId="0" borderId="56" xfId="340" quotePrefix="1" applyFont="1" applyBorder="1" applyAlignment="1" applyProtection="1">
      <alignment horizontal="center" vertical="center"/>
    </xf>
    <xf numFmtId="171" fontId="70" fillId="0" borderId="20" xfId="340" applyNumberFormat="1" applyFont="1" applyFill="1" applyBorder="1" applyAlignment="1" applyProtection="1">
      <alignment horizontal="right"/>
    </xf>
    <xf numFmtId="165" fontId="61" fillId="0" borderId="57" xfId="340" applyFont="1" applyBorder="1" applyAlignment="1" applyProtection="1">
      <alignment horizontal="center" vertical="center"/>
    </xf>
    <xf numFmtId="165" fontId="61" fillId="0" borderId="44" xfId="340" applyFont="1" applyBorder="1" applyAlignment="1">
      <alignment horizontal="center" vertical="center"/>
    </xf>
    <xf numFmtId="165" fontId="58" fillId="0" borderId="0" xfId="466" applyFont="1" applyAlignment="1">
      <alignment horizontal="left"/>
    </xf>
    <xf numFmtId="165" fontId="64" fillId="0" borderId="0" xfId="467" applyFont="1"/>
    <xf numFmtId="165" fontId="64" fillId="0" borderId="0" xfId="467" applyFont="1" applyBorder="1"/>
    <xf numFmtId="165" fontId="61" fillId="0" borderId="0" xfId="467" applyFont="1" applyAlignment="1">
      <alignment horizontal="centerContinuous"/>
    </xf>
    <xf numFmtId="165" fontId="64" fillId="0" borderId="0" xfId="467" applyFont="1" applyAlignment="1">
      <alignment horizontal="centerContinuous"/>
    </xf>
    <xf numFmtId="165" fontId="64" fillId="0" borderId="47" xfId="467" applyFont="1" applyBorder="1"/>
    <xf numFmtId="165" fontId="61" fillId="0" borderId="12" xfId="467" applyFont="1" applyBorder="1"/>
    <xf numFmtId="165" fontId="61" fillId="0" borderId="15" xfId="467" applyFont="1" applyBorder="1" applyAlignment="1" applyProtection="1">
      <alignment horizontal="center"/>
    </xf>
    <xf numFmtId="165" fontId="61" fillId="0" borderId="17" xfId="467" applyFont="1" applyBorder="1" applyAlignment="1" applyProtection="1">
      <alignment horizontal="center"/>
    </xf>
    <xf numFmtId="165" fontId="64" fillId="0" borderId="18" xfId="467" applyFont="1" applyBorder="1"/>
    <xf numFmtId="165" fontId="61" fillId="0" borderId="0" xfId="467" applyFont="1" applyBorder="1" applyAlignment="1" applyProtection="1">
      <alignment horizontal="centerContinuous"/>
    </xf>
    <xf numFmtId="165" fontId="61" fillId="0" borderId="20" xfId="467" applyFont="1" applyBorder="1" applyAlignment="1" applyProtection="1">
      <alignment horizontal="center"/>
    </xf>
    <xf numFmtId="165" fontId="64" fillId="0" borderId="58" xfId="467" applyFont="1" applyBorder="1"/>
    <xf numFmtId="165" fontId="61" fillId="0" borderId="24" xfId="467" applyFont="1" applyBorder="1"/>
    <xf numFmtId="165" fontId="63" fillId="0" borderId="42" xfId="467" applyFont="1" applyBorder="1" applyAlignment="1" applyProtection="1">
      <alignment horizontal="center" vertical="center"/>
    </xf>
    <xf numFmtId="165" fontId="63" fillId="0" borderId="45" xfId="467" applyFont="1" applyBorder="1" applyAlignment="1" applyProtection="1">
      <alignment horizontal="center" vertical="center"/>
    </xf>
    <xf numFmtId="165" fontId="63" fillId="0" borderId="0" xfId="467" applyFont="1" applyBorder="1" applyAlignment="1">
      <alignment horizontal="centerContinuous"/>
    </xf>
    <xf numFmtId="165" fontId="59" fillId="0" borderId="19" xfId="467" quotePrefix="1" applyFont="1" applyBorder="1" applyAlignment="1" applyProtection="1">
      <alignment horizontal="left"/>
    </xf>
    <xf numFmtId="165" fontId="59" fillId="0" borderId="0" xfId="467" quotePrefix="1" applyFont="1" applyBorder="1" applyAlignment="1" applyProtection="1">
      <alignment horizontal="left"/>
    </xf>
    <xf numFmtId="167" fontId="59" fillId="25" borderId="23" xfId="467" applyNumberFormat="1" applyFont="1" applyFill="1" applyBorder="1" applyAlignment="1" applyProtection="1">
      <alignment horizontal="right"/>
    </xf>
    <xf numFmtId="167" fontId="59" fillId="0" borderId="29" xfId="467" applyNumberFormat="1" applyFont="1" applyFill="1" applyBorder="1" applyAlignment="1" applyProtection="1">
      <alignment horizontal="right"/>
    </xf>
    <xf numFmtId="167" fontId="59" fillId="0" borderId="26" xfId="467" applyNumberFormat="1" applyFont="1" applyFill="1" applyBorder="1" applyAlignment="1" applyProtection="1">
      <alignment horizontal="right"/>
    </xf>
    <xf numFmtId="165" fontId="64" fillId="0" borderId="0" xfId="467" applyFont="1" applyBorder="1" applyAlignment="1" applyProtection="1">
      <alignment horizontal="left"/>
    </xf>
    <xf numFmtId="167" fontId="64" fillId="0" borderId="0" xfId="467" applyNumberFormat="1" applyFont="1" applyBorder="1" applyAlignment="1" applyProtection="1">
      <alignment horizontal="left"/>
    </xf>
    <xf numFmtId="167" fontId="64" fillId="0" borderId="0" xfId="467" applyNumberFormat="1" applyFont="1" applyBorder="1" applyProtection="1"/>
    <xf numFmtId="165" fontId="64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1" fillId="0" borderId="0" xfId="0" applyFont="1" applyFill="1"/>
    <xf numFmtId="171" fontId="68" fillId="0" borderId="20" xfId="340" applyNumberFormat="1" applyFont="1" applyFill="1" applyBorder="1" applyAlignment="1" applyProtection="1">
      <alignment horizontal="right"/>
    </xf>
    <xf numFmtId="165" fontId="79" fillId="0" borderId="34" xfId="340" quotePrefix="1" applyFont="1" applyBorder="1" applyAlignment="1" applyProtection="1">
      <alignment horizontal="center" vertical="center"/>
    </xf>
    <xf numFmtId="165" fontId="63" fillId="0" borderId="34" xfId="341" quotePrefix="1" applyFont="1" applyBorder="1" applyAlignment="1" applyProtection="1">
      <alignment horizontal="center" vertical="center"/>
    </xf>
    <xf numFmtId="165" fontId="61" fillId="0" borderId="43" xfId="341" applyFont="1" applyBorder="1" applyAlignment="1" applyProtection="1">
      <alignment horizontal="center" vertical="center"/>
    </xf>
    <xf numFmtId="165" fontId="61" fillId="0" borderId="20" xfId="341" applyFont="1" applyBorder="1" applyAlignment="1" applyProtection="1">
      <alignment horizontal="center" vertical="center"/>
    </xf>
    <xf numFmtId="165" fontId="61" fillId="0" borderId="22" xfId="341" quotePrefix="1" applyFont="1" applyBorder="1" applyAlignment="1" applyProtection="1">
      <alignment horizontal="center" vertical="center"/>
    </xf>
    <xf numFmtId="165" fontId="102" fillId="0" borderId="0" xfId="342" applyFont="1" applyFill="1" applyAlignment="1">
      <alignment vertical="center"/>
    </xf>
    <xf numFmtId="165" fontId="64" fillId="0" borderId="0" xfId="342" applyFont="1" applyFill="1" applyAlignment="1">
      <alignment vertical="center"/>
    </xf>
    <xf numFmtId="165" fontId="63" fillId="0" borderId="27" xfId="467" applyFont="1" applyBorder="1" applyAlignment="1" applyProtection="1">
      <alignment horizontal="center" vertical="center"/>
    </xf>
    <xf numFmtId="165" fontId="61" fillId="0" borderId="18" xfId="467" applyFont="1" applyBorder="1" applyAlignment="1" applyProtection="1">
      <alignment horizontal="center"/>
    </xf>
    <xf numFmtId="165" fontId="61" fillId="0" borderId="17" xfId="467" applyFont="1" applyBorder="1" applyAlignment="1" applyProtection="1">
      <alignment horizontal="centerContinuous"/>
    </xf>
    <xf numFmtId="165" fontId="61" fillId="0" borderId="20" xfId="467" applyFont="1" applyBorder="1" applyAlignment="1" applyProtection="1">
      <alignment horizontal="centerContinuous"/>
    </xf>
    <xf numFmtId="167" fontId="59" fillId="0" borderId="23" xfId="467" applyNumberFormat="1" applyFont="1" applyFill="1" applyBorder="1" applyProtection="1"/>
    <xf numFmtId="165" fontId="61" fillId="0" borderId="10" xfId="467" applyFont="1" applyBorder="1" applyAlignment="1" applyProtection="1">
      <alignment horizontal="center"/>
    </xf>
    <xf numFmtId="165" fontId="61" fillId="0" borderId="0" xfId="467" applyFont="1" applyAlignment="1" applyProtection="1">
      <alignment horizontal="right"/>
    </xf>
    <xf numFmtId="0" fontId="58" fillId="0" borderId="0" xfId="313" applyFont="1" applyFill="1"/>
    <xf numFmtId="0" fontId="59" fillId="0" borderId="0" xfId="313" applyFont="1" applyFill="1" applyBorder="1"/>
    <xf numFmtId="0" fontId="59" fillId="0" borderId="0" xfId="313" applyFont="1" applyFill="1"/>
    <xf numFmtId="0" fontId="33" fillId="0" borderId="0" xfId="313" applyFill="1"/>
    <xf numFmtId="0" fontId="47" fillId="0" borderId="0" xfId="313" applyFont="1" applyFill="1"/>
    <xf numFmtId="0" fontId="59" fillId="0" borderId="0" xfId="313" applyFont="1" applyFill="1" applyBorder="1" applyAlignment="1">
      <alignment horizontal="center"/>
    </xf>
    <xf numFmtId="0" fontId="59" fillId="0" borderId="0" xfId="313" applyFont="1" applyFill="1" applyAlignment="1">
      <alignment horizontal="center"/>
    </xf>
    <xf numFmtId="0" fontId="47" fillId="0" borderId="0" xfId="313" applyFont="1" applyFill="1" applyBorder="1" applyAlignment="1">
      <alignment horizontal="center"/>
    </xf>
    <xf numFmtId="0" fontId="47" fillId="0" borderId="29" xfId="313" applyFont="1" applyFill="1" applyBorder="1"/>
    <xf numFmtId="0" fontId="58" fillId="0" borderId="0" xfId="313" applyFont="1" applyFill="1" applyAlignment="1">
      <alignment horizontal="right" vertical="center"/>
    </xf>
    <xf numFmtId="0" fontId="59" fillId="0" borderId="15" xfId="313" applyFont="1" applyFill="1" applyBorder="1"/>
    <xf numFmtId="0" fontId="58" fillId="0" borderId="10" xfId="313" applyFont="1" applyFill="1" applyBorder="1" applyAlignment="1">
      <alignment horizontal="center"/>
    </xf>
    <xf numFmtId="0" fontId="58" fillId="0" borderId="35" xfId="313" applyFont="1" applyFill="1" applyBorder="1" applyAlignment="1">
      <alignment horizontal="center" vertical="center"/>
    </xf>
    <xf numFmtId="0" fontId="58" fillId="0" borderId="20" xfId="313" applyFont="1" applyFill="1" applyBorder="1" applyAlignment="1">
      <alignment horizontal="center"/>
    </xf>
    <xf numFmtId="0" fontId="58" fillId="0" borderId="18" xfId="313" applyFont="1" applyFill="1" applyBorder="1" applyAlignment="1">
      <alignment horizontal="center" vertical="center"/>
    </xf>
    <xf numFmtId="0" fontId="58" fillId="0" borderId="0" xfId="313" applyFont="1" applyFill="1" applyBorder="1" applyAlignment="1">
      <alignment horizontal="center"/>
    </xf>
    <xf numFmtId="0" fontId="58" fillId="0" borderId="35" xfId="313" applyFont="1" applyFill="1" applyBorder="1" applyAlignment="1">
      <alignment horizontal="center"/>
    </xf>
    <xf numFmtId="0" fontId="58" fillId="0" borderId="15" xfId="313" applyFont="1" applyFill="1" applyBorder="1" applyAlignment="1">
      <alignment horizontal="center"/>
    </xf>
    <xf numFmtId="0" fontId="58" fillId="0" borderId="14" xfId="313" applyFont="1" applyFill="1" applyBorder="1" applyAlignment="1">
      <alignment horizontal="center"/>
    </xf>
    <xf numFmtId="0" fontId="59" fillId="0" borderId="20" xfId="313" applyFont="1" applyFill="1" applyBorder="1"/>
    <xf numFmtId="0" fontId="58" fillId="0" borderId="36" xfId="313" applyFont="1" applyFill="1" applyBorder="1" applyAlignment="1">
      <alignment horizontal="center" vertical="center"/>
    </xf>
    <xf numFmtId="0" fontId="105" fillId="0" borderId="35" xfId="313" applyFont="1" applyFill="1" applyBorder="1" applyAlignment="1">
      <alignment horizontal="left" vertical="center"/>
    </xf>
    <xf numFmtId="0" fontId="58" fillId="0" borderId="36" xfId="313" quotePrefix="1" applyFont="1" applyFill="1" applyBorder="1" applyAlignment="1">
      <alignment horizontal="center" vertical="center"/>
    </xf>
    <xf numFmtId="0" fontId="58" fillId="0" borderId="37" xfId="313" quotePrefix="1" applyFont="1" applyFill="1" applyBorder="1" applyAlignment="1">
      <alignment horizontal="center" vertical="center"/>
    </xf>
    <xf numFmtId="0" fontId="58" fillId="0" borderId="37" xfId="313" applyFont="1" applyFill="1" applyBorder="1" applyAlignment="1">
      <alignment horizontal="center" vertical="center"/>
    </xf>
    <xf numFmtId="0" fontId="58" fillId="0" borderId="23" xfId="313" quotePrefix="1" applyFont="1" applyFill="1" applyBorder="1" applyAlignment="1">
      <alignment horizontal="center" vertical="center"/>
    </xf>
    <xf numFmtId="20" fontId="58" fillId="0" borderId="37" xfId="313" quotePrefix="1" applyNumberFormat="1" applyFont="1" applyFill="1" applyBorder="1" applyAlignment="1">
      <alignment horizontal="center" vertical="center"/>
    </xf>
    <xf numFmtId="0" fontId="63" fillId="0" borderId="42" xfId="313" applyFont="1" applyFill="1" applyBorder="1" applyAlignment="1">
      <alignment horizontal="center" vertical="center"/>
    </xf>
    <xf numFmtId="0" fontId="63" fillId="0" borderId="27" xfId="313" applyFont="1" applyFill="1" applyBorder="1" applyAlignment="1">
      <alignment horizontal="center" vertical="center"/>
    </xf>
    <xf numFmtId="0" fontId="63" fillId="0" borderId="45" xfId="313" applyFont="1" applyFill="1" applyBorder="1" applyAlignment="1">
      <alignment horizontal="center" vertical="center"/>
    </xf>
    <xf numFmtId="0" fontId="63" fillId="0" borderId="11" xfId="313" applyFont="1" applyFill="1" applyBorder="1" applyAlignment="1">
      <alignment horizontal="center" vertical="center"/>
    </xf>
    <xf numFmtId="0" fontId="47" fillId="0" borderId="0" xfId="313" applyFont="1" applyFill="1" applyAlignment="1">
      <alignment vertical="center"/>
    </xf>
    <xf numFmtId="0" fontId="59" fillId="0" borderId="0" xfId="313" applyFont="1" applyFill="1" applyAlignment="1">
      <alignment vertical="center"/>
    </xf>
    <xf numFmtId="0" fontId="58" fillId="0" borderId="20" xfId="313" applyFont="1" applyFill="1" applyBorder="1" applyAlignment="1">
      <alignment vertical="center"/>
    </xf>
    <xf numFmtId="3" fontId="58" fillId="0" borderId="14" xfId="313" applyNumberFormat="1" applyFont="1" applyFill="1" applyBorder="1" applyAlignment="1">
      <alignment vertical="center"/>
    </xf>
    <xf numFmtId="166" fontId="58" fillId="0" borderId="35" xfId="233" applyNumberFormat="1" applyFont="1" applyFill="1" applyBorder="1" applyAlignment="1">
      <alignment vertical="center"/>
    </xf>
    <xf numFmtId="0" fontId="33" fillId="0" borderId="0" xfId="313" applyFill="1" applyAlignment="1">
      <alignment vertical="center"/>
    </xf>
    <xf numFmtId="0" fontId="65" fillId="0" borderId="20" xfId="313" applyFont="1" applyFill="1" applyBorder="1" applyAlignment="1">
      <alignment vertical="center"/>
    </xf>
    <xf numFmtId="166" fontId="58" fillId="0" borderId="35" xfId="313" applyNumberFormat="1" applyFont="1" applyFill="1" applyBorder="1" applyAlignment="1">
      <alignment vertical="center"/>
    </xf>
    <xf numFmtId="0" fontId="59" fillId="0" borderId="20" xfId="313" applyFont="1" applyFill="1" applyBorder="1" applyAlignment="1">
      <alignment vertical="center"/>
    </xf>
    <xf numFmtId="166" fontId="59" fillId="0" borderId="35" xfId="233" applyNumberFormat="1" applyFont="1" applyFill="1" applyBorder="1" applyAlignment="1">
      <alignment vertical="center"/>
    </xf>
    <xf numFmtId="0" fontId="47" fillId="0" borderId="20" xfId="313" applyFont="1" applyFill="1" applyBorder="1" applyAlignment="1">
      <alignment vertical="center"/>
    </xf>
    <xf numFmtId="166" fontId="59" fillId="0" borderId="35" xfId="313" applyNumberFormat="1" applyFont="1" applyFill="1" applyBorder="1" applyAlignment="1">
      <alignment vertical="center"/>
    </xf>
    <xf numFmtId="0" fontId="59" fillId="0" borderId="20" xfId="313" applyFont="1" applyFill="1" applyBorder="1" applyAlignment="1">
      <alignment horizontal="left" vertical="center"/>
    </xf>
    <xf numFmtId="0" fontId="59" fillId="0" borderId="20" xfId="313" quotePrefix="1" applyFont="1" applyFill="1" applyBorder="1" applyAlignment="1">
      <alignment vertical="center"/>
    </xf>
    <xf numFmtId="0" fontId="58" fillId="0" borderId="23" xfId="313" applyFont="1" applyFill="1" applyBorder="1" applyAlignment="1">
      <alignment vertical="center"/>
    </xf>
    <xf numFmtId="166" fontId="58" fillId="0" borderId="23" xfId="233" applyNumberFormat="1" applyFont="1" applyFill="1" applyBorder="1" applyAlignment="1">
      <alignment vertical="center"/>
    </xf>
    <xf numFmtId="165" fontId="99" fillId="0" borderId="0" xfId="341" applyFont="1" applyAlignment="1">
      <alignment horizontal="center"/>
    </xf>
    <xf numFmtId="173" fontId="52" fillId="0" borderId="0" xfId="329" applyNumberFormat="1" applyFont="1"/>
    <xf numFmtId="165" fontId="59" fillId="25" borderId="0" xfId="483" applyNumberFormat="1" applyFont="1" applyFill="1"/>
    <xf numFmtId="165" fontId="59" fillId="25" borderId="0" xfId="483" applyNumberFormat="1" applyFont="1" applyFill="1" applyBorder="1"/>
    <xf numFmtId="165" fontId="76" fillId="25" borderId="0" xfId="483" applyNumberFormat="1" applyFont="1" applyFill="1"/>
    <xf numFmtId="165" fontId="58" fillId="25" borderId="0" xfId="483" applyNumberFormat="1" applyFont="1" applyFill="1" applyAlignment="1" applyProtection="1">
      <alignment horizontal="centerContinuous"/>
    </xf>
    <xf numFmtId="165" fontId="59" fillId="25" borderId="0" xfId="483" applyNumberFormat="1" applyFont="1" applyFill="1" applyAlignment="1">
      <alignment horizontal="centerContinuous"/>
    </xf>
    <xf numFmtId="165" fontId="59" fillId="25" borderId="0" xfId="483" applyNumberFormat="1" applyFont="1" applyFill="1" applyBorder="1" applyAlignment="1">
      <alignment horizontal="centerContinuous"/>
    </xf>
    <xf numFmtId="165" fontId="59" fillId="25" borderId="29" xfId="483" applyNumberFormat="1" applyFont="1" applyFill="1" applyBorder="1"/>
    <xf numFmtId="165" fontId="61" fillId="25" borderId="29" xfId="483" applyNumberFormat="1" applyFont="1" applyFill="1" applyBorder="1" applyAlignment="1">
      <alignment horizontal="right"/>
    </xf>
    <xf numFmtId="165" fontId="59" fillId="25" borderId="10" xfId="483" applyNumberFormat="1" applyFont="1" applyFill="1" applyBorder="1"/>
    <xf numFmtId="165" fontId="59" fillId="25" borderId="14" xfId="483" applyNumberFormat="1" applyFont="1" applyFill="1" applyBorder="1"/>
    <xf numFmtId="165" fontId="59" fillId="25" borderId="18" xfId="483" applyNumberFormat="1" applyFont="1" applyFill="1" applyBorder="1"/>
    <xf numFmtId="165" fontId="58" fillId="25" borderId="35" xfId="483" applyNumberFormat="1" applyFont="1" applyFill="1" applyBorder="1" applyAlignment="1" applyProtection="1">
      <alignment horizontal="centerContinuous"/>
    </xf>
    <xf numFmtId="165" fontId="76" fillId="25" borderId="0" xfId="483" applyNumberFormat="1" applyFont="1" applyFill="1" applyAlignment="1" applyProtection="1">
      <alignment horizontal="center"/>
    </xf>
    <xf numFmtId="165" fontId="58" fillId="25" borderId="35" xfId="483" applyNumberFormat="1" applyFont="1" applyFill="1" applyBorder="1" applyAlignment="1" applyProtection="1">
      <alignment horizontal="center"/>
    </xf>
    <xf numFmtId="165" fontId="61" fillId="25" borderId="18" xfId="483" applyNumberFormat="1" applyFont="1" applyFill="1" applyBorder="1" applyAlignment="1">
      <alignment horizontal="centerContinuous"/>
    </xf>
    <xf numFmtId="165" fontId="61" fillId="25" borderId="11" xfId="483" applyNumberFormat="1" applyFont="1" applyFill="1" applyBorder="1" applyAlignment="1">
      <alignment horizontal="centerContinuous"/>
    </xf>
    <xf numFmtId="165" fontId="106" fillId="25" borderId="28" xfId="483" applyNumberFormat="1" applyFont="1" applyFill="1" applyBorder="1" applyAlignment="1">
      <alignment horizontal="left"/>
    </xf>
    <xf numFmtId="165" fontId="106" fillId="25" borderId="37" xfId="483" applyNumberFormat="1" applyFont="1" applyFill="1" applyBorder="1" applyAlignment="1">
      <alignment horizontal="left"/>
    </xf>
    <xf numFmtId="165" fontId="107" fillId="25" borderId="0" xfId="483" applyNumberFormat="1" applyFont="1" applyFill="1" applyBorder="1" applyAlignment="1" applyProtection="1">
      <alignment horizontal="center"/>
      <protection locked="0"/>
    </xf>
    <xf numFmtId="165" fontId="65" fillId="25" borderId="15" xfId="483" applyNumberFormat="1" applyFont="1" applyFill="1" applyBorder="1" applyAlignment="1">
      <alignment horizontal="center"/>
    </xf>
    <xf numFmtId="165" fontId="58" fillId="25" borderId="35" xfId="483" applyNumberFormat="1" applyFont="1" applyFill="1" applyBorder="1" applyAlignment="1" applyProtection="1">
      <alignment horizontal="left"/>
    </xf>
    <xf numFmtId="165" fontId="58" fillId="25" borderId="18" xfId="483" applyNumberFormat="1" applyFont="1" applyFill="1" applyBorder="1" applyAlignment="1" applyProtection="1">
      <alignment horizontal="center"/>
    </xf>
    <xf numFmtId="165" fontId="61" fillId="25" borderId="10" xfId="483" applyNumberFormat="1" applyFont="1" applyFill="1" applyBorder="1" applyAlignment="1"/>
    <xf numFmtId="165" fontId="106" fillId="25" borderId="29" xfId="483" applyNumberFormat="1" applyFont="1" applyFill="1" applyBorder="1" applyAlignment="1">
      <alignment horizontal="left"/>
    </xf>
    <xf numFmtId="165" fontId="65" fillId="25" borderId="18" xfId="483" applyNumberFormat="1" applyFont="1" applyFill="1" applyBorder="1" applyAlignment="1" applyProtection="1">
      <alignment horizontal="center"/>
    </xf>
    <xf numFmtId="165" fontId="65" fillId="25" borderId="20" xfId="483" applyNumberFormat="1" applyFont="1" applyFill="1" applyBorder="1" applyAlignment="1">
      <alignment horizontal="center"/>
    </xf>
    <xf numFmtId="165" fontId="47" fillId="25" borderId="35" xfId="483" applyNumberFormat="1" applyFont="1" applyFill="1" applyBorder="1" applyAlignment="1" applyProtection="1">
      <alignment horizontal="left"/>
      <protection locked="0"/>
    </xf>
    <xf numFmtId="165" fontId="58" fillId="25" borderId="0" xfId="483" applyNumberFormat="1" applyFont="1" applyFill="1" applyBorder="1" applyAlignment="1" applyProtection="1">
      <alignment horizontal="center"/>
    </xf>
    <xf numFmtId="165" fontId="58" fillId="25" borderId="20" xfId="483" applyNumberFormat="1" applyFont="1" applyFill="1" applyBorder="1" applyAlignment="1" applyProtection="1">
      <alignment horizontal="center"/>
    </xf>
    <xf numFmtId="165" fontId="65" fillId="25" borderId="35" xfId="483" applyNumberFormat="1" applyFont="1" applyFill="1" applyBorder="1" applyAlignment="1" applyProtection="1">
      <alignment horizontal="center"/>
    </xf>
    <xf numFmtId="165" fontId="59" fillId="25" borderId="36" xfId="483" applyNumberFormat="1" applyFont="1" applyFill="1" applyBorder="1"/>
    <xf numFmtId="165" fontId="47" fillId="25" borderId="22" xfId="483" applyNumberFormat="1" applyFont="1" applyFill="1" applyBorder="1" applyAlignment="1">
      <alignment horizontal="left"/>
    </xf>
    <xf numFmtId="165" fontId="66" fillId="25" borderId="58" xfId="483" quotePrefix="1" applyNumberFormat="1" applyFont="1" applyFill="1" applyBorder="1" applyAlignment="1" applyProtection="1">
      <alignment horizontal="center"/>
    </xf>
    <xf numFmtId="165" fontId="66" fillId="25" borderId="22" xfId="483" quotePrefix="1" applyNumberFormat="1" applyFont="1" applyFill="1" applyBorder="1" applyAlignment="1" applyProtection="1">
      <alignment horizontal="center"/>
    </xf>
    <xf numFmtId="165" fontId="66" fillId="25" borderId="26" xfId="483" quotePrefix="1" applyNumberFormat="1" applyFont="1" applyFill="1" applyBorder="1" applyAlignment="1" applyProtection="1">
      <alignment horizontal="center"/>
    </xf>
    <xf numFmtId="165" fontId="65" fillId="25" borderId="36" xfId="483" applyNumberFormat="1" applyFont="1" applyFill="1" applyBorder="1" applyAlignment="1" applyProtection="1">
      <alignment horizontal="centerContinuous"/>
    </xf>
    <xf numFmtId="165" fontId="106" fillId="25" borderId="23" xfId="483" applyNumberFormat="1" applyFont="1" applyFill="1" applyBorder="1" applyAlignment="1" applyProtection="1">
      <alignment horizontal="center"/>
    </xf>
    <xf numFmtId="165" fontId="59" fillId="25" borderId="27" xfId="483" applyNumberFormat="1" applyFont="1" applyFill="1" applyBorder="1"/>
    <xf numFmtId="165" fontId="59" fillId="25" borderId="28" xfId="483" applyNumberFormat="1" applyFont="1" applyFill="1" applyBorder="1"/>
    <xf numFmtId="165" fontId="108" fillId="25" borderId="33" xfId="483" applyNumberFormat="1" applyFont="1" applyFill="1" applyBorder="1" applyAlignment="1" applyProtection="1">
      <alignment horizontal="centerContinuous" vertical="center"/>
    </xf>
    <xf numFmtId="165" fontId="108" fillId="25" borderId="36" xfId="483" applyNumberFormat="1" applyFont="1" applyFill="1" applyBorder="1" applyAlignment="1" applyProtection="1">
      <alignment horizontal="center"/>
    </xf>
    <xf numFmtId="165" fontId="108" fillId="25" borderId="29" xfId="483" applyNumberFormat="1" applyFont="1" applyFill="1" applyBorder="1" applyAlignment="1" applyProtection="1">
      <alignment horizontal="center"/>
    </xf>
    <xf numFmtId="165" fontId="108" fillId="25" borderId="33" xfId="483" applyNumberFormat="1" applyFont="1" applyFill="1" applyBorder="1" applyAlignment="1" applyProtection="1">
      <alignment horizontal="center"/>
    </xf>
    <xf numFmtId="165" fontId="108" fillId="25" borderId="27" xfId="483" applyNumberFormat="1" applyFont="1" applyFill="1" applyBorder="1" applyAlignment="1" applyProtection="1">
      <alignment horizontal="center"/>
    </xf>
    <xf numFmtId="165" fontId="108" fillId="25" borderId="42" xfId="483" applyNumberFormat="1" applyFont="1" applyFill="1" applyBorder="1" applyAlignment="1" applyProtection="1">
      <alignment horizontal="center"/>
    </xf>
    <xf numFmtId="165" fontId="59" fillId="25" borderId="11" xfId="483" applyNumberFormat="1" applyFont="1" applyFill="1" applyBorder="1"/>
    <xf numFmtId="165" fontId="68" fillId="25" borderId="14" xfId="483" applyNumberFormat="1" applyFont="1" applyFill="1" applyBorder="1" applyAlignment="1" applyProtection="1">
      <alignment horizontal="center"/>
    </xf>
    <xf numFmtId="175" fontId="68" fillId="25" borderId="0" xfId="483" applyNumberFormat="1" applyFont="1" applyFill="1" applyBorder="1"/>
    <xf numFmtId="175" fontId="68" fillId="25" borderId="14" xfId="483" applyNumberFormat="1" applyFont="1" applyFill="1" applyBorder="1"/>
    <xf numFmtId="175" fontId="68" fillId="25" borderId="15" xfId="483" applyNumberFormat="1" applyFont="1" applyFill="1" applyBorder="1"/>
    <xf numFmtId="175" fontId="68" fillId="25" borderId="0" xfId="483" applyNumberFormat="1" applyFont="1" applyFill="1" applyBorder="1" applyProtection="1"/>
    <xf numFmtId="175" fontId="68" fillId="25" borderId="35" xfId="483" applyNumberFormat="1" applyFont="1" applyFill="1" applyBorder="1" applyProtection="1"/>
    <xf numFmtId="165" fontId="77" fillId="25" borderId="0" xfId="483" applyNumberFormat="1" applyFont="1" applyFill="1"/>
    <xf numFmtId="165" fontId="77" fillId="25" borderId="0" xfId="483" applyNumberFormat="1" applyFont="1" applyFill="1" applyBorder="1"/>
    <xf numFmtId="49" fontId="59" fillId="25" borderId="18" xfId="483" applyNumberFormat="1" applyFont="1" applyFill="1" applyBorder="1" applyAlignment="1">
      <alignment vertical="center"/>
    </xf>
    <xf numFmtId="165" fontId="59" fillId="25" borderId="0" xfId="483" quotePrefix="1" applyNumberFormat="1" applyFont="1" applyFill="1" applyBorder="1" applyAlignment="1" applyProtection="1">
      <alignment horizontal="center" vertical="center"/>
    </xf>
    <xf numFmtId="165" fontId="59" fillId="25" borderId="35" xfId="483" applyNumberFormat="1" applyFont="1" applyFill="1" applyBorder="1" applyAlignment="1" applyProtection="1">
      <alignment horizontal="left" vertical="center" wrapText="1"/>
    </xf>
    <xf numFmtId="165" fontId="76" fillId="25" borderId="0" xfId="483" applyNumberFormat="1" applyFont="1" applyFill="1" applyBorder="1"/>
    <xf numFmtId="165" fontId="59" fillId="25" borderId="35" xfId="483" applyNumberFormat="1" applyFont="1" applyFill="1" applyBorder="1" applyAlignment="1">
      <alignment vertical="center" wrapText="1"/>
    </xf>
    <xf numFmtId="49" fontId="59" fillId="25" borderId="61" xfId="483" applyNumberFormat="1" applyFont="1" applyFill="1" applyBorder="1" applyAlignment="1">
      <alignment vertical="center"/>
    </xf>
    <xf numFmtId="49" fontId="59" fillId="25" borderId="36" xfId="483" applyNumberFormat="1" applyFont="1" applyFill="1" applyBorder="1" applyAlignment="1">
      <alignment vertical="center"/>
    </xf>
    <xf numFmtId="165" fontId="59" fillId="25" borderId="29" xfId="483" quotePrefix="1" applyNumberFormat="1" applyFont="1" applyFill="1" applyBorder="1" applyAlignment="1" applyProtection="1">
      <alignment horizontal="center" vertical="center"/>
    </xf>
    <xf numFmtId="165" fontId="59" fillId="25" borderId="37" xfId="483" applyNumberFormat="1" applyFont="1" applyFill="1" applyBorder="1" applyAlignment="1">
      <alignment vertical="center"/>
    </xf>
    <xf numFmtId="165" fontId="59" fillId="0" borderId="0" xfId="483" applyNumberFormat="1" applyFont="1" applyFill="1"/>
    <xf numFmtId="165" fontId="76" fillId="0" borderId="0" xfId="483" applyNumberFormat="1" applyFont="1" applyFill="1" applyAlignment="1" applyProtection="1">
      <alignment horizontal="center"/>
    </xf>
    <xf numFmtId="165" fontId="76" fillId="0" borderId="0" xfId="483" applyNumberFormat="1" applyFont="1" applyFill="1"/>
    <xf numFmtId="165" fontId="58" fillId="0" borderId="0" xfId="485" applyNumberFormat="1" applyFont="1"/>
    <xf numFmtId="165" fontId="59" fillId="0" borderId="0" xfId="485" applyNumberFormat="1" applyFont="1"/>
    <xf numFmtId="165" fontId="59" fillId="0" borderId="0" xfId="485" applyNumberFormat="1" applyFont="1" applyBorder="1"/>
    <xf numFmtId="165" fontId="76" fillId="0" borderId="0" xfId="485" applyNumberFormat="1" applyFont="1"/>
    <xf numFmtId="165" fontId="58" fillId="0" borderId="0" xfId="485" applyNumberFormat="1" applyFont="1" applyAlignment="1" applyProtection="1">
      <alignment horizontal="centerContinuous"/>
    </xf>
    <xf numFmtId="165" fontId="59" fillId="0" borderId="0" xfId="485" applyNumberFormat="1" applyFont="1" applyAlignment="1">
      <alignment horizontal="centerContinuous"/>
    </xf>
    <xf numFmtId="165" fontId="59" fillId="0" borderId="0" xfId="485" applyNumberFormat="1" applyFont="1" applyBorder="1" applyAlignment="1">
      <alignment horizontal="centerContinuous"/>
    </xf>
    <xf numFmtId="165" fontId="61" fillId="0" borderId="29" xfId="485" applyNumberFormat="1" applyFont="1" applyBorder="1" applyAlignment="1">
      <alignment horizontal="right"/>
    </xf>
    <xf numFmtId="165" fontId="59" fillId="0" borderId="15" xfId="485" applyNumberFormat="1" applyFont="1" applyBorder="1"/>
    <xf numFmtId="165" fontId="58" fillId="0" borderId="20" xfId="485" applyNumberFormat="1" applyFont="1" applyBorder="1" applyAlignment="1" applyProtection="1">
      <alignment horizontal="centerContinuous"/>
    </xf>
    <xf numFmtId="165" fontId="76" fillId="0" borderId="0" xfId="485" applyNumberFormat="1" applyFont="1" applyAlignment="1" applyProtection="1">
      <alignment horizontal="center"/>
    </xf>
    <xf numFmtId="165" fontId="58" fillId="0" borderId="20" xfId="485" applyNumberFormat="1" applyFont="1" applyBorder="1" applyAlignment="1" applyProtection="1">
      <alignment horizontal="center"/>
    </xf>
    <xf numFmtId="165" fontId="61" fillId="0" borderId="18" xfId="485" applyNumberFormat="1" applyFont="1" applyBorder="1" applyAlignment="1">
      <alignment horizontal="centerContinuous"/>
    </xf>
    <xf numFmtId="165" fontId="61" fillId="0" borderId="11" xfId="485" applyNumberFormat="1" applyFont="1" applyBorder="1" applyAlignment="1">
      <alignment horizontal="centerContinuous"/>
    </xf>
    <xf numFmtId="165" fontId="106" fillId="0" borderId="28" xfId="485" applyNumberFormat="1" applyFont="1" applyBorder="1" applyAlignment="1">
      <alignment horizontal="left"/>
    </xf>
    <xf numFmtId="165" fontId="106" fillId="0" borderId="37" xfId="485" applyNumberFormat="1" applyFont="1" applyBorder="1" applyAlignment="1">
      <alignment horizontal="left"/>
    </xf>
    <xf numFmtId="165" fontId="107" fillId="0" borderId="35" xfId="485" applyNumberFormat="1" applyFont="1" applyBorder="1" applyAlignment="1" applyProtection="1">
      <alignment horizontal="center"/>
      <protection locked="0"/>
    </xf>
    <xf numFmtId="165" fontId="65" fillId="0" borderId="35" xfId="485" applyNumberFormat="1" applyFont="1" applyBorder="1" applyAlignment="1">
      <alignment horizontal="center"/>
    </xf>
    <xf numFmtId="165" fontId="58" fillId="0" borderId="20" xfId="485" applyNumberFormat="1" applyFont="1" applyBorder="1" applyAlignment="1" applyProtection="1">
      <alignment horizontal="left"/>
    </xf>
    <xf numFmtId="165" fontId="58" fillId="0" borderId="18" xfId="485" applyNumberFormat="1" applyFont="1" applyBorder="1" applyAlignment="1" applyProtection="1">
      <alignment horizontal="center"/>
    </xf>
    <xf numFmtId="165" fontId="58" fillId="0" borderId="0" xfId="485" applyNumberFormat="1" applyFont="1" applyBorder="1" applyAlignment="1" applyProtection="1">
      <alignment horizontal="center"/>
    </xf>
    <xf numFmtId="165" fontId="61" fillId="0" borderId="10" xfId="485" applyNumberFormat="1" applyFont="1" applyBorder="1" applyAlignment="1"/>
    <xf numFmtId="165" fontId="106" fillId="0" borderId="29" xfId="485" applyNumberFormat="1" applyFont="1" applyBorder="1" applyAlignment="1">
      <alignment horizontal="left"/>
    </xf>
    <xf numFmtId="165" fontId="65" fillId="0" borderId="20" xfId="485" applyNumberFormat="1" applyFont="1" applyBorder="1" applyAlignment="1" applyProtection="1">
      <alignment horizontal="center"/>
    </xf>
    <xf numFmtId="165" fontId="77" fillId="0" borderId="0" xfId="485" applyNumberFormat="1" applyFont="1" applyBorder="1" applyAlignment="1" applyProtection="1">
      <alignment horizontal="centerContinuous"/>
      <protection locked="0"/>
    </xf>
    <xf numFmtId="165" fontId="47" fillId="0" borderId="20" xfId="485" applyNumberFormat="1" applyFont="1" applyBorder="1" applyAlignment="1" applyProtection="1">
      <alignment horizontal="left"/>
      <protection locked="0"/>
    </xf>
    <xf numFmtId="165" fontId="65" fillId="0" borderId="35" xfId="485" applyNumberFormat="1" applyFont="1" applyBorder="1" applyAlignment="1" applyProtection="1">
      <alignment horizontal="center"/>
    </xf>
    <xf numFmtId="165" fontId="47" fillId="0" borderId="26" xfId="485" applyNumberFormat="1" applyFont="1" applyBorder="1" applyAlignment="1">
      <alignment horizontal="left"/>
    </xf>
    <xf numFmtId="165" fontId="66" fillId="0" borderId="58" xfId="485" quotePrefix="1" applyNumberFormat="1" applyFont="1" applyBorder="1" applyAlignment="1" applyProtection="1">
      <alignment horizontal="center"/>
    </xf>
    <xf numFmtId="165" fontId="66" fillId="0" borderId="22" xfId="485" quotePrefix="1" applyNumberFormat="1" applyFont="1" applyBorder="1" applyAlignment="1" applyProtection="1">
      <alignment horizontal="center"/>
    </xf>
    <xf numFmtId="165" fontId="66" fillId="0" borderId="26" xfId="485" quotePrefix="1" applyNumberFormat="1" applyFont="1" applyBorder="1" applyAlignment="1" applyProtection="1">
      <alignment horizontal="center"/>
    </xf>
    <xf numFmtId="165" fontId="65" fillId="0" borderId="23" xfId="485" applyNumberFormat="1" applyFont="1" applyBorder="1" applyAlignment="1" applyProtection="1">
      <alignment horizontal="centerContinuous"/>
    </xf>
    <xf numFmtId="165" fontId="106" fillId="0" borderId="37" xfId="485" applyNumberFormat="1" applyFont="1" applyBorder="1" applyAlignment="1" applyProtection="1">
      <alignment horizontal="center"/>
    </xf>
    <xf numFmtId="165" fontId="112" fillId="0" borderId="0" xfId="485" applyNumberFormat="1" applyFont="1" applyBorder="1" applyAlignment="1">
      <alignment horizontal="left"/>
    </xf>
    <xf numFmtId="165" fontId="108" fillId="0" borderId="34" xfId="485" applyNumberFormat="1" applyFont="1" applyBorder="1" applyAlignment="1" applyProtection="1">
      <alignment horizontal="centerContinuous" vertical="center"/>
    </xf>
    <xf numFmtId="165" fontId="108" fillId="0" borderId="36" xfId="485" applyNumberFormat="1" applyFont="1" applyBorder="1" applyAlignment="1" applyProtection="1">
      <alignment horizontal="center"/>
    </xf>
    <xf numFmtId="165" fontId="108" fillId="0" borderId="29" xfId="485" applyNumberFormat="1" applyFont="1" applyBorder="1" applyAlignment="1" applyProtection="1">
      <alignment horizontal="center"/>
    </xf>
    <xf numFmtId="165" fontId="108" fillId="0" borderId="33" xfId="485" applyNumberFormat="1" applyFont="1" applyBorder="1" applyAlignment="1" applyProtection="1">
      <alignment horizontal="center"/>
    </xf>
    <xf numFmtId="165" fontId="108" fillId="0" borderId="42" xfId="485" applyNumberFormat="1" applyFont="1" applyBorder="1" applyAlignment="1" applyProtection="1">
      <alignment horizontal="center"/>
    </xf>
    <xf numFmtId="165" fontId="108" fillId="0" borderId="45" xfId="485" applyNumberFormat="1" applyFont="1" applyBorder="1" applyAlignment="1" applyProtection="1">
      <alignment horizontal="center"/>
    </xf>
    <xf numFmtId="165" fontId="68" fillId="0" borderId="20" xfId="485" applyNumberFormat="1" applyFont="1" applyBorder="1" applyAlignment="1" applyProtection="1">
      <alignment horizontal="center"/>
    </xf>
    <xf numFmtId="165" fontId="77" fillId="0" borderId="0" xfId="485" applyNumberFormat="1" applyFont="1"/>
    <xf numFmtId="1" fontId="59" fillId="0" borderId="20" xfId="485" applyNumberFormat="1" applyFont="1" applyBorder="1" applyAlignment="1">
      <alignment vertical="center" wrapText="1"/>
    </xf>
    <xf numFmtId="165" fontId="77" fillId="0" borderId="0" xfId="485" applyNumberFormat="1" applyFont="1" applyBorder="1"/>
    <xf numFmtId="165" fontId="76" fillId="0" borderId="0" xfId="485" applyNumberFormat="1" applyFont="1" applyBorder="1"/>
    <xf numFmtId="1" fontId="59" fillId="0" borderId="23" xfId="485" applyNumberFormat="1" applyFont="1" applyBorder="1" applyAlignment="1">
      <alignment vertical="center"/>
    </xf>
    <xf numFmtId="165" fontId="96" fillId="0" borderId="0" xfId="485" applyNumberFormat="1" applyFont="1" applyBorder="1"/>
    <xf numFmtId="165" fontId="64" fillId="25" borderId="0" xfId="483" quotePrefix="1" applyNumberFormat="1" applyFont="1" applyFill="1"/>
    <xf numFmtId="3" fontId="76" fillId="0" borderId="0" xfId="485" applyNumberFormat="1" applyFont="1"/>
    <xf numFmtId="165" fontId="59" fillId="25" borderId="0" xfId="310" applyNumberFormat="1" applyFont="1" applyFill="1"/>
    <xf numFmtId="165" fontId="59" fillId="25" borderId="0" xfId="310" applyNumberFormat="1" applyFont="1" applyFill="1" applyBorder="1"/>
    <xf numFmtId="165" fontId="76" fillId="25" borderId="0" xfId="310" applyNumberFormat="1" applyFont="1" applyFill="1"/>
    <xf numFmtId="165" fontId="58" fillId="25" borderId="0" xfId="310" applyNumberFormat="1" applyFont="1" applyFill="1" applyAlignment="1" applyProtection="1">
      <alignment horizontal="centerContinuous"/>
    </xf>
    <xf numFmtId="165" fontId="59" fillId="25" borderId="0" xfId="310" applyNumberFormat="1" applyFont="1" applyFill="1" applyAlignment="1">
      <alignment horizontal="centerContinuous"/>
    </xf>
    <xf numFmtId="165" fontId="59" fillId="25" borderId="0" xfId="310" applyNumberFormat="1" applyFont="1" applyFill="1" applyBorder="1" applyAlignment="1">
      <alignment horizontal="centerContinuous"/>
    </xf>
    <xf numFmtId="165" fontId="59" fillId="25" borderId="29" xfId="310" applyNumberFormat="1" applyFont="1" applyFill="1" applyBorder="1"/>
    <xf numFmtId="165" fontId="61" fillId="25" borderId="29" xfId="310" applyNumberFormat="1" applyFont="1" applyFill="1" applyBorder="1" applyAlignment="1">
      <alignment horizontal="right"/>
    </xf>
    <xf numFmtId="165" fontId="59" fillId="25" borderId="10" xfId="310" applyNumberFormat="1" applyFont="1" applyFill="1" applyBorder="1"/>
    <xf numFmtId="165" fontId="59" fillId="25" borderId="14" xfId="310" applyNumberFormat="1" applyFont="1" applyFill="1" applyBorder="1"/>
    <xf numFmtId="165" fontId="59" fillId="25" borderId="18" xfId="310" applyNumberFormat="1" applyFont="1" applyFill="1" applyBorder="1"/>
    <xf numFmtId="165" fontId="58" fillId="25" borderId="35" xfId="310" applyNumberFormat="1" applyFont="1" applyFill="1" applyBorder="1" applyAlignment="1" applyProtection="1">
      <alignment horizontal="centerContinuous"/>
    </xf>
    <xf numFmtId="165" fontId="58" fillId="25" borderId="35" xfId="310" applyNumberFormat="1" applyFont="1" applyFill="1" applyBorder="1" applyAlignment="1" applyProtection="1">
      <alignment horizontal="center"/>
    </xf>
    <xf numFmtId="165" fontId="61" fillId="25" borderId="18" xfId="310" applyNumberFormat="1" applyFont="1" applyFill="1" applyBorder="1" applyAlignment="1">
      <alignment horizontal="centerContinuous"/>
    </xf>
    <xf numFmtId="165" fontId="106" fillId="25" borderId="28" xfId="310" applyNumberFormat="1" applyFont="1" applyFill="1" applyBorder="1" applyAlignment="1">
      <alignment horizontal="left"/>
    </xf>
    <xf numFmtId="165" fontId="106" fillId="25" borderId="37" xfId="310" applyNumberFormat="1" applyFont="1" applyFill="1" applyBorder="1" applyAlignment="1">
      <alignment horizontal="left"/>
    </xf>
    <xf numFmtId="165" fontId="107" fillId="25" borderId="35" xfId="310" applyNumberFormat="1" applyFont="1" applyFill="1" applyBorder="1" applyAlignment="1" applyProtection="1">
      <alignment horizontal="center"/>
      <protection locked="0"/>
    </xf>
    <xf numFmtId="165" fontId="65" fillId="25" borderId="35" xfId="310" applyNumberFormat="1" applyFont="1" applyFill="1" applyBorder="1" applyAlignment="1">
      <alignment horizontal="center"/>
    </xf>
    <xf numFmtId="165" fontId="58" fillId="25" borderId="35" xfId="310" applyNumberFormat="1" applyFont="1" applyFill="1" applyBorder="1" applyAlignment="1" applyProtection="1">
      <alignment horizontal="left"/>
    </xf>
    <xf numFmtId="165" fontId="58" fillId="25" borderId="18" xfId="310" applyNumberFormat="1" applyFont="1" applyFill="1" applyBorder="1" applyAlignment="1" applyProtection="1">
      <alignment horizontal="center"/>
    </xf>
    <xf numFmtId="165" fontId="61" fillId="25" borderId="10" xfId="310" applyNumberFormat="1" applyFont="1" applyFill="1" applyBorder="1" applyAlignment="1"/>
    <xf numFmtId="165" fontId="106" fillId="25" borderId="29" xfId="310" applyNumberFormat="1" applyFont="1" applyFill="1" applyBorder="1" applyAlignment="1">
      <alignment horizontal="left"/>
    </xf>
    <xf numFmtId="165" fontId="65" fillId="25" borderId="20" xfId="310" applyNumberFormat="1" applyFont="1" applyFill="1" applyBorder="1" applyAlignment="1" applyProtection="1">
      <alignment horizontal="center"/>
    </xf>
    <xf numFmtId="165" fontId="47" fillId="25" borderId="35" xfId="310" applyNumberFormat="1" applyFont="1" applyFill="1" applyBorder="1" applyAlignment="1" applyProtection="1">
      <alignment horizontal="left"/>
      <protection locked="0"/>
    </xf>
    <xf numFmtId="165" fontId="58" fillId="25" borderId="0" xfId="310" applyNumberFormat="1" applyFont="1" applyFill="1" applyBorder="1" applyAlignment="1" applyProtection="1">
      <alignment horizontal="center"/>
    </xf>
    <xf numFmtId="165" fontId="58" fillId="25" borderId="20" xfId="310" applyNumberFormat="1" applyFont="1" applyFill="1" applyBorder="1" applyAlignment="1" applyProtection="1">
      <alignment horizontal="center"/>
    </xf>
    <xf numFmtId="165" fontId="65" fillId="25" borderId="35" xfId="310" applyNumberFormat="1" applyFont="1" applyFill="1" applyBorder="1" applyAlignment="1" applyProtection="1">
      <alignment horizontal="center"/>
    </xf>
    <xf numFmtId="165" fontId="59" fillId="25" borderId="36" xfId="310" applyNumberFormat="1" applyFont="1" applyFill="1" applyBorder="1"/>
    <xf numFmtId="165" fontId="47" fillId="25" borderId="22" xfId="310" applyNumberFormat="1" applyFont="1" applyFill="1" applyBorder="1" applyAlignment="1">
      <alignment horizontal="left"/>
    </xf>
    <xf numFmtId="165" fontId="66" fillId="25" borderId="58" xfId="310" quotePrefix="1" applyNumberFormat="1" applyFont="1" applyFill="1" applyBorder="1" applyAlignment="1" applyProtection="1">
      <alignment horizontal="center"/>
    </xf>
    <xf numFmtId="165" fontId="66" fillId="25" borderId="26" xfId="310" quotePrefix="1" applyNumberFormat="1" applyFont="1" applyFill="1" applyBorder="1" applyAlignment="1" applyProtection="1">
      <alignment horizontal="center"/>
    </xf>
    <xf numFmtId="165" fontId="65" fillId="25" borderId="23" xfId="310" applyNumberFormat="1" applyFont="1" applyFill="1" applyBorder="1" applyAlignment="1" applyProtection="1">
      <alignment horizontal="centerContinuous"/>
    </xf>
    <xf numFmtId="165" fontId="106" fillId="25" borderId="37" xfId="310" applyNumberFormat="1" applyFont="1" applyFill="1" applyBorder="1" applyAlignment="1" applyProtection="1">
      <alignment horizontal="center"/>
    </xf>
    <xf numFmtId="165" fontId="59" fillId="25" borderId="27" xfId="310" applyNumberFormat="1" applyFont="1" applyFill="1" applyBorder="1"/>
    <xf numFmtId="165" fontId="59" fillId="25" borderId="28" xfId="310" applyNumberFormat="1" applyFont="1" applyFill="1" applyBorder="1"/>
    <xf numFmtId="165" fontId="108" fillId="25" borderId="33" xfId="310" applyNumberFormat="1" applyFont="1" applyFill="1" applyBorder="1" applyAlignment="1" applyProtection="1">
      <alignment horizontal="centerContinuous" vertical="center"/>
    </xf>
    <xf numFmtId="165" fontId="108" fillId="25" borderId="36" xfId="310" applyNumberFormat="1" applyFont="1" applyFill="1" applyBorder="1" applyAlignment="1" applyProtection="1">
      <alignment horizontal="center"/>
    </xf>
    <xf numFmtId="165" fontId="108" fillId="25" borderId="33" xfId="310" applyNumberFormat="1" applyFont="1" applyFill="1" applyBorder="1" applyAlignment="1" applyProtection="1">
      <alignment horizontal="center"/>
    </xf>
    <xf numFmtId="165" fontId="108" fillId="25" borderId="42" xfId="310" applyNumberFormat="1" applyFont="1" applyFill="1" applyBorder="1" applyAlignment="1" applyProtection="1">
      <alignment horizontal="center"/>
    </xf>
    <xf numFmtId="165" fontId="108" fillId="25" borderId="45" xfId="310" applyNumberFormat="1" applyFont="1" applyFill="1" applyBorder="1" applyAlignment="1" applyProtection="1">
      <alignment horizontal="center"/>
    </xf>
    <xf numFmtId="165" fontId="59" fillId="25" borderId="11" xfId="310" applyNumberFormat="1" applyFont="1" applyFill="1" applyBorder="1"/>
    <xf numFmtId="165" fontId="68" fillId="25" borderId="14" xfId="310" applyNumberFormat="1" applyFont="1" applyFill="1" applyBorder="1" applyAlignment="1" applyProtection="1">
      <alignment horizontal="center"/>
    </xf>
    <xf numFmtId="165" fontId="77" fillId="25" borderId="0" xfId="310" applyNumberFormat="1" applyFont="1" applyFill="1"/>
    <xf numFmtId="165" fontId="76" fillId="0" borderId="0" xfId="310" applyNumberFormat="1" applyFont="1" applyFill="1"/>
    <xf numFmtId="165" fontId="77" fillId="0" borderId="0" xfId="310" applyNumberFormat="1" applyFont="1" applyFill="1"/>
    <xf numFmtId="165" fontId="77" fillId="0" borderId="0" xfId="310" applyNumberFormat="1" applyFont="1" applyFill="1" applyBorder="1"/>
    <xf numFmtId="165" fontId="76" fillId="0" borderId="0" xfId="310" applyNumberFormat="1" applyFont="1" applyFill="1" applyBorder="1"/>
    <xf numFmtId="165" fontId="76" fillId="25" borderId="0" xfId="310" applyNumberFormat="1" applyFont="1" applyFill="1" applyBorder="1"/>
    <xf numFmtId="165" fontId="76" fillId="25" borderId="29" xfId="310" applyNumberFormat="1" applyFont="1" applyFill="1" applyBorder="1"/>
    <xf numFmtId="165" fontId="59" fillId="25" borderId="0" xfId="310" applyNumberFormat="1" applyFont="1" applyFill="1" applyBorder="1" applyAlignment="1" applyProtection="1">
      <alignment horizontal="center"/>
    </xf>
    <xf numFmtId="165" fontId="59" fillId="25" borderId="36" xfId="310" quotePrefix="1" applyNumberFormat="1" applyFont="1" applyFill="1" applyBorder="1" applyAlignment="1" applyProtection="1">
      <alignment horizontal="left" vertical="center"/>
    </xf>
    <xf numFmtId="165" fontId="59" fillId="25" borderId="29" xfId="310" applyNumberFormat="1" applyFont="1" applyFill="1" applyBorder="1" applyAlignment="1" applyProtection="1">
      <alignment horizontal="center" vertical="center"/>
    </xf>
    <xf numFmtId="165" fontId="59" fillId="25" borderId="11" xfId="310" applyNumberFormat="1" applyFont="1" applyFill="1" applyBorder="1" applyAlignment="1" applyProtection="1">
      <alignment horizontal="left"/>
    </xf>
    <xf numFmtId="165" fontId="59" fillId="25" borderId="11" xfId="310" applyNumberFormat="1" applyFont="1" applyFill="1" applyBorder="1" applyAlignment="1" applyProtection="1">
      <alignment horizontal="center"/>
    </xf>
    <xf numFmtId="175" fontId="59" fillId="25" borderId="11" xfId="310" applyNumberFormat="1" applyFont="1" applyFill="1" applyBorder="1"/>
    <xf numFmtId="175" fontId="70" fillId="25" borderId="11" xfId="310" applyNumberFormat="1" applyFont="1" applyFill="1" applyBorder="1" applyProtection="1"/>
    <xf numFmtId="165" fontId="59" fillId="25" borderId="0" xfId="310" quotePrefix="1" applyNumberFormat="1" applyFont="1" applyFill="1" applyBorder="1" applyAlignment="1" applyProtection="1">
      <alignment horizontal="left"/>
    </xf>
    <xf numFmtId="165" fontId="59" fillId="25" borderId="0" xfId="310" applyNumberFormat="1" applyFont="1" applyFill="1" applyBorder="1" applyAlignment="1" applyProtection="1">
      <alignment horizontal="left"/>
    </xf>
    <xf numFmtId="176" fontId="59" fillId="25" borderId="0" xfId="310" applyNumberFormat="1" applyFont="1" applyFill="1" applyBorder="1"/>
    <xf numFmtId="175" fontId="59" fillId="25" borderId="0" xfId="310" applyNumberFormat="1" applyFont="1" applyFill="1" applyBorder="1"/>
    <xf numFmtId="176" fontId="70" fillId="25" borderId="0" xfId="310" applyNumberFormat="1" applyFont="1" applyFill="1" applyBorder="1" applyProtection="1"/>
    <xf numFmtId="169" fontId="109" fillId="25" borderId="0" xfId="326" applyNumberFormat="1" applyFont="1" applyFill="1" applyBorder="1"/>
    <xf numFmtId="165" fontId="96" fillId="25" borderId="0" xfId="310" applyNumberFormat="1" applyFont="1" applyFill="1"/>
    <xf numFmtId="165" fontId="77" fillId="25" borderId="0" xfId="310" applyNumberFormat="1" applyFont="1" applyFill="1" applyAlignment="1">
      <alignment horizontal="center"/>
    </xf>
    <xf numFmtId="167" fontId="76" fillId="25" borderId="0" xfId="310" applyNumberFormat="1" applyFont="1" applyFill="1"/>
    <xf numFmtId="3" fontId="76" fillId="25" borderId="0" xfId="310" applyNumberFormat="1" applyFont="1" applyFill="1"/>
    <xf numFmtId="165" fontId="59" fillId="25" borderId="0" xfId="315" applyNumberFormat="1" applyFont="1" applyFill="1"/>
    <xf numFmtId="165" fontId="59" fillId="25" borderId="0" xfId="315" applyNumberFormat="1" applyFont="1" applyFill="1" applyBorder="1"/>
    <xf numFmtId="165" fontId="76" fillId="25" borderId="0" xfId="315" applyNumberFormat="1" applyFont="1" applyFill="1"/>
    <xf numFmtId="165" fontId="58" fillId="25" borderId="0" xfId="315" applyNumberFormat="1" applyFont="1" applyFill="1" applyAlignment="1" applyProtection="1">
      <alignment horizontal="centerContinuous"/>
    </xf>
    <xf numFmtId="165" fontId="59" fillId="25" borderId="0" xfId="315" applyNumberFormat="1" applyFont="1" applyFill="1" applyAlignment="1">
      <alignment horizontal="centerContinuous"/>
    </xf>
    <xf numFmtId="165" fontId="59" fillId="25" borderId="0" xfId="315" applyNumberFormat="1" applyFont="1" applyFill="1" applyBorder="1" applyAlignment="1">
      <alignment horizontal="centerContinuous"/>
    </xf>
    <xf numFmtId="165" fontId="59" fillId="25" borderId="29" xfId="315" applyNumberFormat="1" applyFont="1" applyFill="1" applyBorder="1"/>
    <xf numFmtId="165" fontId="61" fillId="25" borderId="29" xfId="315" applyNumberFormat="1" applyFont="1" applyFill="1" applyBorder="1" applyAlignment="1">
      <alignment horizontal="right"/>
    </xf>
    <xf numFmtId="165" fontId="59" fillId="25" borderId="10" xfId="315" applyNumberFormat="1" applyFont="1" applyFill="1" applyBorder="1"/>
    <xf numFmtId="165" fontId="59" fillId="25" borderId="14" xfId="315" applyNumberFormat="1" applyFont="1" applyFill="1" applyBorder="1"/>
    <xf numFmtId="165" fontId="59" fillId="25" borderId="18" xfId="315" applyNumberFormat="1" applyFont="1" applyFill="1" applyBorder="1"/>
    <xf numFmtId="165" fontId="58" fillId="25" borderId="35" xfId="315" applyNumberFormat="1" applyFont="1" applyFill="1" applyBorder="1" applyAlignment="1" applyProtection="1">
      <alignment horizontal="centerContinuous"/>
    </xf>
    <xf numFmtId="165" fontId="76" fillId="25" borderId="0" xfId="315" applyNumberFormat="1" applyFont="1" applyFill="1" applyAlignment="1" applyProtection="1">
      <alignment horizontal="center"/>
    </xf>
    <xf numFmtId="165" fontId="58" fillId="25" borderId="35" xfId="315" applyNumberFormat="1" applyFont="1" applyFill="1" applyBorder="1" applyAlignment="1" applyProtection="1">
      <alignment horizontal="center"/>
    </xf>
    <xf numFmtId="165" fontId="61" fillId="25" borderId="18" xfId="315" applyNumberFormat="1" applyFont="1" applyFill="1" applyBorder="1" applyAlignment="1">
      <alignment horizontal="centerContinuous"/>
    </xf>
    <xf numFmtId="165" fontId="106" fillId="25" borderId="28" xfId="315" applyNumberFormat="1" applyFont="1" applyFill="1" applyBorder="1" applyAlignment="1">
      <alignment horizontal="left"/>
    </xf>
    <xf numFmtId="165" fontId="106" fillId="25" borderId="45" xfId="315" applyNumberFormat="1" applyFont="1" applyFill="1" applyBorder="1" applyAlignment="1">
      <alignment horizontal="left"/>
    </xf>
    <xf numFmtId="165" fontId="107" fillId="25" borderId="20" xfId="315" applyNumberFormat="1" applyFont="1" applyFill="1" applyBorder="1" applyAlignment="1" applyProtection="1">
      <alignment horizontal="center"/>
      <protection locked="0"/>
    </xf>
    <xf numFmtId="165" fontId="65" fillId="25" borderId="35" xfId="315" applyNumberFormat="1" applyFont="1" applyFill="1" applyBorder="1" applyAlignment="1">
      <alignment horizontal="center"/>
    </xf>
    <xf numFmtId="165" fontId="58" fillId="25" borderId="35" xfId="315" applyNumberFormat="1" applyFont="1" applyFill="1" applyBorder="1" applyAlignment="1" applyProtection="1">
      <alignment horizontal="left"/>
    </xf>
    <xf numFmtId="165" fontId="58" fillId="25" borderId="18" xfId="315" applyNumberFormat="1" applyFont="1" applyFill="1" applyBorder="1" applyAlignment="1" applyProtection="1">
      <alignment horizontal="center"/>
    </xf>
    <xf numFmtId="165" fontId="61" fillId="25" borderId="10" xfId="315" applyNumberFormat="1" applyFont="1" applyFill="1" applyBorder="1" applyAlignment="1"/>
    <xf numFmtId="165" fontId="106" fillId="25" borderId="29" xfId="315" applyNumberFormat="1" applyFont="1" applyFill="1" applyBorder="1" applyAlignment="1">
      <alignment horizontal="left"/>
    </xf>
    <xf numFmtId="165" fontId="65" fillId="25" borderId="20" xfId="315" applyNumberFormat="1" applyFont="1" applyFill="1" applyBorder="1" applyAlignment="1" applyProtection="1">
      <alignment horizontal="center"/>
    </xf>
    <xf numFmtId="165" fontId="47" fillId="25" borderId="35" xfId="315" applyNumberFormat="1" applyFont="1" applyFill="1" applyBorder="1" applyAlignment="1" applyProtection="1">
      <alignment horizontal="left"/>
      <protection locked="0"/>
    </xf>
    <xf numFmtId="165" fontId="58" fillId="25" borderId="0" xfId="315" applyNumberFormat="1" applyFont="1" applyFill="1" applyBorder="1" applyAlignment="1" applyProtection="1">
      <alignment horizontal="center"/>
    </xf>
    <xf numFmtId="165" fontId="58" fillId="25" borderId="20" xfId="315" applyNumberFormat="1" applyFont="1" applyFill="1" applyBorder="1" applyAlignment="1" applyProtection="1">
      <alignment horizontal="center"/>
    </xf>
    <xf numFmtId="165" fontId="65" fillId="25" borderId="35" xfId="315" applyNumberFormat="1" applyFont="1" applyFill="1" applyBorder="1" applyAlignment="1" applyProtection="1">
      <alignment horizontal="center"/>
    </xf>
    <xf numFmtId="165" fontId="59" fillId="25" borderId="36" xfId="315" applyNumberFormat="1" applyFont="1" applyFill="1" applyBorder="1"/>
    <xf numFmtId="165" fontId="47" fillId="25" borderId="22" xfId="315" applyNumberFormat="1" applyFont="1" applyFill="1" applyBorder="1" applyAlignment="1">
      <alignment horizontal="left"/>
    </xf>
    <xf numFmtId="165" fontId="66" fillId="25" borderId="58" xfId="315" quotePrefix="1" applyNumberFormat="1" applyFont="1" applyFill="1" applyBorder="1" applyAlignment="1" applyProtection="1">
      <alignment horizontal="center"/>
    </xf>
    <xf numFmtId="165" fontId="66" fillId="25" borderId="26" xfId="315" quotePrefix="1" applyNumberFormat="1" applyFont="1" applyFill="1" applyBorder="1" applyAlignment="1" applyProtection="1">
      <alignment horizontal="center"/>
    </xf>
    <xf numFmtId="165" fontId="65" fillId="25" borderId="23" xfId="315" applyNumberFormat="1" applyFont="1" applyFill="1" applyBorder="1" applyAlignment="1" applyProtection="1">
      <alignment horizontal="centerContinuous"/>
    </xf>
    <xf numFmtId="165" fontId="106" fillId="25" borderId="37" xfId="315" applyNumberFormat="1" applyFont="1" applyFill="1" applyBorder="1" applyAlignment="1" applyProtection="1">
      <alignment horizontal="center"/>
    </xf>
    <xf numFmtId="165" fontId="59" fillId="25" borderId="27" xfId="315" applyNumberFormat="1" applyFont="1" applyFill="1" applyBorder="1"/>
    <xf numFmtId="165" fontId="59" fillId="25" borderId="28" xfId="315" applyNumberFormat="1" applyFont="1" applyFill="1" applyBorder="1"/>
    <xf numFmtId="165" fontId="108" fillId="25" borderId="33" xfId="315" applyNumberFormat="1" applyFont="1" applyFill="1" applyBorder="1" applyAlignment="1" applyProtection="1">
      <alignment horizontal="centerContinuous" vertical="center"/>
    </xf>
    <xf numFmtId="165" fontId="108" fillId="25" borderId="36" xfId="315" applyNumberFormat="1" applyFont="1" applyFill="1" applyBorder="1" applyAlignment="1" applyProtection="1">
      <alignment horizontal="center"/>
    </xf>
    <xf numFmtId="165" fontId="108" fillId="25" borderId="33" xfId="315" applyNumberFormat="1" applyFont="1" applyFill="1" applyBorder="1" applyAlignment="1" applyProtection="1">
      <alignment horizontal="center"/>
    </xf>
    <xf numFmtId="165" fontId="108" fillId="25" borderId="42" xfId="315" applyNumberFormat="1" applyFont="1" applyFill="1" applyBorder="1" applyAlignment="1" applyProtection="1">
      <alignment horizontal="center"/>
    </xf>
    <xf numFmtId="165" fontId="108" fillId="25" borderId="45" xfId="315" applyNumberFormat="1" applyFont="1" applyFill="1" applyBorder="1" applyAlignment="1" applyProtection="1">
      <alignment horizontal="center"/>
    </xf>
    <xf numFmtId="165" fontId="59" fillId="25" borderId="11" xfId="315" applyNumberFormat="1" applyFont="1" applyFill="1" applyBorder="1"/>
    <xf numFmtId="165" fontId="68" fillId="25" borderId="14" xfId="315" applyNumberFormat="1" applyFont="1" applyFill="1" applyBorder="1" applyAlignment="1" applyProtection="1">
      <alignment horizontal="center"/>
    </xf>
    <xf numFmtId="175" fontId="68" fillId="25" borderId="0" xfId="315" applyNumberFormat="1" applyFont="1" applyFill="1" applyBorder="1"/>
    <xf numFmtId="175" fontId="68" fillId="25" borderId="14" xfId="315" applyNumberFormat="1" applyFont="1" applyFill="1" applyBorder="1"/>
    <xf numFmtId="175" fontId="68" fillId="25" borderId="15" xfId="315" applyNumberFormat="1" applyFont="1" applyFill="1" applyBorder="1"/>
    <xf numFmtId="175" fontId="68" fillId="25" borderId="18" xfId="315" applyNumberFormat="1" applyFont="1" applyFill="1" applyBorder="1" applyProtection="1"/>
    <xf numFmtId="175" fontId="68" fillId="25" borderId="14" xfId="315" applyNumberFormat="1" applyFont="1" applyFill="1" applyBorder="1" applyProtection="1"/>
    <xf numFmtId="165" fontId="64" fillId="25" borderId="0" xfId="315" quotePrefix="1" applyNumberFormat="1" applyFont="1" applyFill="1" applyBorder="1" applyAlignment="1" applyProtection="1">
      <alignment horizontal="left"/>
    </xf>
    <xf numFmtId="1" fontId="59" fillId="25" borderId="35" xfId="315" applyNumberFormat="1" applyFont="1" applyFill="1" applyBorder="1" applyAlignment="1">
      <alignment horizontal="left"/>
    </xf>
    <xf numFmtId="165" fontId="77" fillId="25" borderId="0" xfId="315" applyNumberFormat="1" applyFont="1" applyFill="1"/>
    <xf numFmtId="165" fontId="77" fillId="25" borderId="0" xfId="315" applyNumberFormat="1" applyFont="1" applyFill="1" applyBorder="1"/>
    <xf numFmtId="165" fontId="76" fillId="25" borderId="0" xfId="315" applyNumberFormat="1" applyFont="1" applyFill="1" applyBorder="1"/>
    <xf numFmtId="165" fontId="59" fillId="25" borderId="11" xfId="315" applyNumberFormat="1" applyFont="1" applyFill="1" applyBorder="1" applyAlignment="1" applyProtection="1">
      <alignment horizontal="left"/>
    </xf>
    <xf numFmtId="165" fontId="59" fillId="25" borderId="11" xfId="315" applyNumberFormat="1" applyFont="1" applyFill="1" applyBorder="1" applyAlignment="1" applyProtection="1">
      <alignment horizontal="center"/>
    </xf>
    <xf numFmtId="175" fontId="59" fillId="25" borderId="11" xfId="315" applyNumberFormat="1" applyFont="1" applyFill="1" applyBorder="1"/>
    <xf numFmtId="175" fontId="70" fillId="25" borderId="11" xfId="315" applyNumberFormat="1" applyFont="1" applyFill="1" applyBorder="1" applyProtection="1"/>
    <xf numFmtId="167" fontId="76" fillId="25" borderId="0" xfId="315" applyNumberFormat="1" applyFont="1" applyFill="1"/>
    <xf numFmtId="3" fontId="76" fillId="25" borderId="0" xfId="315" applyNumberFormat="1" applyFont="1" applyFill="1"/>
    <xf numFmtId="0" fontId="47" fillId="0" borderId="0" xfId="449" applyFont="1" applyAlignment="1">
      <alignment horizontal="center"/>
    </xf>
    <xf numFmtId="3" fontId="58" fillId="0" borderId="0" xfId="449" applyNumberFormat="1" applyFont="1" applyAlignment="1">
      <alignment horizontal="right"/>
    </xf>
    <xf numFmtId="0" fontId="59" fillId="0" borderId="15" xfId="449" applyFont="1" applyBorder="1"/>
    <xf numFmtId="0" fontId="59" fillId="0" borderId="14" xfId="449" applyFont="1" applyBorder="1"/>
    <xf numFmtId="165" fontId="58" fillId="0" borderId="17" xfId="341" applyFont="1" applyBorder="1" applyAlignment="1">
      <alignment horizontal="center"/>
    </xf>
    <xf numFmtId="3" fontId="58" fillId="0" borderId="15" xfId="449" applyNumberFormat="1" applyFont="1" applyBorder="1" applyAlignment="1">
      <alignment horizontal="center"/>
    </xf>
    <xf numFmtId="0" fontId="58" fillId="0" borderId="35" xfId="449" applyFont="1" applyBorder="1" applyAlignment="1">
      <alignment horizontal="center"/>
    </xf>
    <xf numFmtId="165" fontId="58" fillId="0" borderId="20" xfId="341" applyFont="1" applyBorder="1" applyAlignment="1" applyProtection="1">
      <alignment horizontal="center" vertical="center"/>
    </xf>
    <xf numFmtId="3" fontId="58" fillId="0" borderId="20" xfId="449" applyNumberFormat="1" applyFont="1" applyBorder="1" applyAlignment="1">
      <alignment horizontal="center"/>
    </xf>
    <xf numFmtId="0" fontId="59" fillId="0" borderId="20" xfId="449" applyFont="1" applyBorder="1"/>
    <xf numFmtId="0" fontId="58" fillId="0" borderId="37" xfId="449" applyFont="1" applyBorder="1"/>
    <xf numFmtId="165" fontId="58" fillId="0" borderId="23" xfId="341" applyFont="1" applyBorder="1" applyAlignment="1">
      <alignment horizontal="center"/>
    </xf>
    <xf numFmtId="3" fontId="58" fillId="0" borderId="35" xfId="449" quotePrefix="1" applyNumberFormat="1" applyFont="1" applyBorder="1" applyAlignment="1">
      <alignment horizontal="center"/>
    </xf>
    <xf numFmtId="0" fontId="63" fillId="0" borderId="27" xfId="449" quotePrefix="1" applyFont="1" applyBorder="1" applyAlignment="1">
      <alignment horizontal="center" vertical="center"/>
    </xf>
    <xf numFmtId="0" fontId="58" fillId="0" borderId="15" xfId="449" applyFont="1" applyBorder="1" applyAlignment="1">
      <alignment horizontal="center"/>
    </xf>
    <xf numFmtId="0" fontId="58" fillId="0" borderId="15" xfId="449" quotePrefix="1" applyFont="1" applyBorder="1"/>
    <xf numFmtId="0" fontId="47" fillId="0" borderId="20" xfId="449" applyFont="1" applyBorder="1"/>
    <xf numFmtId="0" fontId="64" fillId="0" borderId="20" xfId="487" applyFont="1" applyBorder="1" applyAlignment="1">
      <alignment vertical="center"/>
    </xf>
    <xf numFmtId="0" fontId="65" fillId="0" borderId="20" xfId="449" applyFont="1" applyBorder="1"/>
    <xf numFmtId="0" fontId="58" fillId="0" borderId="20" xfId="487" quotePrefix="1" applyFont="1" applyBorder="1" applyAlignment="1">
      <alignment vertical="center"/>
    </xf>
    <xf numFmtId="0" fontId="59" fillId="0" borderId="20" xfId="487" quotePrefix="1" applyFont="1" applyBorder="1" applyAlignment="1"/>
    <xf numFmtId="0" fontId="59" fillId="0" borderId="20" xfId="487" quotePrefix="1" applyFont="1" applyBorder="1" applyAlignment="1">
      <alignment vertical="center"/>
    </xf>
    <xf numFmtId="0" fontId="58" fillId="0" borderId="20" xfId="449" applyFont="1" applyBorder="1" applyAlignment="1">
      <alignment horizontal="center"/>
    </xf>
    <xf numFmtId="0" fontId="58" fillId="0" borderId="20" xfId="449" quotePrefix="1" applyFont="1" applyBorder="1"/>
    <xf numFmtId="0" fontId="59" fillId="0" borderId="20" xfId="488" quotePrefix="1" applyFont="1" applyBorder="1" applyAlignment="1" applyProtection="1">
      <alignment horizontal="left" vertical="center"/>
      <protection locked="0" hidden="1"/>
    </xf>
    <xf numFmtId="0" fontId="59" fillId="0" borderId="20" xfId="488" quotePrefix="1" applyFont="1" applyBorder="1" applyAlignment="1" applyProtection="1">
      <alignment vertical="center"/>
      <protection locked="0" hidden="1"/>
    </xf>
    <xf numFmtId="0" fontId="47" fillId="0" borderId="23" xfId="449" applyFont="1" applyBorder="1"/>
    <xf numFmtId="0" fontId="59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6" fillId="0" borderId="0" xfId="0" applyFont="1" applyProtection="1">
      <protection locked="0" hidden="1"/>
    </xf>
    <xf numFmtId="0" fontId="117" fillId="0" borderId="0" xfId="0" applyFont="1" applyProtection="1">
      <protection locked="0" hidden="1"/>
    </xf>
    <xf numFmtId="0" fontId="116" fillId="0" borderId="0" xfId="0" applyFont="1" applyBorder="1" applyProtection="1">
      <protection locked="0" hidden="1"/>
    </xf>
    <xf numFmtId="0" fontId="62" fillId="0" borderId="0" xfId="0" applyFont="1" applyAlignment="1" applyProtection="1">
      <alignment horizontal="center"/>
      <protection locked="0" hidden="1"/>
    </xf>
    <xf numFmtId="0" fontId="116" fillId="0" borderId="10" xfId="0" applyFont="1" applyBorder="1" applyProtection="1">
      <protection locked="0" hidden="1"/>
    </xf>
    <xf numFmtId="0" fontId="116" fillId="0" borderId="11" xfId="0" applyFont="1" applyBorder="1" applyProtection="1">
      <protection locked="0" hidden="1"/>
    </xf>
    <xf numFmtId="0" fontId="116" fillId="0" borderId="14" xfId="0" applyFont="1" applyBorder="1" applyProtection="1">
      <protection locked="0" hidden="1"/>
    </xf>
    <xf numFmtId="0" fontId="77" fillId="0" borderId="11" xfId="492" applyFont="1" applyFill="1" applyBorder="1" applyAlignment="1">
      <alignment horizontal="centerContinuous" vertical="center"/>
    </xf>
    <xf numFmtId="0" fontId="117" fillId="0" borderId="15" xfId="0" applyFont="1" applyBorder="1" applyAlignment="1" applyProtection="1">
      <alignment horizontal="center" vertical="center"/>
      <protection locked="0" hidden="1"/>
    </xf>
    <xf numFmtId="0" fontId="117" fillId="0" borderId="28" xfId="0" applyFont="1" applyBorder="1" applyAlignment="1" applyProtection="1">
      <alignment horizontal="centerContinuous" vertical="center"/>
      <protection locked="0" hidden="1"/>
    </xf>
    <xf numFmtId="0" fontId="117" fillId="0" borderId="45" xfId="0" applyFont="1" applyBorder="1" applyAlignment="1" applyProtection="1">
      <alignment horizontal="centerContinuous" vertical="center"/>
      <protection locked="0" hidden="1"/>
    </xf>
    <xf numFmtId="0" fontId="117" fillId="0" borderId="14" xfId="0" applyFont="1" applyBorder="1" applyAlignment="1" applyProtection="1">
      <alignment horizontal="centerContinuous" vertical="center"/>
      <protection locked="0" hidden="1"/>
    </xf>
    <xf numFmtId="0" fontId="117" fillId="0" borderId="18" xfId="0" applyFont="1" applyBorder="1" applyAlignment="1" applyProtection="1">
      <alignment horizontal="centerContinuous"/>
      <protection locked="0" hidden="1"/>
    </xf>
    <xf numFmtId="0" fontId="117" fillId="0" borderId="0" xfId="0" applyFont="1" applyBorder="1" applyAlignment="1" applyProtection="1">
      <alignment horizontal="centerContinuous"/>
      <protection locked="0" hidden="1"/>
    </xf>
    <xf numFmtId="0" fontId="118" fillId="0" borderId="35" xfId="0" applyFont="1" applyBorder="1" applyAlignment="1" applyProtection="1">
      <alignment horizontal="centerContinuous"/>
      <protection locked="0" hidden="1"/>
    </xf>
    <xf numFmtId="0" fontId="77" fillId="0" borderId="0" xfId="492" applyFont="1" applyFill="1" applyBorder="1" applyAlignment="1">
      <alignment horizontal="centerContinuous" vertical="center"/>
    </xf>
    <xf numFmtId="0" fontId="117" fillId="0" borderId="20" xfId="0" applyFont="1" applyBorder="1" applyAlignment="1" applyProtection="1">
      <alignment horizontal="center" vertical="center"/>
      <protection locked="0" hidden="1"/>
    </xf>
    <xf numFmtId="0" fontId="117" fillId="0" borderId="15" xfId="0" applyFont="1" applyBorder="1" applyAlignment="1" applyProtection="1">
      <alignment horizontal="center"/>
      <protection locked="0" hidden="1"/>
    </xf>
    <xf numFmtId="0" fontId="116" fillId="0" borderId="18" xfId="0" applyFont="1" applyBorder="1" applyProtection="1">
      <protection locked="0" hidden="1"/>
    </xf>
    <xf numFmtId="0" fontId="116" fillId="0" borderId="35" xfId="0" applyFont="1" applyBorder="1" applyProtection="1">
      <protection locked="0" hidden="1"/>
    </xf>
    <xf numFmtId="0" fontId="77" fillId="0" borderId="36" xfId="492" applyFont="1" applyFill="1" applyBorder="1" applyAlignment="1">
      <alignment horizontal="centerContinuous" vertical="center"/>
    </xf>
    <xf numFmtId="0" fontId="117" fillId="0" borderId="20" xfId="0" quotePrefix="1" applyFont="1" applyBorder="1" applyAlignment="1" applyProtection="1">
      <alignment horizontal="centerContinuous" vertical="center"/>
      <protection locked="0" hidden="1"/>
    </xf>
    <xf numFmtId="0" fontId="117" fillId="0" borderId="20" xfId="0" applyFont="1" applyBorder="1" applyAlignment="1" applyProtection="1">
      <alignment horizontal="centerContinuous" vertical="center"/>
      <protection locked="0" hidden="1"/>
    </xf>
    <xf numFmtId="0" fontId="119" fillId="0" borderId="0" xfId="0" applyFont="1" applyProtection="1">
      <protection locked="0" hidden="1"/>
    </xf>
    <xf numFmtId="0" fontId="120" fillId="0" borderId="18" xfId="0" applyFont="1" applyBorder="1" applyAlignment="1" applyProtection="1">
      <alignment horizontal="center" vertical="center"/>
      <protection locked="0" hidden="1"/>
    </xf>
    <xf numFmtId="0" fontId="120" fillId="0" borderId="0" xfId="0" applyFont="1" applyBorder="1" applyAlignment="1" applyProtection="1">
      <alignment horizontal="center" vertical="center"/>
      <protection locked="0" hidden="1"/>
    </xf>
    <xf numFmtId="0" fontId="120" fillId="0" borderId="37" xfId="0" applyFont="1" applyBorder="1" applyAlignment="1" applyProtection="1">
      <alignment horizontal="center" vertical="center"/>
      <protection locked="0" hidden="1"/>
    </xf>
    <xf numFmtId="0" fontId="120" fillId="0" borderId="27" xfId="0" applyFont="1" applyBorder="1" applyAlignment="1" applyProtection="1">
      <alignment horizontal="center" vertical="center"/>
      <protection locked="0" hidden="1"/>
    </xf>
    <xf numFmtId="0" fontId="120" fillId="0" borderId="42" xfId="0" applyFont="1" applyBorder="1" applyAlignment="1" applyProtection="1">
      <alignment horizontal="center" vertical="center"/>
      <protection locked="0" hidden="1"/>
    </xf>
    <xf numFmtId="0" fontId="120" fillId="0" borderId="42" xfId="0" applyFont="1" applyBorder="1" applyAlignment="1" applyProtection="1">
      <alignment horizontal="centerContinuous" vertical="center"/>
      <protection locked="0" hidden="1"/>
    </xf>
    <xf numFmtId="0" fontId="116" fillId="0" borderId="0" xfId="0" applyFont="1" applyAlignment="1" applyProtection="1">
      <alignment horizontal="center" vertical="top"/>
      <protection locked="0" hidden="1"/>
    </xf>
    <xf numFmtId="0" fontId="117" fillId="0" borderId="18" xfId="0" applyFont="1" applyBorder="1" applyAlignment="1" applyProtection="1">
      <alignment vertical="center"/>
      <protection locked="0" hidden="1"/>
    </xf>
    <xf numFmtId="0" fontId="117" fillId="0" borderId="0" xfId="0" applyFont="1" applyBorder="1" applyAlignment="1" applyProtection="1">
      <alignment vertical="center"/>
      <protection locked="0" hidden="1"/>
    </xf>
    <xf numFmtId="0" fontId="117" fillId="0" borderId="35" xfId="0" applyFont="1" applyBorder="1" applyAlignment="1" applyProtection="1">
      <alignment vertical="center"/>
      <protection locked="0" hidden="1"/>
    </xf>
    <xf numFmtId="166" fontId="58" fillId="0" borderId="20" xfId="0" applyNumberFormat="1" applyFont="1" applyFill="1" applyBorder="1" applyAlignment="1" applyProtection="1">
      <alignment vertical="center"/>
      <protection locked="0" hidden="1"/>
    </xf>
    <xf numFmtId="0" fontId="122" fillId="0" borderId="18" xfId="0" applyFont="1" applyBorder="1" applyAlignment="1" applyProtection="1">
      <alignment vertical="center"/>
      <protection locked="0" hidden="1"/>
    </xf>
    <xf numFmtId="0" fontId="122" fillId="0" borderId="0" xfId="0" applyFont="1" applyBorder="1" applyAlignment="1" applyProtection="1">
      <alignment vertical="center"/>
      <protection locked="0" hidden="1"/>
    </xf>
    <xf numFmtId="166" fontId="59" fillId="0" borderId="20" xfId="0" applyNumberFormat="1" applyFont="1" applyFill="1" applyBorder="1" applyAlignment="1" applyProtection="1">
      <alignment vertical="center"/>
      <protection locked="0" hidden="1"/>
    </xf>
    <xf numFmtId="0" fontId="117" fillId="0" borderId="18" xfId="0" quotePrefix="1" applyFont="1" applyBorder="1" applyAlignment="1" applyProtection="1">
      <alignment horizontal="center"/>
      <protection locked="0" hidden="1"/>
    </xf>
    <xf numFmtId="0" fontId="117" fillId="0" borderId="0" xfId="0" applyFont="1" applyBorder="1" applyAlignment="1" applyProtection="1">
      <alignment horizontal="left"/>
      <protection locked="0" hidden="1"/>
    </xf>
    <xf numFmtId="0" fontId="117" fillId="0" borderId="35" xfId="0" quotePrefix="1" applyFont="1" applyBorder="1" applyAlignment="1" applyProtection="1">
      <alignment horizontal="center"/>
      <protection locked="0" hidden="1"/>
    </xf>
    <xf numFmtId="0" fontId="116" fillId="0" borderId="18" xfId="0" applyFont="1" applyBorder="1" applyAlignment="1" applyProtection="1">
      <alignment vertical="center"/>
      <protection locked="0" hidden="1"/>
    </xf>
    <xf numFmtId="0" fontId="121" fillId="0" borderId="0" xfId="0" applyFont="1" applyBorder="1" applyAlignment="1" applyProtection="1">
      <alignment vertical="center"/>
      <protection locked="0" hidden="1"/>
    </xf>
    <xf numFmtId="0" fontId="116" fillId="0" borderId="35" xfId="0" applyFont="1" applyBorder="1" applyAlignment="1" applyProtection="1">
      <alignment vertical="center"/>
      <protection locked="0" hidden="1"/>
    </xf>
    <xf numFmtId="0" fontId="116" fillId="0" borderId="0" xfId="0" applyFont="1" applyBorder="1" applyAlignment="1" applyProtection="1">
      <alignment vertical="center"/>
      <protection locked="0" hidden="1"/>
    </xf>
    <xf numFmtId="0" fontId="116" fillId="0" borderId="18" xfId="0" applyFont="1" applyBorder="1" applyAlignment="1" applyProtection="1">
      <alignment horizontal="left" vertical="center"/>
      <protection locked="0" hidden="1"/>
    </xf>
    <xf numFmtId="0" fontId="116" fillId="0" borderId="35" xfId="0" applyFont="1" applyBorder="1" applyAlignment="1" applyProtection="1">
      <alignment horizontal="left" vertical="center"/>
      <protection locked="0" hidden="1"/>
    </xf>
    <xf numFmtId="2" fontId="116" fillId="0" borderId="0" xfId="0" applyNumberFormat="1" applyFont="1" applyBorder="1" applyAlignment="1" applyProtection="1">
      <alignment horizontal="center" vertical="top" wrapText="1"/>
      <protection locked="0" hidden="1"/>
    </xf>
    <xf numFmtId="2" fontId="116" fillId="0" borderId="0" xfId="0" applyNumberFormat="1" applyFont="1" applyBorder="1" applyAlignment="1" applyProtection="1">
      <alignment vertical="top" wrapText="1"/>
      <protection locked="0" hidden="1"/>
    </xf>
    <xf numFmtId="2" fontId="116" fillId="0" borderId="35" xfId="0" applyNumberFormat="1" applyFont="1" applyBorder="1" applyAlignment="1" applyProtection="1">
      <alignment vertical="center" wrapText="1"/>
      <protection locked="0" hidden="1"/>
    </xf>
    <xf numFmtId="0" fontId="117" fillId="0" borderId="35" xfId="0" applyFont="1" applyBorder="1" applyAlignment="1" applyProtection="1">
      <alignment horizontal="center" vertical="center"/>
      <protection locked="0" hidden="1"/>
    </xf>
    <xf numFmtId="0" fontId="117" fillId="0" borderId="18" xfId="0" applyFont="1" applyBorder="1" applyAlignment="1" applyProtection="1">
      <alignment horizontal="center" vertical="center"/>
      <protection locked="0" hidden="1"/>
    </xf>
    <xf numFmtId="2" fontId="116" fillId="0" borderId="35" xfId="0" applyNumberFormat="1" applyFont="1" applyBorder="1" applyAlignment="1" applyProtection="1">
      <alignment vertical="top" wrapText="1"/>
      <protection locked="0" hidden="1"/>
    </xf>
    <xf numFmtId="0" fontId="116" fillId="0" borderId="0" xfId="0" applyFont="1" applyAlignment="1" applyProtection="1">
      <alignment vertical="center"/>
      <protection locked="0" hidden="1"/>
    </xf>
    <xf numFmtId="0" fontId="117" fillId="0" borderId="18" xfId="0" applyFont="1" applyBorder="1" applyAlignment="1" applyProtection="1">
      <alignment horizontal="center"/>
      <protection locked="0" hidden="1"/>
    </xf>
    <xf numFmtId="0" fontId="117" fillId="0" borderId="0" xfId="0" applyFont="1" applyBorder="1" applyAlignment="1" applyProtection="1">
      <protection locked="0" hidden="1"/>
    </xf>
    <xf numFmtId="0" fontId="117" fillId="0" borderId="35" xfId="0" applyFont="1" applyBorder="1" applyAlignment="1" applyProtection="1">
      <protection locked="0" hidden="1"/>
    </xf>
    <xf numFmtId="0" fontId="117" fillId="0" borderId="36" xfId="0" applyFont="1" applyBorder="1" applyAlignment="1" applyProtection="1">
      <alignment horizontal="center" vertical="center"/>
      <protection locked="0" hidden="1"/>
    </xf>
    <xf numFmtId="0" fontId="117" fillId="0" borderId="29" xfId="0" applyFont="1" applyBorder="1" applyAlignment="1" applyProtection="1">
      <alignment vertical="center"/>
      <protection locked="0" hidden="1"/>
    </xf>
    <xf numFmtId="0" fontId="117" fillId="0" borderId="37" xfId="0" applyFont="1" applyBorder="1" applyAlignment="1" applyProtection="1">
      <alignment vertical="center"/>
      <protection locked="0" hidden="1"/>
    </xf>
    <xf numFmtId="166" fontId="58" fillId="0" borderId="23" xfId="0" applyNumberFormat="1" applyFont="1" applyFill="1" applyBorder="1" applyAlignment="1" applyProtection="1">
      <alignment vertical="center"/>
      <protection locked="0" hidden="1"/>
    </xf>
    <xf numFmtId="0" fontId="117" fillId="0" borderId="0" xfId="0" applyFont="1" applyAlignment="1" applyProtection="1">
      <alignment horizontal="center"/>
      <protection locked="0" hidden="1"/>
    </xf>
    <xf numFmtId="179" fontId="82" fillId="0" borderId="29" xfId="340" applyNumberFormat="1" applyFont="1" applyFill="1" applyBorder="1" applyAlignment="1" applyProtection="1"/>
    <xf numFmtId="178" fontId="117" fillId="0" borderId="15" xfId="0" applyNumberFormat="1" applyFont="1" applyFill="1" applyBorder="1" applyAlignment="1" applyProtection="1">
      <alignment vertical="center"/>
      <protection locked="0" hidden="1"/>
    </xf>
    <xf numFmtId="178" fontId="117" fillId="0" borderId="20" xfId="0" applyNumberFormat="1" applyFont="1" applyFill="1" applyBorder="1" applyAlignment="1" applyProtection="1">
      <alignment vertical="center"/>
      <protection locked="0" hidden="1"/>
    </xf>
    <xf numFmtId="178" fontId="116" fillId="0" borderId="20" xfId="0" applyNumberFormat="1" applyFont="1" applyFill="1" applyBorder="1" applyAlignment="1" applyProtection="1">
      <alignment vertical="center"/>
      <protection locked="0" hidden="1"/>
    </xf>
    <xf numFmtId="178" fontId="116" fillId="0" borderId="35" xfId="0" applyNumberFormat="1" applyFont="1" applyFill="1" applyBorder="1" applyAlignment="1" applyProtection="1">
      <alignment horizontal="right" vertical="center"/>
      <protection locked="0" hidden="1"/>
    </xf>
    <xf numFmtId="178" fontId="117" fillId="0" borderId="23" xfId="0" applyNumberFormat="1" applyFont="1" applyFill="1" applyBorder="1" applyAlignment="1" applyProtection="1">
      <alignment vertical="center"/>
      <protection locked="0" hidden="1"/>
    </xf>
    <xf numFmtId="178" fontId="117" fillId="0" borderId="10" xfId="0" applyNumberFormat="1" applyFont="1" applyBorder="1" applyAlignment="1" applyProtection="1">
      <alignment vertical="center"/>
      <protection locked="0" hidden="1"/>
    </xf>
    <xf numFmtId="178" fontId="117" fillId="0" borderId="18" xfId="0" applyNumberFormat="1" applyFont="1" applyBorder="1" applyAlignment="1" applyProtection="1">
      <alignment vertical="center"/>
      <protection locked="0" hidden="1"/>
    </xf>
    <xf numFmtId="178" fontId="116" fillId="0" borderId="18" xfId="0" applyNumberFormat="1" applyFont="1" applyBorder="1" applyAlignment="1" applyProtection="1">
      <alignment vertical="center"/>
      <protection locked="0" hidden="1"/>
    </xf>
    <xf numFmtId="166" fontId="58" fillId="0" borderId="15" xfId="0" applyNumberFormat="1" applyFont="1" applyFill="1" applyBorder="1" applyAlignment="1" applyProtection="1">
      <alignment vertical="center"/>
      <protection locked="0" hidden="1"/>
    </xf>
    <xf numFmtId="165" fontId="73" fillId="0" borderId="0" xfId="342" applyFont="1" applyFill="1" applyAlignment="1">
      <alignment vertical="center"/>
    </xf>
    <xf numFmtId="0" fontId="0" fillId="25" borderId="0" xfId="0" applyFill="1"/>
    <xf numFmtId="0" fontId="64" fillId="25" borderId="0" xfId="0" applyFont="1" applyFill="1"/>
    <xf numFmtId="0" fontId="64" fillId="0" borderId="0" xfId="0" applyFont="1"/>
    <xf numFmtId="178" fontId="117" fillId="25" borderId="20" xfId="0" applyNumberFormat="1" applyFont="1" applyFill="1" applyBorder="1" applyAlignment="1" applyProtection="1">
      <alignment vertical="center"/>
      <protection locked="0" hidden="1"/>
    </xf>
    <xf numFmtId="165" fontId="59" fillId="0" borderId="0" xfId="339" quotePrefix="1" applyFont="1" applyBorder="1" applyAlignment="1" applyProtection="1">
      <alignment horizontal="left"/>
    </xf>
    <xf numFmtId="171" fontId="70" fillId="25" borderId="35" xfId="343" applyNumberFormat="1" applyFont="1" applyFill="1" applyBorder="1" applyAlignment="1" applyProtection="1">
      <alignment horizontal="right" vertical="center"/>
    </xf>
    <xf numFmtId="171" fontId="70" fillId="25" borderId="37" xfId="343" applyNumberFormat="1" applyFont="1" applyFill="1" applyBorder="1" applyAlignment="1" applyProtection="1">
      <alignment horizontal="right" vertical="center"/>
    </xf>
    <xf numFmtId="165" fontId="47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59" fillId="0" borderId="0" xfId="339" quotePrefix="1" applyFont="1" applyFill="1" applyBorder="1" applyAlignment="1" applyProtection="1">
      <alignment horizontal="left"/>
    </xf>
    <xf numFmtId="165" fontId="76" fillId="0" borderId="0" xfId="340" applyFont="1" applyAlignment="1"/>
    <xf numFmtId="165" fontId="64" fillId="0" borderId="0" xfId="340" applyFont="1" applyAlignment="1"/>
    <xf numFmtId="4" fontId="47" fillId="0" borderId="0" xfId="449" applyNumberFormat="1" applyFont="1"/>
    <xf numFmtId="4" fontId="65" fillId="0" borderId="0" xfId="449" applyNumberFormat="1" applyFont="1"/>
    <xf numFmtId="178" fontId="116" fillId="0" borderId="0" xfId="0" applyNumberFormat="1" applyFont="1" applyProtection="1">
      <protection locked="0" hidden="1"/>
    </xf>
    <xf numFmtId="165" fontId="76" fillId="25" borderId="0" xfId="340" applyFont="1" applyFill="1"/>
    <xf numFmtId="165" fontId="103" fillId="25" borderId="0" xfId="340" applyFont="1" applyFill="1" applyAlignment="1">
      <alignment horizontal="center"/>
    </xf>
    <xf numFmtId="165" fontId="76" fillId="25" borderId="0" xfId="340" applyFont="1" applyFill="1" applyAlignment="1">
      <alignment horizontal="center" vertical="center"/>
    </xf>
    <xf numFmtId="165" fontId="81" fillId="25" borderId="0" xfId="340" applyFont="1" applyFill="1" applyAlignment="1">
      <alignment horizontal="center" vertical="center"/>
    </xf>
    <xf numFmtId="1" fontId="76" fillId="25" borderId="0" xfId="340" applyNumberFormat="1" applyFont="1" applyFill="1"/>
    <xf numFmtId="3" fontId="76" fillId="25" borderId="0" xfId="340" applyNumberFormat="1" applyFont="1" applyFill="1"/>
    <xf numFmtId="1" fontId="81" fillId="25" borderId="0" xfId="340" applyNumberFormat="1" applyFont="1" applyFill="1"/>
    <xf numFmtId="165" fontId="76" fillId="25" borderId="0" xfId="340" applyFont="1" applyFill="1" applyBorder="1"/>
    <xf numFmtId="1" fontId="76" fillId="25" borderId="0" xfId="340" applyNumberFormat="1" applyFont="1" applyFill="1" applyBorder="1"/>
    <xf numFmtId="3" fontId="76" fillId="25" borderId="0" xfId="340" applyNumberFormat="1" applyFont="1" applyFill="1" applyBorder="1"/>
    <xf numFmtId="178" fontId="116" fillId="0" borderId="20" xfId="0" applyNumberFormat="1" applyFont="1" applyBorder="1" applyAlignment="1" applyProtection="1">
      <alignment vertical="center"/>
      <protection locked="0" hidden="1"/>
    </xf>
    <xf numFmtId="178" fontId="117" fillId="0" borderId="20" xfId="0" applyNumberFormat="1" applyFont="1" applyBorder="1" applyAlignment="1" applyProtection="1">
      <alignment vertical="center"/>
      <protection locked="0" hidden="1"/>
    </xf>
    <xf numFmtId="178" fontId="117" fillId="0" borderId="23" xfId="0" applyNumberFormat="1" applyFont="1" applyBorder="1" applyAlignment="1" applyProtection="1">
      <alignment vertical="center"/>
      <protection locked="0" hidden="1"/>
    </xf>
    <xf numFmtId="171" fontId="70" fillId="25" borderId="0" xfId="342" applyNumberFormat="1" applyFont="1" applyFill="1" applyBorder="1" applyAlignment="1" applyProtection="1">
      <alignment horizontal="right" vertical="center"/>
    </xf>
    <xf numFmtId="171" fontId="70" fillId="25" borderId="35" xfId="342" applyNumberFormat="1" applyFont="1" applyFill="1" applyBorder="1" applyAlignment="1" applyProtection="1">
      <alignment horizontal="right" vertical="center"/>
    </xf>
    <xf numFmtId="180" fontId="70" fillId="0" borderId="0" xfId="342" applyNumberFormat="1" applyFont="1" applyFill="1" applyBorder="1" applyAlignment="1" applyProtection="1">
      <alignment vertical="center"/>
    </xf>
    <xf numFmtId="180" fontId="68" fillId="0" borderId="0" xfId="342" applyNumberFormat="1" applyFont="1" applyFill="1" applyBorder="1" applyAlignment="1" applyProtection="1">
      <alignment vertical="center"/>
    </xf>
    <xf numFmtId="180" fontId="68" fillId="0" borderId="14" xfId="342" applyNumberFormat="1" applyFont="1" applyFill="1" applyBorder="1" applyAlignment="1" applyProtection="1">
      <alignment vertical="center"/>
    </xf>
    <xf numFmtId="180" fontId="68" fillId="0" borderId="18" xfId="342" applyNumberFormat="1" applyFont="1" applyFill="1" applyBorder="1" applyAlignment="1" applyProtection="1">
      <alignment vertical="center"/>
    </xf>
    <xf numFmtId="180" fontId="68" fillId="0" borderId="35" xfId="342" applyNumberFormat="1" applyFont="1" applyFill="1" applyBorder="1" applyAlignment="1" applyProtection="1">
      <alignment vertical="center"/>
    </xf>
    <xf numFmtId="180" fontId="70" fillId="0" borderId="10" xfId="342" applyNumberFormat="1" applyFont="1" applyFill="1" applyBorder="1" applyAlignment="1" applyProtection="1">
      <alignment vertical="center"/>
    </xf>
    <xf numFmtId="180" fontId="70" fillId="0" borderId="11" xfId="342" applyNumberFormat="1" applyFont="1" applyFill="1" applyBorder="1" applyAlignment="1" applyProtection="1">
      <alignment vertical="center"/>
    </xf>
    <xf numFmtId="180" fontId="70" fillId="25" borderId="11" xfId="342" applyNumberFormat="1" applyFont="1" applyFill="1" applyBorder="1" applyAlignment="1" applyProtection="1">
      <alignment vertical="center"/>
    </xf>
    <xf numFmtId="180" fontId="70" fillId="0" borderId="18" xfId="342" applyNumberFormat="1" applyFont="1" applyFill="1" applyBorder="1" applyAlignment="1" applyProtection="1">
      <alignment vertical="center"/>
    </xf>
    <xf numFmtId="180" fontId="70" fillId="0" borderId="35" xfId="342" applyNumberFormat="1" applyFont="1" applyFill="1" applyBorder="1" applyAlignment="1" applyProtection="1">
      <alignment vertical="center"/>
    </xf>
    <xf numFmtId="180" fontId="68" fillId="0" borderId="10" xfId="343" applyNumberFormat="1" applyFont="1" applyFill="1" applyBorder="1" applyAlignment="1" applyProtection="1">
      <alignment vertical="center"/>
    </xf>
    <xf numFmtId="180" fontId="58" fillId="0" borderId="0" xfId="343" applyNumberFormat="1" applyFont="1" applyFill="1" applyBorder="1" applyAlignment="1" applyProtection="1">
      <alignment vertical="center"/>
    </xf>
    <xf numFmtId="180" fontId="70" fillId="0" borderId="0" xfId="343" applyNumberFormat="1" applyFont="1" applyFill="1" applyBorder="1" applyAlignment="1" applyProtection="1">
      <alignment horizontal="right" vertical="center"/>
    </xf>
    <xf numFmtId="180" fontId="58" fillId="0" borderId="14" xfId="343" applyNumberFormat="1" applyFont="1" applyFill="1" applyBorder="1" applyAlignment="1" applyProtection="1">
      <alignment vertical="center"/>
    </xf>
    <xf numFmtId="180" fontId="68" fillId="0" borderId="0" xfId="343" applyNumberFormat="1" applyFont="1" applyFill="1" applyBorder="1" applyAlignment="1" applyProtection="1">
      <alignment vertical="center"/>
    </xf>
    <xf numFmtId="180" fontId="58" fillId="0" borderId="35" xfId="343" applyNumberFormat="1" applyFont="1" applyFill="1" applyBorder="1" applyAlignment="1" applyProtection="1">
      <alignment vertical="center"/>
    </xf>
    <xf numFmtId="180" fontId="70" fillId="0" borderId="0" xfId="343" applyNumberFormat="1" applyFont="1" applyFill="1" applyBorder="1" applyAlignment="1" applyProtection="1">
      <alignment vertical="center"/>
    </xf>
    <xf numFmtId="180" fontId="70" fillId="0" borderId="11" xfId="343" applyNumberFormat="1" applyFont="1" applyFill="1" applyBorder="1" applyAlignment="1" applyProtection="1">
      <alignment vertical="center"/>
    </xf>
    <xf numFmtId="180" fontId="70" fillId="0" borderId="14" xfId="342" applyNumberFormat="1" applyFont="1" applyFill="1" applyBorder="1" applyAlignment="1" applyProtection="1">
      <alignment vertical="center"/>
    </xf>
    <xf numFmtId="180" fontId="70" fillId="0" borderId="35" xfId="343" applyNumberFormat="1" applyFont="1" applyFill="1" applyBorder="1" applyAlignment="1" applyProtection="1">
      <alignment vertical="center"/>
    </xf>
    <xf numFmtId="180" fontId="70" fillId="0" borderId="10" xfId="343" applyNumberFormat="1" applyFont="1" applyFill="1" applyBorder="1" applyAlignment="1" applyProtection="1">
      <alignment vertical="center"/>
    </xf>
    <xf numFmtId="180" fontId="68" fillId="0" borderId="10" xfId="342" applyNumberFormat="1" applyFont="1" applyFill="1" applyBorder="1" applyAlignment="1" applyProtection="1">
      <alignment vertical="center"/>
    </xf>
    <xf numFmtId="180" fontId="68" fillId="0" borderId="11" xfId="342" applyNumberFormat="1" applyFont="1" applyFill="1" applyBorder="1" applyAlignment="1" applyProtection="1">
      <alignment vertical="center"/>
    </xf>
    <xf numFmtId="171" fontId="70" fillId="25" borderId="18" xfId="342" applyNumberFormat="1" applyFont="1" applyFill="1" applyBorder="1" applyAlignment="1" applyProtection="1">
      <alignment horizontal="right" vertical="center"/>
    </xf>
    <xf numFmtId="171" fontId="124" fillId="0" borderId="0" xfId="342" applyNumberFormat="1" applyFont="1" applyFill="1" applyBorder="1" applyAlignment="1" applyProtection="1">
      <alignment horizontal="right" vertical="center"/>
    </xf>
    <xf numFmtId="171" fontId="124" fillId="0" borderId="35" xfId="342" applyNumberFormat="1" applyFont="1" applyFill="1" applyBorder="1" applyAlignment="1" applyProtection="1">
      <alignment horizontal="right" vertical="center"/>
    </xf>
    <xf numFmtId="171" fontId="124" fillId="0" borderId="29" xfId="342" applyNumberFormat="1" applyFont="1" applyFill="1" applyBorder="1" applyAlignment="1" applyProtection="1">
      <alignment horizontal="right" vertical="center"/>
    </xf>
    <xf numFmtId="171" fontId="124" fillId="0" borderId="37" xfId="342" applyNumberFormat="1" applyFont="1" applyFill="1" applyBorder="1" applyAlignment="1" applyProtection="1">
      <alignment horizontal="right" vertical="center"/>
    </xf>
    <xf numFmtId="171" fontId="102" fillId="0" borderId="0" xfId="342" applyNumberFormat="1" applyFont="1" applyFill="1" applyBorder="1" applyAlignment="1" applyProtection="1">
      <alignment horizontal="right" vertical="center"/>
    </xf>
    <xf numFmtId="171" fontId="102" fillId="25" borderId="0" xfId="342" applyNumberFormat="1" applyFont="1" applyFill="1" applyBorder="1" applyAlignment="1" applyProtection="1">
      <alignment horizontal="right" vertical="center"/>
    </xf>
    <xf numFmtId="171" fontId="102" fillId="0" borderId="35" xfId="342" applyNumberFormat="1" applyFont="1" applyFill="1" applyBorder="1" applyAlignment="1" applyProtection="1">
      <alignment horizontal="right" vertical="center"/>
    </xf>
    <xf numFmtId="171" fontId="102" fillId="0" borderId="29" xfId="342" applyNumberFormat="1" applyFont="1" applyFill="1" applyBorder="1" applyAlignment="1" applyProtection="1">
      <alignment horizontal="right" vertical="center"/>
    </xf>
    <xf numFmtId="171" fontId="102" fillId="0" borderId="37" xfId="342" applyNumberFormat="1" applyFont="1" applyFill="1" applyBorder="1" applyAlignment="1" applyProtection="1">
      <alignment horizontal="right" vertical="center"/>
    </xf>
    <xf numFmtId="180" fontId="124" fillId="0" borderId="0" xfId="345" applyNumberFormat="1" applyFont="1" applyFill="1" applyBorder="1" applyAlignment="1" applyProtection="1">
      <alignment horizontal="right" vertical="center"/>
    </xf>
    <xf numFmtId="180" fontId="124" fillId="0" borderId="14" xfId="345" applyNumberFormat="1" applyFont="1" applyFill="1" applyBorder="1" applyAlignment="1" applyProtection="1">
      <alignment horizontal="right" vertical="center"/>
    </xf>
    <xf numFmtId="180" fontId="124" fillId="0" borderId="35" xfId="345" applyNumberFormat="1" applyFont="1" applyFill="1" applyBorder="1" applyAlignment="1" applyProtection="1">
      <alignment horizontal="right" vertical="center"/>
    </xf>
    <xf numFmtId="171" fontId="61" fillId="0" borderId="0" xfId="0" applyNumberFormat="1" applyFont="1" applyFill="1" applyBorder="1" applyAlignment="1" applyProtection="1">
      <alignment horizontal="right" vertical="center"/>
    </xf>
    <xf numFmtId="180" fontId="102" fillId="0" borderId="0" xfId="345" applyNumberFormat="1" applyFont="1" applyFill="1" applyBorder="1" applyAlignment="1" applyProtection="1">
      <alignment horizontal="right" vertical="center"/>
    </xf>
    <xf numFmtId="180" fontId="102" fillId="0" borderId="35" xfId="345" applyNumberFormat="1" applyFont="1" applyFill="1" applyBorder="1" applyAlignment="1" applyProtection="1">
      <alignment horizontal="right" vertical="center"/>
    </xf>
    <xf numFmtId="171" fontId="64" fillId="0" borderId="0" xfId="0" applyNumberFormat="1" applyFont="1" applyFill="1" applyBorder="1" applyAlignment="1" applyProtection="1">
      <alignment horizontal="right" vertical="center"/>
    </xf>
    <xf numFmtId="180" fontId="102" fillId="0" borderId="52" xfId="345" applyNumberFormat="1" applyFont="1" applyFill="1" applyBorder="1" applyAlignment="1" applyProtection="1">
      <alignment horizontal="right" vertical="center"/>
    </xf>
    <xf numFmtId="180" fontId="102" fillId="0" borderId="19" xfId="345" applyNumberFormat="1" applyFont="1" applyFill="1" applyBorder="1" applyAlignment="1" applyProtection="1">
      <alignment horizontal="right" vertical="center"/>
    </xf>
    <xf numFmtId="180" fontId="102" fillId="0" borderId="0" xfId="345" applyNumberFormat="1" applyFont="1" applyFill="1" applyAlignment="1" applyProtection="1">
      <alignment horizontal="right" vertical="center"/>
    </xf>
    <xf numFmtId="180" fontId="102" fillId="0" borderId="11" xfId="342" applyNumberFormat="1" applyFont="1" applyFill="1" applyBorder="1" applyAlignment="1" applyProtection="1">
      <alignment horizontal="right" vertical="center"/>
    </xf>
    <xf numFmtId="181" fontId="58" fillId="0" borderId="20" xfId="467" applyNumberFormat="1" applyFont="1" applyBorder="1" applyAlignment="1" applyProtection="1">
      <alignment horizontal="right"/>
    </xf>
    <xf numFmtId="181" fontId="58" fillId="0" borderId="18" xfId="467" applyNumberFormat="1" applyFont="1" applyFill="1" applyBorder="1" applyAlignment="1" applyProtection="1">
      <alignment horizontal="right"/>
    </xf>
    <xf numFmtId="181" fontId="58" fillId="0" borderId="20" xfId="467" applyNumberFormat="1" applyFont="1" applyFill="1" applyBorder="1" applyAlignment="1" applyProtection="1">
      <alignment horizontal="right"/>
    </xf>
    <xf numFmtId="181" fontId="59" fillId="0" borderId="20" xfId="467" applyNumberFormat="1" applyFont="1" applyBorder="1" applyAlignment="1" applyProtection="1">
      <alignment horizontal="right"/>
    </xf>
    <xf numFmtId="181" fontId="59" fillId="0" borderId="18" xfId="467" applyNumberFormat="1" applyFont="1" applyFill="1" applyBorder="1" applyAlignment="1" applyProtection="1">
      <alignment horizontal="right"/>
    </xf>
    <xf numFmtId="181" fontId="59" fillId="0" borderId="20" xfId="467" applyNumberFormat="1" applyFont="1" applyFill="1" applyBorder="1" applyAlignment="1" applyProtection="1">
      <alignment horizontal="right"/>
    </xf>
    <xf numFmtId="171" fontId="70" fillId="25" borderId="0" xfId="343" applyNumberFormat="1" applyFont="1" applyFill="1" applyBorder="1" applyAlignment="1" applyProtection="1">
      <alignment horizontal="right" vertical="center"/>
    </xf>
    <xf numFmtId="171" fontId="126" fillId="0" borderId="35" xfId="340" applyNumberFormat="1" applyFont="1" applyFill="1" applyBorder="1" applyAlignment="1" applyProtection="1">
      <alignment horizontal="right"/>
    </xf>
    <xf numFmtId="171" fontId="126" fillId="0" borderId="37" xfId="340" applyNumberFormat="1" applyFont="1" applyFill="1" applyBorder="1" applyAlignment="1" applyProtection="1">
      <alignment horizontal="right"/>
    </xf>
    <xf numFmtId="0" fontId="120" fillId="0" borderId="23" xfId="0" applyFont="1" applyBorder="1" applyAlignment="1" applyProtection="1">
      <alignment horizontal="center" vertical="center"/>
      <protection locked="0" hidden="1"/>
    </xf>
    <xf numFmtId="0" fontId="59" fillId="0" borderId="0" xfId="0" applyFont="1" applyFill="1" applyAlignment="1">
      <alignment horizontal="left"/>
    </xf>
    <xf numFmtId="0" fontId="59" fillId="0" borderId="0" xfId="0" quotePrefix="1" applyFont="1" applyFill="1" applyAlignment="1">
      <alignment horizontal="left"/>
    </xf>
    <xf numFmtId="0" fontId="59" fillId="0" borderId="0" xfId="0" applyFont="1" applyFill="1"/>
    <xf numFmtId="167" fontId="58" fillId="0" borderId="20" xfId="449" applyNumberFormat="1" applyFont="1" applyFill="1" applyBorder="1"/>
    <xf numFmtId="0" fontId="58" fillId="0" borderId="0" xfId="313" applyFont="1" applyFill="1" applyAlignment="1">
      <alignment horizontal="center"/>
    </xf>
    <xf numFmtId="167" fontId="58" fillId="0" borderId="23" xfId="449" applyNumberFormat="1" applyFont="1" applyFill="1" applyBorder="1"/>
    <xf numFmtId="167" fontId="58" fillId="0" borderId="42" xfId="449" applyNumberFormat="1" applyFont="1" applyFill="1" applyBorder="1"/>
    <xf numFmtId="167" fontId="58" fillId="0" borderId="15" xfId="449" applyNumberFormat="1" applyFont="1" applyFill="1" applyBorder="1"/>
    <xf numFmtId="167" fontId="58" fillId="0" borderId="14" xfId="449" applyNumberFormat="1" applyFont="1" applyFill="1" applyBorder="1"/>
    <xf numFmtId="3" fontId="87" fillId="0" borderId="53" xfId="0" applyNumberFormat="1" applyFont="1" applyFill="1" applyBorder="1" applyProtection="1"/>
    <xf numFmtId="3" fontId="59" fillId="0" borderId="23" xfId="449" applyNumberFormat="1" applyFont="1" applyFill="1" applyBorder="1"/>
    <xf numFmtId="3" fontId="59" fillId="0" borderId="37" xfId="449" applyNumberFormat="1" applyFont="1" applyFill="1" applyBorder="1"/>
    <xf numFmtId="0" fontId="117" fillId="0" borderId="0" xfId="0" applyFont="1" applyAlignment="1" applyProtection="1">
      <alignment horizontal="center"/>
      <protection locked="0" hidden="1"/>
    </xf>
    <xf numFmtId="165" fontId="61" fillId="0" borderId="20" xfId="339" applyFont="1" applyBorder="1" applyAlignment="1" applyProtection="1">
      <alignment horizontal="center"/>
    </xf>
    <xf numFmtId="165" fontId="61" fillId="0" borderId="53" xfId="339" applyFont="1" applyBorder="1" applyAlignment="1" applyProtection="1">
      <alignment horizontal="left"/>
    </xf>
    <xf numFmtId="0" fontId="61" fillId="0" borderId="22" xfId="0" applyFont="1" applyBorder="1" applyAlignment="1" applyProtection="1">
      <alignment horizontal="center"/>
    </xf>
    <xf numFmtId="165" fontId="61" fillId="0" borderId="66" xfId="339" quotePrefix="1" applyNumberFormat="1" applyFont="1" applyBorder="1" applyAlignment="1" applyProtection="1">
      <alignment horizontal="center"/>
    </xf>
    <xf numFmtId="167" fontId="59" fillId="0" borderId="15" xfId="450" applyNumberFormat="1" applyFont="1" applyFill="1" applyBorder="1" applyProtection="1"/>
    <xf numFmtId="167" fontId="59" fillId="0" borderId="26" xfId="339" applyNumberFormat="1" applyFont="1" applyFill="1" applyBorder="1" applyProtection="1"/>
    <xf numFmtId="165" fontId="47" fillId="0" borderId="0" xfId="339" applyFont="1" applyBorder="1"/>
    <xf numFmtId="167" fontId="47" fillId="0" borderId="0" xfId="339" applyNumberFormat="1" applyFont="1" applyBorder="1" applyProtection="1"/>
    <xf numFmtId="10" fontId="47" fillId="0" borderId="0" xfId="339" applyNumberFormat="1" applyFont="1" applyBorder="1" applyProtection="1"/>
    <xf numFmtId="3" fontId="104" fillId="0" borderId="0" xfId="313" applyNumberFormat="1" applyFont="1" applyFill="1" applyBorder="1" applyAlignment="1">
      <alignment vertical="center"/>
    </xf>
    <xf numFmtId="165" fontId="58" fillId="0" borderId="18" xfId="340" applyFont="1" applyBorder="1"/>
    <xf numFmtId="1" fontId="59" fillId="0" borderId="18" xfId="340" applyNumberFormat="1" applyFont="1" applyBorder="1"/>
    <xf numFmtId="1" fontId="59" fillId="0" borderId="18" xfId="340" applyNumberFormat="1" applyFont="1" applyFill="1" applyBorder="1"/>
    <xf numFmtId="1" fontId="59" fillId="0" borderId="18" xfId="346" applyNumberFormat="1" applyFont="1" applyBorder="1"/>
    <xf numFmtId="165" fontId="76" fillId="0" borderId="36" xfId="340" applyFont="1" applyBorder="1"/>
    <xf numFmtId="171" fontId="68" fillId="0" borderId="23" xfId="340" applyNumberFormat="1" applyFont="1" applyFill="1" applyBorder="1" applyAlignment="1" applyProtection="1">
      <alignment horizontal="right"/>
    </xf>
    <xf numFmtId="171" fontId="127" fillId="0" borderId="35" xfId="340" applyNumberFormat="1" applyFont="1" applyFill="1" applyBorder="1" applyAlignment="1" applyProtection="1">
      <alignment horizontal="right"/>
    </xf>
    <xf numFmtId="180" fontId="93" fillId="25" borderId="0" xfId="343" applyNumberFormat="1" applyFont="1" applyFill="1" applyBorder="1" applyAlignment="1" applyProtection="1">
      <alignment vertical="center"/>
    </xf>
    <xf numFmtId="180" fontId="102" fillId="0" borderId="14" xfId="342" applyNumberFormat="1" applyFont="1" applyFill="1" applyBorder="1" applyAlignment="1" applyProtection="1">
      <alignment horizontal="right" vertical="center"/>
    </xf>
    <xf numFmtId="49" fontId="59" fillId="25" borderId="18" xfId="483" applyNumberFormat="1" applyFont="1" applyFill="1" applyBorder="1" applyAlignment="1" applyProtection="1">
      <alignment horizontal="left"/>
    </xf>
    <xf numFmtId="165" fontId="59" fillId="25" borderId="0" xfId="483" quotePrefix="1" applyNumberFormat="1" applyFont="1" applyFill="1" applyBorder="1" applyAlignment="1" applyProtection="1">
      <alignment horizontal="center"/>
    </xf>
    <xf numFmtId="165" fontId="59" fillId="25" borderId="35" xfId="483" applyNumberFormat="1" applyFont="1" applyFill="1" applyBorder="1" applyAlignment="1" applyProtection="1">
      <alignment horizontal="left"/>
    </xf>
    <xf numFmtId="3" fontId="109" fillId="0" borderId="0" xfId="326" applyNumberFormat="1" applyFont="1" applyFill="1"/>
    <xf numFmtId="169" fontId="109" fillId="0" borderId="0" xfId="326" applyNumberFormat="1" applyFont="1" applyFill="1"/>
    <xf numFmtId="49" fontId="59" fillId="25" borderId="18" xfId="483" applyNumberFormat="1" applyFont="1" applyFill="1" applyBorder="1"/>
    <xf numFmtId="165" fontId="59" fillId="25" borderId="35" xfId="483" applyNumberFormat="1" applyFont="1" applyFill="1" applyBorder="1"/>
    <xf numFmtId="49" fontId="59" fillId="25" borderId="18" xfId="483" quotePrefix="1" applyNumberFormat="1" applyFont="1" applyFill="1" applyBorder="1"/>
    <xf numFmtId="169" fontId="109" fillId="0" borderId="0" xfId="326" applyNumberFormat="1" applyFont="1" applyFill="1" applyAlignment="1">
      <alignment vertical="center"/>
    </xf>
    <xf numFmtId="165" fontId="110" fillId="25" borderId="0" xfId="483" applyNumberFormat="1" applyFont="1" applyFill="1"/>
    <xf numFmtId="165" fontId="59" fillId="25" borderId="35" xfId="483" applyNumberFormat="1" applyFont="1" applyFill="1" applyBorder="1" applyAlignment="1">
      <alignment wrapText="1"/>
    </xf>
    <xf numFmtId="165" fontId="59" fillId="25" borderId="62" xfId="483" applyNumberFormat="1" applyFont="1" applyFill="1" applyBorder="1" applyAlignment="1">
      <alignment horizontal="center"/>
    </xf>
    <xf numFmtId="165" fontId="64" fillId="25" borderId="63" xfId="483" applyNumberFormat="1" applyFont="1" applyFill="1" applyBorder="1"/>
    <xf numFmtId="49" fontId="93" fillId="25" borderId="0" xfId="483" applyNumberFormat="1" applyFont="1" applyFill="1"/>
    <xf numFmtId="165" fontId="64" fillId="25" borderId="0" xfId="483" applyNumberFormat="1" applyFont="1" applyFill="1"/>
    <xf numFmtId="165" fontId="58" fillId="0" borderId="0" xfId="483" applyNumberFormat="1" applyFont="1" applyFill="1" applyAlignment="1">
      <alignment horizontal="center"/>
    </xf>
    <xf numFmtId="175" fontId="68" fillId="0" borderId="0" xfId="485" applyNumberFormat="1" applyFont="1" applyBorder="1"/>
    <xf numFmtId="175" fontId="68" fillId="0" borderId="14" xfId="485" applyNumberFormat="1" applyFont="1" applyBorder="1"/>
    <xf numFmtId="175" fontId="68" fillId="0" borderId="15" xfId="485" applyNumberFormat="1" applyFont="1" applyBorder="1"/>
    <xf numFmtId="175" fontId="68" fillId="0" borderId="0" xfId="485" applyNumberFormat="1" applyFont="1" applyBorder="1" applyProtection="1"/>
    <xf numFmtId="175" fontId="68" fillId="0" borderId="35" xfId="485" applyNumberFormat="1" applyFont="1" applyBorder="1" applyProtection="1"/>
    <xf numFmtId="1" fontId="59" fillId="0" borderId="20" xfId="485" applyNumberFormat="1" applyFont="1" applyBorder="1"/>
    <xf numFmtId="0" fontId="19" fillId="0" borderId="0" xfId="326"/>
    <xf numFmtId="165" fontId="110" fillId="0" borderId="20" xfId="485" applyNumberFormat="1" applyFont="1" applyBorder="1"/>
    <xf numFmtId="1" fontId="59" fillId="0" borderId="20" xfId="485" applyNumberFormat="1" applyFont="1" applyBorder="1" applyAlignment="1">
      <alignment wrapText="1"/>
    </xf>
    <xf numFmtId="1" fontId="59" fillId="0" borderId="20" xfId="486" applyNumberFormat="1" applyFont="1" applyBorder="1"/>
    <xf numFmtId="49" fontId="59" fillId="0" borderId="61" xfId="485" applyNumberFormat="1" applyFont="1" applyBorder="1"/>
    <xf numFmtId="165" fontId="76" fillId="0" borderId="0" xfId="485" applyNumberFormat="1" applyFont="1" applyFill="1" applyBorder="1"/>
    <xf numFmtId="4" fontId="76" fillId="0" borderId="0" xfId="485" applyNumberFormat="1" applyFont="1"/>
    <xf numFmtId="175" fontId="68" fillId="0" borderId="0" xfId="310" applyNumberFormat="1" applyFont="1" applyFill="1" applyBorder="1"/>
    <xf numFmtId="175" fontId="68" fillId="0" borderId="14" xfId="310" applyNumberFormat="1" applyFont="1" applyFill="1" applyBorder="1"/>
    <xf numFmtId="175" fontId="68" fillId="0" borderId="15" xfId="310" applyNumberFormat="1" applyFont="1" applyFill="1" applyBorder="1"/>
    <xf numFmtId="175" fontId="68" fillId="25" borderId="0" xfId="310" applyNumberFormat="1" applyFont="1" applyFill="1" applyBorder="1" applyProtection="1"/>
    <xf numFmtId="175" fontId="68" fillId="25" borderId="35" xfId="310" applyNumberFormat="1" applyFont="1" applyFill="1" applyBorder="1" applyProtection="1"/>
    <xf numFmtId="165" fontId="59" fillId="25" borderId="18" xfId="310" quotePrefix="1" applyNumberFormat="1" applyFont="1" applyFill="1" applyBorder="1" applyAlignment="1" applyProtection="1">
      <alignment horizontal="left"/>
    </xf>
    <xf numFmtId="165" fontId="59" fillId="25" borderId="0" xfId="310" quotePrefix="1" applyNumberFormat="1" applyFont="1" applyFill="1" applyBorder="1" applyAlignment="1" applyProtection="1">
      <alignment horizontal="center"/>
    </xf>
    <xf numFmtId="165" fontId="59" fillId="25" borderId="35" xfId="310" applyNumberFormat="1" applyFont="1" applyFill="1" applyBorder="1" applyAlignment="1" applyProtection="1">
      <alignment horizontal="left"/>
    </xf>
    <xf numFmtId="165" fontId="59" fillId="0" borderId="18" xfId="310" quotePrefix="1" applyNumberFormat="1" applyFont="1" applyFill="1" applyBorder="1" applyAlignment="1" applyProtection="1">
      <alignment horizontal="left"/>
    </xf>
    <xf numFmtId="165" fontId="59" fillId="0" borderId="0" xfId="310" applyNumberFormat="1" applyFont="1" applyFill="1" applyBorder="1" applyAlignment="1" applyProtection="1">
      <alignment horizontal="center"/>
    </xf>
    <xf numFmtId="165" fontId="59" fillId="0" borderId="35" xfId="310" applyNumberFormat="1" applyFont="1" applyFill="1" applyBorder="1" applyAlignment="1" applyProtection="1">
      <alignment horizontal="left"/>
    </xf>
    <xf numFmtId="165" fontId="59" fillId="0" borderId="0" xfId="310" quotePrefix="1" applyNumberFormat="1" applyFont="1" applyFill="1" applyBorder="1" applyAlignment="1" applyProtection="1">
      <alignment horizontal="center"/>
    </xf>
    <xf numFmtId="165" fontId="59" fillId="25" borderId="37" xfId="310" applyNumberFormat="1" applyFont="1" applyFill="1" applyBorder="1" applyAlignment="1" applyProtection="1">
      <alignment horizontal="left" wrapText="1"/>
    </xf>
    <xf numFmtId="3" fontId="63" fillId="0" borderId="42" xfId="449" quotePrefix="1" applyNumberFormat="1" applyFont="1" applyBorder="1" applyAlignment="1">
      <alignment horizontal="center" vertical="center"/>
    </xf>
    <xf numFmtId="2" fontId="47" fillId="0" borderId="0" xfId="449" applyNumberFormat="1" applyFont="1"/>
    <xf numFmtId="4" fontId="129" fillId="0" borderId="0" xfId="449" applyNumberFormat="1" applyFont="1"/>
    <xf numFmtId="177" fontId="47" fillId="0" borderId="0" xfId="449" applyNumberFormat="1" applyFont="1"/>
    <xf numFmtId="178" fontId="117" fillId="0" borderId="15" xfId="0" applyNumberFormat="1" applyFont="1" applyFill="1" applyBorder="1" applyAlignment="1" applyProtection="1">
      <alignment horizontal="right" vertical="center"/>
      <protection locked="0" hidden="1"/>
    </xf>
    <xf numFmtId="0" fontId="58" fillId="0" borderId="0" xfId="449" applyFont="1" applyFill="1" applyAlignment="1"/>
    <xf numFmtId="3" fontId="59" fillId="0" borderId="0" xfId="449" applyNumberFormat="1" applyFont="1" applyFill="1" applyAlignment="1"/>
    <xf numFmtId="0" fontId="47" fillId="0" borderId="0" xfId="449" applyFont="1" applyFill="1"/>
    <xf numFmtId="0" fontId="59" fillId="0" borderId="0" xfId="449" quotePrefix="1" applyFont="1" applyFill="1" applyAlignment="1"/>
    <xf numFmtId="0" fontId="58" fillId="0" borderId="0" xfId="449" applyFont="1" applyFill="1" applyAlignment="1">
      <alignment horizontal="centerContinuous" vertical="center"/>
    </xf>
    <xf numFmtId="0" fontId="59" fillId="0" borderId="0" xfId="449" quotePrefix="1" applyFont="1" applyFill="1" applyAlignment="1">
      <alignment horizontal="centerContinuous"/>
    </xf>
    <xf numFmtId="3" fontId="59" fillId="0" borderId="0" xfId="449" applyNumberFormat="1" applyFont="1" applyFill="1" applyAlignment="1">
      <alignment horizontal="centerContinuous"/>
    </xf>
    <xf numFmtId="0" fontId="59" fillId="0" borderId="0" xfId="449" applyFont="1" applyFill="1"/>
    <xf numFmtId="3" fontId="59" fillId="0" borderId="0" xfId="449" applyNumberFormat="1" applyFont="1" applyFill="1" applyBorder="1"/>
    <xf numFmtId="3" fontId="59" fillId="0" borderId="0" xfId="449" applyNumberFormat="1" applyFont="1" applyFill="1"/>
    <xf numFmtId="3" fontId="58" fillId="0" borderId="0" xfId="449" applyNumberFormat="1" applyFont="1" applyFill="1" applyAlignment="1">
      <alignment horizontal="centerContinuous"/>
    </xf>
    <xf numFmtId="3" fontId="61" fillId="0" borderId="0" xfId="449" applyNumberFormat="1" applyFont="1" applyFill="1" applyAlignment="1">
      <alignment horizontal="centerContinuous"/>
    </xf>
    <xf numFmtId="0" fontId="94" fillId="0" borderId="0" xfId="452"/>
    <xf numFmtId="0" fontId="64" fillId="0" borderId="15" xfId="449" applyFont="1" applyFill="1" applyBorder="1"/>
    <xf numFmtId="0" fontId="61" fillId="0" borderId="15" xfId="449" applyFont="1" applyFill="1" applyBorder="1" applyAlignment="1">
      <alignment horizontal="centerContinuous" vertical="top"/>
    </xf>
    <xf numFmtId="3" fontId="61" fillId="0" borderId="42" xfId="449" applyNumberFormat="1" applyFont="1" applyFill="1" applyBorder="1" applyAlignment="1">
      <alignment horizontal="centerContinuous" vertical="top"/>
    </xf>
    <xf numFmtId="3" fontId="61" fillId="0" borderId="42" xfId="449" applyNumberFormat="1" applyFont="1" applyFill="1" applyBorder="1" applyAlignment="1">
      <alignment horizontal="centerContinuous"/>
    </xf>
    <xf numFmtId="3" fontId="61" fillId="0" borderId="28" xfId="449" applyNumberFormat="1" applyFont="1" applyFill="1" applyBorder="1" applyAlignment="1">
      <alignment horizontal="centerContinuous" vertical="top"/>
    </xf>
    <xf numFmtId="3" fontId="61" fillId="0" borderId="28" xfId="449" applyNumberFormat="1" applyFont="1" applyFill="1" applyBorder="1" applyAlignment="1">
      <alignment horizontal="centerContinuous"/>
    </xf>
    <xf numFmtId="3" fontId="61" fillId="0" borderId="45" xfId="449" applyNumberFormat="1" applyFont="1" applyFill="1" applyBorder="1" applyAlignment="1">
      <alignment horizontal="centerContinuous"/>
    </xf>
    <xf numFmtId="0" fontId="61" fillId="0" borderId="20" xfId="449" applyFont="1" applyFill="1" applyBorder="1" applyAlignment="1">
      <alignment horizontal="center"/>
    </xf>
    <xf numFmtId="0" fontId="61" fillId="0" borderId="20" xfId="449" applyFont="1" applyFill="1" applyBorder="1" applyAlignment="1">
      <alignment horizontal="centerContinuous"/>
    </xf>
    <xf numFmtId="3" fontId="61" fillId="0" borderId="35" xfId="449" applyNumberFormat="1" applyFont="1" applyFill="1" applyBorder="1" applyAlignment="1">
      <alignment horizontal="center"/>
    </xf>
    <xf numFmtId="3" fontId="61" fillId="0" borderId="15" xfId="449" quotePrefix="1" applyNumberFormat="1" applyFont="1" applyFill="1" applyBorder="1" applyAlignment="1">
      <alignment horizontal="center"/>
    </xf>
    <xf numFmtId="0" fontId="61" fillId="0" borderId="23" xfId="449" applyFont="1" applyFill="1" applyBorder="1"/>
    <xf numFmtId="0" fontId="61" fillId="0" borderId="23" xfId="449" applyFont="1" applyFill="1" applyBorder="1" applyAlignment="1">
      <alignment horizontal="centerContinuous"/>
    </xf>
    <xf numFmtId="3" fontId="61" fillId="0" borderId="35" xfId="449" quotePrefix="1" applyNumberFormat="1" applyFont="1" applyFill="1" applyBorder="1" applyAlignment="1">
      <alignment horizontal="center"/>
    </xf>
    <xf numFmtId="3" fontId="61" fillId="0" borderId="20" xfId="449" quotePrefix="1" applyNumberFormat="1" applyFont="1" applyFill="1" applyBorder="1" applyAlignment="1">
      <alignment horizontal="center"/>
    </xf>
    <xf numFmtId="0" fontId="63" fillId="0" borderId="23" xfId="449" quotePrefix="1" applyFont="1" applyFill="1" applyBorder="1" applyAlignment="1">
      <alignment horizontal="center" vertical="center"/>
    </xf>
    <xf numFmtId="0" fontId="63" fillId="0" borderId="42" xfId="449" quotePrefix="1" applyFont="1" applyFill="1" applyBorder="1" applyAlignment="1">
      <alignment horizontal="center" vertical="center"/>
    </xf>
    <xf numFmtId="3" fontId="63" fillId="0" borderId="45" xfId="449" quotePrefix="1" applyNumberFormat="1" applyFont="1" applyFill="1" applyBorder="1" applyAlignment="1">
      <alignment horizontal="center" vertical="center"/>
    </xf>
    <xf numFmtId="3" fontId="63" fillId="0" borderId="42" xfId="449" quotePrefix="1" applyNumberFormat="1" applyFont="1" applyFill="1" applyBorder="1" applyAlignment="1">
      <alignment horizontal="center" vertical="center"/>
    </xf>
    <xf numFmtId="0" fontId="47" fillId="0" borderId="0" xfId="449" applyFont="1" applyFill="1" applyAlignment="1">
      <alignment horizontal="center" vertical="center"/>
    </xf>
    <xf numFmtId="0" fontId="58" fillId="0" borderId="15" xfId="449" applyFont="1" applyFill="1" applyBorder="1"/>
    <xf numFmtId="167" fontId="59" fillId="0" borderId="20" xfId="449" applyNumberFormat="1" applyFont="1" applyFill="1" applyBorder="1" applyAlignment="1">
      <alignment horizontal="right"/>
    </xf>
    <xf numFmtId="166" fontId="59" fillId="0" borderId="15" xfId="449" applyNumberFormat="1" applyFont="1" applyFill="1" applyBorder="1"/>
    <xf numFmtId="0" fontId="58" fillId="0" borderId="20" xfId="449" applyFont="1" applyFill="1" applyBorder="1"/>
    <xf numFmtId="166" fontId="59" fillId="0" borderId="18" xfId="449" applyNumberFormat="1" applyFont="1" applyFill="1" applyBorder="1"/>
    <xf numFmtId="166" fontId="59" fillId="0" borderId="20" xfId="449" applyNumberFormat="1" applyFont="1" applyFill="1" applyBorder="1"/>
    <xf numFmtId="0" fontId="58" fillId="0" borderId="23" xfId="449" applyFont="1" applyFill="1" applyBorder="1"/>
    <xf numFmtId="167" fontId="59" fillId="0" borderId="23" xfId="449" applyNumberFormat="1" applyFont="1" applyFill="1" applyBorder="1"/>
    <xf numFmtId="167" fontId="59" fillId="0" borderId="37" xfId="449" applyNumberFormat="1" applyFont="1" applyFill="1" applyBorder="1"/>
    <xf numFmtId="166" fontId="59" fillId="0" borderId="23" xfId="449" applyNumberFormat="1" applyFont="1" applyFill="1" applyBorder="1"/>
    <xf numFmtId="166" fontId="59" fillId="0" borderId="36" xfId="449" applyNumberFormat="1" applyFont="1" applyFill="1" applyBorder="1"/>
    <xf numFmtId="0" fontId="94" fillId="0" borderId="0" xfId="452" applyFill="1"/>
    <xf numFmtId="3" fontId="87" fillId="0" borderId="0" xfId="452" applyNumberFormat="1" applyFont="1" applyAlignment="1">
      <alignment vertical="top" wrapText="1"/>
    </xf>
    <xf numFmtId="3" fontId="59" fillId="0" borderId="0" xfId="452" applyNumberFormat="1" applyFont="1" applyAlignment="1">
      <alignment horizontal="right" vertical="top" wrapText="1"/>
    </xf>
    <xf numFmtId="3" fontId="84" fillId="0" borderId="29" xfId="452" applyNumberFormat="1" applyFont="1" applyBorder="1" applyAlignment="1">
      <alignment horizontal="center" vertical="top" wrapText="1"/>
    </xf>
    <xf numFmtId="3" fontId="87" fillId="0" borderId="29" xfId="452" applyNumberFormat="1" applyFont="1" applyBorder="1" applyAlignment="1">
      <alignment vertical="top" wrapText="1"/>
    </xf>
    <xf numFmtId="3" fontId="59" fillId="0" borderId="0" xfId="452" applyNumberFormat="1" applyFont="1" applyAlignment="1">
      <alignment horizontal="center" vertical="top" wrapText="1"/>
    </xf>
    <xf numFmtId="4" fontId="87" fillId="0" borderId="42" xfId="452" applyNumberFormat="1" applyFont="1" applyFill="1" applyBorder="1" applyAlignment="1">
      <alignment horizontal="center" vertical="center" wrapText="1"/>
    </xf>
    <xf numFmtId="3" fontId="87" fillId="0" borderId="42" xfId="452" applyNumberFormat="1" applyFont="1" applyBorder="1" applyAlignment="1">
      <alignment horizontal="center" vertical="center" wrapText="1"/>
    </xf>
    <xf numFmtId="3" fontId="58" fillId="0" borderId="0" xfId="452" applyNumberFormat="1" applyFont="1" applyAlignment="1">
      <alignment horizontal="center" vertical="top" wrapText="1"/>
    </xf>
    <xf numFmtId="4" fontId="59" fillId="25" borderId="42" xfId="452" applyNumberFormat="1" applyFont="1" applyFill="1" applyBorder="1" applyAlignment="1">
      <alignment horizontal="center" vertical="center" wrapText="1"/>
    </xf>
    <xf numFmtId="49" fontId="59" fillId="0" borderId="42" xfId="452" applyNumberFormat="1" applyFont="1" applyBorder="1" applyAlignment="1">
      <alignment horizontal="center" vertical="center" wrapText="1"/>
    </xf>
    <xf numFmtId="0" fontId="59" fillId="0" borderId="42" xfId="452" applyFont="1" applyFill="1" applyBorder="1" applyAlignment="1">
      <alignment horizontal="left" vertical="center" wrapText="1" indent="1"/>
    </xf>
    <xf numFmtId="182" fontId="59" fillId="0" borderId="15" xfId="452" applyNumberFormat="1" applyFont="1" applyBorder="1" applyAlignment="1">
      <alignment horizontal="center" vertical="center"/>
    </xf>
    <xf numFmtId="182" fontId="59" fillId="25" borderId="42" xfId="452" applyNumberFormat="1" applyFont="1" applyFill="1" applyBorder="1" applyAlignment="1">
      <alignment horizontal="center" vertical="center" wrapText="1"/>
    </xf>
    <xf numFmtId="166" fontId="59" fillId="0" borderId="42" xfId="453" applyNumberFormat="1" applyFont="1" applyBorder="1" applyAlignment="1">
      <alignment horizontal="center" vertical="center"/>
    </xf>
    <xf numFmtId="3" fontId="59" fillId="0" borderId="0" xfId="452" applyNumberFormat="1" applyFont="1" applyFill="1" applyBorder="1" applyAlignment="1">
      <alignment vertical="center" wrapText="1"/>
    </xf>
    <xf numFmtId="3" fontId="59" fillId="0" borderId="0" xfId="452" applyNumberFormat="1" applyFont="1" applyFill="1" applyAlignment="1">
      <alignment vertical="center" wrapText="1"/>
    </xf>
    <xf numFmtId="182" fontId="59" fillId="0" borderId="42" xfId="452" applyNumberFormat="1" applyFont="1" applyBorder="1" applyAlignment="1">
      <alignment horizontal="center" vertical="center"/>
    </xf>
    <xf numFmtId="0" fontId="58" fillId="0" borderId="67" xfId="452" applyFont="1" applyFill="1" applyBorder="1" applyAlignment="1">
      <alignment horizontal="center" vertical="center" wrapText="1"/>
    </xf>
    <xf numFmtId="182" fontId="58" fillId="0" borderId="67" xfId="452" applyNumberFormat="1" applyFont="1" applyBorder="1" applyAlignment="1">
      <alignment horizontal="center" vertical="center"/>
    </xf>
    <xf numFmtId="182" fontId="58" fillId="25" borderId="67" xfId="452" applyNumberFormat="1" applyFont="1" applyFill="1" applyBorder="1" applyAlignment="1">
      <alignment horizontal="center" vertical="center"/>
    </xf>
    <xf numFmtId="166" fontId="58" fillId="0" borderId="67" xfId="453" applyNumberFormat="1" applyFont="1" applyBorder="1" applyAlignment="1">
      <alignment horizontal="center" vertical="center"/>
    </xf>
    <xf numFmtId="182" fontId="59" fillId="25" borderId="23" xfId="452" applyNumberFormat="1" applyFont="1" applyFill="1" applyBorder="1" applyAlignment="1">
      <alignment horizontal="center" vertical="center" wrapText="1"/>
    </xf>
    <xf numFmtId="182" fontId="59" fillId="25" borderId="68" xfId="452" applyNumberFormat="1" applyFont="1" applyFill="1" applyBorder="1" applyAlignment="1">
      <alignment horizontal="center" vertical="center" wrapText="1"/>
    </xf>
    <xf numFmtId="166" fontId="109" fillId="0" borderId="68" xfId="453" applyNumberFormat="1" applyFont="1" applyBorder="1" applyAlignment="1">
      <alignment horizontal="center" vertical="center"/>
    </xf>
    <xf numFmtId="166" fontId="58" fillId="25" borderId="67" xfId="452" applyNumberFormat="1" applyFont="1" applyFill="1" applyBorder="1" applyAlignment="1">
      <alignment horizontal="center" vertical="center"/>
    </xf>
    <xf numFmtId="0" fontId="59" fillId="0" borderId="68" xfId="452" applyFont="1" applyFill="1" applyBorder="1" applyAlignment="1">
      <alignment horizontal="left" vertical="center" wrapText="1" indent="1"/>
    </xf>
    <xf numFmtId="182" fontId="59" fillId="0" borderId="68" xfId="452" applyNumberFormat="1" applyFont="1" applyBorder="1" applyAlignment="1">
      <alignment horizontal="center" vertical="center"/>
    </xf>
    <xf numFmtId="166" fontId="59" fillId="0" borderId="68" xfId="453" applyNumberFormat="1" applyFont="1" applyBorder="1" applyAlignment="1">
      <alignment horizontal="center" vertical="center"/>
    </xf>
    <xf numFmtId="3" fontId="58" fillId="0" borderId="69" xfId="452" applyNumberFormat="1" applyFont="1" applyFill="1" applyBorder="1" applyAlignment="1">
      <alignment horizontal="center" vertical="center" wrapText="1"/>
    </xf>
    <xf numFmtId="182" fontId="58" fillId="0" borderId="69" xfId="452" applyNumberFormat="1" applyFont="1" applyBorder="1" applyAlignment="1">
      <alignment horizontal="center" vertical="center"/>
    </xf>
    <xf numFmtId="166" fontId="58" fillId="0" borderId="69" xfId="452" applyNumberFormat="1" applyFont="1" applyBorder="1" applyAlignment="1">
      <alignment horizontal="center" vertical="center"/>
    </xf>
    <xf numFmtId="3" fontId="59" fillId="0" borderId="0" xfId="452" applyNumberFormat="1" applyFont="1" applyFill="1" applyBorder="1" applyAlignment="1">
      <alignment horizontal="right" vertical="center" wrapText="1"/>
    </xf>
    <xf numFmtId="3" fontId="59" fillId="0" borderId="0" xfId="452" applyNumberFormat="1" applyFont="1" applyFill="1" applyAlignment="1">
      <alignment horizontal="right" vertical="center" wrapText="1"/>
    </xf>
    <xf numFmtId="3" fontId="59" fillId="0" borderId="0" xfId="452" applyNumberFormat="1" applyFont="1" applyFill="1" applyBorder="1" applyAlignment="1">
      <alignment horizontal="right" vertical="top" wrapText="1"/>
    </xf>
    <xf numFmtId="3" fontId="59" fillId="0" borderId="0" xfId="452" applyNumberFormat="1" applyFont="1" applyBorder="1" applyAlignment="1">
      <alignment horizontal="right" vertical="top" wrapText="1"/>
    </xf>
    <xf numFmtId="3" fontId="59" fillId="0" borderId="0" xfId="452" applyNumberFormat="1" applyFont="1" applyAlignment="1">
      <alignment horizontal="left" vertical="top" wrapText="1"/>
    </xf>
    <xf numFmtId="3" fontId="59" fillId="0" borderId="0" xfId="452" applyNumberFormat="1" applyFont="1" applyFill="1" applyAlignment="1">
      <alignment horizontal="right" vertical="top" wrapText="1"/>
    </xf>
    <xf numFmtId="3" fontId="59" fillId="0" borderId="0" xfId="452" applyNumberFormat="1" applyFont="1" applyBorder="1" applyAlignment="1">
      <alignment horizontal="right" vertical="top" wrapText="1" indent="2"/>
    </xf>
    <xf numFmtId="0" fontId="110" fillId="0" borderId="0" xfId="456" applyFont="1" applyFill="1"/>
    <xf numFmtId="4" fontId="135" fillId="0" borderId="42" xfId="456" applyNumberFormat="1" applyFont="1" applyFill="1" applyBorder="1" applyAlignment="1">
      <alignment horizontal="center" vertical="center" wrapText="1"/>
    </xf>
    <xf numFmtId="178" fontId="135" fillId="0" borderId="42" xfId="456" applyNumberFormat="1" applyFont="1" applyFill="1" applyBorder="1" applyAlignment="1">
      <alignment horizontal="center" vertical="center" wrapText="1"/>
    </xf>
    <xf numFmtId="20" fontId="135" fillId="0" borderId="42" xfId="456" quotePrefix="1" applyNumberFormat="1" applyFont="1" applyFill="1" applyBorder="1" applyAlignment="1">
      <alignment horizontal="center" vertical="center" wrapText="1"/>
    </xf>
    <xf numFmtId="0" fontId="135" fillId="0" borderId="74" xfId="456" quotePrefix="1" applyFont="1" applyFill="1" applyBorder="1" applyAlignment="1">
      <alignment horizontal="center" vertical="center" wrapText="1"/>
    </xf>
    <xf numFmtId="167" fontId="136" fillId="0" borderId="75" xfId="456" applyNumberFormat="1" applyFont="1" applyFill="1" applyBorder="1" applyAlignment="1">
      <alignment horizontal="center" vertical="center" wrapText="1"/>
    </xf>
    <xf numFmtId="167" fontId="136" fillId="0" borderId="15" xfId="456" applyNumberFormat="1" applyFont="1" applyFill="1" applyBorder="1" applyAlignment="1">
      <alignment horizontal="center" vertical="center" wrapText="1"/>
    </xf>
    <xf numFmtId="0" fontId="136" fillId="0" borderId="15" xfId="456" applyFont="1" applyFill="1" applyBorder="1" applyAlignment="1">
      <alignment horizontal="center" vertical="center" wrapText="1"/>
    </xf>
    <xf numFmtId="0" fontId="136" fillId="0" borderId="76" xfId="456" applyFont="1" applyFill="1" applyBorder="1" applyAlignment="1">
      <alignment horizontal="center" vertical="center" wrapText="1"/>
    </xf>
    <xf numFmtId="0" fontId="110" fillId="0" borderId="0" xfId="456" applyFont="1" applyFill="1" applyAlignment="1">
      <alignment horizontal="center" vertical="center"/>
    </xf>
    <xf numFmtId="183" fontId="137" fillId="0" borderId="71" xfId="453" applyNumberFormat="1" applyFont="1" applyFill="1" applyBorder="1" applyAlignment="1">
      <alignment horizontal="right" vertical="center"/>
    </xf>
    <xf numFmtId="166" fontId="130" fillId="0" borderId="71" xfId="456" applyNumberFormat="1" applyFont="1" applyFill="1" applyBorder="1" applyAlignment="1">
      <alignment horizontal="right" vertical="center"/>
    </xf>
    <xf numFmtId="0" fontId="81" fillId="0" borderId="0" xfId="456" applyFont="1" applyFill="1" applyAlignment="1">
      <alignment horizontal="center" vertical="center"/>
    </xf>
    <xf numFmtId="183" fontId="137" fillId="0" borderId="83" xfId="453" applyNumberFormat="1" applyFont="1" applyFill="1" applyBorder="1" applyAlignment="1">
      <alignment horizontal="right" vertical="center"/>
    </xf>
    <xf numFmtId="167" fontId="110" fillId="0" borderId="0" xfId="456" applyNumberFormat="1" applyFont="1" applyFill="1" applyAlignment="1">
      <alignment horizontal="center"/>
    </xf>
    <xf numFmtId="167" fontId="110" fillId="0" borderId="0" xfId="456" applyNumberFormat="1" applyFont="1" applyFill="1" applyAlignment="1">
      <alignment horizontal="left" indent="1"/>
    </xf>
    <xf numFmtId="167" fontId="110" fillId="0" borderId="0" xfId="456" applyNumberFormat="1" applyFont="1" applyFill="1" applyBorder="1" applyAlignment="1">
      <alignment horizontal="left"/>
    </xf>
    <xf numFmtId="0" fontId="58" fillId="0" borderId="18" xfId="449" applyFont="1" applyBorder="1"/>
    <xf numFmtId="167" fontId="58" fillId="0" borderId="35" xfId="449" applyNumberFormat="1" applyFont="1" applyFill="1" applyBorder="1"/>
    <xf numFmtId="167" fontId="58" fillId="25" borderId="0" xfId="452" applyNumberFormat="1" applyFont="1" applyFill="1"/>
    <xf numFmtId="0" fontId="135" fillId="0" borderId="0" xfId="452" applyFont="1" applyFill="1"/>
    <xf numFmtId="0" fontId="81" fillId="0" borderId="0" xfId="452" applyFont="1" applyFill="1" applyBorder="1" applyAlignment="1">
      <alignment horizontal="center"/>
    </xf>
    <xf numFmtId="0" fontId="75" fillId="25" borderId="0" xfId="452" applyFont="1" applyFill="1" applyBorder="1"/>
    <xf numFmtId="0" fontId="75" fillId="0" borderId="0" xfId="452" applyFont="1" applyFill="1" applyBorder="1"/>
    <xf numFmtId="0" fontId="75" fillId="0" borderId="0" xfId="452" applyFont="1" applyFill="1" applyBorder="1" applyAlignment="1">
      <alignment horizontal="right"/>
    </xf>
    <xf numFmtId="0" fontId="101" fillId="0" borderId="0" xfId="452" applyFont="1" applyFill="1" applyBorder="1" applyAlignment="1">
      <alignment horizontal="right"/>
    </xf>
    <xf numFmtId="0" fontId="75" fillId="0" borderId="0" xfId="452" applyFont="1" applyFill="1"/>
    <xf numFmtId="0" fontId="47" fillId="25" borderId="45" xfId="452" applyFont="1" applyFill="1" applyBorder="1" applyAlignment="1">
      <alignment horizontal="center" vertical="center"/>
    </xf>
    <xf numFmtId="0" fontId="79" fillId="0" borderId="0" xfId="452" applyFont="1" applyFill="1" applyAlignment="1">
      <alignment horizontal="center" vertical="center"/>
    </xf>
    <xf numFmtId="0" fontId="47" fillId="25" borderId="42" xfId="452" applyFont="1" applyFill="1" applyBorder="1" applyAlignment="1">
      <alignment horizontal="left" vertical="center" wrapText="1"/>
    </xf>
    <xf numFmtId="41" fontId="140" fillId="0" borderId="42" xfId="452" applyNumberFormat="1" applyFont="1" applyFill="1" applyBorder="1" applyAlignment="1">
      <alignment horizontal="right" vertical="center"/>
    </xf>
    <xf numFmtId="0" fontId="75" fillId="25" borderId="42" xfId="452" applyFont="1" applyFill="1" applyBorder="1" applyAlignment="1">
      <alignment horizontal="center" vertical="center"/>
    </xf>
    <xf numFmtId="0" fontId="79" fillId="0" borderId="0" xfId="452" applyFont="1" applyFill="1" applyAlignment="1">
      <alignment vertical="center"/>
    </xf>
    <xf numFmtId="184" fontId="140" fillId="0" borderId="42" xfId="452" applyNumberFormat="1" applyFont="1" applyFill="1" applyBorder="1" applyAlignment="1">
      <alignment horizontal="right" vertical="center"/>
    </xf>
    <xf numFmtId="0" fontId="47" fillId="0" borderId="42" xfId="452" applyFont="1" applyFill="1" applyBorder="1" applyAlignment="1">
      <alignment horizontal="left" vertical="center" wrapText="1"/>
    </xf>
    <xf numFmtId="49" fontId="47" fillId="25" borderId="42" xfId="452" applyNumberFormat="1" applyFont="1" applyFill="1" applyBorder="1" applyAlignment="1">
      <alignment horizontal="center" vertical="center"/>
    </xf>
    <xf numFmtId="185" fontId="47" fillId="25" borderId="42" xfId="452" applyNumberFormat="1" applyFont="1" applyFill="1" applyBorder="1" applyAlignment="1">
      <alignment horizontal="center" vertical="center"/>
    </xf>
    <xf numFmtId="0" fontId="79" fillId="0" borderId="0" xfId="452" applyFont="1" applyFill="1" applyBorder="1" applyAlignment="1">
      <alignment vertical="center"/>
    </xf>
    <xf numFmtId="0" fontId="47" fillId="25" borderId="23" xfId="452" applyFont="1" applyFill="1" applyBorder="1" applyAlignment="1">
      <alignment horizontal="left" vertical="center" wrapText="1"/>
    </xf>
    <xf numFmtId="0" fontId="47" fillId="25" borderId="0" xfId="452" applyFont="1" applyFill="1" applyBorder="1" applyAlignment="1">
      <alignment vertical="center"/>
    </xf>
    <xf numFmtId="0" fontId="47" fillId="25" borderId="0" xfId="452" applyFont="1" applyFill="1" applyBorder="1" applyAlignment="1">
      <alignment horizontal="right" vertical="center"/>
    </xf>
    <xf numFmtId="182" fontId="65" fillId="0" borderId="23" xfId="452" applyNumberFormat="1" applyFont="1" applyFill="1" applyBorder="1" applyAlignment="1">
      <alignment horizontal="right" vertical="center"/>
    </xf>
    <xf numFmtId="0" fontId="47" fillId="0" borderId="0" xfId="452" applyFont="1" applyFill="1" applyAlignment="1">
      <alignment vertical="center"/>
    </xf>
    <xf numFmtId="0" fontId="112" fillId="25" borderId="0" xfId="452" applyFont="1" applyFill="1" applyBorder="1"/>
    <xf numFmtId="0" fontId="112" fillId="0" borderId="0" xfId="452" applyFont="1" applyFill="1" applyBorder="1"/>
    <xf numFmtId="0" fontId="112" fillId="0" borderId="11" xfId="452" applyFont="1" applyFill="1" applyBorder="1" applyAlignment="1">
      <alignment horizontal="right"/>
    </xf>
    <xf numFmtId="0" fontId="112" fillId="0" borderId="0" xfId="452" applyFont="1" applyFill="1" applyAlignment="1">
      <alignment horizontal="right"/>
    </xf>
    <xf numFmtId="0" fontId="112" fillId="0" borderId="0" xfId="452" applyFont="1" applyFill="1"/>
    <xf numFmtId="0" fontId="75" fillId="25" borderId="0" xfId="452" applyFont="1" applyFill="1" applyBorder="1" applyAlignment="1">
      <alignment wrapText="1"/>
    </xf>
    <xf numFmtId="0" fontId="94" fillId="25" borderId="0" xfId="452" applyFill="1" applyBorder="1"/>
    <xf numFmtId="0" fontId="75" fillId="25" borderId="0" xfId="452" applyFont="1" applyFill="1" applyBorder="1" applyAlignment="1">
      <alignment horizontal="left" wrapText="1"/>
    </xf>
    <xf numFmtId="0" fontId="75" fillId="25" borderId="0" xfId="452" applyFont="1" applyFill="1" applyBorder="1" applyAlignment="1">
      <alignment horizontal="left"/>
    </xf>
    <xf numFmtId="0" fontId="75" fillId="25" borderId="0" xfId="452" applyFont="1" applyFill="1"/>
    <xf numFmtId="0" fontId="112" fillId="25" borderId="0" xfId="452" applyFont="1" applyFill="1" applyBorder="1" applyAlignment="1">
      <alignment horizontal="left"/>
    </xf>
    <xf numFmtId="0" fontId="94" fillId="25" borderId="0" xfId="452" applyFill="1"/>
    <xf numFmtId="0" fontId="141" fillId="25" borderId="0" xfId="452" applyFont="1" applyFill="1"/>
    <xf numFmtId="0" fontId="141" fillId="0" borderId="0" xfId="452" applyFont="1" applyFill="1"/>
    <xf numFmtId="0" fontId="141" fillId="0" borderId="0" xfId="452" applyFont="1" applyFill="1" applyAlignment="1">
      <alignment horizontal="right"/>
    </xf>
    <xf numFmtId="0" fontId="142" fillId="0" borderId="0" xfId="0" applyFont="1" applyProtection="1">
      <protection locked="0" hidden="1"/>
    </xf>
    <xf numFmtId="0" fontId="142" fillId="0" borderId="0" xfId="0" applyFont="1" applyBorder="1" applyProtection="1">
      <protection locked="0" hidden="1"/>
    </xf>
    <xf numFmtId="0" fontId="64" fillId="0" borderId="0" xfId="313" applyFont="1" applyFill="1"/>
    <xf numFmtId="0" fontId="117" fillId="0" borderId="15" xfId="0" applyFont="1" applyBorder="1" applyAlignment="1" applyProtection="1">
      <alignment horizontal="centerContinuous"/>
      <protection locked="0" hidden="1"/>
    </xf>
    <xf numFmtId="0" fontId="117" fillId="0" borderId="20" xfId="0" quotePrefix="1" applyFont="1" applyBorder="1" applyAlignment="1" applyProtection="1">
      <alignment horizontal="center" vertical="center"/>
      <protection locked="0" hidden="1"/>
    </xf>
    <xf numFmtId="20" fontId="117" fillId="0" borderId="20" xfId="0" quotePrefix="1" applyNumberFormat="1" applyFont="1" applyBorder="1" applyAlignment="1" applyProtection="1">
      <alignment horizontal="center" vertical="center"/>
      <protection locked="0" hidden="1"/>
    </xf>
    <xf numFmtId="0" fontId="121" fillId="0" borderId="23" xfId="0" applyFont="1" applyBorder="1" applyAlignment="1" applyProtection="1">
      <alignment horizontal="center"/>
      <protection locked="0" hidden="1"/>
    </xf>
    <xf numFmtId="165" fontId="59" fillId="0" borderId="0" xfId="483" quotePrefix="1" applyNumberFormat="1" applyFont="1" applyFill="1"/>
    <xf numFmtId="165" fontId="58" fillId="0" borderId="0" xfId="467" applyFont="1" applyAlignment="1">
      <alignment horizontal="center"/>
    </xf>
    <xf numFmtId="179" fontId="114" fillId="0" borderId="0" xfId="0" applyNumberFormat="1" applyFont="1" applyAlignment="1">
      <alignment horizontal="right"/>
    </xf>
    <xf numFmtId="179" fontId="113" fillId="0" borderId="0" xfId="0" applyNumberFormat="1" applyFont="1" applyAlignment="1">
      <alignment horizontal="right" vertical="center"/>
    </xf>
    <xf numFmtId="179" fontId="114" fillId="27" borderId="20" xfId="0" applyNumberFormat="1" applyFont="1" applyFill="1" applyBorder="1" applyAlignment="1">
      <alignment horizontal="right"/>
    </xf>
    <xf numFmtId="179" fontId="59" fillId="0" borderId="20" xfId="313" applyNumberFormat="1" applyFont="1" applyFill="1" applyBorder="1" applyAlignment="1">
      <alignment vertical="center"/>
    </xf>
    <xf numFmtId="179" fontId="68" fillId="25" borderId="0" xfId="341" applyNumberFormat="1" applyFont="1" applyFill="1" applyBorder="1" applyAlignment="1" applyProtection="1"/>
    <xf numFmtId="179" fontId="114" fillId="0" borderId="12" xfId="0" applyNumberFormat="1" applyFont="1" applyBorder="1" applyAlignment="1">
      <alignment horizontal="right" wrapText="1"/>
    </xf>
    <xf numFmtId="179" fontId="70" fillId="25" borderId="18" xfId="341" applyNumberFormat="1" applyFont="1" applyFill="1" applyBorder="1" applyAlignment="1" applyProtection="1"/>
    <xf numFmtId="179" fontId="113" fillId="0" borderId="0" xfId="0" applyNumberFormat="1" applyFont="1" applyBorder="1" applyAlignment="1">
      <alignment horizontal="right" wrapText="1"/>
    </xf>
    <xf numFmtId="179" fontId="70" fillId="25" borderId="36" xfId="341" applyNumberFormat="1" applyFont="1" applyFill="1" applyBorder="1" applyAlignment="1" applyProtection="1"/>
    <xf numFmtId="179" fontId="113" fillId="0" borderId="29" xfId="0" applyNumberFormat="1" applyFont="1" applyBorder="1" applyAlignment="1">
      <alignment horizontal="right" wrapText="1"/>
    </xf>
    <xf numFmtId="165" fontId="76" fillId="25" borderId="11" xfId="483" applyNumberFormat="1" applyFont="1" applyFill="1" applyBorder="1"/>
    <xf numFmtId="179" fontId="109" fillId="0" borderId="0" xfId="326" applyNumberFormat="1" applyFont="1" applyFill="1" applyAlignment="1">
      <alignment vertical="center"/>
    </xf>
    <xf numFmtId="179" fontId="109" fillId="0" borderId="0" xfId="326" applyNumberFormat="1" applyFont="1" applyFill="1"/>
    <xf numFmtId="179" fontId="109" fillId="0" borderId="35" xfId="326" applyNumberFormat="1" applyFont="1" applyFill="1" applyBorder="1"/>
    <xf numFmtId="179" fontId="59" fillId="0" borderId="35" xfId="483" applyNumberFormat="1" applyFont="1" applyFill="1" applyBorder="1" applyAlignment="1">
      <alignment vertical="center"/>
    </xf>
    <xf numFmtId="179" fontId="70" fillId="0" borderId="18" xfId="483" applyNumberFormat="1" applyFont="1" applyFill="1" applyBorder="1" applyAlignment="1" applyProtection="1">
      <alignment vertical="center"/>
    </xf>
    <xf numFmtId="179" fontId="109" fillId="0" borderId="35" xfId="326" applyNumberFormat="1" applyFont="1" applyFill="1" applyBorder="1" applyAlignment="1">
      <alignment vertical="center"/>
    </xf>
    <xf numFmtId="179" fontId="109" fillId="0" borderId="18" xfId="326" applyNumberFormat="1" applyFont="1" applyFill="1" applyBorder="1" applyAlignment="1">
      <alignment vertical="center"/>
    </xf>
    <xf numFmtId="179" fontId="109" fillId="0" borderId="63" xfId="326" applyNumberFormat="1" applyFont="1" applyFill="1" applyBorder="1"/>
    <xf numFmtId="179" fontId="111" fillId="0" borderId="29" xfId="326" applyNumberFormat="1" applyFont="1" applyFill="1" applyBorder="1"/>
    <xf numFmtId="179" fontId="59" fillId="0" borderId="37" xfId="483" applyNumberFormat="1" applyFont="1" applyFill="1" applyBorder="1" applyAlignment="1">
      <alignment vertical="center"/>
    </xf>
    <xf numFmtId="179" fontId="70" fillId="0" borderId="29" xfId="483" applyNumberFormat="1" applyFont="1" applyFill="1" applyBorder="1" applyAlignment="1" applyProtection="1">
      <alignment vertical="center"/>
    </xf>
    <xf numFmtId="179" fontId="109" fillId="0" borderId="37" xfId="326" applyNumberFormat="1" applyFont="1" applyFill="1" applyBorder="1" applyAlignment="1">
      <alignment vertical="center"/>
    </xf>
    <xf numFmtId="179" fontId="68" fillId="0" borderId="0" xfId="483" applyNumberFormat="1" applyFont="1" applyFill="1" applyBorder="1" applyAlignment="1">
      <alignment vertical="center"/>
    </xf>
    <xf numFmtId="179" fontId="68" fillId="0" borderId="20" xfId="483" applyNumberFormat="1" applyFont="1" applyFill="1" applyBorder="1" applyAlignment="1">
      <alignment vertical="center"/>
    </xf>
    <xf numFmtId="179" fontId="68" fillId="0" borderId="35" xfId="483" applyNumberFormat="1" applyFont="1" applyFill="1" applyBorder="1" applyAlignment="1">
      <alignment vertical="center"/>
    </xf>
    <xf numFmtId="179" fontId="77" fillId="0" borderId="0" xfId="483" applyNumberFormat="1" applyFont="1" applyFill="1" applyBorder="1" applyAlignment="1">
      <alignment vertical="center"/>
    </xf>
    <xf numFmtId="179" fontId="59" fillId="0" borderId="61" xfId="483" applyNumberFormat="1" applyFont="1" applyFill="1" applyBorder="1" applyAlignment="1">
      <alignment vertical="center"/>
    </xf>
    <xf numFmtId="179" fontId="59" fillId="0" borderId="62" xfId="483" applyNumberFormat="1" applyFont="1" applyFill="1" applyBorder="1" applyAlignment="1">
      <alignment vertical="center"/>
    </xf>
    <xf numFmtId="179" fontId="109" fillId="0" borderId="63" xfId="326" applyNumberFormat="1" applyFont="1" applyFill="1" applyBorder="1" applyAlignment="1">
      <alignment vertical="center"/>
    </xf>
    <xf numFmtId="179" fontId="59" fillId="0" borderId="63" xfId="483" applyNumberFormat="1" applyFont="1" applyFill="1" applyBorder="1" applyAlignment="1">
      <alignment vertical="center"/>
    </xf>
    <xf numFmtId="179" fontId="70" fillId="0" borderId="62" xfId="483" applyNumberFormat="1" applyFont="1" applyFill="1" applyBorder="1" applyAlignment="1" applyProtection="1">
      <alignment vertical="center"/>
    </xf>
    <xf numFmtId="179" fontId="70" fillId="0" borderId="36" xfId="484" applyNumberFormat="1" applyFont="1" applyFill="1" applyBorder="1" applyAlignment="1">
      <alignment horizontal="right" vertical="center" wrapText="1"/>
    </xf>
    <xf numFmtId="179" fontId="111" fillId="0" borderId="29" xfId="326" applyNumberFormat="1" applyFont="1" applyFill="1" applyBorder="1" applyAlignment="1">
      <alignment vertical="center"/>
    </xf>
    <xf numFmtId="169" fontId="109" fillId="0" borderId="0" xfId="326" applyNumberFormat="1" applyFont="1" applyFill="1" applyBorder="1"/>
    <xf numFmtId="169" fontId="109" fillId="0" borderId="0" xfId="326" applyNumberFormat="1" applyFont="1" applyFill="1" applyBorder="1" applyAlignment="1">
      <alignment vertical="center"/>
    </xf>
    <xf numFmtId="175" fontId="59" fillId="0" borderId="0" xfId="483" applyNumberFormat="1" applyFont="1" applyFill="1" applyBorder="1"/>
    <xf numFmtId="3" fontId="70" fillId="0" borderId="0" xfId="484" applyNumberFormat="1" applyFont="1" applyFill="1" applyBorder="1" applyAlignment="1">
      <alignment horizontal="right" wrapText="1"/>
    </xf>
    <xf numFmtId="165" fontId="76" fillId="0" borderId="0" xfId="483" applyNumberFormat="1" applyFont="1" applyFill="1" applyBorder="1" applyAlignment="1" applyProtection="1">
      <alignment horizontal="center"/>
    </xf>
    <xf numFmtId="179" fontId="68" fillId="0" borderId="0" xfId="485" applyNumberFormat="1" applyFont="1" applyFill="1" applyBorder="1"/>
    <xf numFmtId="179" fontId="68" fillId="0" borderId="35" xfId="485" applyNumberFormat="1" applyFont="1" applyFill="1" applyBorder="1"/>
    <xf numFmtId="179" fontId="59" fillId="0" borderId="35" xfId="485" applyNumberFormat="1" applyFont="1" applyFill="1" applyBorder="1"/>
    <xf numFmtId="179" fontId="70" fillId="0" borderId="18" xfId="485" applyNumberFormat="1" applyFont="1" applyFill="1" applyBorder="1" applyProtection="1"/>
    <xf numFmtId="179" fontId="70" fillId="0" borderId="18" xfId="485" applyNumberFormat="1" applyFont="1" applyFill="1" applyBorder="1" applyAlignment="1" applyProtection="1">
      <alignment vertical="center"/>
    </xf>
    <xf numFmtId="179" fontId="113" fillId="0" borderId="0" xfId="326" applyNumberFormat="1" applyFont="1" applyFill="1" applyBorder="1"/>
    <xf numFmtId="179" fontId="59" fillId="0" borderId="20" xfId="485" applyNumberFormat="1" applyFont="1" applyFill="1" applyBorder="1"/>
    <xf numFmtId="179" fontId="59" fillId="0" borderId="61" xfId="485" applyNumberFormat="1" applyFont="1" applyFill="1" applyBorder="1"/>
    <xf numFmtId="179" fontId="59" fillId="0" borderId="62" xfId="485" applyNumberFormat="1" applyFont="1" applyFill="1" applyBorder="1"/>
    <xf numFmtId="179" fontId="59" fillId="0" borderId="63" xfId="485" applyNumberFormat="1" applyFont="1" applyFill="1" applyBorder="1"/>
    <xf numFmtId="179" fontId="59" fillId="0" borderId="91" xfId="485" applyNumberFormat="1" applyFont="1" applyFill="1" applyBorder="1"/>
    <xf numFmtId="179" fontId="70" fillId="0" borderId="62" xfId="485" applyNumberFormat="1" applyFont="1" applyFill="1" applyBorder="1" applyProtection="1"/>
    <xf numFmtId="179" fontId="109" fillId="0" borderId="36" xfId="326" applyNumberFormat="1" applyFont="1" applyFill="1" applyBorder="1"/>
    <xf numFmtId="179" fontId="59" fillId="0" borderId="37" xfId="485" applyNumberFormat="1" applyFont="1" applyFill="1" applyBorder="1"/>
    <xf numFmtId="179" fontId="59" fillId="0" borderId="23" xfId="485" applyNumberFormat="1" applyFont="1" applyFill="1" applyBorder="1"/>
    <xf numFmtId="179" fontId="70" fillId="0" borderId="36" xfId="485" applyNumberFormat="1" applyFont="1" applyFill="1" applyBorder="1" applyAlignment="1" applyProtection="1">
      <alignment vertical="center"/>
    </xf>
    <xf numFmtId="179" fontId="109" fillId="0" borderId="37" xfId="326" applyNumberFormat="1" applyFont="1" applyFill="1" applyBorder="1"/>
    <xf numFmtId="179" fontId="68" fillId="0" borderId="0" xfId="310" applyNumberFormat="1" applyFont="1" applyFill="1" applyBorder="1" applyAlignment="1">
      <alignment vertical="center"/>
    </xf>
    <xf numFmtId="179" fontId="68" fillId="0" borderId="35" xfId="310" applyNumberFormat="1" applyFont="1" applyFill="1" applyBorder="1" applyAlignment="1">
      <alignment vertical="center"/>
    </xf>
    <xf numFmtId="179" fontId="68" fillId="25" borderId="0" xfId="310" applyNumberFormat="1" applyFont="1" applyFill="1" applyBorder="1" applyAlignment="1" applyProtection="1">
      <alignment vertical="center"/>
    </xf>
    <xf numFmtId="179" fontId="68" fillId="25" borderId="35" xfId="310" applyNumberFormat="1" applyFont="1" applyFill="1" applyBorder="1" applyAlignment="1" applyProtection="1">
      <alignment vertical="center"/>
    </xf>
    <xf numFmtId="179" fontId="113" fillId="0" borderId="0" xfId="310" applyNumberFormat="1" applyFont="1" applyFill="1" applyAlignment="1">
      <alignment vertical="center"/>
    </xf>
    <xf numFmtId="179" fontId="113" fillId="0" borderId="35" xfId="310" applyNumberFormat="1" applyFont="1" applyFill="1" applyBorder="1" applyAlignment="1">
      <alignment vertical="center"/>
    </xf>
    <xf numFmtId="179" fontId="113" fillId="0" borderId="18" xfId="310" applyNumberFormat="1" applyFont="1" applyFill="1" applyBorder="1" applyAlignment="1">
      <alignment vertical="center"/>
    </xf>
    <xf numFmtId="179" fontId="109" fillId="25" borderId="35" xfId="326" applyNumberFormat="1" applyFont="1" applyFill="1" applyBorder="1" applyAlignment="1">
      <alignment vertical="center"/>
    </xf>
    <xf numFmtId="179" fontId="70" fillId="25" borderId="18" xfId="310" applyNumberFormat="1" applyFont="1" applyFill="1" applyBorder="1" applyAlignment="1" applyProtection="1">
      <alignment vertical="center"/>
    </xf>
    <xf numFmtId="179" fontId="70" fillId="0" borderId="18" xfId="310" applyNumberFormat="1" applyFont="1" applyFill="1" applyBorder="1" applyAlignment="1" applyProtection="1">
      <alignment vertical="center"/>
    </xf>
    <xf numFmtId="179" fontId="70" fillId="25" borderId="36" xfId="310" applyNumberFormat="1" applyFont="1" applyFill="1" applyBorder="1" applyAlignment="1" applyProtection="1">
      <alignment vertical="center"/>
    </xf>
    <xf numFmtId="0" fontId="59" fillId="25" borderId="18" xfId="315" quotePrefix="1" applyNumberFormat="1" applyFont="1" applyFill="1" applyBorder="1" applyAlignment="1">
      <alignment horizontal="center"/>
    </xf>
    <xf numFmtId="179" fontId="114" fillId="0" borderId="0" xfId="315" applyNumberFormat="1" applyFont="1" applyFill="1"/>
    <xf numFmtId="179" fontId="68" fillId="0" borderId="35" xfId="315" applyNumberFormat="1" applyFont="1" applyFill="1" applyBorder="1"/>
    <xf numFmtId="179" fontId="68" fillId="25" borderId="18" xfId="315" applyNumberFormat="1" applyFont="1" applyFill="1" applyBorder="1" applyProtection="1"/>
    <xf numFmtId="179" fontId="115" fillId="25" borderId="35" xfId="326" applyNumberFormat="1" applyFont="1" applyFill="1" applyBorder="1" applyAlignment="1"/>
    <xf numFmtId="179" fontId="113" fillId="0" borderId="0" xfId="315" applyNumberFormat="1" applyFont="1" applyFill="1"/>
    <xf numFmtId="179" fontId="59" fillId="0" borderId="35" xfId="315" applyNumberFormat="1" applyFont="1" applyFill="1" applyBorder="1"/>
    <xf numFmtId="179" fontId="70" fillId="25" borderId="18" xfId="315" applyNumberFormat="1" applyFont="1" applyFill="1" applyBorder="1" applyProtection="1"/>
    <xf numFmtId="179" fontId="109" fillId="25" borderId="35" xfId="326" applyNumberFormat="1" applyFont="1" applyFill="1" applyBorder="1"/>
    <xf numFmtId="165" fontId="61" fillId="0" borderId="0" xfId="467" applyFont="1" applyBorder="1" applyAlignment="1" applyProtection="1">
      <alignment horizontal="center"/>
    </xf>
    <xf numFmtId="165" fontId="63" fillId="0" borderId="0" xfId="467" applyFont="1" applyBorder="1" applyAlignment="1" applyProtection="1">
      <alignment horizontal="center" vertical="center"/>
    </xf>
    <xf numFmtId="181" fontId="58" fillId="0" borderId="0" xfId="467" applyNumberFormat="1" applyFont="1" applyFill="1" applyBorder="1" applyAlignment="1" applyProtection="1">
      <alignment horizontal="right"/>
    </xf>
    <xf numFmtId="181" fontId="59" fillId="0" borderId="0" xfId="467" applyNumberFormat="1" applyFont="1" applyFill="1" applyBorder="1" applyAlignment="1" applyProtection="1">
      <alignment horizontal="right"/>
    </xf>
    <xf numFmtId="167" fontId="59" fillId="0" borderId="0" xfId="467" applyNumberFormat="1" applyFont="1" applyFill="1" applyBorder="1" applyAlignment="1" applyProtection="1">
      <alignment horizontal="right"/>
    </xf>
    <xf numFmtId="3" fontId="65" fillId="0" borderId="0" xfId="449" applyNumberFormat="1" applyFont="1"/>
    <xf numFmtId="166" fontId="58" fillId="0" borderId="14" xfId="449" applyNumberFormat="1" applyFont="1" applyBorder="1" applyAlignment="1">
      <alignment horizontal="right"/>
    </xf>
    <xf numFmtId="166" fontId="58" fillId="0" borderId="35" xfId="449" applyNumberFormat="1" applyFont="1" applyBorder="1" applyAlignment="1">
      <alignment horizontal="right"/>
    </xf>
    <xf numFmtId="166" fontId="59" fillId="0" borderId="35" xfId="449" applyNumberFormat="1" applyFont="1" applyBorder="1" applyAlignment="1">
      <alignment horizontal="right"/>
    </xf>
    <xf numFmtId="166" fontId="59" fillId="0" borderId="37" xfId="449" applyNumberFormat="1" applyFont="1" applyBorder="1" applyAlignment="1">
      <alignment horizontal="right"/>
    </xf>
    <xf numFmtId="186" fontId="58" fillId="0" borderId="0" xfId="449" applyNumberFormat="1" applyFont="1" applyAlignment="1">
      <alignment horizontal="right"/>
    </xf>
    <xf numFmtId="186" fontId="58" fillId="0" borderId="15" xfId="487" applyNumberFormat="1" applyFont="1" applyFill="1" applyBorder="1" applyAlignment="1">
      <alignment horizontal="right"/>
    </xf>
    <xf numFmtId="186" fontId="58" fillId="0" borderId="20" xfId="449" applyNumberFormat="1" applyFont="1" applyFill="1" applyBorder="1" applyAlignment="1">
      <alignment horizontal="right"/>
    </xf>
    <xf numFmtId="186" fontId="59" fillId="0" borderId="0" xfId="449" applyNumberFormat="1" applyFont="1" applyAlignment="1">
      <alignment horizontal="right"/>
    </xf>
    <xf numFmtId="186" fontId="59" fillId="0" borderId="20" xfId="449" applyNumberFormat="1" applyFont="1" applyFill="1" applyBorder="1" applyAlignment="1">
      <alignment horizontal="right"/>
    </xf>
    <xf numFmtId="186" fontId="59" fillId="0" borderId="23" xfId="449" applyNumberFormat="1" applyFont="1" applyBorder="1" applyAlignment="1">
      <alignment horizontal="right"/>
    </xf>
    <xf numFmtId="186" fontId="59" fillId="0" borderId="23" xfId="449" applyNumberFormat="1" applyFont="1" applyFill="1" applyBorder="1" applyAlignment="1">
      <alignment horizontal="right"/>
    </xf>
    <xf numFmtId="0" fontId="47" fillId="0" borderId="0" xfId="449" applyFont="1" applyAlignment="1">
      <alignment horizontal="right"/>
    </xf>
    <xf numFmtId="0" fontId="110" fillId="25" borderId="18" xfId="483" applyNumberFormat="1" applyFont="1" applyFill="1" applyBorder="1" applyAlignment="1">
      <alignment horizontal="left"/>
    </xf>
    <xf numFmtId="165" fontId="110" fillId="25" borderId="0" xfId="483" applyNumberFormat="1" applyFont="1" applyFill="1" applyAlignment="1">
      <alignment horizontal="center"/>
    </xf>
    <xf numFmtId="166" fontId="143" fillId="0" borderId="11" xfId="339" applyNumberFormat="1" applyFont="1" applyFill="1" applyBorder="1" applyAlignment="1" applyProtection="1">
      <alignment horizontal="right"/>
    </xf>
    <xf numFmtId="187" fontId="58" fillId="0" borderId="37" xfId="449" applyNumberFormat="1" applyFont="1" applyFill="1" applyBorder="1"/>
    <xf numFmtId="187" fontId="58" fillId="0" borderId="14" xfId="449" applyNumberFormat="1" applyFont="1" applyFill="1" applyBorder="1"/>
    <xf numFmtId="187" fontId="58" fillId="0" borderId="35" xfId="449" applyNumberFormat="1" applyFont="1" applyFill="1" applyBorder="1"/>
    <xf numFmtId="187" fontId="58" fillId="0" borderId="10" xfId="449" applyNumberFormat="1" applyFont="1" applyFill="1" applyBorder="1"/>
    <xf numFmtId="187" fontId="58" fillId="0" borderId="15" xfId="449" applyNumberFormat="1" applyFont="1" applyFill="1" applyBorder="1"/>
    <xf numFmtId="187" fontId="59" fillId="0" borderId="35" xfId="449" applyNumberFormat="1" applyFont="1" applyFill="1" applyBorder="1"/>
    <xf numFmtId="187" fontId="59" fillId="0" borderId="20" xfId="449" applyNumberFormat="1" applyFont="1" applyFill="1" applyBorder="1"/>
    <xf numFmtId="187" fontId="59" fillId="0" borderId="37" xfId="449" applyNumberFormat="1" applyFont="1" applyFill="1" applyBorder="1"/>
    <xf numFmtId="187" fontId="59" fillId="0" borderId="20" xfId="339" applyNumberFormat="1" applyFont="1" applyFill="1" applyBorder="1" applyProtection="1"/>
    <xf numFmtId="187" fontId="59" fillId="0" borderId="38" xfId="339" applyNumberFormat="1" applyFont="1" applyFill="1" applyBorder="1" applyProtection="1"/>
    <xf numFmtId="187" fontId="59" fillId="0" borderId="23" xfId="339" applyNumberFormat="1" applyFont="1" applyFill="1" applyBorder="1" applyProtection="1"/>
    <xf numFmtId="187" fontId="59" fillId="0" borderId="22" xfId="339" applyNumberFormat="1" applyFont="1" applyFill="1" applyBorder="1" applyProtection="1"/>
    <xf numFmtId="187" fontId="72" fillId="0" borderId="22" xfId="339" applyNumberFormat="1" applyFont="1" applyFill="1" applyBorder="1" applyProtection="1"/>
    <xf numFmtId="186" fontId="47" fillId="0" borderId="0" xfId="449" applyNumberFormat="1" applyFont="1"/>
    <xf numFmtId="3" fontId="58" fillId="0" borderId="10" xfId="313" applyNumberFormat="1" applyFont="1" applyFill="1" applyBorder="1" applyAlignment="1">
      <alignment vertical="center"/>
    </xf>
    <xf numFmtId="3" fontId="58" fillId="0" borderId="11" xfId="313" applyNumberFormat="1" applyFont="1" applyFill="1" applyBorder="1" applyAlignment="1">
      <alignment vertical="center"/>
    </xf>
    <xf numFmtId="3" fontId="58" fillId="0" borderId="18" xfId="313" applyNumberFormat="1" applyFont="1" applyFill="1" applyBorder="1" applyAlignment="1">
      <alignment vertical="center"/>
    </xf>
    <xf numFmtId="3" fontId="58" fillId="0" borderId="0" xfId="313" applyNumberFormat="1" applyFont="1" applyFill="1" applyBorder="1" applyAlignment="1">
      <alignment vertical="center"/>
    </xf>
    <xf numFmtId="3" fontId="58" fillId="0" borderId="35" xfId="313" applyNumberFormat="1" applyFont="1" applyFill="1" applyBorder="1" applyAlignment="1">
      <alignment vertical="center"/>
    </xf>
    <xf numFmtId="3" fontId="59" fillId="0" borderId="18" xfId="313" applyNumberFormat="1" applyFont="1" applyFill="1" applyBorder="1" applyAlignment="1">
      <alignment vertical="center"/>
    </xf>
    <xf numFmtId="3" fontId="59" fillId="0" borderId="0" xfId="313" applyNumberFormat="1" applyFont="1" applyFill="1" applyBorder="1" applyAlignment="1">
      <alignment vertical="center"/>
    </xf>
    <xf numFmtId="3" fontId="59" fillId="0" borderId="35" xfId="313" applyNumberFormat="1" applyFont="1" applyFill="1" applyBorder="1" applyAlignment="1">
      <alignment vertical="center"/>
    </xf>
    <xf numFmtId="3" fontId="60" fillId="0" borderId="35" xfId="313" applyNumberFormat="1" applyFont="1" applyFill="1" applyBorder="1" applyAlignment="1">
      <alignment vertical="center"/>
    </xf>
    <xf numFmtId="3" fontId="58" fillId="0" borderId="36" xfId="313" applyNumberFormat="1" applyFont="1" applyFill="1" applyBorder="1" applyAlignment="1">
      <alignment vertical="center"/>
    </xf>
    <xf numFmtId="3" fontId="58" fillId="0" borderId="29" xfId="313" applyNumberFormat="1" applyFont="1" applyFill="1" applyBorder="1" applyAlignment="1">
      <alignment vertical="center"/>
    </xf>
    <xf numFmtId="3" fontId="58" fillId="0" borderId="37" xfId="313" applyNumberFormat="1" applyFont="1" applyFill="1" applyBorder="1" applyAlignment="1">
      <alignment vertical="center"/>
    </xf>
    <xf numFmtId="3" fontId="58" fillId="0" borderId="0" xfId="313" applyNumberFormat="1" applyFont="1" applyFill="1" applyAlignment="1">
      <alignment vertical="center"/>
    </xf>
    <xf numFmtId="3" fontId="59" fillId="0" borderId="0" xfId="313" applyNumberFormat="1" applyFont="1" applyFill="1" applyAlignment="1">
      <alignment vertical="center"/>
    </xf>
    <xf numFmtId="3" fontId="33" fillId="0" borderId="0" xfId="313" applyNumberFormat="1" applyFill="1" applyAlignment="1">
      <alignment vertical="center"/>
    </xf>
    <xf numFmtId="187" fontId="58" fillId="0" borderId="42" xfId="449" applyNumberFormat="1" applyFont="1" applyFill="1" applyBorder="1"/>
    <xf numFmtId="187" fontId="58" fillId="0" borderId="23" xfId="449" applyNumberFormat="1" applyFont="1" applyFill="1" applyBorder="1"/>
    <xf numFmtId="187" fontId="59" fillId="0" borderId="23" xfId="449" applyNumberFormat="1" applyFont="1" applyFill="1" applyBorder="1"/>
    <xf numFmtId="165" fontId="96" fillId="0" borderId="0" xfId="485" applyNumberFormat="1" applyFont="1" applyFill="1" applyBorder="1"/>
    <xf numFmtId="182" fontId="137" fillId="0" borderId="88" xfId="453" applyNumberFormat="1" applyFont="1" applyFill="1" applyBorder="1" applyAlignment="1">
      <alignment vertical="center"/>
    </xf>
    <xf numFmtId="166" fontId="130" fillId="0" borderId="72" xfId="456" applyNumberFormat="1" applyFont="1" applyFill="1" applyBorder="1" applyAlignment="1">
      <alignment horizontal="right" vertical="center"/>
    </xf>
    <xf numFmtId="167" fontId="135" fillId="25" borderId="0" xfId="452" applyNumberFormat="1" applyFont="1" applyFill="1" applyAlignment="1">
      <alignment horizontal="center"/>
    </xf>
    <xf numFmtId="167" fontId="131" fillId="25" borderId="0" xfId="452" applyNumberFormat="1" applyFont="1" applyFill="1" applyBorder="1" applyAlignment="1">
      <alignment horizontal="center" vertical="center"/>
    </xf>
    <xf numFmtId="167" fontId="131" fillId="0" borderId="0" xfId="452" applyNumberFormat="1" applyFont="1" applyFill="1" applyAlignment="1">
      <alignment horizontal="center" vertical="center" wrapText="1"/>
    </xf>
    <xf numFmtId="41" fontId="131" fillId="0" borderId="0" xfId="452" applyNumberFormat="1" applyFont="1" applyFill="1" applyAlignment="1">
      <alignment horizontal="right" vertical="center"/>
    </xf>
    <xf numFmtId="4" fontId="131" fillId="0" borderId="0" xfId="452" applyNumberFormat="1" applyFont="1" applyFill="1" applyAlignment="1">
      <alignment horizontal="right" vertical="center"/>
    </xf>
    <xf numFmtId="43" fontId="131" fillId="0" borderId="0" xfId="452" applyNumberFormat="1" applyFont="1" applyFill="1" applyAlignment="1">
      <alignment horizontal="right" vertical="center"/>
    </xf>
    <xf numFmtId="0" fontId="131" fillId="0" borderId="0" xfId="452" applyFont="1" applyFill="1"/>
    <xf numFmtId="3" fontId="87" fillId="0" borderId="0" xfId="452" applyNumberFormat="1" applyFont="1" applyBorder="1" applyAlignment="1">
      <alignment horizontal="left" vertical="top" wrapText="1"/>
    </xf>
    <xf numFmtId="0" fontId="59" fillId="0" borderId="42" xfId="452" applyFont="1" applyBorder="1" applyAlignment="1">
      <alignment horizontal="center" vertical="center" wrapText="1"/>
    </xf>
    <xf numFmtId="3" fontId="59" fillId="0" borderId="42" xfId="452" applyNumberFormat="1" applyFont="1" applyFill="1" applyBorder="1" applyAlignment="1">
      <alignment horizontal="center" vertical="center" wrapText="1"/>
    </xf>
    <xf numFmtId="3" fontId="59" fillId="25" borderId="42" xfId="452" applyNumberFormat="1" applyFont="1" applyFill="1" applyBorder="1" applyAlignment="1">
      <alignment horizontal="center" vertical="center" wrapText="1"/>
    </xf>
    <xf numFmtId="167" fontId="135" fillId="25" borderId="42" xfId="456" applyNumberFormat="1" applyFont="1" applyFill="1" applyBorder="1" applyAlignment="1">
      <alignment horizontal="center" vertical="center" wrapText="1"/>
    </xf>
    <xf numFmtId="167" fontId="136" fillId="25" borderId="15" xfId="456" applyNumberFormat="1" applyFont="1" applyFill="1" applyBorder="1" applyAlignment="1">
      <alignment horizontal="center" vertical="center" wrapText="1"/>
    </xf>
    <xf numFmtId="167" fontId="110" fillId="25" borderId="0" xfId="456" applyNumberFormat="1" applyFont="1" applyFill="1" applyAlignment="1">
      <alignment vertical="center"/>
    </xf>
    <xf numFmtId="180" fontId="113" fillId="0" borderId="0" xfId="0" applyNumberFormat="1" applyFont="1" applyAlignment="1">
      <alignment horizontal="right" vertical="center"/>
    </xf>
    <xf numFmtId="180" fontId="146" fillId="0" borderId="0" xfId="0" applyNumberFormat="1" applyFont="1" applyAlignment="1">
      <alignment horizontal="center" vertical="center"/>
    </xf>
    <xf numFmtId="165" fontId="64" fillId="0" borderId="0" xfId="340" applyFont="1"/>
    <xf numFmtId="0" fontId="58" fillId="0" borderId="23" xfId="449" quotePrefix="1" applyFont="1" applyBorder="1" applyAlignment="1">
      <alignment vertical="top"/>
    </xf>
    <xf numFmtId="3" fontId="61" fillId="0" borderId="27" xfId="449" applyNumberFormat="1" applyFont="1" applyBorder="1" applyAlignment="1">
      <alignment horizontal="centerContinuous" vertical="top"/>
    </xf>
    <xf numFmtId="187" fontId="47" fillId="0" borderId="20" xfId="449" applyNumberFormat="1" applyFont="1" applyBorder="1" applyAlignment="1">
      <alignment horizontal="right" vertical="top"/>
    </xf>
    <xf numFmtId="3" fontId="58" fillId="0" borderId="18" xfId="313" applyNumberFormat="1" applyFont="1" applyFill="1" applyBorder="1" applyAlignment="1">
      <alignment horizontal="right" vertical="center"/>
    </xf>
    <xf numFmtId="166" fontId="58" fillId="0" borderId="10" xfId="0" applyNumberFormat="1" applyFont="1" applyFill="1" applyBorder="1" applyAlignment="1" applyProtection="1">
      <alignment vertical="center"/>
      <protection locked="0" hidden="1"/>
    </xf>
    <xf numFmtId="166" fontId="58" fillId="0" borderId="18" xfId="0" applyNumberFormat="1" applyFont="1" applyFill="1" applyBorder="1" applyAlignment="1" applyProtection="1">
      <alignment vertical="center"/>
      <protection locked="0" hidden="1"/>
    </xf>
    <xf numFmtId="166" fontId="59" fillId="0" borderId="18" xfId="0" applyNumberFormat="1" applyFont="1" applyFill="1" applyBorder="1" applyAlignment="1" applyProtection="1">
      <alignment vertical="center"/>
      <protection locked="0" hidden="1"/>
    </xf>
    <xf numFmtId="166" fontId="58" fillId="0" borderId="36" xfId="0" applyNumberFormat="1" applyFont="1" applyFill="1" applyBorder="1" applyAlignment="1" applyProtection="1">
      <alignment vertical="center"/>
      <protection locked="0" hidden="1"/>
    </xf>
    <xf numFmtId="166" fontId="58" fillId="0" borderId="35" xfId="0" applyNumberFormat="1" applyFont="1" applyFill="1" applyBorder="1" applyAlignment="1" applyProtection="1">
      <alignment vertical="center"/>
      <protection locked="0" hidden="1"/>
    </xf>
    <xf numFmtId="166" fontId="59" fillId="0" borderId="35" xfId="0" applyNumberFormat="1" applyFont="1" applyFill="1" applyBorder="1" applyAlignment="1" applyProtection="1">
      <alignment vertical="center"/>
      <protection locked="0" hidden="1"/>
    </xf>
    <xf numFmtId="0" fontId="120" fillId="0" borderId="35" xfId="0" applyFont="1" applyBorder="1" applyAlignment="1" applyProtection="1">
      <alignment horizontal="center" vertical="center"/>
      <protection locked="0" hidden="1"/>
    </xf>
    <xf numFmtId="167" fontId="59" fillId="0" borderId="20" xfId="339" applyNumberFormat="1" applyFont="1" applyFill="1" applyBorder="1" applyProtection="1"/>
    <xf numFmtId="167" fontId="59" fillId="0" borderId="10" xfId="450" applyNumberFormat="1" applyFont="1" applyBorder="1" applyAlignment="1" applyProtection="1"/>
    <xf numFmtId="167" fontId="59" fillId="0" borderId="20" xfId="450" applyNumberFormat="1" applyFont="1" applyFill="1" applyBorder="1" applyProtection="1"/>
    <xf numFmtId="167" fontId="59" fillId="0" borderId="35" xfId="339" applyNumberFormat="1" applyFont="1" applyFill="1" applyBorder="1" applyProtection="1"/>
    <xf numFmtId="167" fontId="59" fillId="0" borderId="40" xfId="339" applyNumberFormat="1" applyFont="1" applyFill="1" applyBorder="1" applyProtection="1"/>
    <xf numFmtId="3" fontId="33" fillId="0" borderId="0" xfId="313" applyNumberFormat="1" applyFill="1"/>
    <xf numFmtId="179" fontId="59" fillId="0" borderId="23" xfId="313" applyNumberFormat="1" applyFont="1" applyFill="1" applyBorder="1" applyAlignment="1">
      <alignment vertical="center"/>
    </xf>
    <xf numFmtId="0" fontId="109" fillId="0" borderId="0" xfId="0" applyFont="1" applyFill="1" applyAlignment="1" applyProtection="1">
      <alignment horizontal="right"/>
    </xf>
    <xf numFmtId="0" fontId="109" fillId="0" borderId="0" xfId="0" applyFont="1" applyFill="1" applyAlignment="1" applyProtection="1">
      <alignment horizontal="left"/>
    </xf>
    <xf numFmtId="0" fontId="109" fillId="0" borderId="0" xfId="0" applyFont="1" applyFill="1"/>
    <xf numFmtId="0" fontId="144" fillId="0" borderId="0" xfId="0" applyFont="1" applyFill="1" applyAlignment="1" applyProtection="1">
      <alignment horizontal="right"/>
    </xf>
    <xf numFmtId="0" fontId="58" fillId="0" borderId="23" xfId="449" quotePrefix="1" applyFont="1" applyBorder="1" applyAlignment="1">
      <alignment wrapText="1"/>
    </xf>
    <xf numFmtId="165" fontId="59" fillId="0" borderId="21" xfId="339" quotePrefix="1" applyFont="1" applyBorder="1" applyAlignment="1" applyProtection="1">
      <alignment horizontal="left" wrapText="1"/>
    </xf>
    <xf numFmtId="0" fontId="120" fillId="0" borderId="27" xfId="0" applyFont="1" applyBorder="1" applyAlignment="1" applyProtection="1">
      <alignment horizontal="center" vertical="center"/>
      <protection locked="0" hidden="1"/>
    </xf>
    <xf numFmtId="3" fontId="58" fillId="0" borderId="10" xfId="313" applyNumberFormat="1" applyFont="1" applyFill="1" applyBorder="1"/>
    <xf numFmtId="3" fontId="59" fillId="0" borderId="18" xfId="313" applyNumberFormat="1" applyFont="1" applyFill="1" applyBorder="1"/>
    <xf numFmtId="3" fontId="58" fillId="0" borderId="18" xfId="313" applyNumberFormat="1" applyFont="1" applyFill="1" applyBorder="1"/>
    <xf numFmtId="3" fontId="58" fillId="0" borderId="36" xfId="313" applyNumberFormat="1" applyFont="1" applyFill="1" applyBorder="1"/>
    <xf numFmtId="166" fontId="59" fillId="0" borderId="23" xfId="453" applyNumberFormat="1" applyFont="1" applyBorder="1" applyAlignment="1">
      <alignment horizontal="center" vertical="center"/>
    </xf>
    <xf numFmtId="182" fontId="59" fillId="0" borderId="23" xfId="452" applyNumberFormat="1" applyFont="1" applyBorder="1" applyAlignment="1">
      <alignment horizontal="center" vertical="center"/>
    </xf>
    <xf numFmtId="166" fontId="59" fillId="0" borderId="67" xfId="453" applyNumberFormat="1" applyFont="1" applyBorder="1" applyAlignment="1">
      <alignment horizontal="center" vertical="center"/>
    </xf>
    <xf numFmtId="0" fontId="58" fillId="25" borderId="67" xfId="452" applyFont="1" applyFill="1" applyBorder="1" applyAlignment="1">
      <alignment horizontal="center" vertical="center" wrapText="1"/>
    </xf>
    <xf numFmtId="0" fontId="59" fillId="25" borderId="42" xfId="465" applyFont="1" applyFill="1" applyBorder="1" applyAlignment="1">
      <alignment horizontal="left" vertical="center" wrapText="1" indent="1"/>
    </xf>
    <xf numFmtId="43" fontId="110" fillId="0" borderId="0" xfId="456" applyNumberFormat="1" applyFont="1" applyFill="1" applyAlignment="1"/>
    <xf numFmtId="178" fontId="110" fillId="0" borderId="0" xfId="456" applyNumberFormat="1" applyFont="1" applyFill="1" applyAlignment="1"/>
    <xf numFmtId="43" fontId="110" fillId="25" borderId="0" xfId="456" applyNumberFormat="1" applyFont="1" applyFill="1" applyAlignment="1">
      <alignment vertical="center"/>
    </xf>
    <xf numFmtId="166" fontId="134" fillId="25" borderId="93" xfId="456" applyNumberFormat="1" applyFont="1" applyFill="1" applyBorder="1" applyAlignment="1">
      <alignment horizontal="right" vertical="center"/>
    </xf>
    <xf numFmtId="166" fontId="134" fillId="25" borderId="80" xfId="456" applyNumberFormat="1" applyFont="1" applyFill="1" applyBorder="1" applyAlignment="1">
      <alignment horizontal="right" vertical="center"/>
    </xf>
    <xf numFmtId="166" fontId="130" fillId="25" borderId="89" xfId="456" applyNumberFormat="1" applyFont="1" applyFill="1" applyBorder="1" applyAlignment="1">
      <alignment horizontal="right" vertical="center"/>
    </xf>
    <xf numFmtId="183" fontId="137" fillId="25" borderId="88" xfId="453" applyNumberFormat="1" applyFont="1" applyFill="1" applyBorder="1" applyAlignment="1">
      <alignment horizontal="right" vertical="center"/>
    </xf>
    <xf numFmtId="178" fontId="137" fillId="0" borderId="88" xfId="453" applyNumberFormat="1" applyFont="1" applyFill="1" applyBorder="1" applyAlignment="1">
      <alignment vertical="center"/>
    </xf>
    <xf numFmtId="178" fontId="130" fillId="0" borderId="88" xfId="456" applyNumberFormat="1" applyFont="1" applyFill="1" applyBorder="1" applyAlignment="1">
      <alignment vertical="center"/>
    </xf>
    <xf numFmtId="166" fontId="130" fillId="25" borderId="90" xfId="456" applyNumberFormat="1" applyFont="1" applyFill="1" applyBorder="1" applyAlignment="1">
      <alignment horizontal="right" vertical="center"/>
    </xf>
    <xf numFmtId="183" fontId="137" fillId="25" borderId="80" xfId="453" applyNumberFormat="1" applyFont="1" applyFill="1" applyBorder="1" applyAlignment="1">
      <alignment horizontal="right" vertical="center"/>
    </xf>
    <xf numFmtId="178" fontId="137" fillId="0" borderId="80" xfId="453" applyNumberFormat="1" applyFont="1" applyFill="1" applyBorder="1" applyAlignment="1">
      <alignment vertical="center"/>
    </xf>
    <xf numFmtId="178" fontId="130" fillId="0" borderId="23" xfId="456" applyNumberFormat="1" applyFont="1" applyFill="1" applyBorder="1" applyAlignment="1">
      <alignment vertical="center"/>
    </xf>
    <xf numFmtId="183" fontId="137" fillId="25" borderId="84" xfId="453" applyNumberFormat="1" applyFont="1" applyFill="1" applyBorder="1" applyAlignment="1">
      <alignment horizontal="right" vertical="center"/>
    </xf>
    <xf numFmtId="183" fontId="137" fillId="25" borderId="83" xfId="453" applyNumberFormat="1" applyFont="1" applyFill="1" applyBorder="1" applyAlignment="1">
      <alignment horizontal="right" vertical="center"/>
    </xf>
    <xf numFmtId="166" fontId="130" fillId="25" borderId="74" xfId="456" applyNumberFormat="1" applyFont="1" applyFill="1" applyBorder="1" applyAlignment="1">
      <alignment horizontal="right" vertical="center"/>
    </xf>
    <xf numFmtId="183" fontId="137" fillId="25" borderId="42" xfId="453" applyNumberFormat="1" applyFont="1" applyFill="1" applyBorder="1" applyAlignment="1">
      <alignment horizontal="right" vertical="center"/>
    </xf>
    <xf numFmtId="183" fontId="137" fillId="25" borderId="72" xfId="453" applyNumberFormat="1" applyFont="1" applyFill="1" applyBorder="1" applyAlignment="1">
      <alignment horizontal="right" vertical="center"/>
    </xf>
    <xf numFmtId="183" fontId="137" fillId="25" borderId="71" xfId="453" applyNumberFormat="1" applyFont="1" applyFill="1" applyBorder="1" applyAlignment="1">
      <alignment horizontal="right" vertical="center"/>
    </xf>
    <xf numFmtId="183" fontId="137" fillId="25" borderId="79" xfId="453" applyNumberFormat="1" applyFont="1" applyFill="1" applyBorder="1" applyAlignment="1">
      <alignment horizontal="right" vertical="center"/>
    </xf>
    <xf numFmtId="183" fontId="137" fillId="25" borderId="78" xfId="453" applyNumberFormat="1" applyFont="1" applyFill="1" applyBorder="1" applyAlignment="1">
      <alignment horizontal="right" vertical="center"/>
    </xf>
    <xf numFmtId="182" fontId="137" fillId="0" borderId="78" xfId="453" applyNumberFormat="1" applyFont="1" applyFill="1" applyBorder="1" applyAlignment="1">
      <alignment vertical="center"/>
    </xf>
    <xf numFmtId="183" fontId="137" fillId="25" borderId="89" xfId="453" applyNumberFormat="1" applyFont="1" applyFill="1" applyBorder="1" applyAlignment="1">
      <alignment horizontal="right" vertical="center"/>
    </xf>
    <xf numFmtId="41" fontId="137" fillId="0" borderId="88" xfId="453" applyNumberFormat="1" applyFont="1" applyFill="1" applyBorder="1" applyAlignment="1">
      <alignment vertical="center"/>
    </xf>
    <xf numFmtId="166" fontId="130" fillId="25" borderId="84" xfId="456" applyNumberFormat="1" applyFont="1" applyFill="1" applyBorder="1" applyAlignment="1">
      <alignment horizontal="right" vertical="center"/>
    </xf>
    <xf numFmtId="166" fontId="130" fillId="25" borderId="72" xfId="456" applyNumberFormat="1" applyFont="1" applyFill="1" applyBorder="1" applyAlignment="1">
      <alignment horizontal="right" vertical="center"/>
    </xf>
    <xf numFmtId="166" fontId="130" fillId="25" borderId="71" xfId="456" applyNumberFormat="1" applyFont="1" applyFill="1" applyBorder="1" applyAlignment="1">
      <alignment horizontal="right" vertical="center"/>
    </xf>
    <xf numFmtId="183" fontId="137" fillId="25" borderId="85" xfId="453" applyNumberFormat="1" applyFont="1" applyFill="1" applyBorder="1" applyAlignment="1">
      <alignment horizontal="right" vertical="center"/>
    </xf>
    <xf numFmtId="183" fontId="137" fillId="25" borderId="20" xfId="453" applyNumberFormat="1" applyFont="1" applyFill="1" applyBorder="1" applyAlignment="1">
      <alignment horizontal="right" vertical="center"/>
    </xf>
    <xf numFmtId="41" fontId="137" fillId="0" borderId="20" xfId="453" applyNumberFormat="1" applyFont="1" applyFill="1" applyBorder="1" applyAlignment="1">
      <alignment vertical="center"/>
    </xf>
    <xf numFmtId="183" fontId="137" fillId="25" borderId="15" xfId="453" applyNumberFormat="1" applyFont="1" applyFill="1" applyBorder="1" applyAlignment="1">
      <alignment horizontal="right" vertical="center"/>
    </xf>
    <xf numFmtId="183" fontId="137" fillId="25" borderId="74" xfId="453" applyNumberFormat="1" applyFont="1" applyFill="1" applyBorder="1" applyAlignment="1">
      <alignment horizontal="right" vertical="center"/>
    </xf>
    <xf numFmtId="41" fontId="137" fillId="0" borderId="42" xfId="453" applyNumberFormat="1" applyFont="1" applyFill="1" applyBorder="1" applyAlignment="1">
      <alignment vertical="center"/>
    </xf>
    <xf numFmtId="166" fontId="130" fillId="25" borderId="83" xfId="456" applyNumberFormat="1" applyFont="1" applyFill="1" applyBorder="1" applyAlignment="1">
      <alignment horizontal="right" vertical="center"/>
    </xf>
    <xf numFmtId="183" fontId="137" fillId="25" borderId="76" xfId="453" applyNumberFormat="1" applyFont="1" applyFill="1" applyBorder="1" applyAlignment="1">
      <alignment horizontal="right" vertical="center"/>
    </xf>
    <xf numFmtId="166" fontId="130" fillId="25" borderId="23" xfId="456" applyNumberFormat="1" applyFont="1" applyFill="1" applyBorder="1" applyAlignment="1">
      <alignment horizontal="right" vertical="center"/>
    </xf>
    <xf numFmtId="166" fontId="130" fillId="25" borderId="42" xfId="456" applyNumberFormat="1" applyFont="1" applyFill="1" applyBorder="1" applyAlignment="1">
      <alignment horizontal="right" vertical="center"/>
    </xf>
    <xf numFmtId="166" fontId="130" fillId="25" borderId="85" xfId="456" applyNumberFormat="1" applyFont="1" applyFill="1" applyBorder="1" applyAlignment="1">
      <alignment horizontal="right" vertical="center"/>
    </xf>
    <xf numFmtId="178" fontId="137" fillId="0" borderId="20" xfId="453" applyNumberFormat="1" applyFont="1" applyFill="1" applyBorder="1" applyAlignment="1">
      <alignment vertical="center"/>
    </xf>
    <xf numFmtId="178" fontId="130" fillId="0" borderId="20" xfId="456" applyNumberFormat="1" applyFont="1" applyFill="1" applyBorder="1" applyAlignment="1">
      <alignment vertical="center"/>
    </xf>
    <xf numFmtId="166" fontId="130" fillId="25" borderId="76" xfId="456" applyNumberFormat="1" applyFont="1" applyFill="1" applyBorder="1" applyAlignment="1">
      <alignment horizontal="right" vertical="center"/>
    </xf>
    <xf numFmtId="166" fontId="130" fillId="25" borderId="15" xfId="456" applyNumberFormat="1" applyFont="1" applyFill="1" applyBorder="1" applyAlignment="1">
      <alignment horizontal="right" vertical="center"/>
    </xf>
    <xf numFmtId="178" fontId="130" fillId="0" borderId="15" xfId="456" applyNumberFormat="1" applyFont="1" applyFill="1" applyBorder="1" applyAlignment="1">
      <alignment vertical="center"/>
    </xf>
    <xf numFmtId="183" fontId="137" fillId="25" borderId="90" xfId="453" applyNumberFormat="1" applyFont="1" applyFill="1" applyBorder="1" applyAlignment="1">
      <alignment horizontal="right" vertical="center"/>
    </xf>
    <xf numFmtId="183" fontId="137" fillId="25" borderId="23" xfId="453" applyNumberFormat="1" applyFont="1" applyFill="1" applyBorder="1" applyAlignment="1">
      <alignment horizontal="right" vertical="center"/>
    </xf>
    <xf numFmtId="41" fontId="137" fillId="0" borderId="23" xfId="453" applyNumberFormat="1" applyFont="1" applyFill="1" applyBorder="1" applyAlignment="1">
      <alignment vertical="center"/>
    </xf>
    <xf numFmtId="41" fontId="137" fillId="0" borderId="80" xfId="453" applyNumberFormat="1" applyFont="1" applyFill="1" applyBorder="1" applyAlignment="1">
      <alignment vertical="center"/>
    </xf>
    <xf numFmtId="166" fontId="130" fillId="25" borderId="20" xfId="456" applyNumberFormat="1" applyFont="1" applyFill="1" applyBorder="1" applyAlignment="1">
      <alignment horizontal="right" vertical="center"/>
    </xf>
    <xf numFmtId="166" fontId="130" fillId="25" borderId="79" xfId="456" applyNumberFormat="1" applyFont="1" applyFill="1" applyBorder="1" applyAlignment="1">
      <alignment horizontal="right" vertical="center"/>
    </xf>
    <xf numFmtId="166" fontId="130" fillId="25" borderId="78" xfId="456" applyNumberFormat="1" applyFont="1" applyFill="1" applyBorder="1" applyAlignment="1">
      <alignment horizontal="right" vertical="center"/>
    </xf>
    <xf numFmtId="182" fontId="130" fillId="0" borderId="78" xfId="456" applyNumberFormat="1" applyFont="1" applyFill="1" applyBorder="1" applyAlignment="1">
      <alignment vertical="center"/>
    </xf>
    <xf numFmtId="178" fontId="130" fillId="0" borderId="78" xfId="456" applyNumberFormat="1" applyFont="1" applyFill="1" applyBorder="1" applyAlignment="1">
      <alignment vertical="center"/>
    </xf>
    <xf numFmtId="166" fontId="130" fillId="25" borderId="88" xfId="456" applyNumberFormat="1" applyFont="1" applyFill="1" applyBorder="1" applyAlignment="1">
      <alignment horizontal="right" vertical="center"/>
    </xf>
    <xf numFmtId="0" fontId="136" fillId="25" borderId="20" xfId="456" applyFont="1" applyFill="1" applyBorder="1" applyAlignment="1">
      <alignment vertical="center" wrapText="1"/>
    </xf>
    <xf numFmtId="167" fontId="136" fillId="25" borderId="20" xfId="456" applyNumberFormat="1" applyFont="1" applyFill="1" applyBorder="1" applyAlignment="1">
      <alignment horizontal="center" vertical="center" wrapText="1"/>
    </xf>
    <xf numFmtId="0" fontId="130" fillId="0" borderId="20" xfId="456" applyFont="1" applyFill="1" applyBorder="1" applyAlignment="1">
      <alignment horizontal="left" vertical="center" wrapText="1"/>
    </xf>
    <xf numFmtId="0" fontId="136" fillId="25" borderId="88" xfId="456" applyFont="1" applyFill="1" applyBorder="1" applyAlignment="1">
      <alignment vertical="center" wrapText="1"/>
    </xf>
    <xf numFmtId="167" fontId="136" fillId="25" borderId="88" xfId="456" applyNumberFormat="1" applyFont="1" applyFill="1" applyBorder="1" applyAlignment="1">
      <alignment horizontal="center" vertical="center" wrapText="1"/>
    </xf>
    <xf numFmtId="0" fontId="130" fillId="0" borderId="88" xfId="456" applyFont="1" applyFill="1" applyBorder="1" applyAlignment="1">
      <alignment horizontal="left" vertical="center" wrapText="1"/>
    </xf>
    <xf numFmtId="49" fontId="136" fillId="0" borderId="15" xfId="456" applyNumberFormat="1" applyFont="1" applyFill="1" applyBorder="1" applyAlignment="1">
      <alignment horizontal="center" vertical="center" wrapText="1"/>
    </xf>
    <xf numFmtId="49" fontId="136" fillId="25" borderId="15" xfId="456" applyNumberFormat="1" applyFont="1" applyFill="1" applyBorder="1" applyAlignment="1">
      <alignment horizontal="center" vertical="center" wrapText="1"/>
    </xf>
    <xf numFmtId="167" fontId="135" fillId="0" borderId="42" xfId="456" applyNumberFormat="1" applyFont="1" applyFill="1" applyBorder="1" applyAlignment="1">
      <alignment horizontal="center" vertical="center"/>
    </xf>
    <xf numFmtId="167" fontId="135" fillId="25" borderId="42" xfId="456" applyNumberFormat="1" applyFont="1" applyFill="1" applyBorder="1" applyAlignment="1">
      <alignment horizontal="center" vertical="center"/>
    </xf>
    <xf numFmtId="0" fontId="94" fillId="0" borderId="0" xfId="452" applyFill="1" applyBorder="1"/>
    <xf numFmtId="4" fontId="94" fillId="0" borderId="0" xfId="452" applyNumberFormat="1" applyFill="1" applyBorder="1"/>
    <xf numFmtId="4" fontId="123" fillId="0" borderId="0" xfId="452" applyNumberFormat="1" applyFont="1" applyFill="1" applyBorder="1"/>
    <xf numFmtId="182" fontId="47" fillId="0" borderId="42" xfId="452" applyNumberFormat="1" applyFont="1" applyFill="1" applyBorder="1" applyAlignment="1">
      <alignment horizontal="right" vertical="center"/>
    </xf>
    <xf numFmtId="0" fontId="47" fillId="0" borderId="45" xfId="452" applyFont="1" applyFill="1" applyBorder="1" applyAlignment="1">
      <alignment horizontal="center" vertical="center"/>
    </xf>
    <xf numFmtId="0" fontId="81" fillId="0" borderId="0" xfId="452" applyFont="1" applyFill="1" applyBorder="1" applyAlignment="1"/>
    <xf numFmtId="0" fontId="120" fillId="0" borderId="45" xfId="0" applyFont="1" applyBorder="1" applyAlignment="1" applyProtection="1">
      <alignment horizontal="center" vertical="center"/>
      <protection locked="0" hidden="1"/>
    </xf>
    <xf numFmtId="187" fontId="59" fillId="0" borderId="35" xfId="449" applyNumberFormat="1" applyFont="1" applyFill="1" applyBorder="1" applyAlignment="1">
      <alignment horizontal="right"/>
    </xf>
    <xf numFmtId="178" fontId="117" fillId="0" borderId="0" xfId="0" applyNumberFormat="1" applyFont="1" applyBorder="1" applyAlignment="1" applyProtection="1">
      <alignment vertical="center"/>
      <protection locked="0" hidden="1"/>
    </xf>
    <xf numFmtId="178" fontId="116" fillId="0" borderId="0" xfId="0" applyNumberFormat="1" applyFont="1" applyBorder="1" applyAlignment="1" applyProtection="1">
      <alignment vertical="center"/>
      <protection locked="0" hidden="1"/>
    </xf>
    <xf numFmtId="178" fontId="117" fillId="25" borderId="0" xfId="0" applyNumberFormat="1" applyFont="1" applyFill="1" applyBorder="1" applyAlignment="1" applyProtection="1">
      <alignment vertical="center"/>
      <protection locked="0" hidden="1"/>
    </xf>
    <xf numFmtId="182" fontId="137" fillId="0" borderId="23" xfId="453" applyNumberFormat="1" applyFont="1" applyFill="1" applyBorder="1" applyAlignment="1">
      <alignment vertical="center"/>
    </xf>
    <xf numFmtId="182" fontId="137" fillId="0" borderId="42" xfId="453" applyNumberFormat="1" applyFont="1" applyFill="1" applyBorder="1" applyAlignment="1">
      <alignment vertical="center"/>
    </xf>
    <xf numFmtId="182" fontId="137" fillId="0" borderId="15" xfId="453" applyNumberFormat="1" applyFont="1" applyFill="1" applyBorder="1" applyAlignment="1">
      <alignment vertical="center"/>
    </xf>
    <xf numFmtId="182" fontId="137" fillId="0" borderId="71" xfId="453" applyNumberFormat="1" applyFont="1" applyFill="1" applyBorder="1" applyAlignment="1">
      <alignment vertical="center"/>
    </xf>
    <xf numFmtId="182" fontId="137" fillId="0" borderId="83" xfId="453" applyNumberFormat="1" applyFont="1" applyFill="1" applyBorder="1" applyAlignment="1">
      <alignment vertical="center"/>
    </xf>
    <xf numFmtId="178" fontId="130" fillId="0" borderId="71" xfId="456" applyNumberFormat="1" applyFont="1" applyFill="1" applyBorder="1" applyAlignment="1">
      <alignment vertical="center"/>
    </xf>
    <xf numFmtId="178" fontId="130" fillId="0" borderId="42" xfId="456" applyNumberFormat="1" applyFont="1" applyFill="1" applyBorder="1" applyAlignment="1">
      <alignment vertical="center"/>
    </xf>
    <xf numFmtId="178" fontId="130" fillId="0" borderId="83" xfId="456" applyNumberFormat="1" applyFont="1" applyFill="1" applyBorder="1" applyAlignment="1">
      <alignment vertical="center"/>
    </xf>
    <xf numFmtId="182" fontId="137" fillId="0" borderId="20" xfId="453" applyNumberFormat="1" applyFont="1" applyFill="1" applyBorder="1" applyAlignment="1">
      <alignment vertical="center"/>
    </xf>
    <xf numFmtId="182" fontId="137" fillId="0" borderId="80" xfId="453" applyNumberFormat="1" applyFont="1" applyFill="1" applyBorder="1" applyAlignment="1">
      <alignment vertical="center"/>
    </xf>
    <xf numFmtId="178" fontId="137" fillId="0" borderId="71" xfId="453" applyNumberFormat="1" applyFont="1" applyFill="1" applyBorder="1" applyAlignment="1">
      <alignment vertical="center"/>
    </xf>
    <xf numFmtId="178" fontId="137" fillId="0" borderId="42" xfId="453" applyNumberFormat="1" applyFont="1" applyFill="1" applyBorder="1" applyAlignment="1">
      <alignment vertical="center"/>
    </xf>
    <xf numFmtId="178" fontId="137" fillId="0" borderId="83" xfId="453" applyNumberFormat="1" applyFont="1" applyFill="1" applyBorder="1" applyAlignment="1">
      <alignment vertical="center"/>
    </xf>
    <xf numFmtId="178" fontId="130" fillId="25" borderId="20" xfId="456" applyNumberFormat="1" applyFont="1" applyFill="1" applyBorder="1" applyAlignment="1">
      <alignment vertical="center"/>
    </xf>
    <xf numFmtId="41" fontId="137" fillId="0" borderId="71" xfId="453" applyNumberFormat="1" applyFont="1" applyFill="1" applyBorder="1" applyAlignment="1">
      <alignment vertical="center"/>
    </xf>
    <xf numFmtId="41" fontId="137" fillId="0" borderId="83" xfId="453" applyNumberFormat="1" applyFont="1" applyFill="1" applyBorder="1" applyAlignment="1">
      <alignment vertical="center"/>
    </xf>
    <xf numFmtId="182" fontId="130" fillId="0" borderId="20" xfId="456" applyNumberFormat="1" applyFont="1" applyFill="1" applyBorder="1" applyAlignment="1">
      <alignment vertical="center"/>
    </xf>
    <xf numFmtId="182" fontId="130" fillId="0" borderId="80" xfId="456" applyNumberFormat="1" applyFont="1" applyFill="1" applyBorder="1" applyAlignment="1">
      <alignment vertical="center"/>
    </xf>
    <xf numFmtId="0" fontId="47" fillId="25" borderId="20" xfId="452" applyFont="1" applyFill="1" applyBorder="1" applyAlignment="1">
      <alignment horizontal="center" vertical="center"/>
    </xf>
    <xf numFmtId="0" fontId="47" fillId="25" borderId="42" xfId="452" applyFont="1" applyFill="1" applyBorder="1" applyAlignment="1">
      <alignment horizontal="center" vertical="center"/>
    </xf>
    <xf numFmtId="0" fontId="81" fillId="25" borderId="0" xfId="452" applyFont="1" applyFill="1" applyBorder="1" applyAlignment="1">
      <alignment horizontal="center"/>
    </xf>
    <xf numFmtId="0" fontId="47" fillId="0" borderId="42" xfId="452" applyFont="1" applyFill="1" applyBorder="1" applyAlignment="1">
      <alignment horizontal="center" vertical="center"/>
    </xf>
    <xf numFmtId="0" fontId="47" fillId="0" borderId="0" xfId="449" applyFont="1" applyFill="1" applyBorder="1" applyAlignment="1">
      <alignment horizontal="center" vertical="center"/>
    </xf>
    <xf numFmtId="0" fontId="151" fillId="0" borderId="0" xfId="452" applyFont="1" applyFill="1" applyBorder="1" applyAlignment="1">
      <alignment horizontal="center" vertical="center"/>
    </xf>
    <xf numFmtId="4" fontId="151" fillId="0" borderId="0" xfId="452" applyNumberFormat="1" applyFont="1" applyFill="1" applyBorder="1" applyAlignment="1">
      <alignment horizontal="center" vertical="center"/>
    </xf>
    <xf numFmtId="4" fontId="152" fillId="0" borderId="0" xfId="452" applyNumberFormat="1" applyFont="1" applyFill="1" applyBorder="1" applyAlignment="1">
      <alignment horizontal="center" vertical="center"/>
    </xf>
    <xf numFmtId="10" fontId="59" fillId="0" borderId="23" xfId="449" applyNumberFormat="1" applyFont="1" applyFill="1" applyBorder="1"/>
    <xf numFmtId="0" fontId="83" fillId="0" borderId="23" xfId="511" applyFont="1" applyFill="1" applyBorder="1" applyAlignment="1">
      <alignment horizontal="left" vertical="center" wrapText="1" indent="1"/>
    </xf>
    <xf numFmtId="178" fontId="83" fillId="0" borderId="23" xfId="511" applyNumberFormat="1" applyFont="1" applyBorder="1" applyAlignment="1">
      <alignment horizontal="center" vertical="center"/>
    </xf>
    <xf numFmtId="0" fontId="83" fillId="0" borderId="42" xfId="511" applyFont="1" applyFill="1" applyBorder="1" applyAlignment="1">
      <alignment horizontal="left" vertical="center" wrapText="1" indent="1"/>
    </xf>
    <xf numFmtId="178" fontId="83" fillId="0" borderId="42" xfId="511" applyNumberFormat="1" applyFont="1" applyBorder="1" applyAlignment="1">
      <alignment horizontal="center" vertical="center"/>
    </xf>
    <xf numFmtId="0" fontId="83" fillId="0" borderId="68" xfId="511" applyFont="1" applyFill="1" applyBorder="1" applyAlignment="1">
      <alignment horizontal="left" vertical="center" wrapText="1" indent="1"/>
    </xf>
    <xf numFmtId="178" fontId="83" fillId="0" borderId="68" xfId="511" applyNumberFormat="1" applyFont="1" applyBorder="1" applyAlignment="1">
      <alignment horizontal="center" vertical="center"/>
    </xf>
    <xf numFmtId="0" fontId="59" fillId="25" borderId="23" xfId="511" applyFont="1" applyFill="1" applyBorder="1" applyAlignment="1">
      <alignment horizontal="left" vertical="center" wrapText="1" indent="1"/>
    </xf>
    <xf numFmtId="0" fontId="59" fillId="25" borderId="68" xfId="511" applyFont="1" applyFill="1" applyBorder="1" applyAlignment="1">
      <alignment horizontal="left" vertical="center" wrapText="1" indent="1"/>
    </xf>
    <xf numFmtId="178" fontId="59" fillId="25" borderId="68" xfId="453" applyNumberFormat="1" applyFont="1" applyFill="1" applyBorder="1" applyAlignment="1">
      <alignment horizontal="center" vertical="center"/>
    </xf>
    <xf numFmtId="182" fontId="58" fillId="25" borderId="69" xfId="452" applyNumberFormat="1" applyFont="1" applyFill="1" applyBorder="1" applyAlignment="1">
      <alignment horizontal="center" vertical="center"/>
    </xf>
    <xf numFmtId="167" fontId="130" fillId="0" borderId="0" xfId="511" applyNumberFormat="1" applyFont="1" applyFill="1" applyBorder="1" applyAlignment="1">
      <alignment horizontal="left"/>
    </xf>
    <xf numFmtId="167" fontId="130" fillId="0" borderId="0" xfId="511" applyNumberFormat="1" applyFont="1" applyFill="1" applyAlignment="1">
      <alignment horizontal="left" indent="1"/>
    </xf>
    <xf numFmtId="167" fontId="130" fillId="25" borderId="0" xfId="511" applyNumberFormat="1" applyFont="1" applyFill="1" applyAlignment="1">
      <alignment vertical="center"/>
    </xf>
    <xf numFmtId="4" fontId="131" fillId="0" borderId="0" xfId="511" applyNumberFormat="1" applyFont="1" applyFill="1" applyAlignment="1">
      <alignment vertical="center"/>
    </xf>
    <xf numFmtId="178" fontId="131" fillId="0" borderId="0" xfId="511" applyNumberFormat="1" applyFont="1" applyFill="1" applyAlignment="1">
      <alignment vertical="center"/>
    </xf>
    <xf numFmtId="43" fontId="131" fillId="0" borderId="0" xfId="511" applyNumberFormat="1" applyFont="1" applyFill="1" applyAlignment="1">
      <alignment horizontal="center" vertical="center"/>
    </xf>
    <xf numFmtId="0" fontId="131" fillId="0" borderId="0" xfId="511" applyFont="1" applyFill="1" applyAlignment="1">
      <alignment horizontal="center" vertical="center"/>
    </xf>
    <xf numFmtId="167" fontId="134" fillId="0" borderId="0" xfId="511" applyNumberFormat="1" applyFont="1" applyFill="1" applyBorder="1" applyAlignment="1">
      <alignment horizontal="center" wrapText="1"/>
    </xf>
    <xf numFmtId="167" fontId="130" fillId="0" borderId="0" xfId="511" applyNumberFormat="1" applyFont="1" applyFill="1" applyBorder="1" applyAlignment="1">
      <alignment horizontal="center"/>
    </xf>
    <xf numFmtId="167" fontId="130" fillId="0" borderId="0" xfId="511" applyNumberFormat="1" applyFont="1" applyFill="1" applyBorder="1" applyAlignment="1">
      <alignment horizontal="left" indent="1"/>
    </xf>
    <xf numFmtId="167" fontId="130" fillId="25" borderId="0" xfId="511" applyNumberFormat="1" applyFont="1" applyFill="1" applyBorder="1" applyAlignment="1">
      <alignment vertical="center"/>
    </xf>
    <xf numFmtId="167" fontId="130" fillId="0" borderId="87" xfId="511" quotePrefix="1" applyNumberFormat="1" applyFont="1" applyFill="1" applyBorder="1" applyAlignment="1">
      <alignment horizontal="center" vertical="center" wrapText="1"/>
    </xf>
    <xf numFmtId="167" fontId="130" fillId="0" borderId="88" xfId="511" quotePrefix="1" applyNumberFormat="1" applyFont="1" applyFill="1" applyBorder="1" applyAlignment="1">
      <alignment horizontal="center" vertical="center"/>
    </xf>
    <xf numFmtId="0" fontId="130" fillId="0" borderId="88" xfId="511" applyFont="1" applyFill="1" applyBorder="1" applyAlignment="1">
      <alignment horizontal="left" vertical="center" wrapText="1" indent="1"/>
    </xf>
    <xf numFmtId="167" fontId="130" fillId="0" borderId="20" xfId="511" quotePrefix="1" applyNumberFormat="1" applyFont="1" applyFill="1" applyBorder="1" applyAlignment="1">
      <alignment horizontal="center" vertical="center" wrapText="1"/>
    </xf>
    <xf numFmtId="167" fontId="130" fillId="0" borderId="20" xfId="511" quotePrefix="1" applyNumberFormat="1" applyFont="1" applyFill="1" applyBorder="1" applyAlignment="1">
      <alignment horizontal="center" vertical="center"/>
    </xf>
    <xf numFmtId="0" fontId="130" fillId="0" borderId="20" xfId="511" applyFont="1" applyFill="1" applyBorder="1" applyAlignment="1">
      <alignment horizontal="left" vertical="center" wrapText="1" indent="1"/>
    </xf>
    <xf numFmtId="167" fontId="130" fillId="0" borderId="87" xfId="511" quotePrefix="1" applyNumberFormat="1" applyFont="1" applyFill="1" applyBorder="1" applyAlignment="1">
      <alignment horizontal="center" vertical="center"/>
    </xf>
    <xf numFmtId="167" fontId="130" fillId="0" borderId="88" xfId="511" applyNumberFormat="1" applyFont="1" applyFill="1" applyBorder="1" applyAlignment="1">
      <alignment vertical="center" wrapText="1"/>
    </xf>
    <xf numFmtId="182" fontId="130" fillId="25" borderId="88" xfId="511" applyNumberFormat="1" applyFont="1" applyFill="1" applyBorder="1" applyAlignment="1">
      <alignment vertical="center"/>
    </xf>
    <xf numFmtId="182" fontId="130" fillId="25" borderId="88" xfId="456" applyNumberFormat="1" applyFont="1" applyFill="1" applyBorder="1" applyAlignment="1">
      <alignment vertical="center"/>
    </xf>
    <xf numFmtId="167" fontId="130" fillId="0" borderId="71" xfId="511" quotePrefix="1" applyNumberFormat="1" applyFont="1" applyFill="1" applyBorder="1" applyAlignment="1">
      <alignment horizontal="center" vertical="center"/>
    </xf>
    <xf numFmtId="167" fontId="130" fillId="0" borderId="71" xfId="511" applyNumberFormat="1" applyFont="1" applyFill="1" applyBorder="1" applyAlignment="1">
      <alignment horizontal="left" vertical="center" wrapText="1"/>
    </xf>
    <xf numFmtId="0" fontId="130" fillId="0" borderId="71" xfId="511" applyFont="1" applyFill="1" applyBorder="1" applyAlignment="1">
      <alignment horizontal="left" vertical="center" wrapText="1" indent="1"/>
    </xf>
    <xf numFmtId="182" fontId="130" fillId="25" borderId="71" xfId="511" applyNumberFormat="1" applyFont="1" applyFill="1" applyBorder="1" applyAlignment="1">
      <alignment vertical="center"/>
    </xf>
    <xf numFmtId="167" fontId="130" fillId="0" borderId="83" xfId="511" quotePrefix="1" applyNumberFormat="1" applyFont="1" applyFill="1" applyBorder="1" applyAlignment="1">
      <alignment horizontal="center" vertical="center"/>
    </xf>
    <xf numFmtId="167" fontId="130" fillId="0" borderId="83" xfId="511" applyNumberFormat="1" applyFont="1" applyFill="1" applyBorder="1" applyAlignment="1">
      <alignment vertical="center" wrapText="1"/>
    </xf>
    <xf numFmtId="0" fontId="130" fillId="0" borderId="83" xfId="511" applyFont="1" applyFill="1" applyBorder="1" applyAlignment="1">
      <alignment horizontal="left" vertical="center" wrapText="1" indent="1"/>
    </xf>
    <xf numFmtId="182" fontId="130" fillId="25" borderId="83" xfId="511" applyNumberFormat="1" applyFont="1" applyFill="1" applyBorder="1" applyAlignment="1">
      <alignment vertical="center"/>
    </xf>
    <xf numFmtId="0" fontId="130" fillId="0" borderId="42" xfId="511" applyFont="1" applyFill="1" applyBorder="1" applyAlignment="1">
      <alignment horizontal="left" vertical="center" wrapText="1" indent="1"/>
    </xf>
    <xf numFmtId="182" fontId="130" fillId="25" borderId="42" xfId="511" applyNumberFormat="1" applyFont="1" applyFill="1" applyBorder="1" applyAlignment="1">
      <alignment vertical="center"/>
    </xf>
    <xf numFmtId="0" fontId="130" fillId="0" borderId="15" xfId="511" applyFont="1" applyFill="1" applyBorder="1" applyAlignment="1">
      <alignment horizontal="left" vertical="center" wrapText="1" indent="1"/>
    </xf>
    <xf numFmtId="182" fontId="130" fillId="25" borderId="15" xfId="511" applyNumberFormat="1" applyFont="1" applyFill="1" applyBorder="1" applyAlignment="1">
      <alignment vertical="center"/>
    </xf>
    <xf numFmtId="166" fontId="130" fillId="0" borderId="15" xfId="456" applyNumberFormat="1" applyFont="1" applyFill="1" applyBorder="1" applyAlignment="1">
      <alignment horizontal="right" vertical="center"/>
    </xf>
    <xf numFmtId="166" fontId="130" fillId="0" borderId="76" xfId="456" applyNumberFormat="1" applyFont="1" applyFill="1" applyBorder="1" applyAlignment="1">
      <alignment horizontal="right" vertical="center"/>
    </xf>
    <xf numFmtId="167" fontId="130" fillId="0" borderId="42" xfId="511" quotePrefix="1" applyNumberFormat="1" applyFont="1" applyFill="1" applyBorder="1" applyAlignment="1">
      <alignment horizontal="center" vertical="center"/>
    </xf>
    <xf numFmtId="167" fontId="130" fillId="0" borderId="42" xfId="511" applyNumberFormat="1" applyFont="1" applyFill="1" applyBorder="1" applyAlignment="1">
      <alignment horizontal="left" vertical="center" wrapText="1"/>
    </xf>
    <xf numFmtId="0" fontId="130" fillId="0" borderId="23" xfId="511" applyFont="1" applyFill="1" applyBorder="1" applyAlignment="1">
      <alignment horizontal="left" vertical="center" wrapText="1" indent="1"/>
    </xf>
    <xf numFmtId="182" fontId="130" fillId="25" borderId="23" xfId="511" applyNumberFormat="1" applyFont="1" applyFill="1" applyBorder="1" applyAlignment="1">
      <alignment vertical="center"/>
    </xf>
    <xf numFmtId="167" fontId="130" fillId="0" borderId="83" xfId="511" applyNumberFormat="1" applyFont="1" applyFill="1" applyBorder="1" applyAlignment="1">
      <alignment horizontal="left" vertical="center" wrapText="1"/>
    </xf>
    <xf numFmtId="167" fontId="130" fillId="0" borderId="77" xfId="511" quotePrefix="1" applyNumberFormat="1" applyFont="1" applyFill="1" applyBorder="1" applyAlignment="1">
      <alignment horizontal="center" vertical="center"/>
    </xf>
    <xf numFmtId="167" fontId="130" fillId="0" borderId="78" xfId="511" quotePrefix="1" applyNumberFormat="1" applyFont="1" applyFill="1" applyBorder="1" applyAlignment="1">
      <alignment horizontal="center" vertical="center"/>
    </xf>
    <xf numFmtId="167" fontId="130" fillId="0" borderId="78" xfId="511" applyNumberFormat="1" applyFont="1" applyFill="1" applyBorder="1" applyAlignment="1">
      <alignment horizontal="left" vertical="center" wrapText="1"/>
    </xf>
    <xf numFmtId="0" fontId="130" fillId="0" borderId="78" xfId="511" applyFont="1" applyFill="1" applyBorder="1" applyAlignment="1">
      <alignment horizontal="left" vertical="center" wrapText="1" indent="1"/>
    </xf>
    <xf numFmtId="182" fontId="130" fillId="25" borderId="78" xfId="511" applyNumberFormat="1" applyFont="1" applyFill="1" applyBorder="1" applyAlignment="1">
      <alignment vertical="center"/>
    </xf>
    <xf numFmtId="167" fontId="130" fillId="0" borderId="81" xfId="511" quotePrefix="1" applyNumberFormat="1" applyFont="1" applyFill="1" applyBorder="1" applyAlignment="1">
      <alignment horizontal="center" vertical="center"/>
    </xf>
    <xf numFmtId="167" fontId="130" fillId="0" borderId="20" xfId="511" applyNumberFormat="1" applyFont="1" applyFill="1" applyBorder="1" applyAlignment="1">
      <alignment horizontal="left" vertical="center" wrapText="1"/>
    </xf>
    <xf numFmtId="182" fontId="130" fillId="25" borderId="20" xfId="511" applyNumberFormat="1" applyFont="1" applyFill="1" applyBorder="1" applyAlignment="1">
      <alignment vertical="center"/>
    </xf>
    <xf numFmtId="166" fontId="137" fillId="25" borderId="42" xfId="512" applyNumberFormat="1" applyFont="1" applyFill="1" applyBorder="1" applyAlignment="1">
      <alignment horizontal="right" vertical="center"/>
    </xf>
    <xf numFmtId="167" fontId="130" fillId="0" borderId="71" xfId="511" applyNumberFormat="1" applyFont="1" applyFill="1" applyBorder="1" applyAlignment="1">
      <alignment vertical="center" wrapText="1"/>
    </xf>
    <xf numFmtId="167" fontId="138" fillId="0" borderId="77" xfId="511" quotePrefix="1" applyNumberFormat="1" applyFont="1" applyFill="1" applyBorder="1" applyAlignment="1">
      <alignment horizontal="center" vertical="center"/>
    </xf>
    <xf numFmtId="167" fontId="130" fillId="0" borderId="78" xfId="511" applyNumberFormat="1" applyFont="1" applyFill="1" applyBorder="1" applyAlignment="1">
      <alignment vertical="center" wrapText="1"/>
    </xf>
    <xf numFmtId="182" fontId="138" fillId="0" borderId="78" xfId="456" applyNumberFormat="1" applyFont="1" applyFill="1" applyBorder="1" applyAlignment="1">
      <alignment vertical="center"/>
    </xf>
    <xf numFmtId="167" fontId="138" fillId="0" borderId="42" xfId="511" quotePrefix="1" applyNumberFormat="1" applyFont="1" applyFill="1" applyBorder="1" applyAlignment="1">
      <alignment horizontal="center" vertical="center"/>
    </xf>
    <xf numFmtId="167" fontId="138" fillId="0" borderId="42" xfId="511" applyNumberFormat="1" applyFont="1" applyFill="1" applyBorder="1" applyAlignment="1">
      <alignment horizontal="left" vertical="center" wrapText="1"/>
    </xf>
    <xf numFmtId="0" fontId="153" fillId="0" borderId="0" xfId="456" applyFont="1" applyFill="1" applyAlignment="1">
      <alignment vertical="top"/>
    </xf>
    <xf numFmtId="167" fontId="130" fillId="0" borderId="71" xfId="511" applyNumberFormat="1" applyFont="1" applyFill="1" applyBorder="1" applyAlignment="1">
      <alignment horizontal="left" vertical="center"/>
    </xf>
    <xf numFmtId="167" fontId="130" fillId="0" borderId="42" xfId="511" applyNumberFormat="1" applyFont="1" applyFill="1" applyBorder="1" applyAlignment="1">
      <alignment vertical="center"/>
    </xf>
    <xf numFmtId="167" fontId="130" fillId="0" borderId="23" xfId="511" quotePrefix="1" applyNumberFormat="1" applyFont="1" applyFill="1" applyBorder="1" applyAlignment="1">
      <alignment horizontal="center" vertical="center"/>
    </xf>
    <xf numFmtId="167" fontId="130" fillId="0" borderId="23" xfId="511" applyNumberFormat="1" applyFont="1" applyFill="1" applyBorder="1" applyAlignment="1">
      <alignment horizontal="left" vertical="center"/>
    </xf>
    <xf numFmtId="167" fontId="130" fillId="0" borderId="42" xfId="511" applyNumberFormat="1" applyFont="1" applyFill="1" applyBorder="1" applyAlignment="1">
      <alignment horizontal="left" vertical="center"/>
    </xf>
    <xf numFmtId="0" fontId="130" fillId="0" borderId="83" xfId="511" applyFont="1" applyFill="1" applyBorder="1" applyAlignment="1">
      <alignment horizontal="left" vertical="center" wrapText="1"/>
    </xf>
    <xf numFmtId="49" fontId="130" fillId="0" borderId="20" xfId="511" applyNumberFormat="1" applyFont="1" applyFill="1" applyBorder="1" applyAlignment="1">
      <alignment horizontal="left" vertical="center"/>
    </xf>
    <xf numFmtId="49" fontId="130" fillId="0" borderId="71" xfId="511" quotePrefix="1" applyNumberFormat="1" applyFont="1" applyFill="1" applyBorder="1" applyAlignment="1">
      <alignment horizontal="center" vertical="center"/>
    </xf>
    <xf numFmtId="49" fontId="130" fillId="0" borderId="71" xfId="511" applyNumberFormat="1" applyFont="1" applyFill="1" applyBorder="1" applyAlignment="1">
      <alignment horizontal="left" vertical="center"/>
    </xf>
    <xf numFmtId="167" fontId="130" fillId="0" borderId="71" xfId="511" applyNumberFormat="1" applyFont="1" applyFill="1" applyBorder="1" applyAlignment="1">
      <alignment horizontal="left" vertical="center" wrapText="1" indent="1"/>
    </xf>
    <xf numFmtId="167" fontId="130" fillId="0" borderId="15" xfId="511" quotePrefix="1" applyNumberFormat="1" applyFont="1" applyFill="1" applyBorder="1" applyAlignment="1">
      <alignment horizontal="center" vertical="center"/>
    </xf>
    <xf numFmtId="49" fontId="130" fillId="0" borderId="15" xfId="511" applyNumberFormat="1" applyFont="1" applyFill="1" applyBorder="1" applyAlignment="1">
      <alignment horizontal="left" vertical="center"/>
    </xf>
    <xf numFmtId="167" fontId="130" fillId="0" borderId="15" xfId="511" applyNumberFormat="1" applyFont="1" applyFill="1" applyBorder="1" applyAlignment="1">
      <alignment horizontal="left" vertical="center" wrapText="1" indent="1"/>
    </xf>
    <xf numFmtId="166" fontId="130" fillId="25" borderId="93" xfId="456" applyNumberFormat="1" applyFont="1" applyFill="1" applyBorder="1" applyAlignment="1">
      <alignment horizontal="right" vertical="center"/>
    </xf>
    <xf numFmtId="167" fontId="130" fillId="0" borderId="82" xfId="511" quotePrefix="1" applyNumberFormat="1" applyFont="1" applyFill="1" applyBorder="1" applyAlignment="1">
      <alignment horizontal="center" vertical="center"/>
    </xf>
    <xf numFmtId="167" fontId="130" fillId="0" borderId="80" xfId="511" quotePrefix="1" applyNumberFormat="1" applyFont="1" applyFill="1" applyBorder="1" applyAlignment="1">
      <alignment horizontal="center" vertical="center"/>
    </xf>
    <xf numFmtId="167" fontId="130" fillId="0" borderId="80" xfId="511" applyNumberFormat="1" applyFont="1" applyFill="1" applyBorder="1" applyAlignment="1">
      <alignment vertical="center"/>
    </xf>
    <xf numFmtId="0" fontId="130" fillId="0" borderId="80" xfId="511" applyFont="1" applyFill="1" applyBorder="1" applyAlignment="1">
      <alignment horizontal="left" vertical="center" wrapText="1" indent="1"/>
    </xf>
    <xf numFmtId="182" fontId="130" fillId="25" borderId="80" xfId="511" applyNumberFormat="1" applyFont="1" applyFill="1" applyBorder="1" applyAlignment="1">
      <alignment vertical="center"/>
    </xf>
    <xf numFmtId="178" fontId="130" fillId="0" borderId="80" xfId="456" applyNumberFormat="1" applyFont="1" applyFill="1" applyBorder="1" applyAlignment="1">
      <alignment vertical="center"/>
    </xf>
    <xf numFmtId="166" fontId="130" fillId="25" borderId="80" xfId="456" applyNumberFormat="1" applyFont="1" applyFill="1" applyBorder="1" applyAlignment="1">
      <alignment horizontal="right" vertical="center"/>
    </xf>
    <xf numFmtId="0" fontId="138" fillId="25" borderId="23" xfId="511" quotePrefix="1" applyFont="1" applyFill="1" applyBorder="1" applyAlignment="1">
      <alignment horizontal="left" vertical="center" wrapText="1" indent="1"/>
    </xf>
    <xf numFmtId="182" fontId="138" fillId="25" borderId="23" xfId="511" applyNumberFormat="1" applyFont="1" applyFill="1" applyBorder="1" applyAlignment="1">
      <alignment vertical="center"/>
    </xf>
    <xf numFmtId="0" fontId="138" fillId="25" borderId="15" xfId="511" applyFont="1" applyFill="1" applyBorder="1" applyAlignment="1">
      <alignment horizontal="left" vertical="center" wrapText="1" indent="1"/>
    </xf>
    <xf numFmtId="182" fontId="138" fillId="25" borderId="15" xfId="511" applyNumberFormat="1" applyFont="1" applyFill="1" applyBorder="1" applyAlignment="1">
      <alignment vertical="center"/>
    </xf>
    <xf numFmtId="49" fontId="130" fillId="0" borderId="83" xfId="511" quotePrefix="1" applyNumberFormat="1" applyFont="1" applyFill="1" applyBorder="1" applyAlignment="1">
      <alignment horizontal="center" vertical="center"/>
    </xf>
    <xf numFmtId="49" fontId="130" fillId="0" borderId="20" xfId="511" quotePrefix="1" applyNumberFormat="1" applyFont="1" applyFill="1" applyBorder="1" applyAlignment="1">
      <alignment horizontal="center" vertical="center"/>
    </xf>
    <xf numFmtId="0" fontId="130" fillId="0" borderId="20" xfId="511" applyFont="1" applyFill="1" applyBorder="1" applyAlignment="1">
      <alignment horizontal="left" vertical="center" wrapText="1"/>
    </xf>
    <xf numFmtId="49" fontId="130" fillId="0" borderId="83" xfId="511" applyNumberFormat="1" applyFont="1" applyFill="1" applyBorder="1" applyAlignment="1">
      <alignment horizontal="left" vertical="center"/>
    </xf>
    <xf numFmtId="0" fontId="130" fillId="0" borderId="23" xfId="511" quotePrefix="1" applyFont="1" applyFill="1" applyBorder="1" applyAlignment="1">
      <alignment horizontal="center" vertical="center"/>
    </xf>
    <xf numFmtId="0" fontId="130" fillId="0" borderId="23" xfId="511" applyFont="1" applyFill="1" applyBorder="1" applyAlignment="1">
      <alignment horizontal="left" vertical="center" wrapText="1"/>
    </xf>
    <xf numFmtId="0" fontId="130" fillId="0" borderId="15" xfId="511" applyFont="1" applyFill="1" applyBorder="1" applyAlignment="1">
      <alignment horizontal="left" vertical="center" wrapText="1"/>
    </xf>
    <xf numFmtId="167" fontId="130" fillId="0" borderId="42" xfId="511" applyNumberFormat="1" applyFont="1" applyFill="1" applyBorder="1" applyAlignment="1">
      <alignment horizontal="left" vertical="center" indent="1"/>
    </xf>
    <xf numFmtId="167" fontId="130" fillId="0" borderId="15" xfId="511" applyNumberFormat="1" applyFont="1" applyFill="1" applyBorder="1" applyAlignment="1">
      <alignment horizontal="left" vertical="center" indent="1"/>
    </xf>
    <xf numFmtId="0" fontId="130" fillId="0" borderId="15" xfId="511" quotePrefix="1" applyFont="1" applyFill="1" applyBorder="1" applyAlignment="1">
      <alignment horizontal="center" vertical="center"/>
    </xf>
    <xf numFmtId="166" fontId="137" fillId="25" borderId="76" xfId="512" applyNumberFormat="1" applyFont="1" applyFill="1" applyBorder="1" applyAlignment="1">
      <alignment horizontal="right" vertical="center"/>
    </xf>
    <xf numFmtId="0" fontId="130" fillId="0" borderId="71" xfId="511" quotePrefix="1" applyFont="1" applyFill="1" applyBorder="1" applyAlignment="1">
      <alignment horizontal="center" vertical="center"/>
    </xf>
    <xf numFmtId="0" fontId="130" fillId="0" borderId="71" xfId="511" applyFont="1" applyFill="1" applyBorder="1" applyAlignment="1">
      <alignment horizontal="left" vertical="center" wrapText="1"/>
    </xf>
    <xf numFmtId="167" fontId="130" fillId="0" borderId="71" xfId="511" applyNumberFormat="1" applyFont="1" applyFill="1" applyBorder="1" applyAlignment="1">
      <alignment horizontal="left" vertical="center" indent="1"/>
    </xf>
    <xf numFmtId="166" fontId="137" fillId="25" borderId="72" xfId="512" applyNumberFormat="1" applyFont="1" applyFill="1" applyBorder="1" applyAlignment="1">
      <alignment horizontal="right" vertical="center"/>
    </xf>
    <xf numFmtId="167" fontId="130" fillId="0" borderId="83" xfId="511" applyNumberFormat="1" applyFont="1" applyFill="1" applyBorder="1" applyAlignment="1">
      <alignment horizontal="left" vertical="center" wrapText="1" indent="1"/>
    </xf>
    <xf numFmtId="166" fontId="137" fillId="25" borderId="83" xfId="512" applyNumberFormat="1" applyFont="1" applyFill="1" applyBorder="1" applyAlignment="1">
      <alignment horizontal="right" vertical="center"/>
    </xf>
    <xf numFmtId="166" fontId="137" fillId="25" borderId="84" xfId="512" applyNumberFormat="1" applyFont="1" applyFill="1" applyBorder="1" applyAlignment="1">
      <alignment horizontal="right" vertical="center"/>
    </xf>
    <xf numFmtId="0" fontId="130" fillId="0" borderId="81" xfId="511" applyFont="1" applyFill="1" applyBorder="1" applyAlignment="1">
      <alignment horizontal="center" vertical="center"/>
    </xf>
    <xf numFmtId="0" fontId="130" fillId="0" borderId="20" xfId="511" quotePrefix="1" applyFont="1" applyFill="1" applyBorder="1" applyAlignment="1">
      <alignment horizontal="center" vertical="center"/>
    </xf>
    <xf numFmtId="167" fontId="130" fillId="0" borderId="20" xfId="511" applyNumberFormat="1" applyFont="1" applyFill="1" applyBorder="1" applyAlignment="1">
      <alignment horizontal="left" vertical="center" indent="1"/>
    </xf>
    <xf numFmtId="0" fontId="130" fillId="0" borderId="71" xfId="511" applyFont="1" applyFill="1" applyBorder="1" applyAlignment="1">
      <alignment horizontal="left" vertical="center"/>
    </xf>
    <xf numFmtId="0" fontId="130" fillId="0" borderId="83" xfId="511" quotePrefix="1" applyFont="1" applyFill="1" applyBorder="1" applyAlignment="1">
      <alignment horizontal="center" vertical="center"/>
    </xf>
    <xf numFmtId="167" fontId="130" fillId="0" borderId="83" xfId="511" applyNumberFormat="1" applyFont="1" applyFill="1" applyBorder="1" applyAlignment="1">
      <alignment horizontal="left" vertical="center" indent="1"/>
    </xf>
    <xf numFmtId="0" fontId="130" fillId="0" borderId="87" xfId="511" applyFont="1" applyFill="1" applyBorder="1" applyAlignment="1">
      <alignment horizontal="center" vertical="center"/>
    </xf>
    <xf numFmtId="0" fontId="130" fillId="0" borderId="88" xfId="511" quotePrefix="1" applyFont="1" applyFill="1" applyBorder="1" applyAlignment="1">
      <alignment horizontal="center" vertical="center"/>
    </xf>
    <xf numFmtId="0" fontId="130" fillId="0" borderId="88" xfId="511" applyFont="1" applyFill="1" applyBorder="1" applyAlignment="1">
      <alignment horizontal="left" vertical="center" wrapText="1"/>
    </xf>
    <xf numFmtId="167" fontId="130" fillId="0" borderId="88" xfId="511" applyNumberFormat="1" applyFont="1" applyFill="1" applyBorder="1" applyAlignment="1">
      <alignment horizontal="left" vertical="center" indent="1"/>
    </xf>
    <xf numFmtId="0" fontId="130" fillId="0" borderId="77" xfId="511" applyFont="1" applyFill="1" applyBorder="1" applyAlignment="1">
      <alignment horizontal="center" vertical="center"/>
    </xf>
    <xf numFmtId="0" fontId="130" fillId="0" borderId="78" xfId="511" quotePrefix="1" applyFont="1" applyFill="1" applyBorder="1" applyAlignment="1">
      <alignment horizontal="center" vertical="center"/>
    </xf>
    <xf numFmtId="0" fontId="130" fillId="0" borderId="78" xfId="511" applyFont="1" applyFill="1" applyBorder="1" applyAlignment="1">
      <alignment horizontal="left" vertical="center" wrapText="1"/>
    </xf>
    <xf numFmtId="167" fontId="130" fillId="0" borderId="78" xfId="511" applyNumberFormat="1" applyFont="1" applyFill="1" applyBorder="1" applyAlignment="1">
      <alignment horizontal="left" vertical="center" indent="1"/>
    </xf>
    <xf numFmtId="0" fontId="130" fillId="0" borderId="42" xfId="511" quotePrefix="1" applyFont="1" applyFill="1" applyBorder="1" applyAlignment="1">
      <alignment horizontal="center" vertical="center"/>
    </xf>
    <xf numFmtId="0" fontId="130" fillId="0" borderId="42" xfId="511" applyFont="1" applyFill="1" applyBorder="1" applyAlignment="1">
      <alignment horizontal="left" vertical="center" wrapText="1"/>
    </xf>
    <xf numFmtId="0" fontId="130" fillId="0" borderId="83" xfId="511" applyFont="1" applyFill="1" applyBorder="1" applyAlignment="1">
      <alignment vertical="center" wrapText="1"/>
    </xf>
    <xf numFmtId="0" fontId="130" fillId="0" borderId="82" xfId="511" applyFont="1" applyFill="1" applyBorder="1" applyAlignment="1">
      <alignment horizontal="center" vertical="center"/>
    </xf>
    <xf numFmtId="0" fontId="130" fillId="0" borderId="80" xfId="511" quotePrefix="1" applyFont="1" applyFill="1" applyBorder="1" applyAlignment="1">
      <alignment horizontal="center" vertical="center"/>
    </xf>
    <xf numFmtId="0" fontId="130" fillId="0" borderId="80" xfId="511" applyFont="1" applyFill="1" applyBorder="1" applyAlignment="1">
      <alignment horizontal="left" vertical="center" wrapText="1"/>
    </xf>
    <xf numFmtId="167" fontId="130" fillId="0" borderId="80" xfId="511" applyNumberFormat="1" applyFont="1" applyFill="1" applyBorder="1" applyAlignment="1">
      <alignment horizontal="left" vertical="center" indent="1"/>
    </xf>
    <xf numFmtId="167" fontId="130" fillId="0" borderId="82" xfId="511" applyNumberFormat="1" applyFont="1" applyFill="1" applyBorder="1" applyAlignment="1">
      <alignment horizontal="center"/>
    </xf>
    <xf numFmtId="167" fontId="130" fillId="0" borderId="80" xfId="511" applyNumberFormat="1" applyFont="1" applyFill="1" applyBorder="1" applyAlignment="1">
      <alignment horizontal="center"/>
    </xf>
    <xf numFmtId="167" fontId="130" fillId="0" borderId="80" xfId="511" applyNumberFormat="1" applyFont="1" applyFill="1" applyBorder="1" applyAlignment="1">
      <alignment horizontal="left"/>
    </xf>
    <xf numFmtId="167" fontId="134" fillId="0" borderId="80" xfId="511" applyNumberFormat="1" applyFont="1" applyFill="1" applyBorder="1" applyAlignment="1">
      <alignment horizontal="left" vertical="center" indent="1"/>
    </xf>
    <xf numFmtId="182" fontId="134" fillId="25" borderId="80" xfId="511" applyNumberFormat="1" applyFont="1" applyFill="1" applyBorder="1" applyAlignment="1">
      <alignment horizontal="right" vertical="center"/>
    </xf>
    <xf numFmtId="182" fontId="134" fillId="25" borderId="80" xfId="511" applyNumberFormat="1" applyFont="1" applyFill="1" applyBorder="1" applyAlignment="1">
      <alignment vertical="center"/>
    </xf>
    <xf numFmtId="182" fontId="134" fillId="0" borderId="80" xfId="511" applyNumberFormat="1" applyFont="1" applyFill="1" applyBorder="1" applyAlignment="1">
      <alignment vertical="center"/>
    </xf>
    <xf numFmtId="187" fontId="59" fillId="0" borderId="20" xfId="449" applyNumberFormat="1" applyFont="1" applyFill="1" applyBorder="1" applyAlignment="1">
      <alignment horizontal="right"/>
    </xf>
    <xf numFmtId="0" fontId="19" fillId="0" borderId="0" xfId="456"/>
    <xf numFmtId="0" fontId="154" fillId="0" borderId="0" xfId="456" applyFont="1"/>
    <xf numFmtId="0" fontId="154" fillId="0" borderId="0" xfId="456" applyFont="1" applyBorder="1" applyAlignment="1" applyProtection="1">
      <alignment horizontal="left"/>
    </xf>
    <xf numFmtId="180" fontId="114" fillId="0" borderId="0" xfId="0" applyNumberFormat="1" applyFont="1" applyAlignment="1">
      <alignment horizontal="right"/>
    </xf>
    <xf numFmtId="179" fontId="146" fillId="0" borderId="0" xfId="0" applyNumberFormat="1" applyFont="1" applyAlignment="1">
      <alignment horizontal="right" vertical="center"/>
    </xf>
    <xf numFmtId="0" fontId="89" fillId="0" borderId="0" xfId="0" applyFont="1" applyAlignment="1">
      <alignment horizontal="center" vertical="center" wrapText="1"/>
    </xf>
    <xf numFmtId="0" fontId="89" fillId="25" borderId="0" xfId="0" applyFont="1" applyFill="1" applyAlignment="1">
      <alignment horizontal="center" vertical="center" wrapText="1"/>
    </xf>
    <xf numFmtId="0" fontId="90" fillId="0" borderId="0" xfId="0" applyFont="1" applyAlignment="1">
      <alignment horizontal="center"/>
    </xf>
    <xf numFmtId="165" fontId="58" fillId="0" borderId="0" xfId="451" applyFont="1" applyAlignment="1">
      <alignment horizontal="center"/>
    </xf>
    <xf numFmtId="165" fontId="61" fillId="0" borderId="54" xfId="339" applyFont="1" applyBorder="1" applyAlignment="1" applyProtection="1">
      <alignment horizontal="center" vertical="center"/>
    </xf>
    <xf numFmtId="165" fontId="61" fillId="0" borderId="64" xfId="339" applyFont="1" applyBorder="1" applyAlignment="1" applyProtection="1">
      <alignment horizontal="center" vertical="center"/>
    </xf>
    <xf numFmtId="165" fontId="61" fillId="0" borderId="65" xfId="339" applyFont="1" applyBorder="1" applyAlignment="1" applyProtection="1">
      <alignment horizontal="center" vertical="center"/>
    </xf>
    <xf numFmtId="165" fontId="61" fillId="0" borderId="49" xfId="339" applyFont="1" applyBorder="1" applyAlignment="1" applyProtection="1">
      <alignment horizontal="center" vertical="center"/>
    </xf>
    <xf numFmtId="165" fontId="61" fillId="0" borderId="28" xfId="339" applyFont="1" applyBorder="1" applyAlignment="1" applyProtection="1">
      <alignment horizontal="center" vertical="center"/>
    </xf>
    <xf numFmtId="165" fontId="61" fillId="0" borderId="45" xfId="339" applyFont="1" applyBorder="1" applyAlignment="1" applyProtection="1">
      <alignment horizontal="center" vertical="center"/>
    </xf>
    <xf numFmtId="165" fontId="64" fillId="0" borderId="0" xfId="340" quotePrefix="1" applyFont="1" applyAlignment="1">
      <alignment vertical="top"/>
    </xf>
    <xf numFmtId="0" fontId="47" fillId="0" borderId="0" xfId="0" applyFont="1" applyAlignment="1"/>
    <xf numFmtId="0" fontId="58" fillId="0" borderId="0" xfId="313" applyFont="1" applyFill="1" applyAlignment="1">
      <alignment horizontal="center"/>
    </xf>
    <xf numFmtId="0" fontId="58" fillId="0" borderId="27" xfId="313" applyFont="1" applyFill="1" applyBorder="1" applyAlignment="1">
      <alignment horizontal="center" vertical="center"/>
    </xf>
    <xf numFmtId="0" fontId="58" fillId="0" borderId="28" xfId="313" applyFont="1" applyFill="1" applyBorder="1" applyAlignment="1">
      <alignment horizontal="center" vertical="center"/>
    </xf>
    <xf numFmtId="0" fontId="58" fillId="0" borderId="45" xfId="313" applyFont="1" applyFill="1" applyBorder="1" applyAlignment="1">
      <alignment horizontal="center" vertical="center"/>
    </xf>
    <xf numFmtId="0" fontId="58" fillId="0" borderId="10" xfId="313" applyFont="1" applyFill="1" applyBorder="1" applyAlignment="1">
      <alignment horizontal="center" vertical="center"/>
    </xf>
    <xf numFmtId="0" fontId="58" fillId="0" borderId="11" xfId="313" applyFont="1" applyFill="1" applyBorder="1" applyAlignment="1">
      <alignment horizontal="center" vertical="center"/>
    </xf>
    <xf numFmtId="0" fontId="58" fillId="0" borderId="14" xfId="313" applyFont="1" applyFill="1" applyBorder="1" applyAlignment="1">
      <alignment horizontal="center" vertical="center"/>
    </xf>
    <xf numFmtId="165" fontId="58" fillId="0" borderId="0" xfId="340" applyFont="1" applyAlignment="1" applyProtection="1">
      <alignment horizontal="center"/>
    </xf>
    <xf numFmtId="165" fontId="76" fillId="25" borderId="0" xfId="340" applyFont="1" applyFill="1" applyAlignment="1">
      <alignment horizontal="right"/>
    </xf>
    <xf numFmtId="165" fontId="61" fillId="0" borderId="10" xfId="340" applyFont="1" applyBorder="1" applyAlignment="1" applyProtection="1">
      <alignment horizontal="center" vertical="center"/>
    </xf>
    <xf numFmtId="165" fontId="61" fillId="0" borderId="14" xfId="340" applyFont="1" applyBorder="1" applyAlignment="1" applyProtection="1">
      <alignment horizontal="center" vertical="center"/>
    </xf>
    <xf numFmtId="165" fontId="61" fillId="0" borderId="18" xfId="340" applyFont="1" applyBorder="1" applyAlignment="1" applyProtection="1">
      <alignment horizontal="center" vertical="center"/>
    </xf>
    <xf numFmtId="165" fontId="61" fillId="0" borderId="35" xfId="340" applyFont="1" applyBorder="1" applyAlignment="1" applyProtection="1">
      <alignment horizontal="center" vertical="center"/>
    </xf>
    <xf numFmtId="165" fontId="79" fillId="0" borderId="27" xfId="340" applyFont="1" applyBorder="1" applyAlignment="1" applyProtection="1">
      <alignment horizontal="center" vertical="center"/>
    </xf>
    <xf numFmtId="165" fontId="79" fillId="0" borderId="45" xfId="340" applyFont="1" applyBorder="1" applyAlignment="1" applyProtection="1">
      <alignment horizontal="center" vertical="center"/>
    </xf>
    <xf numFmtId="0" fontId="117" fillId="0" borderId="0" xfId="0" applyFont="1" applyAlignment="1" applyProtection="1">
      <alignment horizontal="center"/>
      <protection locked="0" hidden="1"/>
    </xf>
    <xf numFmtId="0" fontId="121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0" fillId="0" borderId="27" xfId="0" applyFont="1" applyBorder="1" applyAlignment="1" applyProtection="1">
      <alignment horizontal="center" vertical="center"/>
      <protection locked="0" hidden="1"/>
    </xf>
    <xf numFmtId="0" fontId="120" fillId="0" borderId="28" xfId="0" applyFont="1" applyBorder="1" applyAlignment="1" applyProtection="1">
      <alignment horizontal="center" vertical="center"/>
      <protection locked="0" hidden="1"/>
    </xf>
    <xf numFmtId="165" fontId="64" fillId="0" borderId="0" xfId="340" quotePrefix="1" applyFont="1" applyBorder="1" applyAlignment="1"/>
    <xf numFmtId="0" fontId="64" fillId="0" borderId="0" xfId="0" applyFont="1" applyBorder="1" applyAlignment="1"/>
    <xf numFmtId="0" fontId="86" fillId="0" borderId="0" xfId="0" applyFont="1" applyBorder="1" applyAlignment="1"/>
    <xf numFmtId="0" fontId="86" fillId="0" borderId="0" xfId="0" applyFont="1" applyAlignment="1"/>
    <xf numFmtId="0" fontId="71" fillId="0" borderId="0" xfId="0" applyFont="1" applyFill="1" applyAlignment="1">
      <alignment vertical="center"/>
    </xf>
    <xf numFmtId="0" fontId="74" fillId="0" borderId="0" xfId="0" applyFont="1"/>
    <xf numFmtId="165" fontId="148" fillId="0" borderId="11" xfId="340" quotePrefix="1" applyFont="1" applyBorder="1" applyAlignment="1"/>
    <xf numFmtId="0" fontId="148" fillId="0" borderId="11" xfId="0" applyFont="1" applyBorder="1" applyAlignment="1"/>
    <xf numFmtId="0" fontId="147" fillId="0" borderId="11" xfId="0" applyFont="1" applyBorder="1" applyAlignment="1"/>
    <xf numFmtId="0" fontId="102" fillId="24" borderId="0" xfId="299" applyFont="1" applyFill="1" applyBorder="1" applyAlignment="1">
      <alignment horizontal="left" vertical="center" wrapText="1"/>
    </xf>
    <xf numFmtId="0" fontId="67" fillId="0" borderId="49" xfId="343" applyFont="1" applyFill="1" applyBorder="1" applyAlignment="1">
      <alignment horizontal="center" vertical="center"/>
    </xf>
    <xf numFmtId="0" fontId="67" fillId="0" borderId="51" xfId="343" applyFont="1" applyFill="1" applyBorder="1" applyAlignment="1">
      <alignment horizontal="center" vertical="center"/>
    </xf>
    <xf numFmtId="0" fontId="102" fillId="24" borderId="0" xfId="299" applyFont="1" applyFill="1" applyBorder="1" applyAlignment="1">
      <alignment horizontal="left" vertical="top" wrapText="1"/>
    </xf>
    <xf numFmtId="165" fontId="68" fillId="25" borderId="18" xfId="483" applyNumberFormat="1" applyFont="1" applyFill="1" applyBorder="1" applyAlignment="1" applyProtection="1">
      <alignment horizontal="center"/>
    </xf>
    <xf numFmtId="165" fontId="68" fillId="25" borderId="0" xfId="483" applyNumberFormat="1" applyFont="1" applyFill="1" applyBorder="1" applyAlignment="1" applyProtection="1">
      <alignment horizontal="center"/>
    </xf>
    <xf numFmtId="165" fontId="68" fillId="25" borderId="35" xfId="483" applyNumberFormat="1" applyFont="1" applyFill="1" applyBorder="1" applyAlignment="1" applyProtection="1">
      <alignment horizontal="center"/>
    </xf>
    <xf numFmtId="165" fontId="58" fillId="25" borderId="0" xfId="483" applyNumberFormat="1" applyFont="1" applyFill="1" applyAlignment="1">
      <alignment horizontal="left"/>
    </xf>
    <xf numFmtId="165" fontId="58" fillId="25" borderId="10" xfId="483" applyNumberFormat="1" applyFont="1" applyFill="1" applyBorder="1" applyAlignment="1" applyProtection="1">
      <alignment horizontal="center" vertical="top"/>
    </xf>
    <xf numFmtId="165" fontId="58" fillId="25" borderId="11" xfId="483" applyNumberFormat="1" applyFont="1" applyFill="1" applyBorder="1" applyAlignment="1" applyProtection="1">
      <alignment horizontal="center" vertical="top"/>
    </xf>
    <xf numFmtId="165" fontId="58" fillId="25" borderId="14" xfId="483" applyNumberFormat="1" applyFont="1" applyFill="1" applyBorder="1" applyAlignment="1" applyProtection="1">
      <alignment horizontal="center" vertical="top"/>
    </xf>
    <xf numFmtId="165" fontId="58" fillId="25" borderId="10" xfId="483" applyNumberFormat="1" applyFont="1" applyFill="1" applyBorder="1" applyAlignment="1">
      <alignment horizontal="center" vertical="top"/>
    </xf>
    <xf numFmtId="165" fontId="58" fillId="25" borderId="14" xfId="483" applyNumberFormat="1" applyFont="1" applyFill="1" applyBorder="1" applyAlignment="1">
      <alignment horizontal="center" vertical="top"/>
    </xf>
    <xf numFmtId="165" fontId="68" fillId="25" borderId="36" xfId="483" applyNumberFormat="1" applyFont="1" applyFill="1" applyBorder="1" applyAlignment="1" applyProtection="1">
      <alignment horizontal="center"/>
      <protection locked="0"/>
    </xf>
    <xf numFmtId="165" fontId="68" fillId="25" borderId="29" xfId="483" applyNumberFormat="1" applyFont="1" applyFill="1" applyBorder="1" applyAlignment="1" applyProtection="1">
      <alignment horizontal="center"/>
      <protection locked="0"/>
    </xf>
    <xf numFmtId="165" fontId="68" fillId="25" borderId="37" xfId="483" applyNumberFormat="1" applyFont="1" applyFill="1" applyBorder="1" applyAlignment="1" applyProtection="1">
      <alignment horizontal="center"/>
      <protection locked="0"/>
    </xf>
    <xf numFmtId="165" fontId="58" fillId="0" borderId="10" xfId="485" applyNumberFormat="1" applyFont="1" applyBorder="1" applyAlignment="1" applyProtection="1">
      <alignment horizontal="center" vertical="top"/>
    </xf>
    <xf numFmtId="165" fontId="58" fillId="0" borderId="11" xfId="485" applyNumberFormat="1" applyFont="1" applyBorder="1" applyAlignment="1" applyProtection="1">
      <alignment horizontal="center" vertical="top"/>
    </xf>
    <xf numFmtId="165" fontId="58" fillId="0" borderId="14" xfId="485" applyNumberFormat="1" applyFont="1" applyBorder="1" applyAlignment="1" applyProtection="1">
      <alignment horizontal="center" vertical="top"/>
    </xf>
    <xf numFmtId="165" fontId="58" fillId="0" borderId="10" xfId="485" applyNumberFormat="1" applyFont="1" applyBorder="1" applyAlignment="1">
      <alignment horizontal="center" vertical="top"/>
    </xf>
    <xf numFmtId="165" fontId="58" fillId="0" borderId="14" xfId="485" applyNumberFormat="1" applyFont="1" applyBorder="1" applyAlignment="1">
      <alignment horizontal="center" vertical="top"/>
    </xf>
    <xf numFmtId="165" fontId="68" fillId="25" borderId="18" xfId="310" applyNumberFormat="1" applyFont="1" applyFill="1" applyBorder="1" applyAlignment="1" applyProtection="1">
      <alignment horizontal="center"/>
    </xf>
    <xf numFmtId="165" fontId="68" fillId="25" borderId="0" xfId="310" applyNumberFormat="1" applyFont="1" applyFill="1" applyBorder="1" applyAlignment="1" applyProtection="1">
      <alignment horizontal="center"/>
    </xf>
    <xf numFmtId="165" fontId="68" fillId="25" borderId="35" xfId="310" applyNumberFormat="1" applyFont="1" applyFill="1" applyBorder="1" applyAlignment="1" applyProtection="1">
      <alignment horizontal="center"/>
    </xf>
    <xf numFmtId="165" fontId="96" fillId="25" borderId="0" xfId="310" applyNumberFormat="1" applyFont="1" applyFill="1" applyAlignment="1">
      <alignment horizontal="left"/>
    </xf>
    <xf numFmtId="165" fontId="58" fillId="25" borderId="0" xfId="310" applyNumberFormat="1" applyFont="1" applyFill="1" applyAlignment="1">
      <alignment horizontal="left"/>
    </xf>
    <xf numFmtId="165" fontId="58" fillId="25" borderId="0" xfId="310" applyNumberFormat="1" applyFont="1" applyFill="1" applyAlignment="1" applyProtection="1">
      <alignment horizontal="center"/>
    </xf>
    <xf numFmtId="165" fontId="58" fillId="25" borderId="10" xfId="310" applyNumberFormat="1" applyFont="1" applyFill="1" applyBorder="1" applyAlignment="1" applyProtection="1">
      <alignment horizontal="center" vertical="top"/>
    </xf>
    <xf numFmtId="165" fontId="58" fillId="25" borderId="11" xfId="310" applyNumberFormat="1" applyFont="1" applyFill="1" applyBorder="1" applyAlignment="1" applyProtection="1">
      <alignment horizontal="center" vertical="top"/>
    </xf>
    <xf numFmtId="165" fontId="58" fillId="25" borderId="14" xfId="310" applyNumberFormat="1" applyFont="1" applyFill="1" applyBorder="1" applyAlignment="1" applyProtection="1">
      <alignment horizontal="center" vertical="top"/>
    </xf>
    <xf numFmtId="165" fontId="58" fillId="25" borderId="10" xfId="310" applyNumberFormat="1" applyFont="1" applyFill="1" applyBorder="1" applyAlignment="1">
      <alignment horizontal="center" vertical="top"/>
    </xf>
    <xf numFmtId="165" fontId="58" fillId="25" borderId="14" xfId="310" applyNumberFormat="1" applyFont="1" applyFill="1" applyBorder="1" applyAlignment="1">
      <alignment horizontal="center" vertical="top"/>
    </xf>
    <xf numFmtId="165" fontId="58" fillId="25" borderId="36" xfId="315" applyNumberFormat="1" applyFont="1" applyFill="1" applyBorder="1" applyAlignment="1">
      <alignment horizontal="center" vertical="top"/>
    </xf>
    <xf numFmtId="165" fontId="58" fillId="25" borderId="29" xfId="315" applyNumberFormat="1" applyFont="1" applyFill="1" applyBorder="1" applyAlignment="1">
      <alignment horizontal="center" vertical="top"/>
    </xf>
    <xf numFmtId="165" fontId="58" fillId="25" borderId="37" xfId="315" applyNumberFormat="1" applyFont="1" applyFill="1" applyBorder="1" applyAlignment="1">
      <alignment horizontal="center" vertical="top"/>
    </xf>
    <xf numFmtId="165" fontId="68" fillId="25" borderId="18" xfId="315" applyNumberFormat="1" applyFont="1" applyFill="1" applyBorder="1" applyAlignment="1" applyProtection="1">
      <alignment horizontal="center"/>
    </xf>
    <xf numFmtId="165" fontId="68" fillId="25" borderId="0" xfId="315" applyNumberFormat="1" applyFont="1" applyFill="1" applyBorder="1" applyAlignment="1" applyProtection="1">
      <alignment horizontal="center"/>
    </xf>
    <xf numFmtId="165" fontId="68" fillId="25" borderId="35" xfId="315" applyNumberFormat="1" applyFont="1" applyFill="1" applyBorder="1" applyAlignment="1" applyProtection="1">
      <alignment horizontal="center"/>
    </xf>
    <xf numFmtId="165" fontId="64" fillId="25" borderId="0" xfId="315" applyNumberFormat="1" applyFont="1" applyFill="1" applyAlignment="1">
      <alignment horizontal="left"/>
    </xf>
    <xf numFmtId="165" fontId="58" fillId="25" borderId="0" xfId="315" applyNumberFormat="1" applyFont="1" applyFill="1" applyAlignment="1">
      <alignment horizontal="left"/>
    </xf>
    <xf numFmtId="165" fontId="58" fillId="25" borderId="0" xfId="315" applyNumberFormat="1" applyFont="1" applyFill="1" applyAlignment="1" applyProtection="1">
      <alignment horizontal="center"/>
    </xf>
    <xf numFmtId="165" fontId="58" fillId="25" borderId="10" xfId="315" applyNumberFormat="1" applyFont="1" applyFill="1" applyBorder="1" applyAlignment="1" applyProtection="1">
      <alignment horizontal="center" vertical="top"/>
    </xf>
    <xf numFmtId="165" fontId="58" fillId="25" borderId="11" xfId="315" applyNumberFormat="1" applyFont="1" applyFill="1" applyBorder="1" applyAlignment="1" applyProtection="1">
      <alignment horizontal="center" vertical="top"/>
    </xf>
    <xf numFmtId="165" fontId="58" fillId="25" borderId="14" xfId="315" applyNumberFormat="1" applyFont="1" applyFill="1" applyBorder="1" applyAlignment="1" applyProtection="1">
      <alignment horizontal="center" vertical="top"/>
    </xf>
    <xf numFmtId="165" fontId="58" fillId="25" borderId="10" xfId="315" applyNumberFormat="1" applyFont="1" applyFill="1" applyBorder="1" applyAlignment="1">
      <alignment horizontal="center" vertical="top"/>
    </xf>
    <xf numFmtId="165" fontId="58" fillId="25" borderId="14" xfId="315" applyNumberFormat="1" applyFont="1" applyFill="1" applyBorder="1" applyAlignment="1">
      <alignment horizontal="center" vertical="top"/>
    </xf>
    <xf numFmtId="165" fontId="59" fillId="0" borderId="60" xfId="467" applyFont="1" applyBorder="1" applyAlignment="1" applyProtection="1">
      <alignment horizontal="left"/>
    </xf>
    <xf numFmtId="165" fontId="59" fillId="0" borderId="29" xfId="467" quotePrefix="1" applyFont="1" applyBorder="1" applyAlignment="1" applyProtection="1">
      <alignment horizontal="left"/>
    </xf>
    <xf numFmtId="165" fontId="59" fillId="0" borderId="19" xfId="467" quotePrefix="1" applyFont="1" applyBorder="1" applyAlignment="1" applyProtection="1">
      <alignment horizontal="left"/>
    </xf>
    <xf numFmtId="165" fontId="59" fillId="0" borderId="0" xfId="467" quotePrefix="1" applyFont="1" applyBorder="1" applyAlignment="1" applyProtection="1">
      <alignment horizontal="left"/>
    </xf>
    <xf numFmtId="165" fontId="58" fillId="0" borderId="0" xfId="466" applyFont="1" applyAlignment="1">
      <alignment horizontal="left"/>
    </xf>
    <xf numFmtId="165" fontId="115" fillId="0" borderId="0" xfId="467" applyFont="1" applyAlignment="1">
      <alignment horizontal="center"/>
    </xf>
    <xf numFmtId="165" fontId="63" fillId="0" borderId="54" xfId="467" applyFont="1" applyBorder="1" applyAlignment="1" applyProtection="1">
      <alignment horizontal="center" vertical="center"/>
    </xf>
    <xf numFmtId="165" fontId="63" fillId="0" borderId="59" xfId="467" applyFont="1" applyBorder="1" applyAlignment="1" applyProtection="1">
      <alignment horizontal="center" vertical="center"/>
    </xf>
    <xf numFmtId="165" fontId="58" fillId="0" borderId="13" xfId="467" quotePrefix="1" applyFont="1" applyBorder="1" applyAlignment="1" applyProtection="1">
      <alignment horizontal="left"/>
    </xf>
    <xf numFmtId="165" fontId="58" fillId="0" borderId="12" xfId="467" quotePrefix="1" applyFont="1" applyBorder="1" applyAlignment="1" applyProtection="1">
      <alignment horizontal="left"/>
    </xf>
    <xf numFmtId="165" fontId="58" fillId="0" borderId="19" xfId="467" quotePrefix="1" applyFont="1" applyBorder="1" applyAlignment="1" applyProtection="1">
      <alignment horizontal="left"/>
    </xf>
    <xf numFmtId="165" fontId="58" fillId="0" borderId="0" xfId="467" quotePrefix="1" applyFont="1" applyBorder="1" applyAlignment="1" applyProtection="1">
      <alignment horizontal="left"/>
    </xf>
    <xf numFmtId="0" fontId="58" fillId="0" borderId="0" xfId="449" applyFont="1" applyAlignment="1">
      <alignment horizontal="center" vertical="center"/>
    </xf>
    <xf numFmtId="3" fontId="58" fillId="0" borderId="15" xfId="449" applyNumberFormat="1" applyFont="1" applyBorder="1" applyAlignment="1">
      <alignment horizontal="center" vertical="center"/>
    </xf>
    <xf numFmtId="3" fontId="58" fillId="0" borderId="20" xfId="449" applyNumberFormat="1" applyFont="1" applyBorder="1" applyAlignment="1">
      <alignment horizontal="center" vertical="center"/>
    </xf>
    <xf numFmtId="3" fontId="58" fillId="0" borderId="23" xfId="449" applyNumberFormat="1" applyFont="1" applyBorder="1" applyAlignment="1">
      <alignment horizontal="center" vertical="center"/>
    </xf>
    <xf numFmtId="3" fontId="87" fillId="0" borderId="0" xfId="452" applyNumberFormat="1" applyFont="1" applyAlignment="1">
      <alignment horizontal="right" vertical="top" wrapText="1"/>
    </xf>
    <xf numFmtId="0" fontId="87" fillId="24" borderId="0" xfId="452" applyFont="1" applyFill="1" applyBorder="1" applyAlignment="1">
      <alignment horizontal="center" vertical="center" wrapText="1"/>
    </xf>
    <xf numFmtId="3" fontId="87" fillId="0" borderId="29" xfId="452" applyNumberFormat="1" applyFont="1" applyBorder="1" applyAlignment="1">
      <alignment horizontal="right" vertical="top" wrapText="1"/>
    </xf>
    <xf numFmtId="0" fontId="87" fillId="0" borderId="15" xfId="452" applyFont="1" applyBorder="1" applyAlignment="1">
      <alignment horizontal="center" vertical="center" wrapText="1"/>
    </xf>
    <xf numFmtId="0" fontId="87" fillId="0" borderId="23" xfId="452" applyFont="1" applyBorder="1" applyAlignment="1">
      <alignment horizontal="center" vertical="center" wrapText="1"/>
    </xf>
    <xf numFmtId="3" fontId="87" fillId="0" borderId="15" xfId="452" applyNumberFormat="1" applyFont="1" applyBorder="1" applyAlignment="1">
      <alignment horizontal="center" vertical="center" wrapText="1"/>
    </xf>
    <xf numFmtId="3" fontId="87" fillId="0" borderId="23" xfId="452" applyNumberFormat="1" applyFont="1" applyBorder="1" applyAlignment="1">
      <alignment horizontal="center" vertical="center" wrapText="1"/>
    </xf>
    <xf numFmtId="0" fontId="132" fillId="0" borderId="0" xfId="511" applyFont="1" applyFill="1" applyBorder="1" applyAlignment="1">
      <alignment horizontal="center"/>
    </xf>
    <xf numFmtId="0" fontId="132" fillId="0" borderId="0" xfId="511" applyFont="1" applyFill="1" applyAlignment="1">
      <alignment horizontal="center"/>
    </xf>
    <xf numFmtId="0" fontId="133" fillId="26" borderId="0" xfId="511" applyFont="1" applyFill="1" applyAlignment="1">
      <alignment horizontal="center"/>
    </xf>
    <xf numFmtId="0" fontId="133" fillId="0" borderId="0" xfId="511" applyFont="1" applyFill="1" applyAlignment="1">
      <alignment horizontal="center"/>
    </xf>
    <xf numFmtId="167" fontId="134" fillId="0" borderId="0" xfId="511" applyNumberFormat="1" applyFont="1" applyFill="1" applyBorder="1" applyAlignment="1">
      <alignment horizontal="center" vertical="center"/>
    </xf>
    <xf numFmtId="167" fontId="135" fillId="0" borderId="70" xfId="456" applyNumberFormat="1" applyFont="1" applyFill="1" applyBorder="1" applyAlignment="1">
      <alignment horizontal="center" vertical="center" wrapText="1"/>
    </xf>
    <xf numFmtId="167" fontId="135" fillId="0" borderId="73" xfId="456" applyNumberFormat="1" applyFont="1" applyFill="1" applyBorder="1" applyAlignment="1">
      <alignment horizontal="center" vertical="center" wrapText="1"/>
    </xf>
    <xf numFmtId="167" fontId="135" fillId="0" borderId="71" xfId="456" applyNumberFormat="1" applyFont="1" applyFill="1" applyBorder="1" applyAlignment="1">
      <alignment horizontal="center" vertical="center" wrapText="1"/>
    </xf>
    <xf numFmtId="167" fontId="135" fillId="0" borderId="42" xfId="456" applyNumberFormat="1" applyFont="1" applyFill="1" applyBorder="1" applyAlignment="1">
      <alignment horizontal="center" vertical="center" wrapText="1"/>
    </xf>
    <xf numFmtId="167" fontId="135" fillId="25" borderId="71" xfId="456" applyNumberFormat="1" applyFont="1" applyFill="1" applyBorder="1" applyAlignment="1">
      <alignment horizontal="center" vertical="center" wrapText="1"/>
    </xf>
    <xf numFmtId="0" fontId="131" fillId="25" borderId="71" xfId="456" applyFont="1" applyFill="1" applyBorder="1" applyAlignment="1">
      <alignment horizontal="center"/>
    </xf>
    <xf numFmtId="4" fontId="135" fillId="25" borderId="71" xfId="456" applyNumberFormat="1" applyFont="1" applyFill="1" applyBorder="1" applyAlignment="1">
      <alignment horizontal="center" vertical="center"/>
    </xf>
    <xf numFmtId="4" fontId="131" fillId="25" borderId="71" xfId="456" applyNumberFormat="1" applyFont="1" applyFill="1" applyBorder="1" applyAlignment="1">
      <alignment horizontal="center" vertical="center"/>
    </xf>
    <xf numFmtId="41" fontId="135" fillId="0" borderId="71" xfId="456" applyNumberFormat="1" applyFont="1" applyFill="1" applyBorder="1" applyAlignment="1">
      <alignment horizontal="center" vertical="center"/>
    </xf>
    <xf numFmtId="41" fontId="131" fillId="0" borderId="71" xfId="456" applyNumberFormat="1" applyFont="1" applyFill="1" applyBorder="1" applyAlignment="1">
      <alignment horizontal="center" vertical="center"/>
    </xf>
    <xf numFmtId="43" fontId="135" fillId="0" borderId="71" xfId="456" applyNumberFormat="1" applyFont="1" applyFill="1" applyBorder="1" applyAlignment="1">
      <alignment horizontal="center" vertical="center"/>
    </xf>
    <xf numFmtId="43" fontId="135" fillId="0" borderId="72" xfId="456" applyNumberFormat="1" applyFont="1" applyFill="1" applyBorder="1" applyAlignment="1">
      <alignment horizontal="center" vertical="center"/>
    </xf>
    <xf numFmtId="167" fontId="130" fillId="0" borderId="70" xfId="511" quotePrefix="1" applyNumberFormat="1" applyFont="1" applyFill="1" applyBorder="1" applyAlignment="1">
      <alignment horizontal="center" vertical="center"/>
    </xf>
    <xf numFmtId="167" fontId="130" fillId="0" borderId="86" xfId="511" quotePrefix="1" applyNumberFormat="1" applyFont="1" applyFill="1" applyBorder="1" applyAlignment="1">
      <alignment horizontal="center" vertical="center"/>
    </xf>
    <xf numFmtId="182" fontId="130" fillId="25" borderId="71" xfId="511" applyNumberFormat="1" applyFont="1" applyFill="1" applyBorder="1" applyAlignment="1">
      <alignment vertical="center"/>
    </xf>
    <xf numFmtId="182" fontId="130" fillId="25" borderId="83" xfId="511" applyNumberFormat="1" applyFont="1" applyFill="1" applyBorder="1" applyAlignment="1">
      <alignment vertical="center"/>
    </xf>
    <xf numFmtId="182" fontId="137" fillId="0" borderId="71" xfId="453" applyNumberFormat="1" applyFont="1" applyFill="1" applyBorder="1" applyAlignment="1">
      <alignment vertical="center"/>
    </xf>
    <xf numFmtId="182" fontId="137" fillId="0" borderId="83" xfId="453" applyNumberFormat="1" applyFont="1" applyFill="1" applyBorder="1" applyAlignment="1">
      <alignment vertical="center"/>
    </xf>
    <xf numFmtId="182" fontId="130" fillId="0" borderId="71" xfId="456" applyNumberFormat="1" applyFont="1" applyFill="1" applyBorder="1" applyAlignment="1">
      <alignment vertical="center"/>
    </xf>
    <xf numFmtId="182" fontId="130" fillId="0" borderId="83" xfId="456" applyNumberFormat="1" applyFont="1" applyFill="1" applyBorder="1" applyAlignment="1">
      <alignment vertical="center"/>
    </xf>
    <xf numFmtId="167" fontId="130" fillId="0" borderId="73" xfId="511" quotePrefix="1" applyNumberFormat="1" applyFont="1" applyFill="1" applyBorder="1" applyAlignment="1">
      <alignment horizontal="center" vertical="center"/>
    </xf>
    <xf numFmtId="167" fontId="130" fillId="0" borderId="75" xfId="511" quotePrefix="1" applyNumberFormat="1" applyFont="1" applyFill="1" applyBorder="1" applyAlignment="1">
      <alignment horizontal="center" vertical="center"/>
    </xf>
    <xf numFmtId="167" fontId="130" fillId="0" borderId="71" xfId="511" quotePrefix="1" applyNumberFormat="1" applyFont="1" applyFill="1" applyBorder="1" applyAlignment="1">
      <alignment horizontal="center" vertical="center"/>
    </xf>
    <xf numFmtId="167" fontId="130" fillId="0" borderId="42" xfId="511" quotePrefix="1" applyNumberFormat="1" applyFont="1" applyFill="1" applyBorder="1" applyAlignment="1">
      <alignment horizontal="center" vertical="center"/>
    </xf>
    <xf numFmtId="167" fontId="130" fillId="0" borderId="15" xfId="511" quotePrefix="1" applyNumberFormat="1" applyFont="1" applyFill="1" applyBorder="1" applyAlignment="1">
      <alignment horizontal="center" vertical="center"/>
    </xf>
    <xf numFmtId="167" fontId="130" fillId="0" borderId="71" xfId="511" applyNumberFormat="1" applyFont="1" applyFill="1" applyBorder="1" applyAlignment="1">
      <alignment horizontal="left" vertical="center" wrapText="1"/>
    </xf>
    <xf numFmtId="167" fontId="130" fillId="0" borderId="42" xfId="511" applyNumberFormat="1" applyFont="1" applyFill="1" applyBorder="1" applyAlignment="1">
      <alignment horizontal="left" vertical="center" wrapText="1"/>
    </xf>
    <xf numFmtId="167" fontId="130" fillId="0" borderId="15" xfId="511" applyNumberFormat="1" applyFont="1" applyFill="1" applyBorder="1" applyAlignment="1">
      <alignment horizontal="left" vertical="center" wrapText="1"/>
    </xf>
    <xf numFmtId="182" fontId="130" fillId="25" borderId="42" xfId="511" applyNumberFormat="1" applyFont="1" applyFill="1" applyBorder="1" applyAlignment="1">
      <alignment vertical="center"/>
    </xf>
    <xf numFmtId="182" fontId="130" fillId="25" borderId="15" xfId="511" applyNumberFormat="1" applyFont="1" applyFill="1" applyBorder="1" applyAlignment="1">
      <alignment vertical="center"/>
    </xf>
    <xf numFmtId="182" fontId="137" fillId="0" borderId="42" xfId="453" applyNumberFormat="1" applyFont="1" applyFill="1" applyBorder="1" applyAlignment="1">
      <alignment vertical="center"/>
    </xf>
    <xf numFmtId="182" fontId="137" fillId="0" borderId="15" xfId="453" applyNumberFormat="1" applyFont="1" applyFill="1" applyBorder="1" applyAlignment="1">
      <alignment vertical="center"/>
    </xf>
    <xf numFmtId="182" fontId="130" fillId="0" borderId="42" xfId="456" applyNumberFormat="1" applyFont="1" applyFill="1" applyBorder="1" applyAlignment="1">
      <alignment vertical="center"/>
    </xf>
    <xf numFmtId="182" fontId="130" fillId="0" borderId="15" xfId="456" applyNumberFormat="1" applyFont="1" applyFill="1" applyBorder="1" applyAlignment="1">
      <alignment vertical="center"/>
    </xf>
    <xf numFmtId="167" fontId="130" fillId="0" borderId="92" xfId="511" quotePrefix="1" applyNumberFormat="1" applyFont="1" applyFill="1" applyBorder="1" applyAlignment="1">
      <alignment horizontal="center" vertical="center" wrapText="1"/>
    </xf>
    <xf numFmtId="167" fontId="130" fillId="0" borderId="73" xfId="511" quotePrefix="1" applyNumberFormat="1" applyFont="1" applyFill="1" applyBorder="1" applyAlignment="1">
      <alignment horizontal="center" vertical="center" wrapText="1"/>
    </xf>
    <xf numFmtId="167" fontId="130" fillId="0" borderId="86" xfId="511" quotePrefix="1" applyNumberFormat="1" applyFont="1" applyFill="1" applyBorder="1" applyAlignment="1">
      <alignment horizontal="center" vertical="center" wrapText="1"/>
    </xf>
    <xf numFmtId="167" fontId="130" fillId="25" borderId="23" xfId="511" quotePrefix="1" applyNumberFormat="1" applyFont="1" applyFill="1" applyBorder="1" applyAlignment="1">
      <alignment horizontal="center" vertical="center"/>
    </xf>
    <xf numFmtId="167" fontId="130" fillId="25" borderId="42" xfId="511" quotePrefix="1" applyNumberFormat="1" applyFont="1" applyFill="1" applyBorder="1" applyAlignment="1">
      <alignment horizontal="center" vertical="center"/>
    </xf>
    <xf numFmtId="167" fontId="130" fillId="0" borderId="23" xfId="511" applyNumberFormat="1" applyFont="1" applyFill="1" applyBorder="1" applyAlignment="1">
      <alignment horizontal="left" vertical="center" wrapText="1"/>
    </xf>
    <xf numFmtId="182" fontId="130" fillId="25" borderId="20" xfId="511" applyNumberFormat="1" applyFont="1" applyFill="1" applyBorder="1" applyAlignment="1">
      <alignment vertical="center"/>
    </xf>
    <xf numFmtId="182" fontId="130" fillId="25" borderId="80" xfId="511" applyNumberFormat="1" applyFont="1" applyFill="1" applyBorder="1" applyAlignment="1">
      <alignment vertical="center"/>
    </xf>
    <xf numFmtId="182" fontId="137" fillId="0" borderId="23" xfId="453" applyNumberFormat="1" applyFont="1" applyFill="1" applyBorder="1" applyAlignment="1">
      <alignment vertical="center"/>
    </xf>
    <xf numFmtId="182" fontId="130" fillId="0" borderId="23" xfId="456" applyNumberFormat="1" applyFont="1" applyFill="1" applyBorder="1" applyAlignment="1">
      <alignment vertical="center"/>
    </xf>
    <xf numFmtId="167" fontId="130" fillId="0" borderId="83" xfId="511" quotePrefix="1" applyNumberFormat="1" applyFont="1" applyFill="1" applyBorder="1" applyAlignment="1">
      <alignment horizontal="center" vertical="center"/>
    </xf>
    <xf numFmtId="167" fontId="130" fillId="0" borderId="83" xfId="511" applyNumberFormat="1" applyFont="1" applyFill="1" applyBorder="1" applyAlignment="1">
      <alignment horizontal="left" vertical="center" wrapText="1"/>
    </xf>
    <xf numFmtId="182" fontId="130" fillId="25" borderId="78" xfId="511" applyNumberFormat="1" applyFont="1" applyFill="1" applyBorder="1" applyAlignment="1">
      <alignment vertical="center"/>
    </xf>
    <xf numFmtId="167" fontId="130" fillId="25" borderId="70" xfId="511" quotePrefix="1" applyNumberFormat="1" applyFont="1" applyFill="1" applyBorder="1" applyAlignment="1">
      <alignment horizontal="center" vertical="center"/>
    </xf>
    <xf numFmtId="167" fontId="130" fillId="25" borderId="73" xfId="511" quotePrefix="1" applyNumberFormat="1" applyFont="1" applyFill="1" applyBorder="1" applyAlignment="1">
      <alignment horizontal="center" vertical="center"/>
    </xf>
    <xf numFmtId="167" fontId="130" fillId="25" borderId="86" xfId="511" quotePrefix="1" applyNumberFormat="1" applyFont="1" applyFill="1" applyBorder="1" applyAlignment="1">
      <alignment horizontal="center" vertical="center"/>
    </xf>
    <xf numFmtId="167" fontId="130" fillId="0" borderId="70" xfId="511" quotePrefix="1" applyNumberFormat="1" applyFont="1" applyFill="1" applyBorder="1" applyAlignment="1">
      <alignment horizontal="center" vertical="top" wrapText="1"/>
    </xf>
    <xf numFmtId="167" fontId="130" fillId="0" borderId="73" xfId="511" quotePrefix="1" applyNumberFormat="1" applyFont="1" applyFill="1" applyBorder="1" applyAlignment="1">
      <alignment horizontal="center" vertical="top"/>
    </xf>
    <xf numFmtId="167" fontId="130" fillId="0" borderId="86" xfId="511" quotePrefix="1" applyNumberFormat="1" applyFont="1" applyFill="1" applyBorder="1" applyAlignment="1">
      <alignment horizontal="center" vertical="top"/>
    </xf>
    <xf numFmtId="167" fontId="130" fillId="0" borderId="42" xfId="511" applyNumberFormat="1" applyFont="1" applyFill="1" applyBorder="1" applyAlignment="1">
      <alignment horizontal="center" vertical="center" wrapText="1"/>
    </xf>
    <xf numFmtId="167" fontId="130" fillId="0" borderId="71" xfId="511" applyNumberFormat="1" applyFont="1" applyFill="1" applyBorder="1" applyAlignment="1">
      <alignment horizontal="left" vertical="center"/>
    </xf>
    <xf numFmtId="167" fontId="130" fillId="0" borderId="42" xfId="511" applyNumberFormat="1" applyFont="1" applyFill="1" applyBorder="1" applyAlignment="1">
      <alignment horizontal="left" vertical="center"/>
    </xf>
    <xf numFmtId="167" fontId="130" fillId="0" borderId="83" xfId="511" applyNumberFormat="1" applyFont="1" applyFill="1" applyBorder="1" applyAlignment="1">
      <alignment horizontal="left" vertical="center"/>
    </xf>
    <xf numFmtId="182" fontId="130" fillId="0" borderId="71" xfId="511" applyNumberFormat="1" applyFont="1" applyFill="1" applyBorder="1" applyAlignment="1">
      <alignment vertical="center"/>
    </xf>
    <xf numFmtId="182" fontId="130" fillId="0" borderId="83" xfId="511" applyNumberFormat="1" applyFont="1" applyFill="1" applyBorder="1" applyAlignment="1">
      <alignment vertical="center"/>
    </xf>
    <xf numFmtId="167" fontId="130" fillId="0" borderId="92" xfId="511" quotePrefix="1" applyNumberFormat="1" applyFont="1" applyFill="1" applyBorder="1" applyAlignment="1">
      <alignment horizontal="center" vertical="center"/>
    </xf>
    <xf numFmtId="182" fontId="130" fillId="25" borderId="23" xfId="511" applyNumberFormat="1" applyFont="1" applyFill="1" applyBorder="1" applyAlignment="1">
      <alignment vertical="center"/>
    </xf>
    <xf numFmtId="0" fontId="130" fillId="0" borderId="71" xfId="511" applyFont="1" applyFill="1" applyBorder="1" applyAlignment="1">
      <alignment horizontal="left" vertical="center" wrapText="1"/>
    </xf>
    <xf numFmtId="0" fontId="130" fillId="0" borderId="42" xfId="511" applyFont="1" applyFill="1" applyBorder="1" applyAlignment="1">
      <alignment horizontal="left" vertical="center" wrapText="1"/>
    </xf>
    <xf numFmtId="0" fontId="130" fillId="0" borderId="83" xfId="511" applyFont="1" applyFill="1" applyBorder="1" applyAlignment="1">
      <alignment horizontal="left" vertical="center" wrapText="1"/>
    </xf>
    <xf numFmtId="0" fontId="130" fillId="0" borderId="92" xfId="511" applyFont="1" applyFill="1" applyBorder="1" applyAlignment="1">
      <alignment horizontal="center" vertical="center"/>
    </xf>
    <xf numFmtId="0" fontId="130" fillId="0" borderId="86" xfId="511" applyFont="1" applyFill="1" applyBorder="1" applyAlignment="1">
      <alignment horizontal="center" vertical="center"/>
    </xf>
    <xf numFmtId="49" fontId="130" fillId="0" borderId="23" xfId="511" applyNumberFormat="1" applyFont="1" applyFill="1" applyBorder="1" applyAlignment="1">
      <alignment horizontal="center" vertical="center"/>
    </xf>
    <xf numFmtId="49" fontId="130" fillId="0" borderId="83" xfId="511" applyNumberFormat="1" applyFont="1" applyFill="1" applyBorder="1" applyAlignment="1">
      <alignment horizontal="center" vertical="center"/>
    </xf>
    <xf numFmtId="49" fontId="130" fillId="0" borderId="23" xfId="511" applyNumberFormat="1" applyFont="1" applyFill="1" applyBorder="1" applyAlignment="1">
      <alignment horizontal="left" vertical="center"/>
    </xf>
    <xf numFmtId="49" fontId="130" fillId="0" borderId="83" xfId="511" applyNumberFormat="1" applyFont="1" applyFill="1" applyBorder="1" applyAlignment="1">
      <alignment horizontal="left" vertical="center"/>
    </xf>
    <xf numFmtId="182" fontId="137" fillId="0" borderId="20" xfId="453" applyNumberFormat="1" applyFont="1" applyFill="1" applyBorder="1" applyAlignment="1">
      <alignment vertical="center"/>
    </xf>
    <xf numFmtId="182" fontId="137" fillId="0" borderId="80" xfId="453" applyNumberFormat="1" applyFont="1" applyFill="1" applyBorder="1" applyAlignment="1">
      <alignment vertical="center"/>
    </xf>
    <xf numFmtId="182" fontId="130" fillId="0" borderId="20" xfId="456" applyNumberFormat="1" applyFont="1" applyFill="1" applyBorder="1" applyAlignment="1">
      <alignment vertical="center"/>
    </xf>
    <xf numFmtId="182" fontId="130" fillId="0" borderId="80" xfId="456" applyNumberFormat="1" applyFont="1" applyFill="1" applyBorder="1" applyAlignment="1">
      <alignment vertical="center"/>
    </xf>
    <xf numFmtId="0" fontId="130" fillId="0" borderId="70" xfId="511" applyFont="1" applyFill="1" applyBorder="1" applyAlignment="1">
      <alignment horizontal="center" vertical="center"/>
    </xf>
    <xf numFmtId="0" fontId="130" fillId="0" borderId="75" xfId="511" applyFont="1" applyFill="1" applyBorder="1" applyAlignment="1">
      <alignment horizontal="center" vertical="center"/>
    </xf>
    <xf numFmtId="167" fontId="130" fillId="0" borderId="15" xfId="511" applyNumberFormat="1" applyFont="1" applyFill="1" applyBorder="1" applyAlignment="1">
      <alignment horizontal="left" vertical="center"/>
    </xf>
    <xf numFmtId="167" fontId="138" fillId="25" borderId="92" xfId="511" quotePrefix="1" applyNumberFormat="1" applyFont="1" applyFill="1" applyBorder="1" applyAlignment="1">
      <alignment horizontal="center" vertical="center"/>
    </xf>
    <xf numFmtId="167" fontId="138" fillId="25" borderId="75" xfId="511" quotePrefix="1" applyNumberFormat="1" applyFont="1" applyFill="1" applyBorder="1" applyAlignment="1">
      <alignment horizontal="center" vertical="center"/>
    </xf>
    <xf numFmtId="167" fontId="138" fillId="25" borderId="23" xfId="511" quotePrefix="1" applyNumberFormat="1" applyFont="1" applyFill="1" applyBorder="1" applyAlignment="1">
      <alignment horizontal="center" vertical="center"/>
    </xf>
    <xf numFmtId="167" fontId="138" fillId="25" borderId="15" xfId="511" quotePrefix="1" applyNumberFormat="1" applyFont="1" applyFill="1" applyBorder="1" applyAlignment="1">
      <alignment horizontal="center" vertical="center"/>
    </xf>
    <xf numFmtId="167" fontId="138" fillId="25" borderId="23" xfId="511" applyNumberFormat="1" applyFont="1" applyFill="1" applyBorder="1" applyAlignment="1">
      <alignment horizontal="left" vertical="center"/>
    </xf>
    <xf numFmtId="167" fontId="138" fillId="25" borderId="15" xfId="511" applyNumberFormat="1" applyFont="1" applyFill="1" applyBorder="1" applyAlignment="1">
      <alignment horizontal="left" vertical="center"/>
    </xf>
    <xf numFmtId="182" fontId="138" fillId="25" borderId="23" xfId="511" applyNumberFormat="1" applyFont="1" applyFill="1" applyBorder="1" applyAlignment="1">
      <alignment vertical="center"/>
    </xf>
    <xf numFmtId="182" fontId="138" fillId="25" borderId="15" xfId="511" applyNumberFormat="1" applyFont="1" applyFill="1" applyBorder="1" applyAlignment="1">
      <alignment vertical="center"/>
    </xf>
    <xf numFmtId="182" fontId="138" fillId="0" borderId="23" xfId="511" applyNumberFormat="1" applyFont="1" applyFill="1" applyBorder="1" applyAlignment="1">
      <alignment vertical="center"/>
    </xf>
    <xf numFmtId="182" fontId="138" fillId="0" borderId="15" xfId="511" applyNumberFormat="1" applyFont="1" applyFill="1" applyBorder="1" applyAlignment="1">
      <alignment vertical="center"/>
    </xf>
    <xf numFmtId="41" fontId="139" fillId="0" borderId="23" xfId="456" applyNumberFormat="1" applyFont="1" applyFill="1" applyBorder="1" applyAlignment="1">
      <alignment vertical="center"/>
    </xf>
    <xf numFmtId="41" fontId="139" fillId="0" borderId="15" xfId="456" applyNumberFormat="1" applyFont="1" applyFill="1" applyBorder="1" applyAlignment="1">
      <alignment vertical="center"/>
    </xf>
    <xf numFmtId="182" fontId="130" fillId="25" borderId="78" xfId="511" applyNumberFormat="1" applyFont="1" applyFill="1" applyBorder="1" applyAlignment="1">
      <alignment horizontal="right" vertical="center"/>
    </xf>
    <xf numFmtId="182" fontId="130" fillId="25" borderId="80" xfId="511" applyNumberFormat="1" applyFont="1" applyFill="1" applyBorder="1" applyAlignment="1">
      <alignment horizontal="right" vertical="center"/>
    </xf>
    <xf numFmtId="182" fontId="130" fillId="0" borderId="23" xfId="511" applyNumberFormat="1" applyFont="1" applyFill="1" applyBorder="1" applyAlignment="1">
      <alignment vertical="center"/>
    </xf>
    <xf numFmtId="178" fontId="130" fillId="0" borderId="71" xfId="456" applyNumberFormat="1" applyFont="1" applyFill="1" applyBorder="1" applyAlignment="1">
      <alignment vertical="center"/>
    </xf>
    <xf numFmtId="178" fontId="130" fillId="0" borderId="42" xfId="456" applyNumberFormat="1" applyFont="1" applyFill="1" applyBorder="1" applyAlignment="1">
      <alignment vertical="center"/>
    </xf>
    <xf numFmtId="178" fontId="130" fillId="0" borderId="83" xfId="456" applyNumberFormat="1" applyFont="1" applyFill="1" applyBorder="1" applyAlignment="1">
      <alignment vertical="center"/>
    </xf>
    <xf numFmtId="0" fontId="130" fillId="0" borderId="42" xfId="511" quotePrefix="1" applyFont="1" applyFill="1" applyBorder="1" applyAlignment="1">
      <alignment horizontal="center" vertical="center"/>
    </xf>
    <xf numFmtId="0" fontId="130" fillId="0" borderId="42" xfId="511" applyFont="1" applyFill="1" applyBorder="1" applyAlignment="1">
      <alignment horizontal="center" vertical="center" wrapText="1"/>
    </xf>
    <xf numFmtId="0" fontId="130" fillId="0" borderId="15" xfId="511" quotePrefix="1" applyFont="1" applyFill="1" applyBorder="1" applyAlignment="1">
      <alignment horizontal="center" vertical="center"/>
    </xf>
    <xf numFmtId="0" fontId="130" fillId="0" borderId="80" xfId="511" quotePrefix="1" applyFont="1" applyFill="1" applyBorder="1" applyAlignment="1">
      <alignment horizontal="center" vertical="center"/>
    </xf>
    <xf numFmtId="0" fontId="130" fillId="0" borderId="15" xfId="511" applyFont="1" applyFill="1" applyBorder="1" applyAlignment="1">
      <alignment horizontal="left" vertical="center" wrapText="1"/>
    </xf>
    <xf numFmtId="0" fontId="130" fillId="0" borderId="80" xfId="511" applyFont="1" applyFill="1" applyBorder="1" applyAlignment="1">
      <alignment horizontal="left" vertical="center" wrapText="1"/>
    </xf>
    <xf numFmtId="17" fontId="130" fillId="0" borderId="92" xfId="511" quotePrefix="1" applyNumberFormat="1" applyFont="1" applyFill="1" applyBorder="1" applyAlignment="1">
      <alignment horizontal="center" vertical="center"/>
    </xf>
    <xf numFmtId="17" fontId="130" fillId="0" borderId="75" xfId="511" quotePrefix="1" applyNumberFormat="1" applyFont="1" applyFill="1" applyBorder="1" applyAlignment="1">
      <alignment horizontal="center" vertical="center"/>
    </xf>
    <xf numFmtId="182" fontId="130" fillId="0" borderId="15" xfId="511" applyNumberFormat="1" applyFont="1" applyFill="1" applyBorder="1" applyAlignment="1">
      <alignment vertical="center"/>
    </xf>
    <xf numFmtId="17" fontId="130" fillId="0" borderId="70" xfId="511" quotePrefix="1" applyNumberFormat="1" applyFont="1" applyFill="1" applyBorder="1" applyAlignment="1">
      <alignment horizontal="center" vertical="center"/>
    </xf>
    <xf numFmtId="17" fontId="130" fillId="0" borderId="86" xfId="511" quotePrefix="1" applyNumberFormat="1" applyFont="1" applyFill="1" applyBorder="1" applyAlignment="1">
      <alignment horizontal="center" vertical="center"/>
    </xf>
    <xf numFmtId="0" fontId="130" fillId="0" borderId="71" xfId="511" quotePrefix="1" applyFont="1" applyFill="1" applyBorder="1" applyAlignment="1">
      <alignment horizontal="center" vertical="center"/>
    </xf>
    <xf numFmtId="0" fontId="130" fillId="0" borderId="83" xfId="511" quotePrefix="1" applyFont="1" applyFill="1" applyBorder="1" applyAlignment="1">
      <alignment horizontal="center" vertical="center"/>
    </xf>
    <xf numFmtId="49" fontId="130" fillId="0" borderId="70" xfId="511" quotePrefix="1" applyNumberFormat="1" applyFont="1" applyFill="1" applyBorder="1" applyAlignment="1">
      <alignment horizontal="center" vertical="center"/>
    </xf>
    <xf numFmtId="49" fontId="130" fillId="0" borderId="73" xfId="511" quotePrefix="1" applyNumberFormat="1" applyFont="1" applyFill="1" applyBorder="1" applyAlignment="1">
      <alignment horizontal="center" vertical="center"/>
    </xf>
    <xf numFmtId="49" fontId="130" fillId="0" borderId="86" xfId="511" quotePrefix="1" applyNumberFormat="1" applyFont="1" applyFill="1" applyBorder="1" applyAlignment="1">
      <alignment horizontal="center" vertical="center"/>
    </xf>
    <xf numFmtId="178" fontId="137" fillId="0" borderId="71" xfId="453" applyNumberFormat="1" applyFont="1" applyFill="1" applyBorder="1" applyAlignment="1">
      <alignment vertical="center"/>
    </xf>
    <xf numFmtId="178" fontId="137" fillId="0" borderId="42" xfId="453" applyNumberFormat="1" applyFont="1" applyFill="1" applyBorder="1" applyAlignment="1">
      <alignment vertical="center"/>
    </xf>
    <xf numFmtId="178" fontId="137" fillId="0" borderId="83" xfId="453" applyNumberFormat="1" applyFont="1" applyFill="1" applyBorder="1" applyAlignment="1">
      <alignment vertical="center"/>
    </xf>
    <xf numFmtId="167" fontId="145" fillId="0" borderId="0" xfId="455" applyNumberFormat="1" applyFont="1" applyFill="1" applyAlignment="1">
      <alignment horizontal="center"/>
    </xf>
    <xf numFmtId="178" fontId="130" fillId="25" borderId="71" xfId="456" applyNumberFormat="1" applyFont="1" applyFill="1" applyBorder="1" applyAlignment="1">
      <alignment vertical="center"/>
    </xf>
    <xf numFmtId="178" fontId="130" fillId="25" borderId="83" xfId="456" applyNumberFormat="1" applyFont="1" applyFill="1" applyBorder="1" applyAlignment="1">
      <alignment vertical="center"/>
    </xf>
    <xf numFmtId="49" fontId="130" fillId="0" borderId="70" xfId="511" applyNumberFormat="1" applyFont="1" applyFill="1" applyBorder="1" applyAlignment="1">
      <alignment horizontal="center" vertical="center"/>
    </xf>
    <xf numFmtId="49" fontId="130" fillId="0" borderId="92" xfId="511" applyNumberFormat="1" applyFont="1" applyFill="1" applyBorder="1" applyAlignment="1">
      <alignment horizontal="center" vertical="center"/>
    </xf>
    <xf numFmtId="49" fontId="130" fillId="0" borderId="73" xfId="511" applyNumberFormat="1" applyFont="1" applyFill="1" applyBorder="1" applyAlignment="1">
      <alignment horizontal="center" vertical="center"/>
    </xf>
    <xf numFmtId="49" fontId="130" fillId="0" borderId="75" xfId="511" applyNumberFormat="1" applyFont="1" applyFill="1" applyBorder="1" applyAlignment="1">
      <alignment horizontal="center" vertical="center"/>
    </xf>
    <xf numFmtId="0" fontId="130" fillId="0" borderId="23" xfId="511" quotePrefix="1" applyFont="1" applyFill="1" applyBorder="1" applyAlignment="1">
      <alignment horizontal="center" vertical="center"/>
    </xf>
    <xf numFmtId="0" fontId="130" fillId="0" borderId="23" xfId="511" applyFont="1" applyFill="1" applyBorder="1" applyAlignment="1">
      <alignment horizontal="left" vertical="center" wrapText="1"/>
    </xf>
    <xf numFmtId="17" fontId="130" fillId="0" borderId="73" xfId="511" quotePrefix="1" applyNumberFormat="1" applyFont="1" applyFill="1" applyBorder="1" applyAlignment="1">
      <alignment horizontal="center" vertical="center"/>
    </xf>
    <xf numFmtId="178" fontId="130" fillId="25" borderId="78" xfId="456" applyNumberFormat="1" applyFont="1" applyFill="1" applyBorder="1" applyAlignment="1">
      <alignment vertical="center"/>
    </xf>
    <xf numFmtId="178" fontId="130" fillId="25" borderId="20" xfId="456" applyNumberFormat="1" applyFont="1" applyFill="1" applyBorder="1" applyAlignment="1">
      <alignment vertical="center"/>
    </xf>
    <xf numFmtId="178" fontId="130" fillId="25" borderId="80" xfId="456" applyNumberFormat="1" applyFont="1" applyFill="1" applyBorder="1" applyAlignment="1">
      <alignment vertical="center"/>
    </xf>
    <xf numFmtId="178" fontId="137" fillId="0" borderId="15" xfId="453" applyNumberFormat="1" applyFont="1" applyFill="1" applyBorder="1" applyAlignment="1">
      <alignment vertical="center"/>
    </xf>
    <xf numFmtId="0" fontId="106" fillId="0" borderId="15" xfId="452" applyFont="1" applyFill="1" applyBorder="1" applyAlignment="1">
      <alignment horizontal="center" vertical="center" wrapText="1"/>
    </xf>
    <xf numFmtId="0" fontId="106" fillId="0" borderId="20" xfId="452" applyFont="1" applyFill="1" applyBorder="1" applyAlignment="1">
      <alignment horizontal="center" vertical="center" wrapText="1"/>
    </xf>
    <xf numFmtId="0" fontId="106" fillId="0" borderId="23" xfId="452" applyFont="1" applyFill="1" applyBorder="1" applyAlignment="1">
      <alignment horizontal="center" vertical="center" wrapText="1"/>
    </xf>
    <xf numFmtId="0" fontId="47" fillId="25" borderId="15" xfId="452" applyFont="1" applyFill="1" applyBorder="1" applyAlignment="1">
      <alignment horizontal="center" vertical="center"/>
    </xf>
    <xf numFmtId="0" fontId="47" fillId="25" borderId="20" xfId="452" applyFont="1" applyFill="1" applyBorder="1" applyAlignment="1">
      <alignment horizontal="center" vertical="center"/>
    </xf>
    <xf numFmtId="0" fontId="47" fillId="25" borderId="23" xfId="452" applyFont="1" applyFill="1" applyBorder="1" applyAlignment="1">
      <alignment horizontal="center" vertical="center"/>
    </xf>
    <xf numFmtId="0" fontId="47" fillId="25" borderId="14" xfId="452" applyFont="1" applyFill="1" applyBorder="1" applyAlignment="1">
      <alignment horizontal="center" vertical="center"/>
    </xf>
    <xf numFmtId="0" fontId="47" fillId="25" borderId="35" xfId="452" applyFont="1" applyFill="1" applyBorder="1" applyAlignment="1">
      <alignment horizontal="center" vertical="center"/>
    </xf>
    <xf numFmtId="0" fontId="47" fillId="25" borderId="37" xfId="452" applyFont="1" applyFill="1" applyBorder="1" applyAlignment="1">
      <alignment horizontal="center" vertical="center"/>
    </xf>
    <xf numFmtId="0" fontId="47" fillId="0" borderId="15" xfId="452" applyFont="1" applyFill="1" applyBorder="1" applyAlignment="1">
      <alignment horizontal="center" vertical="center"/>
    </xf>
    <xf numFmtId="0" fontId="47" fillId="0" borderId="20" xfId="452" applyFont="1" applyFill="1" applyBorder="1" applyAlignment="1">
      <alignment horizontal="center" vertical="center"/>
    </xf>
    <xf numFmtId="0" fontId="47" fillId="0" borderId="23" xfId="452" applyFont="1" applyFill="1" applyBorder="1" applyAlignment="1">
      <alignment horizontal="center" vertical="center"/>
    </xf>
    <xf numFmtId="0" fontId="47" fillId="0" borderId="15" xfId="452" applyFont="1" applyFill="1" applyBorder="1" applyAlignment="1">
      <alignment horizontal="center" vertical="center" wrapText="1"/>
    </xf>
    <xf numFmtId="0" fontId="47" fillId="0" borderId="20" xfId="452" applyFont="1" applyFill="1" applyBorder="1" applyAlignment="1">
      <alignment horizontal="center" vertical="center" wrapText="1"/>
    </xf>
    <xf numFmtId="0" fontId="47" fillId="0" borderId="23" xfId="452" applyFont="1" applyFill="1" applyBorder="1" applyAlignment="1">
      <alignment horizontal="center" vertical="center" wrapText="1"/>
    </xf>
    <xf numFmtId="0" fontId="81" fillId="25" borderId="0" xfId="452" applyFont="1" applyFill="1" applyBorder="1" applyAlignment="1">
      <alignment horizontal="center"/>
    </xf>
    <xf numFmtId="0" fontId="47" fillId="25" borderId="42" xfId="452" applyFont="1" applyFill="1" applyBorder="1" applyAlignment="1">
      <alignment horizontal="center" vertical="center"/>
    </xf>
    <xf numFmtId="0" fontId="47" fillId="0" borderId="42" xfId="452" applyFont="1" applyFill="1" applyBorder="1" applyAlignment="1">
      <alignment horizontal="center" vertical="center"/>
    </xf>
    <xf numFmtId="0" fontId="75" fillId="25" borderId="15" xfId="452" applyFont="1" applyFill="1" applyBorder="1" applyAlignment="1">
      <alignment horizontal="center" vertical="center"/>
    </xf>
    <xf numFmtId="0" fontId="75" fillId="25" borderId="20" xfId="452" applyFont="1" applyFill="1" applyBorder="1" applyAlignment="1">
      <alignment horizontal="center" vertical="center"/>
    </xf>
    <xf numFmtId="0" fontId="75" fillId="25" borderId="23" xfId="452" applyFont="1" applyFill="1" applyBorder="1" applyAlignment="1">
      <alignment horizontal="center" vertical="center"/>
    </xf>
    <xf numFmtId="185" fontId="47" fillId="25" borderId="15" xfId="452" applyNumberFormat="1" applyFont="1" applyFill="1" applyBorder="1" applyAlignment="1">
      <alignment horizontal="center" vertical="center"/>
    </xf>
    <xf numFmtId="185" fontId="47" fillId="25" borderId="23" xfId="452" applyNumberFormat="1" applyFont="1" applyFill="1" applyBorder="1" applyAlignment="1">
      <alignment horizontal="center" vertical="center"/>
    </xf>
    <xf numFmtId="49" fontId="47" fillId="25" borderId="15" xfId="452" applyNumberFormat="1" applyFont="1" applyFill="1" applyBorder="1" applyAlignment="1">
      <alignment horizontal="center" vertical="center"/>
    </xf>
    <xf numFmtId="49" fontId="47" fillId="25" borderId="23" xfId="452" applyNumberFormat="1" applyFont="1" applyFill="1" applyBorder="1" applyAlignment="1">
      <alignment horizontal="center" vertical="center"/>
    </xf>
  </cellXfs>
  <cellStyles count="51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-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-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-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-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-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-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-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-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-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-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-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-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-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-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-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-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-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" xfId="232" builtinId="26" customBuiltin="1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" xfId="291" builtinId="28" customBuiltin="1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1"/>
    <cellStyle name="Normalny 17" xfId="459"/>
    <cellStyle name="Normalny 17 2" xfId="503"/>
    <cellStyle name="Normalny 18" xfId="457"/>
    <cellStyle name="Normalny 18 2" xfId="502"/>
    <cellStyle name="Normalny 19" xfId="462"/>
    <cellStyle name="Normalny 19 2" xfId="505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3" xfId="480"/>
    <cellStyle name="Normalny 24" xfId="489"/>
    <cellStyle name="Normalny 25" xfId="493"/>
    <cellStyle name="Normalny 25 2" xfId="494"/>
    <cellStyle name="Normalny 26" xfId="495"/>
    <cellStyle name="Normalny 27" xfId="496"/>
    <cellStyle name="Normalny 28" xfId="497"/>
    <cellStyle name="Normalny 29" xfId="508"/>
    <cellStyle name="Normalny 3" xfId="313"/>
    <cellStyle name="Normalny 3 10" xfId="469"/>
    <cellStyle name="Normalny 3 11" xfId="472"/>
    <cellStyle name="Normalny 3 12" xfId="474"/>
    <cellStyle name="Normalny 3 13" xfId="476"/>
    <cellStyle name="Normalny 3 14" xfId="478"/>
    <cellStyle name="Normalny 3 15" xfId="481"/>
    <cellStyle name="Normalny 3 16" xfId="49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6"/>
    <cellStyle name="Normalny 3_Kopia Operatywka czerwiec 2016 BSE dla BP i PM_TW" xfId="323"/>
    <cellStyle name="Normalny 30" xfId="510"/>
    <cellStyle name="Normalny 31" xfId="511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_NR_3_ III_KWARTAŁ_2009_nowelizacja" xfId="492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1" xfId="479"/>
    <cellStyle name="Procentowy 12" xfId="482"/>
    <cellStyle name="Procentowy 13" xfId="491"/>
    <cellStyle name="Procentowy 14" xfId="498"/>
    <cellStyle name="Procentowy 15" xfId="509"/>
    <cellStyle name="Procentowy 16" xfId="512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4"/>
    <cellStyle name="Procentowy 6" xfId="464"/>
    <cellStyle name="Procentowy 6 2" xfId="507"/>
    <cellStyle name="Procentowy 7" xfId="470"/>
    <cellStyle name="Procentowy 8" xfId="473"/>
    <cellStyle name="Procentowy 9" xfId="475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9"/>
    <cellStyle name="Waluty [0]" xfId="440"/>
    <cellStyle name="Waluty [0] 2" xfId="500"/>
    <cellStyle name="Warning Text" xfId="441"/>
    <cellStyle name="Złe" xfId="448" builtinId="27" customBuiltin="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I-VI</a:t>
            </a:r>
            <a:r>
              <a:rPr lang="pl-PL" baseline="0"/>
              <a:t> </a:t>
            </a:r>
            <a:r>
              <a:rPr lang="pl-PL"/>
              <a:t>2019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7172453512978185E-4"/>
                  <c:y val="-4.98361927087579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>
                <c:v>38737.01588875999</c:v>
              </c:pt>
              <c:pt idx="1">
                <c:v>26040.327014039976</c:v>
              </c:pt>
              <c:pt idx="2">
                <c:v>25509.125915359953</c:v>
              </c:pt>
              <c:pt idx="3">
                <c:v>39679.199950490074</c:v>
              </c:pt>
              <c:pt idx="4">
                <c:v>32899.955799089468</c:v>
              </c:pt>
              <c:pt idx="5">
                <c:v>29311.498417670286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81099136"/>
        <c:axId val="181125504"/>
      </c:barChart>
      <c:catAx>
        <c:axId val="1810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1125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1125504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8109913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 2019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86611645.728689998</c:v>
              </c:pt>
              <c:pt idx="1">
                <c:v>33537848.843010001</c:v>
              </c:pt>
              <c:pt idx="2">
                <c:v>22053386.466920007</c:v>
              </c:pt>
              <c:pt idx="3">
                <c:v>24587686.398379989</c:v>
              </c:pt>
              <c:pt idx="4">
                <c:v>6199912.8269100012</c:v>
              </c:pt>
              <c:pt idx="5">
                <c:v>4270582.4499700069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I-VI</a:t>
            </a:r>
            <a:r>
              <a:rPr lang="pl-PL" baseline="0"/>
              <a:t> </a:t>
            </a:r>
            <a:r>
              <a:rPr lang="pl-PL"/>
              <a:t>2019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144539.28448</c:v>
              </c:pt>
              <c:pt idx="2" formatCode="#,##0">
                <c:v>2122853.0869300002</c:v>
              </c:pt>
              <c:pt idx="3" formatCode="#,##0">
                <c:v>10922268.346229734</c:v>
              </c:pt>
              <c:pt idx="4" formatCode="#,##0">
                <c:v>1301063.74597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2018-2019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I-VI 2018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943849664967165E-2"/>
                  <c:y val="6.30603902544384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536350763361133E-2"/>
                  <c:y val="1.46138730375867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210693187272634E-4"/>
                  <c:y val="6.14714670354292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358836511449965E-3"/>
                  <c:y val="-3.65079936492719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6.3060390254438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182007.755</c:v>
              </c:pt>
              <c:pt idx="1">
                <c:v>172472.283</c:v>
              </c:pt>
              <c:pt idx="2">
                <c:v>9535.4719999999998</c:v>
              </c:pt>
              <c:pt idx="3">
                <c:v>-7148.5240000000003</c:v>
              </c:pt>
              <c:pt idx="4">
                <c:v>-14638.646000000001</c:v>
              </c:pt>
              <c:pt idx="5">
                <c:v>7490.1210000000001</c:v>
              </c:pt>
            </c:numLit>
          </c:val>
        </c:ser>
        <c:ser>
          <c:idx val="1"/>
          <c:order val="1"/>
          <c:tx>
            <c:v>Wykonanie I-VI 2019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43010868511476E-3"/>
                  <c:y val="-1.31314594577755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6423132195114983E-3"/>
                  <c:y val="9.205823900136175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6935083555943958E-3"/>
                  <c:y val="9.10701273745402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45544982997114E-3"/>
                  <c:y val="3.139612973061486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3986892559110166E-3"/>
                  <c:y val="5.292355665566361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9735942824739132E-4"/>
                  <c:y val="7.09851448092491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192177.12299999999</c:v>
              </c:pt>
              <c:pt idx="1">
                <c:v>197217.55100000001</c:v>
              </c:pt>
              <c:pt idx="2">
                <c:v>-5040.4279999999999</c:v>
              </c:pt>
              <c:pt idx="3">
                <c:v>5040.4279999999999</c:v>
              </c:pt>
              <c:pt idx="4">
                <c:v>10520.133</c:v>
              </c:pt>
              <c:pt idx="5">
                <c:v>-5479.7049999999999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78464"/>
        <c:axId val="181680000"/>
      </c:barChart>
      <c:catAx>
        <c:axId val="1816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81680000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18168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7.5523428716136182E-3"/>
              <c:y val="0.31750757531558127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8167846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17783858"/>
          <c:y val="0.89614243323442133"/>
          <c:w val="0.33515731874145011"/>
          <c:h val="5.934718100890212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I-VI 2019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95574385381758E-2"/>
                  <c:y val="-2.749427053325651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2337411110808384E-2"/>
                  <c:y val="-8.946469496191024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3899499586773026E-2"/>
                  <c:y val="-0.115279431534472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6023758275890173E-2"/>
                  <c:y val="-0.1019891172140067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3277025492920565E-2"/>
                  <c:y val="-5.811407720376416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6547693649020519E-2"/>
                  <c:y val="3.161692593303885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112915.45984706012</c:v>
              </c:pt>
              <c:pt idx="1">
                <c:v>14406.315201800006</c:v>
              </c:pt>
              <c:pt idx="2">
                <c:v>35755.749197599973</c:v>
              </c:pt>
              <c:pt idx="3">
                <c:v>4250.5529998900029</c:v>
              </c:pt>
              <c:pt idx="4">
                <c:v>14249.3561531</c:v>
              </c:pt>
              <c:pt idx="5">
                <c:v>12521.357910070001</c:v>
              </c:pt>
              <c:pt idx="6">
                <c:v>3118.7595581299965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I-VI</a:t>
            </a:r>
            <a:r>
              <a:rPr lang="pl-PL" baseline="0"/>
              <a:t> </a:t>
            </a:r>
            <a:r>
              <a:rPr lang="pl-PL"/>
              <a:t>2019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 formatCode="#\ ##0&quot; &quot;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35264.520948090183</c:v>
              </c:pt>
              <c:pt idx="4">
                <c:v>34760.097928499832</c:v>
              </c:pt>
              <c:pt idx="5">
                <c:v>32416.649823500193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81368320"/>
        <c:axId val="181369856"/>
      </c:barChart>
      <c:catAx>
        <c:axId val="1813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1369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1369856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2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81368320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I-VI 2019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>
                <c:v>6587.3670519599909</c:v>
              </c:pt>
              <c:pt idx="1">
                <c:v>-7380.2382515600839</c:v>
              </c:pt>
              <c:pt idx="2">
                <c:v>-3696.9421497999138</c:v>
              </c:pt>
              <c:pt idx="3">
                <c:v>4414.679002399891</c:v>
              </c:pt>
              <c:pt idx="4">
                <c:v>-1860.1421294103639</c:v>
              </c:pt>
              <c:pt idx="5">
                <c:v>-3105.1514058299072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81397760"/>
        <c:axId val="181538816"/>
      </c:barChart>
      <c:catAx>
        <c:axId val="1813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153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538816"/>
        <c:scaling>
          <c:orientation val="minMax"/>
          <c:max val="35000"/>
          <c:min val="-15000"/>
        </c:scaling>
        <c:delete val="0"/>
        <c:axPos val="l"/>
        <c:majorGridlines>
          <c:spPr>
            <a:ln w="3175">
              <a:solidFill>
                <a:srgbClr val="000000">
                  <a:alpha val="53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8139776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</a:t>
            </a:r>
            <a:r>
              <a:rPr lang="pl-PL" baseline="0"/>
              <a:t>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budżetu państwa w I-VI 2019 r.</a:t>
            </a:r>
          </a:p>
        </c:rich>
      </c:tx>
      <c:layout>
        <c:manualLayout>
          <c:xMode val="edge"/>
          <c:yMode val="edge"/>
          <c:x val="0.21123070134375663"/>
          <c:y val="4.806220472440944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7113484518109529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625999040999709E-2"/>
                  <c:y val="1.0086956982173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816230711975569E-3"/>
                  <c:y val="1.008695698217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8203726859289984E-3"/>
                  <c:y val="6.66666666666660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7379476854371185E-2"/>
                  <c:y val="1.00869569821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0938302479053306E-3"/>
                  <c:y val="3.33333333333327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2.3068050749711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35264.520948090183</c:v>
              </c:pt>
              <c:pt idx="4">
                <c:v>34760.097928499832</c:v>
              </c:pt>
              <c:pt idx="5">
                <c:v>32416.649823500193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239766081871343E-3"/>
                  <c:y val="9.227220299884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3746306510368898E-2"/>
                  <c:y val="1.34492759762307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816230711975905E-2"/>
                  <c:y val="1.3449275976230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534607640778389E-2"/>
                  <c:y val="1.3449275976230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971361498383192E-2"/>
                  <c:y val="1.00869569821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>
                <c:v>38737.01588875999</c:v>
              </c:pt>
              <c:pt idx="1">
                <c:v>26040.327014039976</c:v>
              </c:pt>
              <c:pt idx="2">
                <c:v>25509.125915359953</c:v>
              </c:pt>
              <c:pt idx="3">
                <c:v>39679.199950490074</c:v>
              </c:pt>
              <c:pt idx="4">
                <c:v>32899.955799089468</c:v>
              </c:pt>
              <c:pt idx="5">
                <c:v>29311.498417670286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1637120"/>
        <c:axId val="181638656"/>
      </c:barChart>
      <c:catAx>
        <c:axId val="181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16386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1638656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3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8163712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84009627287223"/>
          <c:y val="0.83314881889763781"/>
          <c:w val="0.14912280701754388"/>
          <c:h val="0.114186851211072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I-VI</a:t>
            </a:r>
            <a:r>
              <a:rPr lang="pl-PL" baseline="0"/>
              <a:t> </a:t>
            </a:r>
            <a:r>
              <a:rPr lang="pl-PL"/>
              <a:t>2019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7170580110873702E-3"/>
                  <c:y val="-1.990044365915869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6813746609128681E-4"/>
                  <c:y val="-5.49094040628971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406425216217166E-3"/>
                  <c:y val="5.17473984229106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359731.3</c:v>
              </c:pt>
              <c:pt idx="1">
                <c:v>25806.04</c:v>
              </c:pt>
              <c:pt idx="2">
                <c:v>2197.1799999999998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9020543560601592E-3"/>
                  <c:y val="6.055272025117759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73819284478742E-3"/>
                  <c:y val="9.32427377431689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1126082721179118E-3"/>
                  <c:y val="9.38380857438509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177261.06271388</c:v>
              </c:pt>
              <c:pt idx="1">
                <c:v>14490.724463609733</c:v>
              </c:pt>
              <c:pt idx="2">
                <c:v>425.33580791999992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290752"/>
        <c:axId val="185292288"/>
      </c:barChart>
      <c:catAx>
        <c:axId val="1852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8529228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8529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8529075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 2019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05569068264375E-3"/>
                  <c:y val="1.04623241127952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5.44912714208089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6.68419111676418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142918653493772E-3"/>
                  <c:y val="5.7001302427199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8.82780050273561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4670999894646677E-3"/>
                  <c:y val="2.09877207995971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222344.78013569</c:v>
              </c:pt>
              <c:pt idx="1">
                <c:v>28495.546682419998</c:v>
              </c:pt>
              <c:pt idx="2">
                <c:v>81464.90755324997</c:v>
              </c:pt>
              <c:pt idx="3">
                <c:v>21986.750082580002</c:v>
              </c:pt>
              <c:pt idx="4">
                <c:v>29199.9</c:v>
              </c:pt>
              <c:pt idx="5">
                <c:v>22207.223000000002</c:v>
              </c:pt>
              <c:pt idx="6">
                <c:v>10535.412546060001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1462716375112797E-2"/>
                  <c:y val="8.1773377667202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91495696545743E-2"/>
                  <c:y val="1.14832845879591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1522309711286089E-2"/>
                  <c:y val="-7.45457755641831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671833560072006E-2"/>
                  <c:y val="7.25227334795444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609675099512999E-2"/>
                  <c:y val="1.05386977058101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079816593606427E-2"/>
                  <c:y val="1.02422137014654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0516643534741403E-2"/>
                  <c:y val="1.32598287558161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112915.45984706012</c:v>
              </c:pt>
              <c:pt idx="1">
                <c:v>14406.315201800006</c:v>
              </c:pt>
              <c:pt idx="2">
                <c:v>35755.749197599973</c:v>
              </c:pt>
              <c:pt idx="3">
                <c:v>4250.5529998900029</c:v>
              </c:pt>
              <c:pt idx="4">
                <c:v>14249.3561531</c:v>
              </c:pt>
              <c:pt idx="5">
                <c:v>12521.357910070001</c:v>
              </c:pt>
              <c:pt idx="6">
                <c:v>3118.7595581299965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61152"/>
        <c:axId val="198162688"/>
      </c:barChart>
      <c:catAx>
        <c:axId val="19816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9816268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98162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9816115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I-VI 2019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102462318</c:v>
              </c:pt>
              <c:pt idx="1">
                <c:v>135037682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I-VI 2019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8968919095</c:v>
              </c:pt>
              <c:pt idx="1">
                <c:v>20992972905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I-VI 2019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177261062.71388</c:v>
              </c:pt>
              <c:pt idx="1">
                <c:v>14490724.463609733</c:v>
              </c:pt>
              <c:pt idx="2">
                <c:v>425335.80791999993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442</xdr:row>
      <xdr:rowOff>0</xdr:rowOff>
    </xdr:from>
    <xdr:to>
      <xdr:col>13</xdr:col>
      <xdr:colOff>47625</xdr:colOff>
      <xdr:row>442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433</xdr:row>
      <xdr:rowOff>0</xdr:rowOff>
    </xdr:from>
    <xdr:to>
      <xdr:col>13</xdr:col>
      <xdr:colOff>47625</xdr:colOff>
      <xdr:row>433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436</xdr:row>
      <xdr:rowOff>0</xdr:rowOff>
    </xdr:from>
    <xdr:to>
      <xdr:col>13</xdr:col>
      <xdr:colOff>47625</xdr:colOff>
      <xdr:row>436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431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27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9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5" zoomScaleNormal="75" workbookViewId="0">
      <selection activeCell="B16" sqref="B16:M1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32" t="s">
        <v>482</v>
      </c>
      <c r="B9" s="332"/>
      <c r="C9" s="332"/>
    </row>
    <row r="16" spans="1:13" ht="20.45" customHeight="1">
      <c r="B16" s="1563" t="s">
        <v>483</v>
      </c>
      <c r="C16" s="1563"/>
      <c r="D16" s="1563"/>
      <c r="E16" s="1563"/>
      <c r="F16" s="1563"/>
      <c r="G16" s="1563"/>
      <c r="H16" s="1563"/>
      <c r="I16" s="1563"/>
      <c r="J16" s="1563"/>
      <c r="K16" s="1563"/>
      <c r="L16" s="1563"/>
      <c r="M16" s="1563"/>
    </row>
    <row r="17" spans="2:13"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</row>
    <row r="18" spans="2:13" ht="20.45" customHeight="1">
      <c r="B18" s="1564" t="s">
        <v>900</v>
      </c>
      <c r="C18" s="1564"/>
      <c r="D18" s="1564"/>
      <c r="E18" s="1564"/>
      <c r="F18" s="1564"/>
      <c r="G18" s="1564"/>
      <c r="H18" s="1564"/>
      <c r="I18" s="1564"/>
      <c r="J18" s="1564"/>
      <c r="K18" s="1564"/>
      <c r="L18" s="1564"/>
      <c r="M18" s="1564"/>
    </row>
    <row r="30" spans="2:13" ht="14.25">
      <c r="C30" s="824"/>
      <c r="D30" s="825"/>
      <c r="E30" s="825"/>
      <c r="F30" s="825"/>
      <c r="G30" s="825"/>
      <c r="H30" s="825"/>
    </row>
    <row r="34" spans="1:14" s="334" customFormat="1" ht="18">
      <c r="A34" s="1565" t="s">
        <v>902</v>
      </c>
      <c r="B34" s="1565"/>
      <c r="C34" s="1565"/>
      <c r="D34" s="1565"/>
      <c r="E34" s="1565"/>
      <c r="F34" s="1565"/>
      <c r="G34" s="1565"/>
      <c r="H34" s="1565"/>
      <c r="I34" s="1565"/>
      <c r="J34" s="1565"/>
      <c r="K34" s="1565"/>
      <c r="L34" s="1565"/>
      <c r="M34" s="1565"/>
      <c r="N34" s="1565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5"/>
  <sheetViews>
    <sheetView showGridLines="0" zoomScale="70" zoomScaleNormal="70" zoomScaleSheetLayoutView="55" workbookViewId="0">
      <selection activeCell="R168" sqref="R168"/>
    </sheetView>
  </sheetViews>
  <sheetFormatPr defaultColWidth="16.28515625" defaultRowHeight="15"/>
  <cols>
    <col min="1" max="1" width="5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6" width="14.7109375" style="33" customWidth="1"/>
    <col min="7" max="7" width="14.5703125" style="33" customWidth="1"/>
    <col min="8" max="9" width="14.7109375" style="33" customWidth="1"/>
    <col min="10" max="10" width="14.5703125" style="33" customWidth="1"/>
    <col min="11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6" t="s">
        <v>359</v>
      </c>
      <c r="B1" s="136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8" t="s">
        <v>360</v>
      </c>
      <c r="B2" s="198"/>
      <c r="C2" s="198"/>
      <c r="D2" s="198"/>
      <c r="E2" s="198"/>
      <c r="F2" s="198"/>
      <c r="G2" s="199"/>
      <c r="H2" s="199"/>
      <c r="I2" s="199"/>
      <c r="J2" s="199"/>
      <c r="K2" s="199"/>
      <c r="L2" s="199"/>
    </row>
    <row r="3" spans="1:12" ht="15" customHeight="1">
      <c r="A3" s="198"/>
      <c r="B3" s="198"/>
      <c r="C3" s="198"/>
      <c r="D3" s="198"/>
      <c r="E3" s="198"/>
      <c r="F3" s="198"/>
      <c r="G3" s="199"/>
      <c r="H3" s="199"/>
      <c r="I3" s="199"/>
      <c r="J3" s="199"/>
      <c r="K3" s="199"/>
      <c r="L3" s="199"/>
    </row>
    <row r="4" spans="1:12" ht="15.2" customHeight="1">
      <c r="A4" s="21"/>
      <c r="B4" s="200"/>
      <c r="C4" s="200"/>
      <c r="D4" s="21"/>
      <c r="E4" s="21"/>
      <c r="F4" s="21"/>
      <c r="G4" s="21"/>
      <c r="H4" s="21"/>
      <c r="I4" s="21"/>
      <c r="J4" s="136"/>
      <c r="K4" s="136"/>
      <c r="L4" s="201" t="s">
        <v>2</v>
      </c>
    </row>
    <row r="5" spans="1:12" ht="15.95" customHeight="1">
      <c r="A5" s="202" t="s">
        <v>4</v>
      </c>
      <c r="B5" s="203" t="s">
        <v>4</v>
      </c>
      <c r="C5" s="203" t="s">
        <v>3</v>
      </c>
      <c r="D5" s="204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5"/>
      <c r="B6" s="206"/>
      <c r="C6" s="24" t="s">
        <v>438</v>
      </c>
      <c r="D6" s="206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5" t="s">
        <v>4</v>
      </c>
      <c r="B7" s="206"/>
      <c r="C7" s="24" t="s">
        <v>11</v>
      </c>
      <c r="D7" s="21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7" t="s">
        <v>4</v>
      </c>
      <c r="B8" s="208"/>
      <c r="C8" s="24" t="s">
        <v>730</v>
      </c>
      <c r="D8" s="21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9" t="s">
        <v>4</v>
      </c>
      <c r="B9" s="210"/>
      <c r="C9" s="24" t="s">
        <v>26</v>
      </c>
      <c r="D9" s="21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5"/>
      <c r="B10" s="206"/>
      <c r="C10" s="24" t="s">
        <v>30</v>
      </c>
      <c r="D10" s="211"/>
      <c r="E10" s="44"/>
      <c r="F10" s="212"/>
      <c r="G10" s="213"/>
      <c r="H10" s="203"/>
      <c r="I10" s="214"/>
      <c r="J10" s="215"/>
      <c r="K10" s="203"/>
      <c r="L10" s="214"/>
    </row>
    <row r="11" spans="1:12" s="224" customFormat="1" ht="9.9499999999999993" customHeight="1">
      <c r="A11" s="216">
        <v>1</v>
      </c>
      <c r="B11" s="217"/>
      <c r="C11" s="217"/>
      <c r="D11" s="217"/>
      <c r="E11" s="218" t="s">
        <v>32</v>
      </c>
      <c r="F11" s="218">
        <v>3</v>
      </c>
      <c r="G11" s="219" t="s">
        <v>34</v>
      </c>
      <c r="H11" s="220" t="s">
        <v>35</v>
      </c>
      <c r="I11" s="221" t="s">
        <v>36</v>
      </c>
      <c r="J11" s="222">
        <v>7</v>
      </c>
      <c r="K11" s="259">
        <v>8</v>
      </c>
      <c r="L11" s="223">
        <v>9</v>
      </c>
    </row>
    <row r="12" spans="1:12" ht="18.95" customHeight="1">
      <c r="A12" s="225"/>
      <c r="B12" s="226"/>
      <c r="C12" s="227" t="s">
        <v>40</v>
      </c>
      <c r="D12" s="228" t="s">
        <v>41</v>
      </c>
      <c r="E12" s="854">
        <v>416234520000</v>
      </c>
      <c r="F12" s="854">
        <v>222579619000</v>
      </c>
      <c r="G12" s="854">
        <v>28476092000</v>
      </c>
      <c r="H12" s="854">
        <v>81440065000</v>
      </c>
      <c r="I12" s="854">
        <v>21783880000</v>
      </c>
      <c r="J12" s="854">
        <v>29199900000</v>
      </c>
      <c r="K12" s="854">
        <v>22207223000</v>
      </c>
      <c r="L12" s="855">
        <v>10547741000</v>
      </c>
    </row>
    <row r="13" spans="1:12" ht="18.95" customHeight="1">
      <c r="A13" s="229"/>
      <c r="B13" s="230"/>
      <c r="C13" s="231"/>
      <c r="D13" s="212" t="s">
        <v>42</v>
      </c>
      <c r="E13" s="856">
        <v>416234519999.99994</v>
      </c>
      <c r="F13" s="854">
        <v>222344780135.69</v>
      </c>
      <c r="G13" s="854">
        <v>28495546682.419998</v>
      </c>
      <c r="H13" s="854">
        <v>81464907553.25</v>
      </c>
      <c r="I13" s="854">
        <v>21986750082.579998</v>
      </c>
      <c r="J13" s="854">
        <v>29199900000</v>
      </c>
      <c r="K13" s="854">
        <v>22207223000</v>
      </c>
      <c r="L13" s="857">
        <v>10535412546.059998</v>
      </c>
    </row>
    <row r="14" spans="1:12" ht="18.95" customHeight="1">
      <c r="A14" s="229"/>
      <c r="B14" s="230"/>
      <c r="C14" s="170" t="s">
        <v>4</v>
      </c>
      <c r="D14" s="212" t="s">
        <v>43</v>
      </c>
      <c r="E14" s="856">
        <v>197217550867.65005</v>
      </c>
      <c r="F14" s="854">
        <v>112915459847.06</v>
      </c>
      <c r="G14" s="854">
        <v>14406315201.799997</v>
      </c>
      <c r="H14" s="854">
        <v>35755749197.600006</v>
      </c>
      <c r="I14" s="854">
        <v>4250552999.8900003</v>
      </c>
      <c r="J14" s="854">
        <v>14249356153.099998</v>
      </c>
      <c r="K14" s="854">
        <v>12521357910.07</v>
      </c>
      <c r="L14" s="857">
        <v>3118759558.1300001</v>
      </c>
    </row>
    <row r="15" spans="1:12" ht="18.95" customHeight="1">
      <c r="A15" s="229"/>
      <c r="B15" s="230"/>
      <c r="C15" s="231"/>
      <c r="D15" s="212" t="s">
        <v>44</v>
      </c>
      <c r="E15" s="363">
        <v>0.47381353874169313</v>
      </c>
      <c r="F15" s="364">
        <v>0.50730368015887384</v>
      </c>
      <c r="G15" s="364">
        <v>0.50590913956170658</v>
      </c>
      <c r="H15" s="364">
        <v>0.43904372126422059</v>
      </c>
      <c r="I15" s="364">
        <v>0.19512377959711494</v>
      </c>
      <c r="J15" s="364">
        <v>0.48799332028876807</v>
      </c>
      <c r="K15" s="364">
        <v>0.56384167935225393</v>
      </c>
      <c r="L15" s="365">
        <v>0.29568033175350061</v>
      </c>
    </row>
    <row r="16" spans="1:12" ht="18.95" customHeight="1">
      <c r="A16" s="232"/>
      <c r="B16" s="233"/>
      <c r="C16" s="234"/>
      <c r="D16" s="212" t="s">
        <v>45</v>
      </c>
      <c r="E16" s="366">
        <v>0.47381353874169324</v>
      </c>
      <c r="F16" s="367">
        <v>0.50783949044430576</v>
      </c>
      <c r="G16" s="367">
        <v>0.50556374167363527</v>
      </c>
      <c r="H16" s="367">
        <v>0.43890983579927417</v>
      </c>
      <c r="I16" s="367">
        <v>0.19332338721845455</v>
      </c>
      <c r="J16" s="367">
        <v>0.48799332028876807</v>
      </c>
      <c r="K16" s="367">
        <v>0.56384167935225393</v>
      </c>
      <c r="L16" s="368">
        <v>0.29602633446910864</v>
      </c>
    </row>
    <row r="17" spans="1:12" ht="18.95" customHeight="1">
      <c r="A17" s="235" t="s">
        <v>361</v>
      </c>
      <c r="B17" s="236" t="s">
        <v>47</v>
      </c>
      <c r="C17" s="237" t="s">
        <v>362</v>
      </c>
      <c r="D17" s="238" t="s">
        <v>41</v>
      </c>
      <c r="E17" s="858">
        <v>4895636000</v>
      </c>
      <c r="F17" s="859">
        <v>2356235000</v>
      </c>
      <c r="G17" s="859">
        <v>1857000</v>
      </c>
      <c r="H17" s="859">
        <v>1020101000</v>
      </c>
      <c r="I17" s="859">
        <v>137448000</v>
      </c>
      <c r="J17" s="860">
        <v>0</v>
      </c>
      <c r="K17" s="860">
        <v>0</v>
      </c>
      <c r="L17" s="871">
        <v>1379995000</v>
      </c>
    </row>
    <row r="18" spans="1:12" ht="18.95" customHeight="1">
      <c r="A18" s="239"/>
      <c r="B18" s="236"/>
      <c r="C18" s="237"/>
      <c r="D18" s="240" t="s">
        <v>42</v>
      </c>
      <c r="E18" s="861">
        <v>5973026630.3499994</v>
      </c>
      <c r="F18" s="853">
        <v>3073755693.4100003</v>
      </c>
      <c r="G18" s="853">
        <v>2187813.56</v>
      </c>
      <c r="H18" s="853">
        <v>1182970402.6599991</v>
      </c>
      <c r="I18" s="853">
        <v>144704814</v>
      </c>
      <c r="J18" s="853">
        <v>0</v>
      </c>
      <c r="K18" s="853">
        <v>0</v>
      </c>
      <c r="L18" s="862">
        <v>1569407906.72</v>
      </c>
    </row>
    <row r="19" spans="1:12" ht="18.95" customHeight="1">
      <c r="A19" s="239"/>
      <c r="B19" s="236"/>
      <c r="C19" s="237"/>
      <c r="D19" s="240" t="s">
        <v>43</v>
      </c>
      <c r="E19" s="861">
        <v>3452305137.6999998</v>
      </c>
      <c r="F19" s="853">
        <v>1623762753.4199998</v>
      </c>
      <c r="G19" s="853">
        <v>838013.48999999976</v>
      </c>
      <c r="H19" s="853">
        <v>571436079.74000037</v>
      </c>
      <c r="I19" s="853">
        <v>27314824.619999994</v>
      </c>
      <c r="J19" s="853">
        <v>0</v>
      </c>
      <c r="K19" s="853">
        <v>0</v>
      </c>
      <c r="L19" s="862">
        <v>1228953466.4299998</v>
      </c>
    </row>
    <row r="20" spans="1:12" ht="18.95" customHeight="1">
      <c r="A20" s="239"/>
      <c r="B20" s="237"/>
      <c r="C20" s="237"/>
      <c r="D20" s="240" t="s">
        <v>44</v>
      </c>
      <c r="E20" s="369">
        <v>0.70518011096004685</v>
      </c>
      <c r="F20" s="196">
        <v>0.68913446808998247</v>
      </c>
      <c r="G20" s="196">
        <v>0.45127274636510489</v>
      </c>
      <c r="H20" s="196">
        <v>0.56017598231939814</v>
      </c>
      <c r="I20" s="196">
        <v>0.19872842544089397</v>
      </c>
      <c r="J20" s="196">
        <v>0</v>
      </c>
      <c r="K20" s="196">
        <v>0</v>
      </c>
      <c r="L20" s="370">
        <v>0.89054921679426358</v>
      </c>
    </row>
    <row r="21" spans="1:12" s="244" customFormat="1" ht="18.95" customHeight="1">
      <c r="A21" s="241"/>
      <c r="B21" s="242"/>
      <c r="C21" s="242"/>
      <c r="D21" s="243" t="s">
        <v>45</v>
      </c>
      <c r="E21" s="371">
        <v>0.57798254575967067</v>
      </c>
      <c r="F21" s="372">
        <v>0.52826669240541047</v>
      </c>
      <c r="G21" s="372">
        <v>0.38303697596608721</v>
      </c>
      <c r="H21" s="372">
        <v>0.48305188232527441</v>
      </c>
      <c r="I21" s="372">
        <v>0.1887623767651572</v>
      </c>
      <c r="J21" s="372">
        <v>0</v>
      </c>
      <c r="K21" s="372">
        <v>0</v>
      </c>
      <c r="L21" s="373">
        <v>0.78306822666547127</v>
      </c>
    </row>
    <row r="22" spans="1:12" ht="18.95" customHeight="1">
      <c r="A22" s="235" t="s">
        <v>363</v>
      </c>
      <c r="B22" s="236" t="s">
        <v>47</v>
      </c>
      <c r="C22" s="237" t="s">
        <v>364</v>
      </c>
      <c r="D22" s="240" t="s">
        <v>41</v>
      </c>
      <c r="E22" s="858">
        <v>9013000</v>
      </c>
      <c r="F22" s="859">
        <v>1490000</v>
      </c>
      <c r="G22" s="859">
        <v>8000</v>
      </c>
      <c r="H22" s="859">
        <v>1465000</v>
      </c>
      <c r="I22" s="859">
        <v>0</v>
      </c>
      <c r="J22" s="860">
        <v>0</v>
      </c>
      <c r="K22" s="860">
        <v>0</v>
      </c>
      <c r="L22" s="871">
        <v>6050000</v>
      </c>
    </row>
    <row r="23" spans="1:12" ht="18.95" customHeight="1">
      <c r="A23" s="235"/>
      <c r="B23" s="236"/>
      <c r="C23" s="237"/>
      <c r="D23" s="240" t="s">
        <v>42</v>
      </c>
      <c r="E23" s="861">
        <v>9856876.2100000009</v>
      </c>
      <c r="F23" s="853">
        <v>2033876.21</v>
      </c>
      <c r="G23" s="853">
        <v>8000</v>
      </c>
      <c r="H23" s="853">
        <v>1765000.0000000002</v>
      </c>
      <c r="I23" s="853">
        <v>0</v>
      </c>
      <c r="J23" s="853">
        <v>0</v>
      </c>
      <c r="K23" s="853">
        <v>0</v>
      </c>
      <c r="L23" s="862">
        <v>6050000</v>
      </c>
    </row>
    <row r="24" spans="1:12" ht="18.95" customHeight="1">
      <c r="A24" s="235"/>
      <c r="B24" s="236"/>
      <c r="C24" s="237"/>
      <c r="D24" s="240" t="s">
        <v>43</v>
      </c>
      <c r="E24" s="861">
        <v>2823936.82</v>
      </c>
      <c r="F24" s="853">
        <v>492378.98000000004</v>
      </c>
      <c r="G24" s="853">
        <v>4737.79</v>
      </c>
      <c r="H24" s="853">
        <v>982923.1599999998</v>
      </c>
      <c r="I24" s="853">
        <v>0</v>
      </c>
      <c r="J24" s="853">
        <v>0</v>
      </c>
      <c r="K24" s="853">
        <v>0</v>
      </c>
      <c r="L24" s="862">
        <v>1343896.8900000001</v>
      </c>
    </row>
    <row r="25" spans="1:12" ht="18.95" customHeight="1">
      <c r="A25" s="235"/>
      <c r="B25" s="237"/>
      <c r="C25" s="237"/>
      <c r="D25" s="240" t="s">
        <v>44</v>
      </c>
      <c r="E25" s="369">
        <v>0.31331818706313103</v>
      </c>
      <c r="F25" s="196">
        <v>0.33045569127516783</v>
      </c>
      <c r="G25" s="196">
        <v>0.59222375000000005</v>
      </c>
      <c r="H25" s="196">
        <v>0.67093731058020467</v>
      </c>
      <c r="I25" s="196">
        <v>0</v>
      </c>
      <c r="J25" s="196">
        <v>0</v>
      </c>
      <c r="K25" s="196">
        <v>0</v>
      </c>
      <c r="L25" s="370">
        <v>0.22213171735537193</v>
      </c>
    </row>
    <row r="26" spans="1:12" ht="18.95" customHeight="1">
      <c r="A26" s="241"/>
      <c r="B26" s="242"/>
      <c r="C26" s="242"/>
      <c r="D26" s="240" t="s">
        <v>45</v>
      </c>
      <c r="E26" s="371">
        <v>0.28649409405538223</v>
      </c>
      <c r="F26" s="372">
        <v>0.24208896174659522</v>
      </c>
      <c r="G26" s="372">
        <v>0.59222375000000005</v>
      </c>
      <c r="H26" s="372">
        <v>0.55689697450424913</v>
      </c>
      <c r="I26" s="372">
        <v>0</v>
      </c>
      <c r="J26" s="372">
        <v>0</v>
      </c>
      <c r="K26" s="372">
        <v>0</v>
      </c>
      <c r="L26" s="373">
        <v>0.22213171735537193</v>
      </c>
    </row>
    <row r="27" spans="1:12" ht="18.95" customHeight="1">
      <c r="A27" s="235" t="s">
        <v>365</v>
      </c>
      <c r="B27" s="236" t="s">
        <v>47</v>
      </c>
      <c r="C27" s="237" t="s">
        <v>366</v>
      </c>
      <c r="D27" s="238" t="s">
        <v>41</v>
      </c>
      <c r="E27" s="858">
        <v>82741000</v>
      </c>
      <c r="F27" s="859">
        <v>5205000</v>
      </c>
      <c r="G27" s="859">
        <v>1123000</v>
      </c>
      <c r="H27" s="859">
        <v>35291000</v>
      </c>
      <c r="I27" s="859">
        <v>555000</v>
      </c>
      <c r="J27" s="860">
        <v>0</v>
      </c>
      <c r="K27" s="860">
        <v>0</v>
      </c>
      <c r="L27" s="871">
        <v>40567000</v>
      </c>
    </row>
    <row r="28" spans="1:12" ht="18.95" customHeight="1">
      <c r="A28" s="235"/>
      <c r="B28" s="236"/>
      <c r="C28" s="237"/>
      <c r="D28" s="240" t="s">
        <v>42</v>
      </c>
      <c r="E28" s="861">
        <v>120630865</v>
      </c>
      <c r="F28" s="853">
        <v>5205000</v>
      </c>
      <c r="G28" s="853">
        <v>1542190</v>
      </c>
      <c r="H28" s="853">
        <v>34931114.399999999</v>
      </c>
      <c r="I28" s="853">
        <v>672695.6</v>
      </c>
      <c r="J28" s="853">
        <v>0</v>
      </c>
      <c r="K28" s="853">
        <v>0</v>
      </c>
      <c r="L28" s="862">
        <v>78279865</v>
      </c>
    </row>
    <row r="29" spans="1:12" ht="18.95" customHeight="1">
      <c r="A29" s="235"/>
      <c r="B29" s="236"/>
      <c r="C29" s="237"/>
      <c r="D29" s="240" t="s">
        <v>43</v>
      </c>
      <c r="E29" s="861">
        <v>64278315.659999996</v>
      </c>
      <c r="F29" s="853">
        <v>5161620</v>
      </c>
      <c r="G29" s="853">
        <v>807722.44999999984</v>
      </c>
      <c r="H29" s="853">
        <v>16214994.959999992</v>
      </c>
      <c r="I29" s="853">
        <v>318708.46000000002</v>
      </c>
      <c r="J29" s="853">
        <v>0</v>
      </c>
      <c r="K29" s="853">
        <v>0</v>
      </c>
      <c r="L29" s="862">
        <v>41775269.789999999</v>
      </c>
    </row>
    <row r="30" spans="1:12" ht="18.95" customHeight="1">
      <c r="A30" s="239"/>
      <c r="B30" s="237"/>
      <c r="C30" s="237"/>
      <c r="D30" s="240" t="s">
        <v>44</v>
      </c>
      <c r="E30" s="369">
        <v>0.77686172103310325</v>
      </c>
      <c r="F30" s="196">
        <v>0.99166570605187321</v>
      </c>
      <c r="G30" s="196">
        <v>0.71925418521816553</v>
      </c>
      <c r="H30" s="196">
        <v>0.45946544331415917</v>
      </c>
      <c r="I30" s="196">
        <v>0.57424947747747757</v>
      </c>
      <c r="J30" s="196">
        <v>0</v>
      </c>
      <c r="K30" s="196">
        <v>0</v>
      </c>
      <c r="L30" s="370">
        <v>1.0297845487711688</v>
      </c>
    </row>
    <row r="31" spans="1:12" ht="18.95" customHeight="1">
      <c r="A31" s="241"/>
      <c r="B31" s="242"/>
      <c r="C31" s="242"/>
      <c r="D31" s="245" t="s">
        <v>45</v>
      </c>
      <c r="E31" s="371">
        <v>0.53285132009954495</v>
      </c>
      <c r="F31" s="372">
        <v>0.99166570605187321</v>
      </c>
      <c r="G31" s="372">
        <v>0.52375028368748333</v>
      </c>
      <c r="H31" s="372">
        <v>0.46419918856067166</v>
      </c>
      <c r="I31" s="372">
        <v>0.47377812490523208</v>
      </c>
      <c r="J31" s="372">
        <v>0</v>
      </c>
      <c r="K31" s="372">
        <v>0</v>
      </c>
      <c r="L31" s="373">
        <v>0.53366558296951583</v>
      </c>
    </row>
    <row r="32" spans="1:12" ht="18.95" customHeight="1">
      <c r="A32" s="235" t="s">
        <v>367</v>
      </c>
      <c r="B32" s="236" t="s">
        <v>47</v>
      </c>
      <c r="C32" s="237" t="s">
        <v>368</v>
      </c>
      <c r="D32" s="240" t="s">
        <v>41</v>
      </c>
      <c r="E32" s="858">
        <v>575364000</v>
      </c>
      <c r="F32" s="859">
        <v>575364000</v>
      </c>
      <c r="G32" s="859">
        <v>0</v>
      </c>
      <c r="H32" s="859">
        <v>0</v>
      </c>
      <c r="I32" s="859">
        <v>0</v>
      </c>
      <c r="J32" s="860">
        <v>0</v>
      </c>
      <c r="K32" s="860">
        <v>0</v>
      </c>
      <c r="L32" s="871">
        <v>0</v>
      </c>
    </row>
    <row r="33" spans="1:12" ht="18.95" customHeight="1">
      <c r="A33" s="235"/>
      <c r="B33" s="236"/>
      <c r="C33" s="237"/>
      <c r="D33" s="240" t="s">
        <v>42</v>
      </c>
      <c r="E33" s="861">
        <v>700684000</v>
      </c>
      <c r="F33" s="853">
        <v>700684000</v>
      </c>
      <c r="G33" s="853">
        <v>0</v>
      </c>
      <c r="H33" s="853">
        <v>0</v>
      </c>
      <c r="I33" s="853">
        <v>0</v>
      </c>
      <c r="J33" s="853">
        <v>0</v>
      </c>
      <c r="K33" s="853">
        <v>0</v>
      </c>
      <c r="L33" s="862">
        <v>0</v>
      </c>
    </row>
    <row r="34" spans="1:12" ht="18.95" customHeight="1">
      <c r="A34" s="235"/>
      <c r="B34" s="236"/>
      <c r="C34" s="237"/>
      <c r="D34" s="240" t="s">
        <v>43</v>
      </c>
      <c r="E34" s="861">
        <v>257800480.74000001</v>
      </c>
      <c r="F34" s="853">
        <v>257800480.74000001</v>
      </c>
      <c r="G34" s="853">
        <v>0</v>
      </c>
      <c r="H34" s="853">
        <v>0</v>
      </c>
      <c r="I34" s="853">
        <v>0</v>
      </c>
      <c r="J34" s="853">
        <v>0</v>
      </c>
      <c r="K34" s="853">
        <v>0</v>
      </c>
      <c r="L34" s="862">
        <v>0</v>
      </c>
    </row>
    <row r="35" spans="1:12" ht="18.95" customHeight="1">
      <c r="A35" s="239"/>
      <c r="B35" s="237"/>
      <c r="C35" s="237"/>
      <c r="D35" s="240" t="s">
        <v>44</v>
      </c>
      <c r="E35" s="369">
        <v>0.4480650175193443</v>
      </c>
      <c r="F35" s="196">
        <v>0.4480650175193443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370">
        <v>0</v>
      </c>
    </row>
    <row r="36" spans="1:12" ht="18.95" customHeight="1">
      <c r="A36" s="241"/>
      <c r="B36" s="242"/>
      <c r="C36" s="242"/>
      <c r="D36" s="240" t="s">
        <v>45</v>
      </c>
      <c r="E36" s="371">
        <v>0.36792688393055928</v>
      </c>
      <c r="F36" s="372">
        <v>0.36792688393055928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3">
        <v>0</v>
      </c>
    </row>
    <row r="37" spans="1:12" ht="18.95" customHeight="1">
      <c r="A37" s="235" t="s">
        <v>369</v>
      </c>
      <c r="B37" s="236" t="s">
        <v>47</v>
      </c>
      <c r="C37" s="237" t="s">
        <v>370</v>
      </c>
      <c r="D37" s="238" t="s">
        <v>41</v>
      </c>
      <c r="E37" s="858">
        <v>833206000</v>
      </c>
      <c r="F37" s="859">
        <v>166282000</v>
      </c>
      <c r="G37" s="859">
        <v>165000</v>
      </c>
      <c r="H37" s="859">
        <v>441689000</v>
      </c>
      <c r="I37" s="859">
        <v>134780000</v>
      </c>
      <c r="J37" s="860">
        <v>0</v>
      </c>
      <c r="K37" s="860">
        <v>0</v>
      </c>
      <c r="L37" s="871">
        <v>90290000</v>
      </c>
    </row>
    <row r="38" spans="1:12" ht="18.95" customHeight="1">
      <c r="A38" s="235"/>
      <c r="B38" s="236"/>
      <c r="C38" s="237"/>
      <c r="D38" s="240" t="s">
        <v>42</v>
      </c>
      <c r="E38" s="861">
        <v>861138514</v>
      </c>
      <c r="F38" s="853">
        <v>137781948</v>
      </c>
      <c r="G38" s="853">
        <v>165000</v>
      </c>
      <c r="H38" s="853">
        <v>474570717</v>
      </c>
      <c r="I38" s="853">
        <v>158657700</v>
      </c>
      <c r="J38" s="853">
        <v>0</v>
      </c>
      <c r="K38" s="853">
        <v>0</v>
      </c>
      <c r="L38" s="862">
        <v>89963149</v>
      </c>
    </row>
    <row r="39" spans="1:12" ht="18.95" customHeight="1">
      <c r="A39" s="235"/>
      <c r="B39" s="236"/>
      <c r="C39" s="237"/>
      <c r="D39" s="240" t="s">
        <v>43</v>
      </c>
      <c r="E39" s="861">
        <v>414479347.98000002</v>
      </c>
      <c r="F39" s="853">
        <v>49899599.580000006</v>
      </c>
      <c r="G39" s="853">
        <v>133410.6</v>
      </c>
      <c r="H39" s="853">
        <v>292037754.39999998</v>
      </c>
      <c r="I39" s="853">
        <v>26587048</v>
      </c>
      <c r="J39" s="853">
        <v>0</v>
      </c>
      <c r="K39" s="853">
        <v>0</v>
      </c>
      <c r="L39" s="862">
        <v>45821535.400000006</v>
      </c>
    </row>
    <row r="40" spans="1:12" ht="18.95" customHeight="1">
      <c r="A40" s="239"/>
      <c r="B40" s="237"/>
      <c r="C40" s="237"/>
      <c r="D40" s="240" t="s">
        <v>44</v>
      </c>
      <c r="E40" s="369">
        <v>0.49745122812365733</v>
      </c>
      <c r="F40" s="196">
        <v>0.30009020567469724</v>
      </c>
      <c r="G40" s="196">
        <v>0.808549090909091</v>
      </c>
      <c r="H40" s="196">
        <v>0.66118412367072754</v>
      </c>
      <c r="I40" s="196">
        <v>0.19726256121086214</v>
      </c>
      <c r="J40" s="196">
        <v>0</v>
      </c>
      <c r="K40" s="196">
        <v>0</v>
      </c>
      <c r="L40" s="370">
        <v>0.50749291615904313</v>
      </c>
    </row>
    <row r="41" spans="1:12" ht="18.95" customHeight="1">
      <c r="A41" s="241"/>
      <c r="B41" s="242"/>
      <c r="C41" s="242"/>
      <c r="D41" s="246" t="s">
        <v>45</v>
      </c>
      <c r="E41" s="371">
        <v>0.48131553895405033</v>
      </c>
      <c r="F41" s="372">
        <v>0.3621635512077388</v>
      </c>
      <c r="G41" s="372">
        <v>0.808549090909091</v>
      </c>
      <c r="H41" s="372">
        <v>0.61537247018972718</v>
      </c>
      <c r="I41" s="372">
        <v>0.1675748986654918</v>
      </c>
      <c r="J41" s="372">
        <v>0</v>
      </c>
      <c r="K41" s="372">
        <v>0</v>
      </c>
      <c r="L41" s="373">
        <v>0.50933672186152579</v>
      </c>
    </row>
    <row r="42" spans="1:12" ht="18.75" hidden="1" customHeight="1">
      <c r="A42" s="247" t="s">
        <v>371</v>
      </c>
      <c r="B42" s="248" t="s">
        <v>47</v>
      </c>
      <c r="C42" s="249" t="s">
        <v>372</v>
      </c>
      <c r="D42" s="250" t="s">
        <v>41</v>
      </c>
      <c r="E42" s="858">
        <v>0</v>
      </c>
      <c r="F42" s="859">
        <v>0</v>
      </c>
      <c r="G42" s="859">
        <v>0</v>
      </c>
      <c r="H42" s="859">
        <v>0</v>
      </c>
      <c r="I42" s="859">
        <v>0</v>
      </c>
      <c r="J42" s="860">
        <v>0</v>
      </c>
      <c r="K42" s="860">
        <v>0</v>
      </c>
      <c r="L42" s="871">
        <v>0</v>
      </c>
    </row>
    <row r="43" spans="1:12" ht="18.95" hidden="1" customHeight="1">
      <c r="A43" s="239"/>
      <c r="B43" s="237"/>
      <c r="C43" s="237" t="s">
        <v>373</v>
      </c>
      <c r="D43" s="240" t="s">
        <v>42</v>
      </c>
      <c r="E43" s="861">
        <v>0</v>
      </c>
      <c r="F43" s="853">
        <v>0</v>
      </c>
      <c r="G43" s="853">
        <v>0</v>
      </c>
      <c r="H43" s="853">
        <v>0</v>
      </c>
      <c r="I43" s="853">
        <v>0</v>
      </c>
      <c r="J43" s="853">
        <v>0</v>
      </c>
      <c r="K43" s="853">
        <v>0</v>
      </c>
      <c r="L43" s="862">
        <v>0</v>
      </c>
    </row>
    <row r="44" spans="1:12" ht="18.95" hidden="1" customHeight="1">
      <c r="A44" s="239"/>
      <c r="B44" s="237"/>
      <c r="C44" s="237"/>
      <c r="D44" s="240" t="s">
        <v>43</v>
      </c>
      <c r="E44" s="861">
        <v>0</v>
      </c>
      <c r="F44" s="853">
        <v>0</v>
      </c>
      <c r="G44" s="853">
        <v>0</v>
      </c>
      <c r="H44" s="853">
        <v>0</v>
      </c>
      <c r="I44" s="853">
        <v>0</v>
      </c>
      <c r="J44" s="853">
        <v>0</v>
      </c>
      <c r="K44" s="853">
        <v>0</v>
      </c>
      <c r="L44" s="862">
        <v>0</v>
      </c>
    </row>
    <row r="45" spans="1:12" ht="18.95" hidden="1" customHeight="1">
      <c r="A45" s="239"/>
      <c r="B45" s="237"/>
      <c r="C45" s="237"/>
      <c r="D45" s="240" t="s">
        <v>44</v>
      </c>
      <c r="E45" s="369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196">
        <v>0</v>
      </c>
      <c r="L45" s="370">
        <v>0</v>
      </c>
    </row>
    <row r="46" spans="1:12" ht="18.95" hidden="1" customHeight="1">
      <c r="A46" s="241"/>
      <c r="B46" s="242"/>
      <c r="C46" s="242"/>
      <c r="D46" s="243" t="s">
        <v>45</v>
      </c>
      <c r="E46" s="371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3">
        <v>0</v>
      </c>
    </row>
    <row r="47" spans="1:12" ht="18.95" customHeight="1">
      <c r="A47" s="235" t="s">
        <v>374</v>
      </c>
      <c r="B47" s="236" t="s">
        <v>47</v>
      </c>
      <c r="C47" s="237" t="s">
        <v>375</v>
      </c>
      <c r="D47" s="251" t="s">
        <v>41</v>
      </c>
      <c r="E47" s="858">
        <v>427089000</v>
      </c>
      <c r="F47" s="859">
        <v>334732000</v>
      </c>
      <c r="G47" s="859">
        <v>246000</v>
      </c>
      <c r="H47" s="859">
        <v>89497000</v>
      </c>
      <c r="I47" s="859">
        <v>886000</v>
      </c>
      <c r="J47" s="860">
        <v>0</v>
      </c>
      <c r="K47" s="860">
        <v>0</v>
      </c>
      <c r="L47" s="871">
        <v>1728000</v>
      </c>
    </row>
    <row r="48" spans="1:12" ht="18.95" customHeight="1">
      <c r="A48" s="235"/>
      <c r="B48" s="236"/>
      <c r="C48" s="237"/>
      <c r="D48" s="240" t="s">
        <v>42</v>
      </c>
      <c r="E48" s="861">
        <v>429176056</v>
      </c>
      <c r="F48" s="853">
        <v>334732000</v>
      </c>
      <c r="G48" s="853">
        <v>256000</v>
      </c>
      <c r="H48" s="853">
        <v>91561056</v>
      </c>
      <c r="I48" s="853">
        <v>899000</v>
      </c>
      <c r="J48" s="853">
        <v>0</v>
      </c>
      <c r="K48" s="853">
        <v>0</v>
      </c>
      <c r="L48" s="862">
        <v>1728000</v>
      </c>
    </row>
    <row r="49" spans="1:12" ht="18.95" customHeight="1">
      <c r="A49" s="235"/>
      <c r="B49" s="236"/>
      <c r="C49" s="237"/>
      <c r="D49" s="240" t="s">
        <v>43</v>
      </c>
      <c r="E49" s="861">
        <v>175698723.96000001</v>
      </c>
      <c r="F49" s="853">
        <v>131423000</v>
      </c>
      <c r="G49" s="853">
        <v>91844.59</v>
      </c>
      <c r="H49" s="853">
        <v>42531618.170000017</v>
      </c>
      <c r="I49" s="853">
        <v>405011.97</v>
      </c>
      <c r="J49" s="853">
        <v>0</v>
      </c>
      <c r="K49" s="853">
        <v>0</v>
      </c>
      <c r="L49" s="862">
        <v>1247249.23</v>
      </c>
    </row>
    <row r="50" spans="1:12" ht="18.95" customHeight="1">
      <c r="A50" s="235"/>
      <c r="B50" s="237"/>
      <c r="C50" s="237"/>
      <c r="D50" s="240" t="s">
        <v>44</v>
      </c>
      <c r="E50" s="369">
        <v>0.41138667575142418</v>
      </c>
      <c r="F50" s="196">
        <v>0.39262155993451475</v>
      </c>
      <c r="G50" s="196">
        <v>0.37335199186991869</v>
      </c>
      <c r="H50" s="196">
        <v>0.47522954031978742</v>
      </c>
      <c r="I50" s="196">
        <v>0.45712411963882615</v>
      </c>
      <c r="J50" s="196">
        <v>0</v>
      </c>
      <c r="K50" s="196">
        <v>0</v>
      </c>
      <c r="L50" s="370">
        <v>0.72178774884259256</v>
      </c>
    </row>
    <row r="51" spans="1:12" ht="18.95" customHeight="1">
      <c r="A51" s="241"/>
      <c r="B51" s="242"/>
      <c r="C51" s="242"/>
      <c r="D51" s="245" t="s">
        <v>45</v>
      </c>
      <c r="E51" s="371">
        <v>0.40938612838177535</v>
      </c>
      <c r="F51" s="372">
        <v>0.39262155993451475</v>
      </c>
      <c r="G51" s="372">
        <v>0.35876792968749999</v>
      </c>
      <c r="H51" s="372">
        <v>0.4645164661491018</v>
      </c>
      <c r="I51" s="372">
        <v>0.45051387096774193</v>
      </c>
      <c r="J51" s="372">
        <v>0</v>
      </c>
      <c r="K51" s="372">
        <v>0</v>
      </c>
      <c r="L51" s="373">
        <v>0.72178774884259256</v>
      </c>
    </row>
    <row r="52" spans="1:12" ht="18.95" customHeight="1">
      <c r="A52" s="235" t="s">
        <v>376</v>
      </c>
      <c r="B52" s="236" t="s">
        <v>47</v>
      </c>
      <c r="C52" s="237" t="s">
        <v>377</v>
      </c>
      <c r="D52" s="238" t="s">
        <v>41</v>
      </c>
      <c r="E52" s="858">
        <v>19500000</v>
      </c>
      <c r="F52" s="859">
        <v>19500000</v>
      </c>
      <c r="G52" s="859">
        <v>0</v>
      </c>
      <c r="H52" s="859">
        <v>0</v>
      </c>
      <c r="I52" s="859">
        <v>0</v>
      </c>
      <c r="J52" s="860">
        <v>0</v>
      </c>
      <c r="K52" s="860">
        <v>0</v>
      </c>
      <c r="L52" s="871">
        <v>0</v>
      </c>
    </row>
    <row r="53" spans="1:12" ht="18.95" customHeight="1">
      <c r="A53" s="235"/>
      <c r="B53" s="236"/>
      <c r="C53" s="237"/>
      <c r="D53" s="240" t="s">
        <v>42</v>
      </c>
      <c r="E53" s="861">
        <v>19500000</v>
      </c>
      <c r="F53" s="853">
        <v>19500000</v>
      </c>
      <c r="G53" s="853">
        <v>0</v>
      </c>
      <c r="H53" s="853">
        <v>0</v>
      </c>
      <c r="I53" s="853">
        <v>0</v>
      </c>
      <c r="J53" s="853">
        <v>0</v>
      </c>
      <c r="K53" s="853">
        <v>0</v>
      </c>
      <c r="L53" s="862">
        <v>0</v>
      </c>
    </row>
    <row r="54" spans="1:12" ht="18.95" customHeight="1">
      <c r="A54" s="235"/>
      <c r="B54" s="236"/>
      <c r="C54" s="237"/>
      <c r="D54" s="240" t="s">
        <v>43</v>
      </c>
      <c r="E54" s="861">
        <v>7659829.0800000001</v>
      </c>
      <c r="F54" s="853">
        <v>7659829.0800000001</v>
      </c>
      <c r="G54" s="853">
        <v>0</v>
      </c>
      <c r="H54" s="853">
        <v>0</v>
      </c>
      <c r="I54" s="853">
        <v>0</v>
      </c>
      <c r="J54" s="853">
        <v>0</v>
      </c>
      <c r="K54" s="853">
        <v>0</v>
      </c>
      <c r="L54" s="862">
        <v>0</v>
      </c>
    </row>
    <row r="55" spans="1:12" ht="18.95" customHeight="1">
      <c r="A55" s="239"/>
      <c r="B55" s="237"/>
      <c r="C55" s="237"/>
      <c r="D55" s="240" t="s">
        <v>44</v>
      </c>
      <c r="E55" s="369">
        <v>0.3928117476923077</v>
      </c>
      <c r="F55" s="196">
        <v>0.3928117476923077</v>
      </c>
      <c r="G55" s="196">
        <v>0</v>
      </c>
      <c r="H55" s="196">
        <v>0</v>
      </c>
      <c r="I55" s="196">
        <v>0</v>
      </c>
      <c r="J55" s="196">
        <v>0</v>
      </c>
      <c r="K55" s="196">
        <v>0</v>
      </c>
      <c r="L55" s="370">
        <v>0</v>
      </c>
    </row>
    <row r="56" spans="1:12" ht="18.95" customHeight="1">
      <c r="A56" s="241"/>
      <c r="B56" s="242"/>
      <c r="C56" s="242"/>
      <c r="D56" s="245" t="s">
        <v>45</v>
      </c>
      <c r="E56" s="371">
        <v>0.3928117476923077</v>
      </c>
      <c r="F56" s="372">
        <v>0.3928117476923077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3">
        <v>0</v>
      </c>
    </row>
    <row r="57" spans="1:12" ht="18.95" customHeight="1">
      <c r="A57" s="235" t="s">
        <v>378</v>
      </c>
      <c r="B57" s="236" t="s">
        <v>47</v>
      </c>
      <c r="C57" s="237" t="s">
        <v>379</v>
      </c>
      <c r="D57" s="240" t="s">
        <v>41</v>
      </c>
      <c r="E57" s="858">
        <v>11510767000</v>
      </c>
      <c r="F57" s="859">
        <v>5432565000</v>
      </c>
      <c r="G57" s="859">
        <v>13736000</v>
      </c>
      <c r="H57" s="859">
        <v>3461945000</v>
      </c>
      <c r="I57" s="859">
        <v>1778339000</v>
      </c>
      <c r="J57" s="860">
        <v>0</v>
      </c>
      <c r="K57" s="860">
        <v>0</v>
      </c>
      <c r="L57" s="871">
        <v>824182000</v>
      </c>
    </row>
    <row r="58" spans="1:12" ht="18.95" customHeight="1">
      <c r="A58" s="235"/>
      <c r="B58" s="236"/>
      <c r="C58" s="237"/>
      <c r="D58" s="240" t="s">
        <v>42</v>
      </c>
      <c r="E58" s="861">
        <v>12023695969.07</v>
      </c>
      <c r="F58" s="853">
        <v>5696463908</v>
      </c>
      <c r="G58" s="853">
        <v>13875350</v>
      </c>
      <c r="H58" s="853">
        <v>3478230375.0000005</v>
      </c>
      <c r="I58" s="853">
        <v>1884907884</v>
      </c>
      <c r="J58" s="853">
        <v>0</v>
      </c>
      <c r="K58" s="853">
        <v>0</v>
      </c>
      <c r="L58" s="862">
        <v>950218452.06999993</v>
      </c>
    </row>
    <row r="59" spans="1:12" ht="18.95" customHeight="1">
      <c r="A59" s="235"/>
      <c r="B59" s="236"/>
      <c r="C59" s="237"/>
      <c r="D59" s="240" t="s">
        <v>43</v>
      </c>
      <c r="E59" s="861">
        <v>4349774933.5599995</v>
      </c>
      <c r="F59" s="853">
        <v>2380173935.1199999</v>
      </c>
      <c r="G59" s="853">
        <v>5165033.4699999988</v>
      </c>
      <c r="H59" s="853">
        <v>1292722721.4000001</v>
      </c>
      <c r="I59" s="853">
        <v>368898280.35000008</v>
      </c>
      <c r="J59" s="853">
        <v>0</v>
      </c>
      <c r="K59" s="853">
        <v>0</v>
      </c>
      <c r="L59" s="862">
        <v>302814963.21999991</v>
      </c>
    </row>
    <row r="60" spans="1:12" ht="18.95" customHeight="1">
      <c r="A60" s="239"/>
      <c r="B60" s="237"/>
      <c r="C60" s="237"/>
      <c r="D60" s="240" t="s">
        <v>44</v>
      </c>
      <c r="E60" s="369">
        <v>0.37788749729362081</v>
      </c>
      <c r="F60" s="196">
        <v>0.43813077894512076</v>
      </c>
      <c r="G60" s="196">
        <v>0.37602165623179956</v>
      </c>
      <c r="H60" s="196">
        <v>0.37340937576997907</v>
      </c>
      <c r="I60" s="196">
        <v>0.20743979654610289</v>
      </c>
      <c r="J60" s="196">
        <v>0</v>
      </c>
      <c r="K60" s="196">
        <v>0</v>
      </c>
      <c r="L60" s="370">
        <v>0.36741273556083476</v>
      </c>
    </row>
    <row r="61" spans="1:12" ht="18.95" customHeight="1">
      <c r="A61" s="241"/>
      <c r="B61" s="242"/>
      <c r="C61" s="242"/>
      <c r="D61" s="240" t="s">
        <v>45</v>
      </c>
      <c r="E61" s="371">
        <v>0.36176687640384864</v>
      </c>
      <c r="F61" s="372">
        <v>0.41783358475726162</v>
      </c>
      <c r="G61" s="372">
        <v>0.37224527453361528</v>
      </c>
      <c r="H61" s="372">
        <v>0.37166104082453133</v>
      </c>
      <c r="I61" s="372">
        <v>0.19571156950500615</v>
      </c>
      <c r="J61" s="372">
        <v>0</v>
      </c>
      <c r="K61" s="372">
        <v>0</v>
      </c>
      <c r="L61" s="373">
        <v>0.31867931269944688</v>
      </c>
    </row>
    <row r="62" spans="1:12" ht="18.95" customHeight="1">
      <c r="A62" s="235" t="s">
        <v>380</v>
      </c>
      <c r="B62" s="236" t="s">
        <v>47</v>
      </c>
      <c r="C62" s="237" t="s">
        <v>134</v>
      </c>
      <c r="D62" s="238" t="s">
        <v>41</v>
      </c>
      <c r="E62" s="858">
        <v>58251000</v>
      </c>
      <c r="F62" s="859">
        <v>54757000</v>
      </c>
      <c r="G62" s="859">
        <v>10000</v>
      </c>
      <c r="H62" s="859">
        <v>3484000</v>
      </c>
      <c r="I62" s="859">
        <v>0</v>
      </c>
      <c r="J62" s="860">
        <v>0</v>
      </c>
      <c r="K62" s="860">
        <v>0</v>
      </c>
      <c r="L62" s="871">
        <v>0</v>
      </c>
    </row>
    <row r="63" spans="1:12" ht="18.95" customHeight="1">
      <c r="A63" s="235"/>
      <c r="B63" s="236"/>
      <c r="C63" s="237"/>
      <c r="D63" s="240" t="s">
        <v>42</v>
      </c>
      <c r="E63" s="861">
        <v>58263273.189999998</v>
      </c>
      <c r="F63" s="853">
        <v>54757000</v>
      </c>
      <c r="G63" s="853">
        <v>10000</v>
      </c>
      <c r="H63" s="853">
        <v>3496273.19</v>
      </c>
      <c r="I63" s="853">
        <v>0</v>
      </c>
      <c r="J63" s="853">
        <v>0</v>
      </c>
      <c r="K63" s="853">
        <v>0</v>
      </c>
      <c r="L63" s="862">
        <v>0</v>
      </c>
    </row>
    <row r="64" spans="1:12" ht="18.95" customHeight="1">
      <c r="A64" s="235"/>
      <c r="B64" s="236"/>
      <c r="C64" s="237"/>
      <c r="D64" s="240" t="s">
        <v>43</v>
      </c>
      <c r="E64" s="861">
        <v>33916038.390000001</v>
      </c>
      <c r="F64" s="853">
        <v>32277118</v>
      </c>
      <c r="G64" s="853">
        <v>2241.3200000000002</v>
      </c>
      <c r="H64" s="853">
        <v>1636679.0700000003</v>
      </c>
      <c r="I64" s="853">
        <v>0</v>
      </c>
      <c r="J64" s="853">
        <v>0</v>
      </c>
      <c r="K64" s="853">
        <v>0</v>
      </c>
      <c r="L64" s="862">
        <v>0</v>
      </c>
    </row>
    <row r="65" spans="1:12" ht="18.95" customHeight="1">
      <c r="A65" s="239"/>
      <c r="B65" s="237"/>
      <c r="C65" s="237"/>
      <c r="D65" s="240" t="s">
        <v>44</v>
      </c>
      <c r="E65" s="369">
        <v>0.58223959056496888</v>
      </c>
      <c r="F65" s="196">
        <v>0.58946103694504814</v>
      </c>
      <c r="G65" s="196">
        <v>0.22413200000000003</v>
      </c>
      <c r="H65" s="196">
        <v>0.46977011194029861</v>
      </c>
      <c r="I65" s="196">
        <v>0</v>
      </c>
      <c r="J65" s="196">
        <v>0</v>
      </c>
      <c r="K65" s="196">
        <v>0</v>
      </c>
      <c r="L65" s="370">
        <v>0</v>
      </c>
    </row>
    <row r="66" spans="1:12" ht="18.95" customHeight="1">
      <c r="A66" s="241"/>
      <c r="B66" s="242"/>
      <c r="C66" s="242"/>
      <c r="D66" s="245" t="s">
        <v>45</v>
      </c>
      <c r="E66" s="371">
        <v>0.58211694148040372</v>
      </c>
      <c r="F66" s="372">
        <v>0.58946103694504814</v>
      </c>
      <c r="G66" s="372">
        <v>0.22413200000000003</v>
      </c>
      <c r="H66" s="372">
        <v>0.4681210480580324</v>
      </c>
      <c r="I66" s="372">
        <v>0</v>
      </c>
      <c r="J66" s="372">
        <v>0</v>
      </c>
      <c r="K66" s="372">
        <v>0</v>
      </c>
      <c r="L66" s="373">
        <v>0</v>
      </c>
    </row>
    <row r="67" spans="1:12" ht="18.95" customHeight="1">
      <c r="A67" s="235" t="s">
        <v>381</v>
      </c>
      <c r="B67" s="236" t="s">
        <v>47</v>
      </c>
      <c r="C67" s="237" t="s">
        <v>382</v>
      </c>
      <c r="D67" s="238" t="s">
        <v>41</v>
      </c>
      <c r="E67" s="858">
        <v>747970000</v>
      </c>
      <c r="F67" s="859">
        <v>737186000</v>
      </c>
      <c r="G67" s="859">
        <v>361000</v>
      </c>
      <c r="H67" s="859">
        <v>10088000</v>
      </c>
      <c r="I67" s="859">
        <v>335000</v>
      </c>
      <c r="J67" s="860">
        <v>0</v>
      </c>
      <c r="K67" s="860">
        <v>0</v>
      </c>
      <c r="L67" s="871">
        <v>0</v>
      </c>
    </row>
    <row r="68" spans="1:12" ht="18.95" customHeight="1">
      <c r="A68" s="235"/>
      <c r="B68" s="236"/>
      <c r="C68" s="237"/>
      <c r="D68" s="240" t="s">
        <v>42</v>
      </c>
      <c r="E68" s="861">
        <v>811264297.98000002</v>
      </c>
      <c r="F68" s="853">
        <v>766202729.62</v>
      </c>
      <c r="G68" s="853">
        <v>361000</v>
      </c>
      <c r="H68" s="853">
        <v>41799238.359999999</v>
      </c>
      <c r="I68" s="853">
        <v>2901330</v>
      </c>
      <c r="J68" s="853">
        <v>0</v>
      </c>
      <c r="K68" s="853">
        <v>0</v>
      </c>
      <c r="L68" s="862">
        <v>0</v>
      </c>
    </row>
    <row r="69" spans="1:12" ht="18.95" customHeight="1">
      <c r="A69" s="235"/>
      <c r="B69" s="236"/>
      <c r="C69" s="237"/>
      <c r="D69" s="240" t="s">
        <v>43</v>
      </c>
      <c r="E69" s="861">
        <v>204028091.47999996</v>
      </c>
      <c r="F69" s="853">
        <v>171074280.58999994</v>
      </c>
      <c r="G69" s="853">
        <v>86319.52</v>
      </c>
      <c r="H69" s="853">
        <v>32751569.370000005</v>
      </c>
      <c r="I69" s="853">
        <v>115922</v>
      </c>
      <c r="J69" s="853">
        <v>0</v>
      </c>
      <c r="K69" s="853">
        <v>0</v>
      </c>
      <c r="L69" s="862">
        <v>0</v>
      </c>
    </row>
    <row r="70" spans="1:12" ht="18.95" customHeight="1">
      <c r="A70" s="239"/>
      <c r="B70" s="237"/>
      <c r="C70" s="237"/>
      <c r="D70" s="240" t="s">
        <v>44</v>
      </c>
      <c r="E70" s="369">
        <v>0.27277576838643258</v>
      </c>
      <c r="F70" s="196">
        <v>0.23206393039205836</v>
      </c>
      <c r="G70" s="196">
        <v>0.23911224376731302</v>
      </c>
      <c r="H70" s="196">
        <v>3.2465869716494851</v>
      </c>
      <c r="I70" s="196">
        <v>0.34603582089552237</v>
      </c>
      <c r="J70" s="196">
        <v>0</v>
      </c>
      <c r="K70" s="196">
        <v>0</v>
      </c>
      <c r="L70" s="370">
        <v>0</v>
      </c>
    </row>
    <row r="71" spans="1:12" ht="18.95" customHeight="1">
      <c r="A71" s="241"/>
      <c r="B71" s="242"/>
      <c r="C71" s="242"/>
      <c r="D71" s="243" t="s">
        <v>45</v>
      </c>
      <c r="E71" s="371">
        <v>0.25149398536089634</v>
      </c>
      <c r="F71" s="372">
        <v>0.2232754778553773</v>
      </c>
      <c r="G71" s="372">
        <v>0.23911224376731302</v>
      </c>
      <c r="H71" s="372">
        <v>0.78354464471155993</v>
      </c>
      <c r="I71" s="372">
        <v>3.9954779359810844E-2</v>
      </c>
      <c r="J71" s="372">
        <v>0</v>
      </c>
      <c r="K71" s="372">
        <v>0</v>
      </c>
      <c r="L71" s="373">
        <v>0</v>
      </c>
    </row>
    <row r="72" spans="1:12" ht="18.95" customHeight="1">
      <c r="A72" s="252" t="s">
        <v>383</v>
      </c>
      <c r="B72" s="248" t="s">
        <v>47</v>
      </c>
      <c r="C72" s="253" t="s">
        <v>384</v>
      </c>
      <c r="D72" s="250" t="s">
        <v>41</v>
      </c>
      <c r="E72" s="858">
        <v>467012000</v>
      </c>
      <c r="F72" s="859">
        <v>308162000</v>
      </c>
      <c r="G72" s="859">
        <v>212000</v>
      </c>
      <c r="H72" s="859">
        <v>131772000</v>
      </c>
      <c r="I72" s="859">
        <v>3872000</v>
      </c>
      <c r="J72" s="860">
        <v>0</v>
      </c>
      <c r="K72" s="860">
        <v>0</v>
      </c>
      <c r="L72" s="871">
        <v>22994000</v>
      </c>
    </row>
    <row r="73" spans="1:12" ht="18.95" customHeight="1">
      <c r="A73" s="235"/>
      <c r="B73" s="236"/>
      <c r="C73" s="237"/>
      <c r="D73" s="240" t="s">
        <v>42</v>
      </c>
      <c r="E73" s="861">
        <v>474814357.33000004</v>
      </c>
      <c r="F73" s="853">
        <v>310480767.73000002</v>
      </c>
      <c r="G73" s="853">
        <v>228214</v>
      </c>
      <c r="H73" s="853">
        <v>133874357.59999999</v>
      </c>
      <c r="I73" s="853">
        <v>6264404</v>
      </c>
      <c r="J73" s="853">
        <v>0</v>
      </c>
      <c r="K73" s="853">
        <v>0</v>
      </c>
      <c r="L73" s="862">
        <v>23966614</v>
      </c>
    </row>
    <row r="74" spans="1:12" ht="18.95" customHeight="1">
      <c r="A74" s="235"/>
      <c r="B74" s="236"/>
      <c r="C74" s="237"/>
      <c r="D74" s="240" t="s">
        <v>43</v>
      </c>
      <c r="E74" s="861">
        <v>191481655.24000001</v>
      </c>
      <c r="F74" s="853">
        <v>139248472.81999999</v>
      </c>
      <c r="G74" s="853">
        <v>90406.95</v>
      </c>
      <c r="H74" s="853">
        <v>45567004.710000038</v>
      </c>
      <c r="I74" s="853">
        <v>2087014.64</v>
      </c>
      <c r="J74" s="853">
        <v>0</v>
      </c>
      <c r="K74" s="853">
        <v>0</v>
      </c>
      <c r="L74" s="862">
        <v>4488756.1199999973</v>
      </c>
    </row>
    <row r="75" spans="1:12" ht="18.95" customHeight="1">
      <c r="A75" s="239"/>
      <c r="B75" s="237"/>
      <c r="C75" s="237" t="s">
        <v>4</v>
      </c>
      <c r="D75" s="240" t="s">
        <v>44</v>
      </c>
      <c r="E75" s="369">
        <v>0.41001442198487409</v>
      </c>
      <c r="F75" s="196">
        <v>0.45186776052855315</v>
      </c>
      <c r="G75" s="196">
        <v>0.42644787735849055</v>
      </c>
      <c r="H75" s="196">
        <v>0.34580187528458273</v>
      </c>
      <c r="I75" s="196">
        <v>0.53900171487603299</v>
      </c>
      <c r="J75" s="196">
        <v>0</v>
      </c>
      <c r="K75" s="196">
        <v>0</v>
      </c>
      <c r="L75" s="370">
        <v>0.19521423501783061</v>
      </c>
    </row>
    <row r="76" spans="1:12" ht="18.95" customHeight="1">
      <c r="A76" s="241"/>
      <c r="B76" s="242"/>
      <c r="C76" s="242"/>
      <c r="D76" s="246" t="s">
        <v>45</v>
      </c>
      <c r="E76" s="371">
        <v>0.40327688555322816</v>
      </c>
      <c r="F76" s="372">
        <v>0.4484930704020067</v>
      </c>
      <c r="G76" s="372">
        <v>0.3961498856336596</v>
      </c>
      <c r="H76" s="372">
        <v>0.34037141635553991</v>
      </c>
      <c r="I76" s="372">
        <v>0.33315454111835696</v>
      </c>
      <c r="J76" s="372">
        <v>0</v>
      </c>
      <c r="K76" s="372">
        <v>0</v>
      </c>
      <c r="L76" s="373">
        <v>0.18729204384065257</v>
      </c>
    </row>
    <row r="77" spans="1:12" ht="18.95" customHeight="1">
      <c r="A77" s="235" t="s">
        <v>385</v>
      </c>
      <c r="B77" s="236" t="s">
        <v>47</v>
      </c>
      <c r="C77" s="237" t="s">
        <v>386</v>
      </c>
      <c r="D77" s="251" t="s">
        <v>41</v>
      </c>
      <c r="E77" s="858">
        <v>25265000</v>
      </c>
      <c r="F77" s="859">
        <v>0</v>
      </c>
      <c r="G77" s="859">
        <v>36000</v>
      </c>
      <c r="H77" s="859">
        <v>23205000</v>
      </c>
      <c r="I77" s="859">
        <v>900000</v>
      </c>
      <c r="J77" s="860">
        <v>0</v>
      </c>
      <c r="K77" s="860">
        <v>0</v>
      </c>
      <c r="L77" s="871">
        <v>1124000</v>
      </c>
    </row>
    <row r="78" spans="1:12" ht="18.95" customHeight="1">
      <c r="A78" s="235"/>
      <c r="B78" s="236"/>
      <c r="C78" s="237"/>
      <c r="D78" s="240" t="s">
        <v>42</v>
      </c>
      <c r="E78" s="861">
        <v>25265000</v>
      </c>
      <c r="F78" s="853">
        <v>0</v>
      </c>
      <c r="G78" s="853">
        <v>36000</v>
      </c>
      <c r="H78" s="853">
        <v>23205000</v>
      </c>
      <c r="I78" s="853">
        <v>900000</v>
      </c>
      <c r="J78" s="853">
        <v>0</v>
      </c>
      <c r="K78" s="853">
        <v>0</v>
      </c>
      <c r="L78" s="862">
        <v>1124000</v>
      </c>
    </row>
    <row r="79" spans="1:12" ht="18.95" customHeight="1">
      <c r="A79" s="235"/>
      <c r="B79" s="236"/>
      <c r="C79" s="237"/>
      <c r="D79" s="240" t="s">
        <v>43</v>
      </c>
      <c r="E79" s="861">
        <v>10490081.689999996</v>
      </c>
      <c r="F79" s="853">
        <v>0</v>
      </c>
      <c r="G79" s="853">
        <v>20193.68</v>
      </c>
      <c r="H79" s="853">
        <v>10257389.979999997</v>
      </c>
      <c r="I79" s="853">
        <v>0</v>
      </c>
      <c r="J79" s="853">
        <v>0</v>
      </c>
      <c r="K79" s="853">
        <v>0</v>
      </c>
      <c r="L79" s="862">
        <v>212498.03000000003</v>
      </c>
    </row>
    <row r="80" spans="1:12" ht="18.95" customHeight="1">
      <c r="A80" s="239"/>
      <c r="B80" s="237"/>
      <c r="C80" s="237"/>
      <c r="D80" s="240" t="s">
        <v>44</v>
      </c>
      <c r="E80" s="369">
        <v>0.41520212507421317</v>
      </c>
      <c r="F80" s="196">
        <v>0</v>
      </c>
      <c r="G80" s="196">
        <v>0.56093555555555552</v>
      </c>
      <c r="H80" s="196">
        <v>0.44203361258349477</v>
      </c>
      <c r="I80" s="196">
        <v>0</v>
      </c>
      <c r="J80" s="196">
        <v>0</v>
      </c>
      <c r="K80" s="196">
        <v>0</v>
      </c>
      <c r="L80" s="370">
        <v>0.18905518683274025</v>
      </c>
    </row>
    <row r="81" spans="1:12" ht="18.95" customHeight="1">
      <c r="A81" s="241"/>
      <c r="B81" s="242"/>
      <c r="C81" s="242"/>
      <c r="D81" s="240" t="s">
        <v>45</v>
      </c>
      <c r="E81" s="371">
        <v>0.41520212507421317</v>
      </c>
      <c r="F81" s="372">
        <v>0</v>
      </c>
      <c r="G81" s="372">
        <v>0.56093555555555552</v>
      </c>
      <c r="H81" s="372">
        <v>0.44203361258349477</v>
      </c>
      <c r="I81" s="372">
        <v>0</v>
      </c>
      <c r="J81" s="372">
        <v>0</v>
      </c>
      <c r="K81" s="372">
        <v>0</v>
      </c>
      <c r="L81" s="373">
        <v>0.18905518683274025</v>
      </c>
    </row>
    <row r="82" spans="1:12" ht="18.95" customHeight="1">
      <c r="A82" s="235" t="s">
        <v>387</v>
      </c>
      <c r="B82" s="236" t="s">
        <v>47</v>
      </c>
      <c r="C82" s="237" t="s">
        <v>743</v>
      </c>
      <c r="D82" s="238" t="s">
        <v>41</v>
      </c>
      <c r="E82" s="858">
        <v>23202541000</v>
      </c>
      <c r="F82" s="859">
        <v>21405984000</v>
      </c>
      <c r="G82" s="859">
        <v>70689000</v>
      </c>
      <c r="H82" s="859">
        <v>753708000</v>
      </c>
      <c r="I82" s="859">
        <v>740083000</v>
      </c>
      <c r="J82" s="860">
        <v>0</v>
      </c>
      <c r="K82" s="860">
        <v>0</v>
      </c>
      <c r="L82" s="871">
        <v>232077000</v>
      </c>
    </row>
    <row r="83" spans="1:12" ht="18.95" customHeight="1">
      <c r="A83" s="235"/>
      <c r="B83" s="236"/>
      <c r="C83" s="237"/>
      <c r="D83" s="240" t="s">
        <v>42</v>
      </c>
      <c r="E83" s="861">
        <v>24128439064</v>
      </c>
      <c r="F83" s="853">
        <v>22202702945</v>
      </c>
      <c r="G83" s="853">
        <v>69562750</v>
      </c>
      <c r="H83" s="853">
        <v>875406401</v>
      </c>
      <c r="I83" s="853">
        <v>746762000</v>
      </c>
      <c r="J83" s="853">
        <v>0</v>
      </c>
      <c r="K83" s="853">
        <v>0</v>
      </c>
      <c r="L83" s="862">
        <v>234004968</v>
      </c>
    </row>
    <row r="84" spans="1:12" ht="18.95" customHeight="1">
      <c r="A84" s="235"/>
      <c r="B84" s="236"/>
      <c r="C84" s="237"/>
      <c r="D84" s="240" t="s">
        <v>43</v>
      </c>
      <c r="E84" s="861">
        <v>11725129075.52</v>
      </c>
      <c r="F84" s="853">
        <v>10956334383.6</v>
      </c>
      <c r="G84" s="853">
        <v>36394543.729999997</v>
      </c>
      <c r="H84" s="853">
        <v>453737686.7699998</v>
      </c>
      <c r="I84" s="853">
        <v>155758778.09999999</v>
      </c>
      <c r="J84" s="853">
        <v>0</v>
      </c>
      <c r="K84" s="853">
        <v>0</v>
      </c>
      <c r="L84" s="862">
        <v>122903683.32000002</v>
      </c>
    </row>
    <row r="85" spans="1:12" ht="18.95" customHeight="1">
      <c r="A85" s="239"/>
      <c r="B85" s="237"/>
      <c r="C85" s="237"/>
      <c r="D85" s="240" t="s">
        <v>44</v>
      </c>
      <c r="E85" s="369">
        <v>0.50533814703829205</v>
      </c>
      <c r="F85" s="196">
        <v>0.51183511973100604</v>
      </c>
      <c r="G85" s="196">
        <v>0.51485441483116179</v>
      </c>
      <c r="H85" s="196">
        <v>0.60200725847410375</v>
      </c>
      <c r="I85" s="196">
        <v>0.21046122948372006</v>
      </c>
      <c r="J85" s="196">
        <v>0</v>
      </c>
      <c r="K85" s="196">
        <v>0</v>
      </c>
      <c r="L85" s="370">
        <v>0.52958148941946004</v>
      </c>
    </row>
    <row r="86" spans="1:12" ht="18.95" customHeight="1">
      <c r="A86" s="241"/>
      <c r="B86" s="242"/>
      <c r="C86" s="242"/>
      <c r="D86" s="245" t="s">
        <v>45</v>
      </c>
      <c r="E86" s="371">
        <v>0.4859464403983792</v>
      </c>
      <c r="F86" s="372">
        <v>0.49346849393701153</v>
      </c>
      <c r="G86" s="372">
        <v>0.52319012301842571</v>
      </c>
      <c r="H86" s="372">
        <v>0.51831661985985389</v>
      </c>
      <c r="I86" s="372">
        <v>0.20857887533109612</v>
      </c>
      <c r="J86" s="372">
        <v>0</v>
      </c>
      <c r="K86" s="372">
        <v>0</v>
      </c>
      <c r="L86" s="373">
        <v>0.52521826510965364</v>
      </c>
    </row>
    <row r="87" spans="1:12" ht="18.95" customHeight="1">
      <c r="A87" s="235" t="s">
        <v>388</v>
      </c>
      <c r="B87" s="236" t="s">
        <v>47</v>
      </c>
      <c r="C87" s="237" t="s">
        <v>83</v>
      </c>
      <c r="D87" s="240" t="s">
        <v>41</v>
      </c>
      <c r="E87" s="858">
        <v>14511767000</v>
      </c>
      <c r="F87" s="859">
        <v>566988000</v>
      </c>
      <c r="G87" s="859">
        <v>407021000</v>
      </c>
      <c r="H87" s="859">
        <v>12244196000</v>
      </c>
      <c r="I87" s="859">
        <v>497441000</v>
      </c>
      <c r="J87" s="860">
        <v>0</v>
      </c>
      <c r="K87" s="860">
        <v>0</v>
      </c>
      <c r="L87" s="871">
        <v>796121000</v>
      </c>
    </row>
    <row r="88" spans="1:12" ht="18.95" customHeight="1">
      <c r="A88" s="235"/>
      <c r="B88" s="236"/>
      <c r="C88" s="237"/>
      <c r="D88" s="240" t="s">
        <v>42</v>
      </c>
      <c r="E88" s="861">
        <v>15452890325.309999</v>
      </c>
      <c r="F88" s="853">
        <v>850727530.51999998</v>
      </c>
      <c r="G88" s="853">
        <v>409692948.31999999</v>
      </c>
      <c r="H88" s="853">
        <v>12821955411.73</v>
      </c>
      <c r="I88" s="853">
        <v>533406420.57999998</v>
      </c>
      <c r="J88" s="853">
        <v>0</v>
      </c>
      <c r="K88" s="853">
        <v>0</v>
      </c>
      <c r="L88" s="862">
        <v>837108014.15999985</v>
      </c>
    </row>
    <row r="89" spans="1:12" ht="18.95" customHeight="1">
      <c r="A89" s="235"/>
      <c r="B89" s="236"/>
      <c r="C89" s="237"/>
      <c r="D89" s="240" t="s">
        <v>43</v>
      </c>
      <c r="E89" s="861">
        <v>7200768632.7900057</v>
      </c>
      <c r="F89" s="853">
        <v>504648148.29999989</v>
      </c>
      <c r="G89" s="853">
        <v>174740725.34000006</v>
      </c>
      <c r="H89" s="853">
        <v>6108550746.510005</v>
      </c>
      <c r="I89" s="853">
        <v>68827368.049999997</v>
      </c>
      <c r="J89" s="853">
        <v>0</v>
      </c>
      <c r="K89" s="853">
        <v>0</v>
      </c>
      <c r="L89" s="862">
        <v>344001644.59000009</v>
      </c>
    </row>
    <row r="90" spans="1:12" ht="18.95" customHeight="1">
      <c r="A90" s="235"/>
      <c r="B90" s="237"/>
      <c r="C90" s="237"/>
      <c r="D90" s="240" t="s">
        <v>44</v>
      </c>
      <c r="E90" s="369">
        <v>0.49620205677158447</v>
      </c>
      <c r="F90" s="196">
        <v>0.890050844638687</v>
      </c>
      <c r="G90" s="196">
        <v>0.42931624004658253</v>
      </c>
      <c r="H90" s="196">
        <v>0.49889357753747204</v>
      </c>
      <c r="I90" s="196">
        <v>0.13836287730605237</v>
      </c>
      <c r="J90" s="196">
        <v>0</v>
      </c>
      <c r="K90" s="196">
        <v>0</v>
      </c>
      <c r="L90" s="370">
        <v>0.43209718697283467</v>
      </c>
    </row>
    <row r="91" spans="1:12" ht="18.95" customHeight="1">
      <c r="A91" s="241"/>
      <c r="B91" s="242"/>
      <c r="C91" s="242"/>
      <c r="D91" s="243" t="s">
        <v>45</v>
      </c>
      <c r="E91" s="371">
        <v>0.46598199309005656</v>
      </c>
      <c r="F91" s="372">
        <v>0.59319597661490753</v>
      </c>
      <c r="G91" s="372">
        <v>0.42651631192713341</v>
      </c>
      <c r="H91" s="372">
        <v>0.47641335118991884</v>
      </c>
      <c r="I91" s="372">
        <v>0.12903363250701125</v>
      </c>
      <c r="J91" s="372">
        <v>0</v>
      </c>
      <c r="K91" s="372">
        <v>0</v>
      </c>
      <c r="L91" s="373">
        <v>0.41094057011888752</v>
      </c>
    </row>
    <row r="92" spans="1:12" ht="18.95" customHeight="1">
      <c r="A92" s="235" t="s">
        <v>389</v>
      </c>
      <c r="B92" s="236" t="s">
        <v>47</v>
      </c>
      <c r="C92" s="237" t="s">
        <v>390</v>
      </c>
      <c r="D92" s="238" t="s">
        <v>41</v>
      </c>
      <c r="E92" s="858">
        <v>2750003000</v>
      </c>
      <c r="F92" s="859">
        <v>108450000</v>
      </c>
      <c r="G92" s="859">
        <v>135714000</v>
      </c>
      <c r="H92" s="859">
        <v>2349167000</v>
      </c>
      <c r="I92" s="859">
        <v>156657000</v>
      </c>
      <c r="J92" s="860">
        <v>0</v>
      </c>
      <c r="K92" s="860">
        <v>0</v>
      </c>
      <c r="L92" s="871">
        <v>15000</v>
      </c>
    </row>
    <row r="93" spans="1:12" ht="18.95" customHeight="1">
      <c r="A93" s="235"/>
      <c r="B93" s="236"/>
      <c r="C93" s="237" t="s">
        <v>391</v>
      </c>
      <c r="D93" s="240" t="s">
        <v>42</v>
      </c>
      <c r="E93" s="861">
        <v>2959854843</v>
      </c>
      <c r="F93" s="853">
        <v>256209692</v>
      </c>
      <c r="G93" s="853">
        <v>135823955</v>
      </c>
      <c r="H93" s="853">
        <v>2412279521</v>
      </c>
      <c r="I93" s="853">
        <v>155526675</v>
      </c>
      <c r="J93" s="853">
        <v>0</v>
      </c>
      <c r="K93" s="853">
        <v>0</v>
      </c>
      <c r="L93" s="862">
        <v>15000</v>
      </c>
    </row>
    <row r="94" spans="1:12" ht="18.95" customHeight="1">
      <c r="A94" s="235"/>
      <c r="B94" s="236"/>
      <c r="C94" s="237" t="s">
        <v>392</v>
      </c>
      <c r="D94" s="240" t="s">
        <v>43</v>
      </c>
      <c r="E94" s="861">
        <v>1393847964.7100005</v>
      </c>
      <c r="F94" s="853">
        <v>231963031.74000001</v>
      </c>
      <c r="G94" s="853">
        <v>67654917.590000004</v>
      </c>
      <c r="H94" s="853">
        <v>1065313220.5900006</v>
      </c>
      <c r="I94" s="853">
        <v>28916794.790000007</v>
      </c>
      <c r="J94" s="853">
        <v>0</v>
      </c>
      <c r="K94" s="853">
        <v>0</v>
      </c>
      <c r="L94" s="862">
        <v>0</v>
      </c>
    </row>
    <row r="95" spans="1:12" ht="18.95" customHeight="1">
      <c r="A95" s="239"/>
      <c r="B95" s="237"/>
      <c r="C95" s="237" t="s">
        <v>393</v>
      </c>
      <c r="D95" s="240" t="s">
        <v>44</v>
      </c>
      <c r="E95" s="369">
        <v>0.50685325241827028</v>
      </c>
      <c r="F95" s="196">
        <v>2.1388937919778699</v>
      </c>
      <c r="G95" s="196">
        <v>0.49851096858098654</v>
      </c>
      <c r="H95" s="196">
        <v>0.45348552086335309</v>
      </c>
      <c r="I95" s="196">
        <v>0.18458667528421971</v>
      </c>
      <c r="J95" s="196">
        <v>0</v>
      </c>
      <c r="K95" s="196">
        <v>0</v>
      </c>
      <c r="L95" s="370">
        <v>0</v>
      </c>
    </row>
    <row r="96" spans="1:12" ht="18.95" customHeight="1">
      <c r="A96" s="241"/>
      <c r="B96" s="242"/>
      <c r="C96" s="242"/>
      <c r="D96" s="245" t="s">
        <v>45</v>
      </c>
      <c r="E96" s="371">
        <v>0.47091767625240954</v>
      </c>
      <c r="F96" s="372">
        <v>0.90536400059370126</v>
      </c>
      <c r="G96" s="372">
        <v>0.49810740373448853</v>
      </c>
      <c r="H96" s="372">
        <v>0.4416209694257901</v>
      </c>
      <c r="I96" s="372">
        <v>0.18592820035534102</v>
      </c>
      <c r="J96" s="372">
        <v>0</v>
      </c>
      <c r="K96" s="372">
        <v>0</v>
      </c>
      <c r="L96" s="373">
        <v>0</v>
      </c>
    </row>
    <row r="97" spans="1:12" ht="18.95" customHeight="1">
      <c r="A97" s="235" t="s">
        <v>394</v>
      </c>
      <c r="B97" s="236" t="s">
        <v>47</v>
      </c>
      <c r="C97" s="237" t="s">
        <v>113</v>
      </c>
      <c r="D97" s="240" t="s">
        <v>41</v>
      </c>
      <c r="E97" s="858">
        <v>36452900000</v>
      </c>
      <c r="F97" s="859">
        <v>1450433000</v>
      </c>
      <c r="G97" s="859">
        <v>1234758000</v>
      </c>
      <c r="H97" s="859">
        <v>21691759000</v>
      </c>
      <c r="I97" s="859">
        <v>12075950000</v>
      </c>
      <c r="J97" s="860">
        <v>0</v>
      </c>
      <c r="K97" s="860">
        <v>0</v>
      </c>
      <c r="L97" s="871">
        <v>0</v>
      </c>
    </row>
    <row r="98" spans="1:12" ht="18.95" customHeight="1">
      <c r="A98" s="235"/>
      <c r="B98" s="236"/>
      <c r="C98" s="237"/>
      <c r="D98" s="240" t="s">
        <v>42</v>
      </c>
      <c r="E98" s="861">
        <v>36285301000.000008</v>
      </c>
      <c r="F98" s="853">
        <v>1487623301</v>
      </c>
      <c r="G98" s="853">
        <v>1067775475.0099999</v>
      </c>
      <c r="H98" s="853">
        <v>21905254068.990009</v>
      </c>
      <c r="I98" s="853">
        <v>11824648155</v>
      </c>
      <c r="J98" s="853">
        <v>0</v>
      </c>
      <c r="K98" s="853">
        <v>0</v>
      </c>
      <c r="L98" s="862">
        <v>0</v>
      </c>
    </row>
    <row r="99" spans="1:12" ht="18.95" customHeight="1">
      <c r="A99" s="235"/>
      <c r="B99" s="236"/>
      <c r="C99" s="237"/>
      <c r="D99" s="240" t="s">
        <v>43</v>
      </c>
      <c r="E99" s="861">
        <v>12829922846.340004</v>
      </c>
      <c r="F99" s="853">
        <v>609794091.91000009</v>
      </c>
      <c r="G99" s="853">
        <v>525159733.44000018</v>
      </c>
      <c r="H99" s="853">
        <v>9010962571.0700035</v>
      </c>
      <c r="I99" s="853">
        <v>2684006449.9200006</v>
      </c>
      <c r="J99" s="853">
        <v>0</v>
      </c>
      <c r="K99" s="853">
        <v>0</v>
      </c>
      <c r="L99" s="862">
        <v>0</v>
      </c>
    </row>
    <row r="100" spans="1:12" ht="18.95" customHeight="1">
      <c r="A100" s="239"/>
      <c r="B100" s="237"/>
      <c r="C100" s="237"/>
      <c r="D100" s="240" t="s">
        <v>44</v>
      </c>
      <c r="E100" s="369">
        <v>0.35195890714703093</v>
      </c>
      <c r="F100" s="196">
        <v>0.42042210285480275</v>
      </c>
      <c r="G100" s="196">
        <v>0.42531389425296307</v>
      </c>
      <c r="H100" s="196">
        <v>0.41540949127592663</v>
      </c>
      <c r="I100" s="196">
        <v>0.22226048053527883</v>
      </c>
      <c r="J100" s="196">
        <v>0</v>
      </c>
      <c r="K100" s="196">
        <v>0</v>
      </c>
      <c r="L100" s="370">
        <v>0</v>
      </c>
    </row>
    <row r="101" spans="1:12" ht="18.95" customHeight="1">
      <c r="A101" s="241"/>
      <c r="B101" s="242"/>
      <c r="C101" s="242"/>
      <c r="D101" s="243" t="s">
        <v>45</v>
      </c>
      <c r="E101" s="371">
        <v>0.35358457812820682</v>
      </c>
      <c r="F101" s="372">
        <v>0.40991162984613677</v>
      </c>
      <c r="G101" s="372">
        <v>0.49182599313313691</v>
      </c>
      <c r="H101" s="372">
        <v>0.41136078781328989</v>
      </c>
      <c r="I101" s="372">
        <v>0.22698404339287512</v>
      </c>
      <c r="J101" s="372">
        <v>0</v>
      </c>
      <c r="K101" s="372">
        <v>0</v>
      </c>
      <c r="L101" s="373">
        <v>0</v>
      </c>
    </row>
    <row r="102" spans="1:12" ht="18.95" customHeight="1">
      <c r="A102" s="252" t="s">
        <v>395</v>
      </c>
      <c r="B102" s="248" t="s">
        <v>47</v>
      </c>
      <c r="C102" s="253" t="s">
        <v>396</v>
      </c>
      <c r="D102" s="250" t="s">
        <v>41</v>
      </c>
      <c r="E102" s="858">
        <v>88819232000</v>
      </c>
      <c r="F102" s="859">
        <v>67611095000</v>
      </c>
      <c r="G102" s="859">
        <v>21087135000</v>
      </c>
      <c r="H102" s="859">
        <v>118902000</v>
      </c>
      <c r="I102" s="859">
        <v>2100000</v>
      </c>
      <c r="J102" s="860">
        <v>0</v>
      </c>
      <c r="K102" s="860">
        <v>0</v>
      </c>
      <c r="L102" s="871">
        <v>0</v>
      </c>
    </row>
    <row r="103" spans="1:12" ht="18.95" customHeight="1">
      <c r="A103" s="235"/>
      <c r="B103" s="236"/>
      <c r="C103" s="237" t="s">
        <v>397</v>
      </c>
      <c r="D103" s="240" t="s">
        <v>42</v>
      </c>
      <c r="E103" s="861">
        <v>88998231000</v>
      </c>
      <c r="F103" s="853">
        <v>67611095000</v>
      </c>
      <c r="G103" s="853">
        <v>21263154866</v>
      </c>
      <c r="H103" s="853">
        <v>121881134</v>
      </c>
      <c r="I103" s="853">
        <v>2100000</v>
      </c>
      <c r="J103" s="853">
        <v>0</v>
      </c>
      <c r="K103" s="853">
        <v>0</v>
      </c>
      <c r="L103" s="862">
        <v>0</v>
      </c>
    </row>
    <row r="104" spans="1:12" ht="18.95" customHeight="1">
      <c r="A104" s="235"/>
      <c r="B104" s="236"/>
      <c r="C104" s="237"/>
      <c r="D104" s="240" t="s">
        <v>43</v>
      </c>
      <c r="E104" s="861">
        <v>45030025577.189995</v>
      </c>
      <c r="F104" s="853">
        <v>33876265374.43</v>
      </c>
      <c r="G104" s="853">
        <v>11072016784.199997</v>
      </c>
      <c r="H104" s="853">
        <v>81666559.219999999</v>
      </c>
      <c r="I104" s="853">
        <v>76859.34</v>
      </c>
      <c r="J104" s="853">
        <v>0</v>
      </c>
      <c r="K104" s="853">
        <v>0</v>
      </c>
      <c r="L104" s="862">
        <v>0</v>
      </c>
    </row>
    <row r="105" spans="1:12" ht="18.95" customHeight="1">
      <c r="A105" s="239"/>
      <c r="B105" s="237"/>
      <c r="C105" s="237"/>
      <c r="D105" s="240" t="s">
        <v>44</v>
      </c>
      <c r="E105" s="369">
        <v>0.50698508153267974</v>
      </c>
      <c r="F105" s="196">
        <v>0.50104595073382552</v>
      </c>
      <c r="G105" s="196">
        <v>0.52506026941070927</v>
      </c>
      <c r="H105" s="196">
        <v>0.68683923920539602</v>
      </c>
      <c r="I105" s="196">
        <v>3.6599685714285714E-2</v>
      </c>
      <c r="J105" s="196">
        <v>0</v>
      </c>
      <c r="K105" s="196">
        <v>0</v>
      </c>
      <c r="L105" s="370">
        <v>0</v>
      </c>
    </row>
    <row r="106" spans="1:12" ht="18.95" customHeight="1">
      <c r="A106" s="241"/>
      <c r="B106" s="242"/>
      <c r="C106" s="242"/>
      <c r="D106" s="246" t="s">
        <v>45</v>
      </c>
      <c r="E106" s="371">
        <v>0.50596540033688975</v>
      </c>
      <c r="F106" s="372">
        <v>0.50104595073382552</v>
      </c>
      <c r="G106" s="372">
        <v>0.52071373481384287</v>
      </c>
      <c r="H106" s="372">
        <v>0.67005086463996966</v>
      </c>
      <c r="I106" s="372">
        <v>3.6599685714285714E-2</v>
      </c>
      <c r="J106" s="372">
        <v>0</v>
      </c>
      <c r="K106" s="372">
        <v>0</v>
      </c>
      <c r="L106" s="373">
        <v>0</v>
      </c>
    </row>
    <row r="107" spans="1:12" ht="18.95" customHeight="1">
      <c r="A107" s="235" t="s">
        <v>398</v>
      </c>
      <c r="B107" s="236" t="s">
        <v>47</v>
      </c>
      <c r="C107" s="237" t="s">
        <v>399</v>
      </c>
      <c r="D107" s="251" t="s">
        <v>41</v>
      </c>
      <c r="E107" s="858">
        <v>15905755000</v>
      </c>
      <c r="F107" s="859">
        <v>2461185000</v>
      </c>
      <c r="G107" s="859">
        <v>253907000</v>
      </c>
      <c r="H107" s="859">
        <v>12541097000</v>
      </c>
      <c r="I107" s="859">
        <v>586459000</v>
      </c>
      <c r="J107" s="860">
        <v>0</v>
      </c>
      <c r="K107" s="860">
        <v>0</v>
      </c>
      <c r="L107" s="871">
        <v>63107000</v>
      </c>
    </row>
    <row r="108" spans="1:12" ht="18.95" customHeight="1">
      <c r="A108" s="235"/>
      <c r="B108" s="236"/>
      <c r="C108" s="237" t="s">
        <v>400</v>
      </c>
      <c r="D108" s="240" t="s">
        <v>42</v>
      </c>
      <c r="E108" s="861">
        <v>16936884855.299999</v>
      </c>
      <c r="F108" s="853">
        <v>2593292237.1599998</v>
      </c>
      <c r="G108" s="853">
        <v>258632603.99000001</v>
      </c>
      <c r="H108" s="853">
        <v>13169647473.809999</v>
      </c>
      <c r="I108" s="853">
        <v>801614510</v>
      </c>
      <c r="J108" s="853">
        <v>0</v>
      </c>
      <c r="K108" s="853">
        <v>0</v>
      </c>
      <c r="L108" s="862">
        <v>113698030.34</v>
      </c>
    </row>
    <row r="109" spans="1:12" ht="18.95" customHeight="1">
      <c r="A109" s="235"/>
      <c r="B109" s="236"/>
      <c r="C109" s="237"/>
      <c r="D109" s="240" t="s">
        <v>43</v>
      </c>
      <c r="E109" s="861">
        <v>8642839076.7399979</v>
      </c>
      <c r="F109" s="853">
        <v>1549454644.2400002</v>
      </c>
      <c r="G109" s="853">
        <v>186866157.61000004</v>
      </c>
      <c r="H109" s="853">
        <v>6661714232.7399969</v>
      </c>
      <c r="I109" s="853">
        <v>200295782.38999999</v>
      </c>
      <c r="J109" s="853">
        <v>0</v>
      </c>
      <c r="K109" s="853">
        <v>0</v>
      </c>
      <c r="L109" s="862">
        <v>44508259.75999999</v>
      </c>
    </row>
    <row r="110" spans="1:12" ht="18.95" customHeight="1">
      <c r="A110" s="235"/>
      <c r="B110" s="237"/>
      <c r="C110" s="237"/>
      <c r="D110" s="240" t="s">
        <v>44</v>
      </c>
      <c r="E110" s="369">
        <v>0.54337810916489016</v>
      </c>
      <c r="F110" s="196">
        <v>0.62955634957957252</v>
      </c>
      <c r="G110" s="196">
        <v>0.73596300066559817</v>
      </c>
      <c r="H110" s="196">
        <v>0.53119071104704774</v>
      </c>
      <c r="I110" s="196">
        <v>0.34153416076827192</v>
      </c>
      <c r="J110" s="196">
        <v>0</v>
      </c>
      <c r="K110" s="196">
        <v>0</v>
      </c>
      <c r="L110" s="370">
        <v>0.70528245297669023</v>
      </c>
    </row>
    <row r="111" spans="1:12" ht="18.95" customHeight="1">
      <c r="A111" s="241"/>
      <c r="B111" s="242"/>
      <c r="C111" s="242"/>
      <c r="D111" s="240" t="s">
        <v>45</v>
      </c>
      <c r="E111" s="371">
        <v>0.51029685509348111</v>
      </c>
      <c r="F111" s="372">
        <v>0.59748555216316823</v>
      </c>
      <c r="G111" s="372">
        <v>0.72251585734807511</v>
      </c>
      <c r="H111" s="372">
        <v>0.50583846272179311</v>
      </c>
      <c r="I111" s="372">
        <v>0.24986546512238156</v>
      </c>
      <c r="J111" s="372">
        <v>0</v>
      </c>
      <c r="K111" s="372">
        <v>0</v>
      </c>
      <c r="L111" s="373">
        <v>0.39146025332983786</v>
      </c>
    </row>
    <row r="112" spans="1:12" ht="18.95" customHeight="1">
      <c r="A112" s="235" t="s">
        <v>401</v>
      </c>
      <c r="B112" s="236" t="s">
        <v>47</v>
      </c>
      <c r="C112" s="237" t="s">
        <v>402</v>
      </c>
      <c r="D112" s="238" t="s">
        <v>41</v>
      </c>
      <c r="E112" s="858">
        <v>13396411000</v>
      </c>
      <c r="F112" s="859">
        <v>178258000</v>
      </c>
      <c r="G112" s="859">
        <v>315122000</v>
      </c>
      <c r="H112" s="859">
        <v>12403797000</v>
      </c>
      <c r="I112" s="859">
        <v>483635000</v>
      </c>
      <c r="J112" s="860">
        <v>0</v>
      </c>
      <c r="K112" s="860">
        <v>0</v>
      </c>
      <c r="L112" s="871">
        <v>15599000</v>
      </c>
    </row>
    <row r="113" spans="1:12" ht="18.95" customHeight="1">
      <c r="A113" s="235"/>
      <c r="B113" s="236"/>
      <c r="C113" s="237"/>
      <c r="D113" s="240" t="s">
        <v>42</v>
      </c>
      <c r="E113" s="861">
        <v>13626358056.000002</v>
      </c>
      <c r="F113" s="853">
        <v>178258000</v>
      </c>
      <c r="G113" s="853">
        <v>306984765.27999997</v>
      </c>
      <c r="H113" s="853">
        <v>12540424121.720001</v>
      </c>
      <c r="I113" s="853">
        <v>584699807</v>
      </c>
      <c r="J113" s="853">
        <v>0</v>
      </c>
      <c r="K113" s="853">
        <v>0</v>
      </c>
      <c r="L113" s="862">
        <v>15991362</v>
      </c>
    </row>
    <row r="114" spans="1:12" ht="18.95" customHeight="1">
      <c r="A114" s="235"/>
      <c r="B114" s="236"/>
      <c r="C114" s="237"/>
      <c r="D114" s="240" t="s">
        <v>43</v>
      </c>
      <c r="E114" s="861">
        <v>6438495765.2999992</v>
      </c>
      <c r="F114" s="853">
        <v>83024061.50999999</v>
      </c>
      <c r="G114" s="853">
        <v>167153762.07999998</v>
      </c>
      <c r="H114" s="853">
        <v>6063780534.1799994</v>
      </c>
      <c r="I114" s="853">
        <v>119382428.75</v>
      </c>
      <c r="J114" s="853">
        <v>0</v>
      </c>
      <c r="K114" s="853">
        <v>0</v>
      </c>
      <c r="L114" s="862">
        <v>5154978.78</v>
      </c>
    </row>
    <row r="115" spans="1:12" ht="18.95" customHeight="1">
      <c r="A115" s="239"/>
      <c r="B115" s="237"/>
      <c r="C115" s="237"/>
      <c r="D115" s="240" t="s">
        <v>44</v>
      </c>
      <c r="E115" s="369">
        <v>0.48061348411152804</v>
      </c>
      <c r="F115" s="196">
        <v>0.46575223277496658</v>
      </c>
      <c r="G115" s="196">
        <v>0.5304414229409562</v>
      </c>
      <c r="H115" s="196">
        <v>0.48886486405574031</v>
      </c>
      <c r="I115" s="196">
        <v>0.24684406370506684</v>
      </c>
      <c r="J115" s="196">
        <v>0</v>
      </c>
      <c r="K115" s="196">
        <v>0</v>
      </c>
      <c r="L115" s="370">
        <v>0.33046854157317779</v>
      </c>
    </row>
    <row r="116" spans="1:12" ht="18.95" customHeight="1">
      <c r="A116" s="241"/>
      <c r="B116" s="242"/>
      <c r="C116" s="242"/>
      <c r="D116" s="245" t="s">
        <v>45</v>
      </c>
      <c r="E116" s="371">
        <v>0.47250305172077728</v>
      </c>
      <c r="F116" s="372">
        <v>0.46575223277496658</v>
      </c>
      <c r="G116" s="372">
        <v>0.54450181567655154</v>
      </c>
      <c r="H116" s="372">
        <v>0.48353871251272418</v>
      </c>
      <c r="I116" s="372">
        <v>0.2041773014472707</v>
      </c>
      <c r="J116" s="372">
        <v>0</v>
      </c>
      <c r="K116" s="372">
        <v>0</v>
      </c>
      <c r="L116" s="373">
        <v>0.32236020796727632</v>
      </c>
    </row>
    <row r="117" spans="1:12" ht="18.95" customHeight="1">
      <c r="A117" s="235" t="s">
        <v>403</v>
      </c>
      <c r="B117" s="236" t="s">
        <v>47</v>
      </c>
      <c r="C117" s="237" t="s">
        <v>404</v>
      </c>
      <c r="D117" s="238" t="s">
        <v>41</v>
      </c>
      <c r="E117" s="858">
        <v>0</v>
      </c>
      <c r="F117" s="859">
        <v>0</v>
      </c>
      <c r="G117" s="859">
        <v>0</v>
      </c>
      <c r="H117" s="859">
        <v>0</v>
      </c>
      <c r="I117" s="859">
        <v>0</v>
      </c>
      <c r="J117" s="860">
        <v>0</v>
      </c>
      <c r="K117" s="860">
        <v>0</v>
      </c>
      <c r="L117" s="871">
        <v>0</v>
      </c>
    </row>
    <row r="118" spans="1:12" ht="18.95" customHeight="1">
      <c r="A118" s="235"/>
      <c r="B118" s="236"/>
      <c r="C118" s="237" t="s">
        <v>405</v>
      </c>
      <c r="D118" s="240" t="s">
        <v>42</v>
      </c>
      <c r="E118" s="861">
        <v>2726567</v>
      </c>
      <c r="F118" s="853">
        <v>2726567</v>
      </c>
      <c r="G118" s="853">
        <v>0</v>
      </c>
      <c r="H118" s="853">
        <v>0</v>
      </c>
      <c r="I118" s="853">
        <v>0</v>
      </c>
      <c r="J118" s="853">
        <v>0</v>
      </c>
      <c r="K118" s="853">
        <v>0</v>
      </c>
      <c r="L118" s="862">
        <v>0</v>
      </c>
    </row>
    <row r="119" spans="1:12" ht="18.95" customHeight="1">
      <c r="A119" s="235"/>
      <c r="B119" s="236"/>
      <c r="C119" s="237" t="s">
        <v>406</v>
      </c>
      <c r="D119" s="240" t="s">
        <v>43</v>
      </c>
      <c r="E119" s="861">
        <v>1268466</v>
      </c>
      <c r="F119" s="853">
        <v>1268466</v>
      </c>
      <c r="G119" s="853">
        <v>0</v>
      </c>
      <c r="H119" s="853">
        <v>0</v>
      </c>
      <c r="I119" s="853">
        <v>0</v>
      </c>
      <c r="J119" s="853">
        <v>0</v>
      </c>
      <c r="K119" s="853">
        <v>0</v>
      </c>
      <c r="L119" s="862">
        <v>0</v>
      </c>
    </row>
    <row r="120" spans="1:12" ht="18.95" customHeight="1">
      <c r="A120" s="239"/>
      <c r="B120" s="237"/>
      <c r="C120" s="237" t="s">
        <v>407</v>
      </c>
      <c r="D120" s="240" t="s">
        <v>44</v>
      </c>
      <c r="E120" s="369">
        <v>0</v>
      </c>
      <c r="F120" s="196">
        <v>0</v>
      </c>
      <c r="G120" s="196">
        <v>0</v>
      </c>
      <c r="H120" s="196">
        <v>0</v>
      </c>
      <c r="I120" s="196">
        <v>0</v>
      </c>
      <c r="J120" s="196">
        <v>0</v>
      </c>
      <c r="K120" s="196">
        <v>0</v>
      </c>
      <c r="L120" s="370">
        <v>0</v>
      </c>
    </row>
    <row r="121" spans="1:12" ht="18.95" customHeight="1">
      <c r="A121" s="241"/>
      <c r="B121" s="242"/>
      <c r="C121" s="242" t="s">
        <v>408</v>
      </c>
      <c r="D121" s="245" t="s">
        <v>45</v>
      </c>
      <c r="E121" s="371">
        <v>0.4652245846150122</v>
      </c>
      <c r="F121" s="372">
        <v>0.4652245846150122</v>
      </c>
      <c r="G121" s="372">
        <v>0</v>
      </c>
      <c r="H121" s="372">
        <v>0</v>
      </c>
      <c r="I121" s="372">
        <v>0</v>
      </c>
      <c r="J121" s="372">
        <v>0</v>
      </c>
      <c r="K121" s="372">
        <v>0</v>
      </c>
      <c r="L121" s="373">
        <v>0</v>
      </c>
    </row>
    <row r="122" spans="1:12" ht="18.95" customHeight="1">
      <c r="A122" s="235" t="s">
        <v>409</v>
      </c>
      <c r="B122" s="236" t="s">
        <v>47</v>
      </c>
      <c r="C122" s="237" t="s">
        <v>410</v>
      </c>
      <c r="D122" s="238" t="s">
        <v>41</v>
      </c>
      <c r="E122" s="858">
        <v>29200000000</v>
      </c>
      <c r="F122" s="859">
        <v>0</v>
      </c>
      <c r="G122" s="859">
        <v>0</v>
      </c>
      <c r="H122" s="859">
        <v>100000</v>
      </c>
      <c r="I122" s="859">
        <v>0</v>
      </c>
      <c r="J122" s="860">
        <v>29199900000</v>
      </c>
      <c r="K122" s="860">
        <v>0</v>
      </c>
      <c r="L122" s="871">
        <v>0</v>
      </c>
    </row>
    <row r="123" spans="1:12" ht="18.95" customHeight="1">
      <c r="A123" s="235"/>
      <c r="B123" s="236"/>
      <c r="C123" s="237"/>
      <c r="D123" s="240" t="s">
        <v>42</v>
      </c>
      <c r="E123" s="861">
        <v>29200000000</v>
      </c>
      <c r="F123" s="853">
        <v>0</v>
      </c>
      <c r="G123" s="853">
        <v>0</v>
      </c>
      <c r="H123" s="853">
        <v>100000</v>
      </c>
      <c r="I123" s="853">
        <v>0</v>
      </c>
      <c r="J123" s="853">
        <v>29199900000</v>
      </c>
      <c r="K123" s="853">
        <v>0</v>
      </c>
      <c r="L123" s="862">
        <v>0</v>
      </c>
    </row>
    <row r="124" spans="1:12" ht="18.95" customHeight="1">
      <c r="A124" s="235"/>
      <c r="B124" s="236"/>
      <c r="C124" s="237"/>
      <c r="D124" s="240" t="s">
        <v>43</v>
      </c>
      <c r="E124" s="861">
        <v>14249356153.099998</v>
      </c>
      <c r="F124" s="853">
        <v>0</v>
      </c>
      <c r="G124" s="853">
        <v>0</v>
      </c>
      <c r="H124" s="853">
        <v>0</v>
      </c>
      <c r="I124" s="853">
        <v>0</v>
      </c>
      <c r="J124" s="853">
        <v>14249356153.099998</v>
      </c>
      <c r="K124" s="853">
        <v>0</v>
      </c>
      <c r="L124" s="862">
        <v>0</v>
      </c>
    </row>
    <row r="125" spans="1:12" ht="18.95" customHeight="1">
      <c r="A125" s="239"/>
      <c r="B125" s="237"/>
      <c r="C125" s="237"/>
      <c r="D125" s="240" t="s">
        <v>44</v>
      </c>
      <c r="E125" s="369">
        <v>0.48799164907876708</v>
      </c>
      <c r="F125" s="196">
        <v>0</v>
      </c>
      <c r="G125" s="196">
        <v>0</v>
      </c>
      <c r="H125" s="196">
        <v>0</v>
      </c>
      <c r="I125" s="196">
        <v>0</v>
      </c>
      <c r="J125" s="196">
        <v>0.48799332028876807</v>
      </c>
      <c r="K125" s="196">
        <v>0</v>
      </c>
      <c r="L125" s="370">
        <v>0</v>
      </c>
    </row>
    <row r="126" spans="1:12" ht="18.95" customHeight="1">
      <c r="A126" s="241"/>
      <c r="B126" s="242"/>
      <c r="C126" s="242"/>
      <c r="D126" s="245" t="s">
        <v>45</v>
      </c>
      <c r="E126" s="371">
        <v>0.48799164907876708</v>
      </c>
      <c r="F126" s="372">
        <v>0</v>
      </c>
      <c r="G126" s="372">
        <v>0</v>
      </c>
      <c r="H126" s="372">
        <v>0</v>
      </c>
      <c r="I126" s="372">
        <v>0</v>
      </c>
      <c r="J126" s="372">
        <v>0.48799332028876807</v>
      </c>
      <c r="K126" s="372">
        <v>0</v>
      </c>
      <c r="L126" s="373">
        <v>0</v>
      </c>
    </row>
    <row r="127" spans="1:12" ht="18.95" customHeight="1">
      <c r="A127" s="235" t="s">
        <v>411</v>
      </c>
      <c r="B127" s="236" t="s">
        <v>47</v>
      </c>
      <c r="C127" s="237" t="s">
        <v>412</v>
      </c>
      <c r="D127" s="238" t="s">
        <v>41</v>
      </c>
      <c r="E127" s="858">
        <v>110806380000</v>
      </c>
      <c r="F127" s="859">
        <v>72654657000</v>
      </c>
      <c r="G127" s="859">
        <v>1192933000</v>
      </c>
      <c r="H127" s="859">
        <v>4786249000</v>
      </c>
      <c r="I127" s="859">
        <v>3362972000</v>
      </c>
      <c r="J127" s="860">
        <v>0</v>
      </c>
      <c r="K127" s="860">
        <v>22207223000</v>
      </c>
      <c r="L127" s="871">
        <v>6602346000</v>
      </c>
    </row>
    <row r="128" spans="1:12" ht="18.95" customHeight="1">
      <c r="A128" s="239"/>
      <c r="B128" s="237"/>
      <c r="C128" s="237"/>
      <c r="D128" s="240" t="s">
        <v>42</v>
      </c>
      <c r="E128" s="861">
        <v>102462148432.26001</v>
      </c>
      <c r="F128" s="853">
        <v>67405652621.240005</v>
      </c>
      <c r="G128" s="853">
        <v>1146775472</v>
      </c>
      <c r="H128" s="853">
        <v>2616155124.5599999</v>
      </c>
      <c r="I128" s="853">
        <v>2970553532.4699998</v>
      </c>
      <c r="J128" s="853">
        <v>0</v>
      </c>
      <c r="K128" s="853">
        <v>22207223000</v>
      </c>
      <c r="L128" s="862">
        <v>6115788681.9899998</v>
      </c>
    </row>
    <row r="129" spans="1:12" ht="18.95" customHeight="1">
      <c r="A129" s="239"/>
      <c r="B129" s="237"/>
      <c r="C129" s="237"/>
      <c r="D129" s="240" t="s">
        <v>43</v>
      </c>
      <c r="E129" s="861">
        <v>48623179275.469994</v>
      </c>
      <c r="F129" s="853">
        <v>35336014936.110001</v>
      </c>
      <c r="G129" s="853">
        <v>0</v>
      </c>
      <c r="H129" s="853">
        <v>587289.2699999999</v>
      </c>
      <c r="I129" s="853">
        <v>35999000</v>
      </c>
      <c r="J129" s="853">
        <v>0</v>
      </c>
      <c r="K129" s="853">
        <v>12521357910.07</v>
      </c>
      <c r="L129" s="862">
        <v>729220140.01999998</v>
      </c>
    </row>
    <row r="130" spans="1:12" ht="18.95" customHeight="1">
      <c r="A130" s="239"/>
      <c r="B130" s="237"/>
      <c r="C130" s="237"/>
      <c r="D130" s="240" t="s">
        <v>44</v>
      </c>
      <c r="E130" s="369">
        <v>0.43881209074306005</v>
      </c>
      <c r="F130" s="196">
        <v>0.4863558152385194</v>
      </c>
      <c r="G130" s="196">
        <v>0</v>
      </c>
      <c r="H130" s="196">
        <v>1.2270345107410832E-4</v>
      </c>
      <c r="I130" s="196">
        <v>1.0704519692700386E-2</v>
      </c>
      <c r="J130" s="196">
        <v>0</v>
      </c>
      <c r="K130" s="196">
        <v>0.56384167935225393</v>
      </c>
      <c r="L130" s="370">
        <v>0.11044864053171402</v>
      </c>
    </row>
    <row r="131" spans="1:12" ht="18.95" customHeight="1">
      <c r="A131" s="241"/>
      <c r="B131" s="242"/>
      <c r="C131" s="242"/>
      <c r="D131" s="243" t="s">
        <v>45</v>
      </c>
      <c r="E131" s="371">
        <v>0.47454772342213625</v>
      </c>
      <c r="F131" s="372">
        <v>0.52422925321511338</v>
      </c>
      <c r="G131" s="372">
        <v>0</v>
      </c>
      <c r="H131" s="372">
        <v>2.2448564478712768E-4</v>
      </c>
      <c r="I131" s="372">
        <v>1.211861681888864E-2</v>
      </c>
      <c r="J131" s="372">
        <v>0</v>
      </c>
      <c r="K131" s="372">
        <v>0.56384167935225393</v>
      </c>
      <c r="L131" s="373">
        <v>0.11923566655719063</v>
      </c>
    </row>
    <row r="132" spans="1:12" ht="18.95" customHeight="1">
      <c r="A132" s="252" t="s">
        <v>413</v>
      </c>
      <c r="B132" s="248" t="s">
        <v>47</v>
      </c>
      <c r="C132" s="253" t="s">
        <v>115</v>
      </c>
      <c r="D132" s="250" t="s">
        <v>41</v>
      </c>
      <c r="E132" s="858">
        <v>2085616000</v>
      </c>
      <c r="F132" s="859">
        <v>148184000</v>
      </c>
      <c r="G132" s="859">
        <v>30173000</v>
      </c>
      <c r="H132" s="859">
        <v>1764693000</v>
      </c>
      <c r="I132" s="859">
        <v>90312000</v>
      </c>
      <c r="J132" s="860">
        <v>0</v>
      </c>
      <c r="K132" s="860">
        <v>0</v>
      </c>
      <c r="L132" s="871">
        <v>52254000</v>
      </c>
    </row>
    <row r="133" spans="1:12" ht="18.95" customHeight="1">
      <c r="A133" s="235"/>
      <c r="B133" s="237"/>
      <c r="C133" s="237"/>
      <c r="D133" s="240" t="s">
        <v>42</v>
      </c>
      <c r="E133" s="861">
        <v>3935684238.9399996</v>
      </c>
      <c r="F133" s="853">
        <v>1917845798.9399998</v>
      </c>
      <c r="G133" s="853">
        <v>30811034</v>
      </c>
      <c r="H133" s="853">
        <v>1831717983.9999998</v>
      </c>
      <c r="I133" s="853">
        <v>99400248</v>
      </c>
      <c r="J133" s="853">
        <v>0</v>
      </c>
      <c r="K133" s="853">
        <v>0</v>
      </c>
      <c r="L133" s="862">
        <v>55909174</v>
      </c>
    </row>
    <row r="134" spans="1:12" ht="18.95" customHeight="1">
      <c r="A134" s="235"/>
      <c r="B134" s="237"/>
      <c r="C134" s="237"/>
      <c r="D134" s="240" t="s">
        <v>43</v>
      </c>
      <c r="E134" s="861">
        <v>1914192524.3900006</v>
      </c>
      <c r="F134" s="853">
        <v>998662419.87000012</v>
      </c>
      <c r="G134" s="853">
        <v>8649940.3699999955</v>
      </c>
      <c r="H134" s="853">
        <v>854780286.8100003</v>
      </c>
      <c r="I134" s="853">
        <v>25788653.940000001</v>
      </c>
      <c r="J134" s="853">
        <v>0</v>
      </c>
      <c r="K134" s="853">
        <v>0</v>
      </c>
      <c r="L134" s="862">
        <v>26311223.400000013</v>
      </c>
    </row>
    <row r="135" spans="1:12" ht="18.95" customHeight="1">
      <c r="A135" s="235"/>
      <c r="B135" s="237"/>
      <c r="C135" s="237"/>
      <c r="D135" s="240" t="s">
        <v>44</v>
      </c>
      <c r="E135" s="369">
        <v>0.91780678916444858</v>
      </c>
      <c r="F135" s="196">
        <v>6.7393404137423749</v>
      </c>
      <c r="G135" s="196">
        <v>0.28667816822987424</v>
      </c>
      <c r="H135" s="196">
        <v>0.4843790318259325</v>
      </c>
      <c r="I135" s="196">
        <v>0.28555069027371777</v>
      </c>
      <c r="J135" s="196">
        <v>0</v>
      </c>
      <c r="K135" s="196">
        <v>0</v>
      </c>
      <c r="L135" s="370">
        <v>0.50352553680101075</v>
      </c>
    </row>
    <row r="136" spans="1:12" ht="18.95" customHeight="1">
      <c r="A136" s="254"/>
      <c r="B136" s="242"/>
      <c r="C136" s="242"/>
      <c r="D136" s="243" t="s">
        <v>45</v>
      </c>
      <c r="E136" s="371">
        <v>0.48636841986732943</v>
      </c>
      <c r="F136" s="372">
        <v>0.52072091532174503</v>
      </c>
      <c r="G136" s="372">
        <v>0.28074164502236426</v>
      </c>
      <c r="H136" s="372">
        <v>0.46665496232306491</v>
      </c>
      <c r="I136" s="372">
        <v>0.2594425512902141</v>
      </c>
      <c r="J136" s="372">
        <v>0</v>
      </c>
      <c r="K136" s="372">
        <v>0</v>
      </c>
      <c r="L136" s="373">
        <v>0.47060654839937383</v>
      </c>
    </row>
    <row r="137" spans="1:12" ht="18.95" hidden="1" customHeight="1">
      <c r="A137" s="235" t="s">
        <v>414</v>
      </c>
      <c r="B137" s="236" t="s">
        <v>47</v>
      </c>
      <c r="C137" s="237" t="s">
        <v>846</v>
      </c>
      <c r="D137" s="238" t="s">
        <v>41</v>
      </c>
      <c r="E137" s="858">
        <v>0</v>
      </c>
      <c r="F137" s="859">
        <v>0</v>
      </c>
      <c r="G137" s="859">
        <v>0</v>
      </c>
      <c r="H137" s="859">
        <v>0</v>
      </c>
      <c r="I137" s="859">
        <v>0</v>
      </c>
      <c r="J137" s="860">
        <v>0</v>
      </c>
      <c r="K137" s="860">
        <v>0</v>
      </c>
      <c r="L137" s="871">
        <v>0</v>
      </c>
    </row>
    <row r="138" spans="1:12" ht="18.95" hidden="1" customHeight="1">
      <c r="A138" s="235"/>
      <c r="B138" s="236"/>
      <c r="C138" s="237"/>
      <c r="D138" s="240" t="s">
        <v>42</v>
      </c>
      <c r="E138" s="861">
        <v>0</v>
      </c>
      <c r="F138" s="853">
        <v>0</v>
      </c>
      <c r="G138" s="853">
        <v>0</v>
      </c>
      <c r="H138" s="853">
        <v>0</v>
      </c>
      <c r="I138" s="853">
        <v>0</v>
      </c>
      <c r="J138" s="853">
        <v>0</v>
      </c>
      <c r="K138" s="853">
        <v>0</v>
      </c>
      <c r="L138" s="862">
        <v>0</v>
      </c>
    </row>
    <row r="139" spans="1:12" ht="18.95" hidden="1" customHeight="1">
      <c r="A139" s="235"/>
      <c r="B139" s="236"/>
      <c r="C139" s="237"/>
      <c r="D139" s="240" t="s">
        <v>43</v>
      </c>
      <c r="E139" s="861"/>
      <c r="F139" s="853"/>
      <c r="G139" s="853"/>
      <c r="H139" s="853">
        <v>0</v>
      </c>
      <c r="I139" s="853">
        <v>0</v>
      </c>
      <c r="J139" s="853">
        <v>0</v>
      </c>
      <c r="K139" s="853">
        <v>0</v>
      </c>
      <c r="L139" s="862"/>
    </row>
    <row r="140" spans="1:12" ht="18.95" hidden="1" customHeight="1">
      <c r="A140" s="239"/>
      <c r="B140" s="237"/>
      <c r="C140" s="237"/>
      <c r="D140" s="240" t="s">
        <v>44</v>
      </c>
      <c r="E140" s="369">
        <v>0</v>
      </c>
      <c r="F140" s="196">
        <v>0</v>
      </c>
      <c r="G140" s="196">
        <v>0</v>
      </c>
      <c r="H140" s="196">
        <v>0</v>
      </c>
      <c r="I140" s="196">
        <v>0</v>
      </c>
      <c r="J140" s="196">
        <v>0</v>
      </c>
      <c r="K140" s="196">
        <v>0</v>
      </c>
      <c r="L140" s="370">
        <v>0</v>
      </c>
    </row>
    <row r="141" spans="1:12" ht="18.95" hidden="1" customHeight="1">
      <c r="A141" s="241"/>
      <c r="B141" s="242"/>
      <c r="C141" s="242"/>
      <c r="D141" s="246" t="s">
        <v>45</v>
      </c>
      <c r="E141" s="371">
        <v>0</v>
      </c>
      <c r="F141" s="372">
        <v>0</v>
      </c>
      <c r="G141" s="372">
        <v>0</v>
      </c>
      <c r="H141" s="372">
        <v>0</v>
      </c>
      <c r="I141" s="372">
        <v>0</v>
      </c>
      <c r="J141" s="372">
        <v>0</v>
      </c>
      <c r="K141" s="372">
        <v>0</v>
      </c>
      <c r="L141" s="373">
        <v>0</v>
      </c>
    </row>
    <row r="142" spans="1:12" ht="18.95" customHeight="1">
      <c r="A142" s="235" t="s">
        <v>415</v>
      </c>
      <c r="B142" s="236" t="s">
        <v>47</v>
      </c>
      <c r="C142" s="237" t="s">
        <v>416</v>
      </c>
      <c r="D142" s="251" t="s">
        <v>41</v>
      </c>
      <c r="E142" s="858">
        <v>8248570000</v>
      </c>
      <c r="F142" s="859">
        <v>4326004000</v>
      </c>
      <c r="G142" s="859">
        <v>11516000</v>
      </c>
      <c r="H142" s="859">
        <v>2791181000</v>
      </c>
      <c r="I142" s="859">
        <v>1034187000</v>
      </c>
      <c r="J142" s="860">
        <v>0</v>
      </c>
      <c r="K142" s="860">
        <v>0</v>
      </c>
      <c r="L142" s="871">
        <v>85682000</v>
      </c>
    </row>
    <row r="143" spans="1:12" ht="18.95" customHeight="1">
      <c r="A143" s="235"/>
      <c r="B143" s="236"/>
      <c r="C143" s="237"/>
      <c r="D143" s="240" t="s">
        <v>42</v>
      </c>
      <c r="E143" s="861">
        <v>8336265483.1300001</v>
      </c>
      <c r="F143" s="853">
        <v>4374634044.5100002</v>
      </c>
      <c r="G143" s="853">
        <v>12741687.26</v>
      </c>
      <c r="H143" s="853">
        <v>2764480598.6899996</v>
      </c>
      <c r="I143" s="853">
        <v>1096216473.6699998</v>
      </c>
      <c r="J143" s="853">
        <v>0</v>
      </c>
      <c r="K143" s="853">
        <v>0</v>
      </c>
      <c r="L143" s="862">
        <v>88192679</v>
      </c>
    </row>
    <row r="144" spans="1:12" ht="18.95" customHeight="1">
      <c r="A144" s="235"/>
      <c r="B144" s="236"/>
      <c r="C144" s="237"/>
      <c r="D144" s="240" t="s">
        <v>43</v>
      </c>
      <c r="E144" s="861">
        <v>3113160729.7199974</v>
      </c>
      <c r="F144" s="853">
        <v>1804629406.5799999</v>
      </c>
      <c r="G144" s="853">
        <v>6307122.8300000019</v>
      </c>
      <c r="H144" s="853">
        <v>985976516.01999748</v>
      </c>
      <c r="I144" s="853">
        <v>278502259.82999992</v>
      </c>
      <c r="J144" s="853">
        <v>0</v>
      </c>
      <c r="K144" s="853">
        <v>0</v>
      </c>
      <c r="L144" s="862">
        <v>37745424.460000001</v>
      </c>
    </row>
    <row r="145" spans="1:12" ht="18.95" customHeight="1">
      <c r="A145" s="235"/>
      <c r="B145" s="237"/>
      <c r="C145" s="237"/>
      <c r="D145" s="240" t="s">
        <v>44</v>
      </c>
      <c r="E145" s="369">
        <v>0.37741823488434934</v>
      </c>
      <c r="F145" s="196">
        <v>0.41715851547525151</v>
      </c>
      <c r="G145" s="196">
        <v>0.54768346908648857</v>
      </c>
      <c r="H145" s="196">
        <v>0.35324707212466605</v>
      </c>
      <c r="I145" s="196">
        <v>0.26929584285047087</v>
      </c>
      <c r="J145" s="196">
        <v>0</v>
      </c>
      <c r="K145" s="196">
        <v>0</v>
      </c>
      <c r="L145" s="370">
        <v>0.44052921803879463</v>
      </c>
    </row>
    <row r="146" spans="1:12" ht="18.95" customHeight="1">
      <c r="A146" s="241"/>
      <c r="B146" s="242"/>
      <c r="C146" s="242"/>
      <c r="D146" s="243" t="s">
        <v>45</v>
      </c>
      <c r="E146" s="371">
        <v>0.37344788694890574</v>
      </c>
      <c r="F146" s="372">
        <v>0.41252122765440036</v>
      </c>
      <c r="G146" s="372">
        <v>0.49499902966540099</v>
      </c>
      <c r="H146" s="372">
        <v>0.35665886622145976</v>
      </c>
      <c r="I146" s="372">
        <v>0.25405772173593427</v>
      </c>
      <c r="J146" s="372">
        <v>0</v>
      </c>
      <c r="K146" s="372">
        <v>0</v>
      </c>
      <c r="L146" s="373">
        <v>0.42798818323684218</v>
      </c>
    </row>
    <row r="147" spans="1:12" ht="18.95" customHeight="1">
      <c r="A147" s="235" t="s">
        <v>417</v>
      </c>
      <c r="B147" s="236" t="s">
        <v>47</v>
      </c>
      <c r="C147" s="237" t="s">
        <v>418</v>
      </c>
      <c r="D147" s="250" t="s">
        <v>41</v>
      </c>
      <c r="E147" s="858">
        <v>3903045000</v>
      </c>
      <c r="F147" s="859">
        <v>3825830000</v>
      </c>
      <c r="G147" s="859">
        <v>17010000</v>
      </c>
      <c r="H147" s="859">
        <v>59100000</v>
      </c>
      <c r="I147" s="859">
        <v>793000</v>
      </c>
      <c r="J147" s="860">
        <v>0</v>
      </c>
      <c r="K147" s="860">
        <v>0</v>
      </c>
      <c r="L147" s="871">
        <v>312000</v>
      </c>
    </row>
    <row r="148" spans="1:12" ht="18.95" customHeight="1">
      <c r="A148" s="235"/>
      <c r="B148" s="236"/>
      <c r="C148" s="237"/>
      <c r="D148" s="240" t="s">
        <v>42</v>
      </c>
      <c r="E148" s="861">
        <v>4152463860.3499999</v>
      </c>
      <c r="F148" s="853">
        <v>4031759943.6300001</v>
      </c>
      <c r="G148" s="853">
        <v>16854000</v>
      </c>
      <c r="H148" s="853">
        <v>63783664</v>
      </c>
      <c r="I148" s="853">
        <v>34104470</v>
      </c>
      <c r="J148" s="853">
        <v>0</v>
      </c>
      <c r="K148" s="853">
        <v>0</v>
      </c>
      <c r="L148" s="862">
        <v>5961782.7200000007</v>
      </c>
    </row>
    <row r="149" spans="1:12" ht="18.95" customHeight="1">
      <c r="A149" s="235"/>
      <c r="B149" s="236"/>
      <c r="C149" s="237"/>
      <c r="D149" s="240" t="s">
        <v>43</v>
      </c>
      <c r="E149" s="861">
        <v>2236303982.29</v>
      </c>
      <c r="F149" s="853">
        <v>2192260657.5900002</v>
      </c>
      <c r="G149" s="853">
        <v>6822223.2400000002</v>
      </c>
      <c r="H149" s="853">
        <v>26534383.510000009</v>
      </c>
      <c r="I149" s="853">
        <v>9003236.9100000001</v>
      </c>
      <c r="J149" s="853">
        <v>0</v>
      </c>
      <c r="K149" s="853">
        <v>0</v>
      </c>
      <c r="L149" s="862">
        <v>1683481.04</v>
      </c>
    </row>
    <row r="150" spans="1:12" ht="18.95" customHeight="1">
      <c r="A150" s="235"/>
      <c r="B150" s="237"/>
      <c r="C150" s="237"/>
      <c r="D150" s="240" t="s">
        <v>44</v>
      </c>
      <c r="E150" s="369">
        <v>0.57296392490734793</v>
      </c>
      <c r="F150" s="196">
        <v>0.57301570053818396</v>
      </c>
      <c r="G150" s="196">
        <v>0.40107132510288068</v>
      </c>
      <c r="H150" s="196">
        <v>0.44897434027072775</v>
      </c>
      <c r="I150" s="196" t="s">
        <v>866</v>
      </c>
      <c r="J150" s="196">
        <v>0</v>
      </c>
      <c r="K150" s="196">
        <v>0</v>
      </c>
      <c r="L150" s="852">
        <v>5.3957725641025638</v>
      </c>
    </row>
    <row r="151" spans="1:12" ht="18.95" customHeight="1">
      <c r="A151" s="241"/>
      <c r="B151" s="242"/>
      <c r="C151" s="242"/>
      <c r="D151" s="240" t="s">
        <v>45</v>
      </c>
      <c r="E151" s="371">
        <v>0.53854869241450976</v>
      </c>
      <c r="F151" s="372">
        <v>0.54374781441382036</v>
      </c>
      <c r="G151" s="372">
        <v>0.40478362643882759</v>
      </c>
      <c r="H151" s="372">
        <v>0.41600594644421823</v>
      </c>
      <c r="I151" s="372">
        <v>0.26398993768265566</v>
      </c>
      <c r="J151" s="372">
        <v>0</v>
      </c>
      <c r="K151" s="372">
        <v>0</v>
      </c>
      <c r="L151" s="373">
        <v>0.28237879826656948</v>
      </c>
    </row>
    <row r="152" spans="1:12" ht="18.75" customHeight="1">
      <c r="A152" s="235" t="s">
        <v>419</v>
      </c>
      <c r="B152" s="236" t="s">
        <v>47</v>
      </c>
      <c r="C152" s="237" t="s">
        <v>420</v>
      </c>
      <c r="D152" s="238" t="s">
        <v>41</v>
      </c>
      <c r="E152" s="858">
        <v>5003094000</v>
      </c>
      <c r="F152" s="859">
        <v>963696000</v>
      </c>
      <c r="G152" s="859">
        <v>3663871000</v>
      </c>
      <c r="H152" s="859">
        <v>267534000</v>
      </c>
      <c r="I152" s="859">
        <v>4387000</v>
      </c>
      <c r="J152" s="860">
        <v>0</v>
      </c>
      <c r="K152" s="860">
        <v>0</v>
      </c>
      <c r="L152" s="871">
        <v>103606000</v>
      </c>
    </row>
    <row r="153" spans="1:12" ht="18.95" customHeight="1">
      <c r="A153" s="235"/>
      <c r="B153" s="236"/>
      <c r="C153" s="237" t="s">
        <v>421</v>
      </c>
      <c r="D153" s="240" t="s">
        <v>42</v>
      </c>
      <c r="E153" s="861">
        <v>5124430556.3599997</v>
      </c>
      <c r="F153" s="853">
        <v>1028144241.3599999</v>
      </c>
      <c r="G153" s="853">
        <v>3713347855</v>
      </c>
      <c r="H153" s="853">
        <v>278057442</v>
      </c>
      <c r="I153" s="853">
        <v>5745617</v>
      </c>
      <c r="J153" s="853">
        <v>0</v>
      </c>
      <c r="K153" s="853">
        <v>0</v>
      </c>
      <c r="L153" s="862">
        <v>99135401</v>
      </c>
    </row>
    <row r="154" spans="1:12" ht="18.95" customHeight="1">
      <c r="A154" s="235"/>
      <c r="B154" s="236"/>
      <c r="C154" s="237"/>
      <c r="D154" s="240" t="s">
        <v>43</v>
      </c>
      <c r="E154" s="861">
        <v>2843045694.7299995</v>
      </c>
      <c r="F154" s="853">
        <v>526111062.60000002</v>
      </c>
      <c r="G154" s="853">
        <v>2126541119.4799998</v>
      </c>
      <c r="H154" s="853">
        <v>132531437.1199999</v>
      </c>
      <c r="I154" s="853">
        <v>3547741.89</v>
      </c>
      <c r="J154" s="853">
        <v>0</v>
      </c>
      <c r="K154" s="853">
        <v>0</v>
      </c>
      <c r="L154" s="862">
        <v>54314333.640000001</v>
      </c>
    </row>
    <row r="155" spans="1:12" ht="18.95" customHeight="1">
      <c r="A155" s="235"/>
      <c r="B155" s="237"/>
      <c r="C155" s="237"/>
      <c r="D155" s="240" t="s">
        <v>44</v>
      </c>
      <c r="E155" s="369">
        <v>0.56825750120425467</v>
      </c>
      <c r="F155" s="196">
        <v>0.54593052435622857</v>
      </c>
      <c r="G155" s="196">
        <v>0.58040829480077216</v>
      </c>
      <c r="H155" s="196">
        <v>0.49538166034971221</v>
      </c>
      <c r="I155" s="196">
        <v>0.80869429906542056</v>
      </c>
      <c r="J155" s="196">
        <v>0</v>
      </c>
      <c r="K155" s="196">
        <v>0</v>
      </c>
      <c r="L155" s="370">
        <v>0.52423926838214008</v>
      </c>
    </row>
    <row r="156" spans="1:12" ht="18.95" customHeight="1">
      <c r="A156" s="241"/>
      <c r="B156" s="242"/>
      <c r="C156" s="242"/>
      <c r="D156" s="245" t="s">
        <v>45</v>
      </c>
      <c r="E156" s="371">
        <v>0.55480226797130805</v>
      </c>
      <c r="F156" s="372">
        <v>0.51170939002106874</v>
      </c>
      <c r="G156" s="372">
        <v>0.57267490214164163</v>
      </c>
      <c r="H156" s="372">
        <v>0.47663330341649296</v>
      </c>
      <c r="I156" s="372">
        <v>0.61746926222196852</v>
      </c>
      <c r="J156" s="372">
        <v>0</v>
      </c>
      <c r="K156" s="372">
        <v>0</v>
      </c>
      <c r="L156" s="373">
        <v>0.547880304029839</v>
      </c>
    </row>
    <row r="157" spans="1:12" ht="18.95" customHeight="1">
      <c r="A157" s="235" t="s">
        <v>422</v>
      </c>
      <c r="B157" s="236" t="s">
        <v>47</v>
      </c>
      <c r="C157" s="237" t="s">
        <v>423</v>
      </c>
      <c r="D157" s="238" t="s">
        <v>41</v>
      </c>
      <c r="E157" s="858">
        <v>125019000</v>
      </c>
      <c r="F157" s="859">
        <v>19220000</v>
      </c>
      <c r="G157" s="859">
        <v>3383000</v>
      </c>
      <c r="H157" s="859">
        <v>96095000</v>
      </c>
      <c r="I157" s="859">
        <v>6321000</v>
      </c>
      <c r="J157" s="860">
        <v>0</v>
      </c>
      <c r="K157" s="860">
        <v>0</v>
      </c>
      <c r="L157" s="871">
        <v>0</v>
      </c>
    </row>
    <row r="158" spans="1:12" ht="18.95" customHeight="1">
      <c r="A158" s="235"/>
      <c r="B158" s="236"/>
      <c r="C158" s="237" t="s">
        <v>424</v>
      </c>
      <c r="D158" s="240" t="s">
        <v>42</v>
      </c>
      <c r="E158" s="861">
        <v>303365533</v>
      </c>
      <c r="F158" s="853">
        <v>191737710</v>
      </c>
      <c r="G158" s="853">
        <v>9272615</v>
      </c>
      <c r="H158" s="853">
        <v>95986208.000000015</v>
      </c>
      <c r="I158" s="853">
        <v>6369000</v>
      </c>
      <c r="J158" s="853">
        <v>0</v>
      </c>
      <c r="K158" s="853">
        <v>0</v>
      </c>
      <c r="L158" s="862">
        <v>0</v>
      </c>
    </row>
    <row r="159" spans="1:12" ht="18.95" customHeight="1">
      <c r="A159" s="235"/>
      <c r="B159" s="236"/>
      <c r="C159" s="237"/>
      <c r="D159" s="240" t="s">
        <v>43</v>
      </c>
      <c r="E159" s="861">
        <v>225768451.56999999</v>
      </c>
      <c r="F159" s="853">
        <v>178027770.31</v>
      </c>
      <c r="G159" s="853">
        <v>6772472.8899999997</v>
      </c>
      <c r="H159" s="853">
        <v>40526377.009999998</v>
      </c>
      <c r="I159" s="853">
        <v>441831.36</v>
      </c>
      <c r="J159" s="853">
        <v>0</v>
      </c>
      <c r="K159" s="853">
        <v>0</v>
      </c>
      <c r="L159" s="862">
        <v>0</v>
      </c>
    </row>
    <row r="160" spans="1:12" ht="18.95" customHeight="1">
      <c r="A160" s="235"/>
      <c r="B160" s="237"/>
      <c r="C160" s="237"/>
      <c r="D160" s="240" t="s">
        <v>44</v>
      </c>
      <c r="E160" s="369">
        <v>1.8058731198457834</v>
      </c>
      <c r="F160" s="196">
        <v>9.262631129552549</v>
      </c>
      <c r="G160" s="196">
        <v>2.001913357966302</v>
      </c>
      <c r="H160" s="196">
        <v>0.42173242114574117</v>
      </c>
      <c r="I160" s="196">
        <v>6.9898965353583295E-2</v>
      </c>
      <c r="J160" s="196">
        <v>0</v>
      </c>
      <c r="K160" s="196">
        <v>0</v>
      </c>
      <c r="L160" s="370">
        <v>0</v>
      </c>
    </row>
    <row r="161" spans="1:12" ht="18.95" customHeight="1">
      <c r="A161" s="241"/>
      <c r="B161" s="242"/>
      <c r="C161" s="242"/>
      <c r="D161" s="245" t="s">
        <v>45</v>
      </c>
      <c r="E161" s="371">
        <v>0.74421259837056042</v>
      </c>
      <c r="F161" s="372">
        <v>0.92849638347094066</v>
      </c>
      <c r="G161" s="372">
        <v>0.73037356667994946</v>
      </c>
      <c r="H161" s="372">
        <v>0.42221041808423132</v>
      </c>
      <c r="I161" s="372">
        <v>6.9372171455487519E-2</v>
      </c>
      <c r="J161" s="372">
        <v>0</v>
      </c>
      <c r="K161" s="372">
        <v>0</v>
      </c>
      <c r="L161" s="373">
        <v>0</v>
      </c>
    </row>
    <row r="162" spans="1:12" ht="18.95" customHeight="1">
      <c r="A162" s="235" t="s">
        <v>441</v>
      </c>
      <c r="B162" s="236" t="s">
        <v>47</v>
      </c>
      <c r="C162" s="237" t="s">
        <v>180</v>
      </c>
      <c r="D162" s="240" t="s">
        <v>41</v>
      </c>
      <c r="E162" s="858">
        <v>37794820000</v>
      </c>
      <c r="F162" s="859">
        <v>34080768000</v>
      </c>
      <c r="G162" s="859">
        <v>24000</v>
      </c>
      <c r="H162" s="859">
        <v>3714028000</v>
      </c>
      <c r="I162" s="859">
        <v>0</v>
      </c>
      <c r="J162" s="860">
        <v>0</v>
      </c>
      <c r="K162" s="860">
        <v>0</v>
      </c>
      <c r="L162" s="871">
        <v>0</v>
      </c>
    </row>
    <row r="163" spans="1:12" ht="18.95" customHeight="1">
      <c r="A163" s="235"/>
      <c r="B163" s="236"/>
      <c r="C163" s="237"/>
      <c r="D163" s="240" t="s">
        <v>42</v>
      </c>
      <c r="E163" s="861">
        <v>37976694909</v>
      </c>
      <c r="F163" s="853">
        <v>34206486873.360001</v>
      </c>
      <c r="G163" s="853">
        <v>21500</v>
      </c>
      <c r="H163" s="853">
        <v>3725617948</v>
      </c>
      <c r="I163" s="853">
        <v>44546587.640000001</v>
      </c>
      <c r="J163" s="853">
        <v>0</v>
      </c>
      <c r="K163" s="853">
        <v>0</v>
      </c>
      <c r="L163" s="862">
        <v>22000</v>
      </c>
    </row>
    <row r="164" spans="1:12" ht="18.95" customHeight="1">
      <c r="A164" s="235"/>
      <c r="B164" s="236"/>
      <c r="C164" s="237"/>
      <c r="D164" s="240" t="s">
        <v>43</v>
      </c>
      <c r="E164" s="861">
        <v>19585126641.690002</v>
      </c>
      <c r="F164" s="853">
        <v>17929212976.630001</v>
      </c>
      <c r="G164" s="853">
        <v>3877.74</v>
      </c>
      <c r="H164" s="853">
        <v>1653380175.3200014</v>
      </c>
      <c r="I164" s="853">
        <v>2516412</v>
      </c>
      <c r="J164" s="853">
        <v>0</v>
      </c>
      <c r="K164" s="853">
        <v>0</v>
      </c>
      <c r="L164" s="862">
        <v>13200</v>
      </c>
    </row>
    <row r="165" spans="1:12" ht="18.95" customHeight="1">
      <c r="A165" s="239"/>
      <c r="B165" s="237"/>
      <c r="C165" s="237"/>
      <c r="D165" s="240" t="s">
        <v>44</v>
      </c>
      <c r="E165" s="369">
        <v>0.51819605548300007</v>
      </c>
      <c r="F165" s="196">
        <v>0.52608007473980634</v>
      </c>
      <c r="G165" s="196">
        <v>0.16157249999999998</v>
      </c>
      <c r="H165" s="196">
        <v>0.44517170449980487</v>
      </c>
      <c r="I165" s="196">
        <v>0</v>
      </c>
      <c r="J165" s="196">
        <v>0</v>
      </c>
      <c r="K165" s="196">
        <v>0</v>
      </c>
      <c r="L165" s="370">
        <v>0</v>
      </c>
    </row>
    <row r="166" spans="1:12" ht="18.75" customHeight="1">
      <c r="A166" s="241"/>
      <c r="B166" s="242"/>
      <c r="C166" s="242"/>
      <c r="D166" s="246" t="s">
        <v>45</v>
      </c>
      <c r="E166" s="371">
        <v>0.51571435293724244</v>
      </c>
      <c r="F166" s="372">
        <v>0.52414657614527682</v>
      </c>
      <c r="G166" s="372">
        <v>0.18035999999999999</v>
      </c>
      <c r="H166" s="372">
        <v>0.44378682902995326</v>
      </c>
      <c r="I166" s="372">
        <v>5.6489444721023303E-2</v>
      </c>
      <c r="J166" s="372">
        <v>0</v>
      </c>
      <c r="K166" s="372">
        <v>0</v>
      </c>
      <c r="L166" s="373">
        <v>0.6</v>
      </c>
    </row>
    <row r="167" spans="1:12" ht="18.95" customHeight="1">
      <c r="A167" s="252" t="s">
        <v>425</v>
      </c>
      <c r="B167" s="248" t="s">
        <v>47</v>
      </c>
      <c r="C167" s="253" t="s">
        <v>426</v>
      </c>
      <c r="D167" s="250" t="s">
        <v>41</v>
      </c>
      <c r="E167" s="858">
        <v>1505117000</v>
      </c>
      <c r="F167" s="859">
        <v>908499000</v>
      </c>
      <c r="G167" s="859">
        <v>596000</v>
      </c>
      <c r="H167" s="859">
        <v>306213000</v>
      </c>
      <c r="I167" s="859">
        <v>84545000</v>
      </c>
      <c r="J167" s="860">
        <v>0</v>
      </c>
      <c r="K167" s="860">
        <v>0</v>
      </c>
      <c r="L167" s="871">
        <v>205264000</v>
      </c>
    </row>
    <row r="168" spans="1:12" ht="18.95" customHeight="1">
      <c r="A168" s="235"/>
      <c r="B168" s="236"/>
      <c r="C168" s="237" t="s">
        <v>427</v>
      </c>
      <c r="D168" s="240" t="s">
        <v>42</v>
      </c>
      <c r="E168" s="861">
        <v>1798663726.2199998</v>
      </c>
      <c r="F168" s="853">
        <v>908696166</v>
      </c>
      <c r="G168" s="853">
        <v>951598</v>
      </c>
      <c r="H168" s="853">
        <v>438088980.53999996</v>
      </c>
      <c r="I168" s="853">
        <v>240563100.62</v>
      </c>
      <c r="J168" s="853">
        <v>0</v>
      </c>
      <c r="K168" s="853">
        <v>0</v>
      </c>
      <c r="L168" s="862">
        <v>210363881.06</v>
      </c>
    </row>
    <row r="169" spans="1:12" ht="18.95" customHeight="1">
      <c r="A169" s="235"/>
      <c r="B169" s="236"/>
      <c r="C169" s="237"/>
      <c r="D169" s="240" t="s">
        <v>43</v>
      </c>
      <c r="E169" s="861">
        <v>763539271.63999999</v>
      </c>
      <c r="F169" s="853">
        <v>400325684.37</v>
      </c>
      <c r="G169" s="853">
        <v>258320.78</v>
      </c>
      <c r="H169" s="853">
        <v>180764309.28999993</v>
      </c>
      <c r="I169" s="853">
        <v>71841822.960000008</v>
      </c>
      <c r="J169" s="853">
        <v>0</v>
      </c>
      <c r="K169" s="853">
        <v>0</v>
      </c>
      <c r="L169" s="862">
        <v>110349134.24000005</v>
      </c>
    </row>
    <row r="170" spans="1:12" ht="18.95" customHeight="1">
      <c r="A170" s="235"/>
      <c r="B170" s="237"/>
      <c r="C170" s="237"/>
      <c r="D170" s="240" t="s">
        <v>44</v>
      </c>
      <c r="E170" s="369">
        <v>0.50729562661241612</v>
      </c>
      <c r="F170" s="196">
        <v>0.4406451568686372</v>
      </c>
      <c r="G170" s="196">
        <v>0.4334241275167785</v>
      </c>
      <c r="H170" s="196">
        <v>0.5903221263956786</v>
      </c>
      <c r="I170" s="196">
        <v>0.84974656052989539</v>
      </c>
      <c r="J170" s="196">
        <v>0</v>
      </c>
      <c r="K170" s="196">
        <v>0</v>
      </c>
      <c r="L170" s="370">
        <v>0.53759614077480733</v>
      </c>
    </row>
    <row r="171" spans="1:12" ht="18.95" customHeight="1">
      <c r="A171" s="241"/>
      <c r="B171" s="242"/>
      <c r="C171" s="242"/>
      <c r="D171" s="245" t="s">
        <v>45</v>
      </c>
      <c r="E171" s="371">
        <v>0.42450362483521242</v>
      </c>
      <c r="F171" s="372">
        <v>0.44054954708590682</v>
      </c>
      <c r="G171" s="372">
        <v>0.27145998625469997</v>
      </c>
      <c r="H171" s="372">
        <v>0.41262007792842703</v>
      </c>
      <c r="I171" s="372">
        <v>0.29864024355706698</v>
      </c>
      <c r="J171" s="372">
        <v>0</v>
      </c>
      <c r="K171" s="372">
        <v>0</v>
      </c>
      <c r="L171" s="373">
        <v>0.5245631221669953</v>
      </c>
    </row>
    <row r="172" spans="1:12" ht="18.95" customHeight="1">
      <c r="A172" s="235" t="s">
        <v>428</v>
      </c>
      <c r="B172" s="236" t="s">
        <v>47</v>
      </c>
      <c r="C172" s="237" t="s">
        <v>429</v>
      </c>
      <c r="D172" s="240" t="s">
        <v>41</v>
      </c>
      <c r="E172" s="858">
        <v>2501951000</v>
      </c>
      <c r="F172" s="859">
        <v>1559510000</v>
      </c>
      <c r="G172" s="859">
        <v>8302000</v>
      </c>
      <c r="H172" s="859">
        <v>314445000</v>
      </c>
      <c r="I172" s="859">
        <v>600278000</v>
      </c>
      <c r="J172" s="860">
        <v>0</v>
      </c>
      <c r="K172" s="860">
        <v>0</v>
      </c>
      <c r="L172" s="871">
        <v>19416000</v>
      </c>
    </row>
    <row r="173" spans="1:12" ht="18.95" customHeight="1">
      <c r="A173" s="235"/>
      <c r="B173" s="236"/>
      <c r="C173" s="237" t="s">
        <v>430</v>
      </c>
      <c r="D173" s="240" t="s">
        <v>42</v>
      </c>
      <c r="E173" s="861">
        <v>2667074150</v>
      </c>
      <c r="F173" s="853">
        <v>1665780211</v>
      </c>
      <c r="G173" s="853">
        <v>8289990</v>
      </c>
      <c r="H173" s="853">
        <v>319733034</v>
      </c>
      <c r="I173" s="853">
        <v>639995858</v>
      </c>
      <c r="J173" s="853">
        <v>0</v>
      </c>
      <c r="K173" s="853">
        <v>0</v>
      </c>
      <c r="L173" s="862">
        <v>33275057</v>
      </c>
    </row>
    <row r="174" spans="1:12" ht="18.95" customHeight="1">
      <c r="A174" s="235"/>
      <c r="B174" s="236"/>
      <c r="C174" s="237"/>
      <c r="D174" s="240" t="s">
        <v>43</v>
      </c>
      <c r="E174" s="861">
        <v>1022140961.14</v>
      </c>
      <c r="F174" s="853">
        <v>742788428.82999992</v>
      </c>
      <c r="G174" s="853">
        <v>3529711.6300000013</v>
      </c>
      <c r="H174" s="853">
        <v>122638474.51000008</v>
      </c>
      <c r="I174" s="853">
        <v>139700969.62</v>
      </c>
      <c r="J174" s="853">
        <v>0</v>
      </c>
      <c r="K174" s="853">
        <v>0</v>
      </c>
      <c r="L174" s="862">
        <v>13483376.549999997</v>
      </c>
    </row>
    <row r="175" spans="1:12" ht="18.95" customHeight="1">
      <c r="A175" s="239"/>
      <c r="B175" s="237"/>
      <c r="C175" s="237"/>
      <c r="D175" s="240" t="s">
        <v>44</v>
      </c>
      <c r="E175" s="369">
        <v>0.40853756174281591</v>
      </c>
      <c r="F175" s="196">
        <v>0.47629603454290126</v>
      </c>
      <c r="G175" s="196">
        <v>0.42516401228619627</v>
      </c>
      <c r="H175" s="196">
        <v>0.39001566095819645</v>
      </c>
      <c r="I175" s="196">
        <v>0.23272711913480087</v>
      </c>
      <c r="J175" s="196">
        <v>0</v>
      </c>
      <c r="K175" s="196">
        <v>0</v>
      </c>
      <c r="L175" s="370">
        <v>0.69444667027194051</v>
      </c>
    </row>
    <row r="176" spans="1:12" ht="18.95" customHeight="1">
      <c r="A176" s="241"/>
      <c r="B176" s="242"/>
      <c r="C176" s="242"/>
      <c r="D176" s="246" t="s">
        <v>45</v>
      </c>
      <c r="E176" s="371">
        <v>0.38324429830344237</v>
      </c>
      <c r="F176" s="372">
        <v>0.44591022508551093</v>
      </c>
      <c r="G176" s="372">
        <v>0.42577996234012361</v>
      </c>
      <c r="H176" s="372">
        <v>0.38356522932816534</v>
      </c>
      <c r="I176" s="372">
        <v>0.21828417773916281</v>
      </c>
      <c r="J176" s="372">
        <v>0</v>
      </c>
      <c r="K176" s="372">
        <v>0</v>
      </c>
      <c r="L176" s="373">
        <v>0.40520972060243193</v>
      </c>
    </row>
    <row r="177" spans="1:12" ht="18.95" customHeight="1">
      <c r="A177" s="235" t="s">
        <v>431</v>
      </c>
      <c r="B177" s="236" t="s">
        <v>47</v>
      </c>
      <c r="C177" s="237" t="s">
        <v>432</v>
      </c>
      <c r="D177" s="251" t="s">
        <v>41</v>
      </c>
      <c r="E177" s="858">
        <v>112172000</v>
      </c>
      <c r="F177" s="859">
        <v>106443000</v>
      </c>
      <c r="G177" s="859">
        <v>56000</v>
      </c>
      <c r="H177" s="859">
        <v>16000</v>
      </c>
      <c r="I177" s="859">
        <v>645000</v>
      </c>
      <c r="J177" s="860">
        <v>0</v>
      </c>
      <c r="K177" s="860">
        <v>0</v>
      </c>
      <c r="L177" s="871">
        <v>5012000</v>
      </c>
    </row>
    <row r="178" spans="1:12" ht="18.95" customHeight="1">
      <c r="A178" s="239"/>
      <c r="B178" s="237"/>
      <c r="C178" s="237" t="s">
        <v>433</v>
      </c>
      <c r="D178" s="240" t="s">
        <v>42</v>
      </c>
      <c r="E178" s="861">
        <v>112301000</v>
      </c>
      <c r="F178" s="853">
        <v>106498200</v>
      </c>
      <c r="G178" s="853">
        <v>56000</v>
      </c>
      <c r="H178" s="853">
        <v>145000</v>
      </c>
      <c r="I178" s="853">
        <v>589800</v>
      </c>
      <c r="J178" s="853">
        <v>0</v>
      </c>
      <c r="K178" s="853">
        <v>0</v>
      </c>
      <c r="L178" s="862">
        <v>5012000</v>
      </c>
    </row>
    <row r="179" spans="1:12" ht="18.95" customHeight="1">
      <c r="A179" s="239"/>
      <c r="B179" s="237"/>
      <c r="C179" s="237" t="s">
        <v>434</v>
      </c>
      <c r="D179" s="240" t="s">
        <v>43</v>
      </c>
      <c r="E179" s="861">
        <v>64704490.32</v>
      </c>
      <c r="F179" s="853">
        <v>62058976</v>
      </c>
      <c r="G179" s="853">
        <v>10849.470000000001</v>
      </c>
      <c r="H179" s="853">
        <v>5436.8499999999995</v>
      </c>
      <c r="I179" s="853">
        <v>219800</v>
      </c>
      <c r="J179" s="853">
        <v>0</v>
      </c>
      <c r="K179" s="853">
        <v>0</v>
      </c>
      <c r="L179" s="862">
        <v>2409428</v>
      </c>
    </row>
    <row r="180" spans="1:12" ht="18.95" customHeight="1">
      <c r="A180" s="239"/>
      <c r="B180" s="237"/>
      <c r="C180" s="237" t="s">
        <v>435</v>
      </c>
      <c r="D180" s="240" t="s">
        <v>44</v>
      </c>
      <c r="E180" s="369">
        <v>0.57683281317975965</v>
      </c>
      <c r="F180" s="196">
        <v>0.58302543145157504</v>
      </c>
      <c r="G180" s="196">
        <v>0.19374053571428573</v>
      </c>
      <c r="H180" s="851">
        <v>0.33980312499999998</v>
      </c>
      <c r="I180" s="196">
        <v>0.34077519379844962</v>
      </c>
      <c r="J180" s="196">
        <v>0</v>
      </c>
      <c r="K180" s="196">
        <v>0</v>
      </c>
      <c r="L180" s="370">
        <v>0.48073184357541898</v>
      </c>
    </row>
    <row r="181" spans="1:12" ht="18.95" customHeight="1">
      <c r="A181" s="241"/>
      <c r="B181" s="242"/>
      <c r="C181" s="242"/>
      <c r="D181" s="245" t="s">
        <v>45</v>
      </c>
      <c r="E181" s="371">
        <v>0.57617020614242087</v>
      </c>
      <c r="F181" s="372">
        <v>0.58272323851482932</v>
      </c>
      <c r="G181" s="372">
        <v>0.19374053571428573</v>
      </c>
      <c r="H181" s="372">
        <v>3.7495517241379304E-2</v>
      </c>
      <c r="I181" s="372">
        <v>0.37266870125466262</v>
      </c>
      <c r="J181" s="372">
        <v>0</v>
      </c>
      <c r="K181" s="372">
        <v>0</v>
      </c>
      <c r="L181" s="373">
        <v>0.48073184357541898</v>
      </c>
    </row>
    <row r="182" spans="1:12" ht="18.95" customHeight="1">
      <c r="A182" s="235" t="s">
        <v>436</v>
      </c>
      <c r="B182" s="236" t="s">
        <v>47</v>
      </c>
      <c r="C182" s="237" t="s">
        <v>437</v>
      </c>
      <c r="D182" s="238" t="s">
        <v>41</v>
      </c>
      <c r="E182" s="858">
        <v>258313000</v>
      </c>
      <c r="F182" s="859">
        <v>212937000</v>
      </c>
      <c r="G182" s="859">
        <v>26128000</v>
      </c>
      <c r="H182" s="859">
        <v>19248000</v>
      </c>
      <c r="I182" s="859">
        <v>0</v>
      </c>
      <c r="J182" s="860">
        <v>0</v>
      </c>
      <c r="K182" s="860">
        <v>0</v>
      </c>
      <c r="L182" s="871">
        <v>0</v>
      </c>
    </row>
    <row r="183" spans="1:12" ht="18.95" customHeight="1">
      <c r="A183" s="239"/>
      <c r="B183" s="237"/>
      <c r="C183" s="237"/>
      <c r="D183" s="240" t="s">
        <v>42</v>
      </c>
      <c r="E183" s="861">
        <v>267426561</v>
      </c>
      <c r="F183" s="853">
        <v>223312130</v>
      </c>
      <c r="G183" s="853">
        <v>26128000</v>
      </c>
      <c r="H183" s="853">
        <v>17789903</v>
      </c>
      <c r="I183" s="853">
        <v>0</v>
      </c>
      <c r="J183" s="853">
        <v>0</v>
      </c>
      <c r="K183" s="853">
        <v>0</v>
      </c>
      <c r="L183" s="862">
        <v>196528</v>
      </c>
    </row>
    <row r="184" spans="1:12" ht="18.95" customHeight="1">
      <c r="A184" s="239"/>
      <c r="B184" s="237"/>
      <c r="C184" s="237"/>
      <c r="D184" s="240" t="s">
        <v>43</v>
      </c>
      <c r="E184" s="861">
        <v>149998714.69999999</v>
      </c>
      <c r="F184" s="853">
        <v>133641858.11</v>
      </c>
      <c r="G184" s="853">
        <v>10193015.52</v>
      </c>
      <c r="H184" s="853">
        <v>6160225.8499999996</v>
      </c>
      <c r="I184" s="853">
        <v>0</v>
      </c>
      <c r="J184" s="853">
        <v>0</v>
      </c>
      <c r="K184" s="853">
        <v>0</v>
      </c>
      <c r="L184" s="862">
        <v>3615.22</v>
      </c>
    </row>
    <row r="185" spans="1:12" ht="19.5" customHeight="1">
      <c r="A185" s="239"/>
      <c r="B185" s="237"/>
      <c r="C185" s="237"/>
      <c r="D185" s="240" t="s">
        <v>44</v>
      </c>
      <c r="E185" s="369">
        <v>0.58068589153468853</v>
      </c>
      <c r="F185" s="196">
        <v>0.62761219567289861</v>
      </c>
      <c r="G185" s="196">
        <v>0.39011847519902021</v>
      </c>
      <c r="H185" s="196">
        <v>0.32004498389443059</v>
      </c>
      <c r="I185" s="196">
        <v>0</v>
      </c>
      <c r="J185" s="196">
        <v>0</v>
      </c>
      <c r="K185" s="196">
        <v>0</v>
      </c>
      <c r="L185" s="370">
        <v>0</v>
      </c>
    </row>
    <row r="186" spans="1:12" ht="18.75" customHeight="1">
      <c r="A186" s="241"/>
      <c r="B186" s="242"/>
      <c r="C186" s="242"/>
      <c r="D186" s="245" t="s">
        <v>45</v>
      </c>
      <c r="E186" s="371">
        <v>0.5608968463682259</v>
      </c>
      <c r="F186" s="372">
        <v>0.59845319692217347</v>
      </c>
      <c r="G186" s="372">
        <v>0.39011847519902021</v>
      </c>
      <c r="H186" s="372">
        <v>0.34627652832058725</v>
      </c>
      <c r="I186" s="372">
        <v>0</v>
      </c>
      <c r="J186" s="372">
        <v>0</v>
      </c>
      <c r="K186" s="372">
        <v>0</v>
      </c>
      <c r="L186" s="373">
        <v>1.839544492387853E-2</v>
      </c>
    </row>
    <row r="187" spans="1:12" s="94" customFormat="1" ht="18.75" customHeight="1">
      <c r="A187" s="1596"/>
      <c r="B187" s="1597"/>
      <c r="C187" s="1597"/>
      <c r="D187" s="1598"/>
      <c r="E187" s="1598"/>
      <c r="F187" s="1598"/>
      <c r="G187" s="1599"/>
      <c r="H187" s="1599"/>
      <c r="I187" s="1599"/>
      <c r="J187" s="1599"/>
      <c r="K187" s="1599"/>
      <c r="L187" s="1599"/>
    </row>
    <row r="188" spans="1:12" s="94" customFormat="1" ht="18.75" customHeight="1">
      <c r="A188" s="1596" t="s">
        <v>905</v>
      </c>
      <c r="B188" s="1597"/>
      <c r="C188" s="1597"/>
      <c r="D188" s="1598"/>
      <c r="E188" s="1598"/>
      <c r="F188" s="1598"/>
      <c r="G188" s="1599"/>
      <c r="H188" s="1599"/>
      <c r="I188" s="1599"/>
      <c r="J188" s="1599"/>
      <c r="K188" s="1599"/>
      <c r="L188" s="1599"/>
    </row>
    <row r="189" spans="1:12" s="94" customFormat="1" ht="18.75" customHeight="1">
      <c r="A189" s="1596"/>
      <c r="B189" s="1597"/>
      <c r="C189" s="1597"/>
      <c r="D189" s="1598"/>
      <c r="E189" s="1598"/>
      <c r="F189" s="1598"/>
      <c r="G189" s="1599"/>
      <c r="H189" s="1599"/>
      <c r="I189" s="1599"/>
      <c r="J189" s="1599"/>
      <c r="K189" s="1599"/>
      <c r="L189" s="1599"/>
    </row>
    <row r="190" spans="1:12">
      <c r="E190" s="255"/>
      <c r="F190" s="255"/>
      <c r="G190" s="255"/>
      <c r="H190" s="255"/>
      <c r="I190" s="255"/>
      <c r="J190" s="255"/>
      <c r="K190" s="255"/>
      <c r="L190" s="255"/>
    </row>
    <row r="194" spans="8:10">
      <c r="H194" s="244"/>
      <c r="I194" s="244"/>
      <c r="J194" s="244"/>
    </row>
    <row r="195" spans="8:10">
      <c r="H195" s="374"/>
      <c r="I195" s="375"/>
      <c r="J195" s="244"/>
    </row>
  </sheetData>
  <mergeCells count="3">
    <mergeCell ref="A187:L187"/>
    <mergeCell ref="A188:L188"/>
    <mergeCell ref="A189:L189"/>
  </mergeCells>
  <phoneticPr fontId="46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2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6" max="11" man="1"/>
    <brk id="106" max="11" man="1"/>
    <brk id="141" max="11" man="1"/>
    <brk id="17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6"/>
  <sheetViews>
    <sheetView showGridLines="0" topLeftCell="A4" zoomScale="75" zoomScaleNormal="75" workbookViewId="0">
      <selection activeCell="S225" sqref="S225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8" ht="15.75" customHeight="1">
      <c r="A1" s="1" t="s">
        <v>0</v>
      </c>
    </row>
    <row r="2" spans="1:18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8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8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8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18" ht="15.95" customHeight="1">
      <c r="A6" s="22"/>
      <c r="B6" s="23"/>
      <c r="C6" s="24" t="s">
        <v>439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18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18" ht="15.95" customHeight="1">
      <c r="A8" s="22"/>
      <c r="B8" s="23"/>
      <c r="C8" s="34" t="s">
        <v>731</v>
      </c>
      <c r="D8" s="35"/>
      <c r="E8" s="36" t="s">
        <v>4</v>
      </c>
      <c r="F8" s="27" t="s">
        <v>20</v>
      </c>
      <c r="G8" s="28"/>
      <c r="H8" s="37" t="s">
        <v>21</v>
      </c>
      <c r="I8" s="30" t="s">
        <v>22</v>
      </c>
      <c r="J8" s="31" t="s">
        <v>4</v>
      </c>
      <c r="K8" s="30" t="s">
        <v>23</v>
      </c>
      <c r="L8" s="31" t="s">
        <v>24</v>
      </c>
      <c r="M8" s="31" t="s">
        <v>25</v>
      </c>
    </row>
    <row r="9" spans="1:18" ht="15.95" customHeight="1">
      <c r="A9" s="22"/>
      <c r="B9" s="23"/>
      <c r="C9" s="34" t="s">
        <v>26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27</v>
      </c>
      <c r="J9" s="31"/>
      <c r="K9" s="30" t="s">
        <v>28</v>
      </c>
      <c r="L9" s="31" t="s">
        <v>4</v>
      </c>
      <c r="M9" s="31" t="s">
        <v>29</v>
      </c>
    </row>
    <row r="10" spans="1:18" ht="15.95" customHeight="1">
      <c r="A10" s="22"/>
      <c r="B10" s="23"/>
      <c r="C10" s="34" t="s">
        <v>30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18" ht="9.9499999999999993" customHeight="1">
      <c r="A11" s="49"/>
      <c r="B11" s="50"/>
      <c r="C11" s="51" t="s">
        <v>31</v>
      </c>
      <c r="D11" s="52"/>
      <c r="E11" s="53" t="s">
        <v>32</v>
      </c>
      <c r="F11" s="1606" t="s">
        <v>33</v>
      </c>
      <c r="G11" s="1607"/>
      <c r="H11" s="54" t="s">
        <v>34</v>
      </c>
      <c r="I11" s="55" t="s">
        <v>35</v>
      </c>
      <c r="J11" s="56" t="s">
        <v>36</v>
      </c>
      <c r="K11" s="57" t="s">
        <v>37</v>
      </c>
      <c r="L11" s="58" t="s">
        <v>38</v>
      </c>
      <c r="M11" s="58" t="s">
        <v>39</v>
      </c>
    </row>
    <row r="12" spans="1:18" ht="18.399999999999999" customHeight="1">
      <c r="A12" s="22"/>
      <c r="B12" s="23"/>
      <c r="C12" s="59" t="s">
        <v>40</v>
      </c>
      <c r="D12" s="60" t="s">
        <v>41</v>
      </c>
      <c r="E12" s="863">
        <v>416234520000</v>
      </c>
      <c r="F12" s="864">
        <v>222579619000</v>
      </c>
      <c r="G12" s="865" t="s">
        <v>4</v>
      </c>
      <c r="H12" s="864">
        <v>28476092000</v>
      </c>
      <c r="I12" s="864">
        <v>81440065000</v>
      </c>
      <c r="J12" s="864">
        <v>21783880000</v>
      </c>
      <c r="K12" s="864">
        <v>29199900000</v>
      </c>
      <c r="L12" s="864">
        <v>22207223000</v>
      </c>
      <c r="M12" s="866">
        <v>10547741000</v>
      </c>
      <c r="N12" s="62"/>
      <c r="O12" s="62"/>
      <c r="P12" s="62"/>
      <c r="Q12" s="62"/>
      <c r="R12" s="62"/>
    </row>
    <row r="13" spans="1:18" ht="18.399999999999999" customHeight="1">
      <c r="A13" s="22"/>
      <c r="B13" s="23"/>
      <c r="C13" s="63"/>
      <c r="D13" s="64" t="s">
        <v>42</v>
      </c>
      <c r="E13" s="867">
        <v>416234520000</v>
      </c>
      <c r="F13" s="864">
        <v>222344780135.69</v>
      </c>
      <c r="G13" s="865" t="s">
        <v>4</v>
      </c>
      <c r="H13" s="864">
        <v>28495546682.419998</v>
      </c>
      <c r="I13" s="864">
        <v>81464907553.249985</v>
      </c>
      <c r="J13" s="864">
        <v>21986750082.580002</v>
      </c>
      <c r="K13" s="864">
        <v>29199900000</v>
      </c>
      <c r="L13" s="864">
        <v>22207223000</v>
      </c>
      <c r="M13" s="868">
        <v>10535412546.060001</v>
      </c>
      <c r="N13" s="62"/>
      <c r="O13" s="62"/>
      <c r="P13" s="62"/>
      <c r="Q13" s="62"/>
      <c r="R13" s="62"/>
    </row>
    <row r="14" spans="1:18" ht="18.399999999999999" customHeight="1">
      <c r="A14" s="22"/>
      <c r="B14" s="23"/>
      <c r="C14" s="65" t="s">
        <v>4</v>
      </c>
      <c r="D14" s="64" t="s">
        <v>43</v>
      </c>
      <c r="E14" s="867">
        <v>197217550867.65009</v>
      </c>
      <c r="F14" s="864">
        <v>112915459847.06001</v>
      </c>
      <c r="G14" s="865" t="s">
        <v>4</v>
      </c>
      <c r="H14" s="864">
        <v>14406315201.799999</v>
      </c>
      <c r="I14" s="864">
        <v>35755749197.600037</v>
      </c>
      <c r="J14" s="864">
        <v>4250552999.8899999</v>
      </c>
      <c r="K14" s="864">
        <v>14249356153.099998</v>
      </c>
      <c r="L14" s="864">
        <v>12521357910.07</v>
      </c>
      <c r="M14" s="868">
        <v>3118759558.1299992</v>
      </c>
      <c r="N14" s="62"/>
      <c r="O14" s="62"/>
      <c r="P14" s="62"/>
      <c r="Q14" s="62"/>
      <c r="R14" s="62"/>
    </row>
    <row r="15" spans="1:18" ht="18.399999999999999" customHeight="1">
      <c r="A15" s="22"/>
      <c r="B15" s="23"/>
      <c r="C15" s="63"/>
      <c r="D15" s="64" t="s">
        <v>44</v>
      </c>
      <c r="E15" s="356">
        <v>0.47381353874169324</v>
      </c>
      <c r="F15" s="356">
        <v>0.50730368015887395</v>
      </c>
      <c r="G15" s="260"/>
      <c r="H15" s="356">
        <v>0.50590913956170669</v>
      </c>
      <c r="I15" s="356">
        <v>0.43904372126422098</v>
      </c>
      <c r="J15" s="356">
        <v>0.19512377959711494</v>
      </c>
      <c r="K15" s="356">
        <v>0.48799332028876807</v>
      </c>
      <c r="L15" s="356">
        <v>0.56384167935225393</v>
      </c>
      <c r="M15" s="357">
        <v>0.2956803317535005</v>
      </c>
      <c r="N15" s="62"/>
      <c r="O15" s="62"/>
      <c r="P15" s="62"/>
      <c r="Q15" s="62"/>
      <c r="R15" s="62"/>
    </row>
    <row r="16" spans="1:18" ht="18.399999999999999" customHeight="1">
      <c r="A16" s="66"/>
      <c r="B16" s="67"/>
      <c r="C16" s="68"/>
      <c r="D16" s="64" t="s">
        <v>45</v>
      </c>
      <c r="E16" s="358">
        <v>0.47381353874169324</v>
      </c>
      <c r="F16" s="358">
        <v>0.50783949044430576</v>
      </c>
      <c r="G16" s="260"/>
      <c r="H16" s="358">
        <v>0.50556374167363527</v>
      </c>
      <c r="I16" s="358">
        <v>0.43890983579927462</v>
      </c>
      <c r="J16" s="358">
        <v>0.19332338721845449</v>
      </c>
      <c r="K16" s="358">
        <v>0.48799332028876807</v>
      </c>
      <c r="L16" s="358">
        <v>0.56384167935225393</v>
      </c>
      <c r="M16" s="359">
        <v>0.29602633446910842</v>
      </c>
      <c r="N16" s="62"/>
      <c r="O16" s="62"/>
      <c r="P16" s="62"/>
      <c r="Q16" s="62"/>
      <c r="R16" s="62"/>
    </row>
    <row r="17" spans="1:18" ht="18.399999999999999" customHeight="1">
      <c r="A17" s="69" t="s">
        <v>46</v>
      </c>
      <c r="B17" s="70" t="s">
        <v>47</v>
      </c>
      <c r="C17" s="71" t="s">
        <v>48</v>
      </c>
      <c r="D17" s="72" t="s">
        <v>41</v>
      </c>
      <c r="E17" s="869">
        <v>199882000</v>
      </c>
      <c r="F17" s="859">
        <v>30000000</v>
      </c>
      <c r="G17" s="870"/>
      <c r="H17" s="859">
        <v>857000</v>
      </c>
      <c r="I17" s="859">
        <v>155004000</v>
      </c>
      <c r="J17" s="859">
        <v>14021000</v>
      </c>
      <c r="K17" s="859">
        <v>0</v>
      </c>
      <c r="L17" s="859">
        <v>0</v>
      </c>
      <c r="M17" s="871">
        <v>0</v>
      </c>
      <c r="N17" s="62"/>
      <c r="O17" s="62"/>
      <c r="P17" s="62"/>
      <c r="Q17" s="62"/>
      <c r="R17" s="62"/>
    </row>
    <row r="18" spans="1:18" ht="18.399999999999999" customHeight="1">
      <c r="A18" s="74"/>
      <c r="B18" s="70"/>
      <c r="C18" s="71" t="s">
        <v>4</v>
      </c>
      <c r="D18" s="75" t="s">
        <v>42</v>
      </c>
      <c r="E18" s="869">
        <v>199882000</v>
      </c>
      <c r="F18" s="869">
        <v>30000000</v>
      </c>
      <c r="G18" s="869"/>
      <c r="H18" s="869">
        <v>857000</v>
      </c>
      <c r="I18" s="869">
        <v>160465000</v>
      </c>
      <c r="J18" s="869">
        <v>8560000</v>
      </c>
      <c r="K18" s="869">
        <v>0</v>
      </c>
      <c r="L18" s="869">
        <v>0</v>
      </c>
      <c r="M18" s="872">
        <v>0</v>
      </c>
      <c r="N18" s="62"/>
      <c r="O18" s="62"/>
      <c r="P18" s="62"/>
      <c r="Q18" s="62"/>
      <c r="R18" s="62"/>
    </row>
    <row r="19" spans="1:18" ht="18.399999999999999" customHeight="1">
      <c r="A19" s="74"/>
      <c r="B19" s="70"/>
      <c r="C19" s="71" t="s">
        <v>4</v>
      </c>
      <c r="D19" s="75" t="s">
        <v>43</v>
      </c>
      <c r="E19" s="869">
        <v>74892167.540000051</v>
      </c>
      <c r="F19" s="869">
        <v>4700000</v>
      </c>
      <c r="G19" s="869"/>
      <c r="H19" s="869">
        <v>347202.79</v>
      </c>
      <c r="I19" s="869">
        <v>69405644.200000048</v>
      </c>
      <c r="J19" s="869">
        <v>439320.55000000005</v>
      </c>
      <c r="K19" s="869">
        <v>0</v>
      </c>
      <c r="L19" s="869">
        <v>0</v>
      </c>
      <c r="M19" s="872">
        <v>0</v>
      </c>
      <c r="N19" s="62"/>
      <c r="O19" s="62"/>
      <c r="P19" s="62"/>
      <c r="Q19" s="62"/>
      <c r="R19" s="62"/>
    </row>
    <row r="20" spans="1:18" ht="18.399999999999999" customHeight="1">
      <c r="A20" s="74"/>
      <c r="B20" s="70"/>
      <c r="C20" s="71" t="s">
        <v>4</v>
      </c>
      <c r="D20" s="75" t="s">
        <v>44</v>
      </c>
      <c r="E20" s="260">
        <v>0.37468190002101265</v>
      </c>
      <c r="F20" s="260">
        <v>0.15666666666666668</v>
      </c>
      <c r="G20" s="260"/>
      <c r="H20" s="260">
        <v>0.40513744457409567</v>
      </c>
      <c r="I20" s="260">
        <v>0.44776679440530598</v>
      </c>
      <c r="J20" s="260">
        <v>3.1333039726125105E-2</v>
      </c>
      <c r="K20" s="260">
        <v>0</v>
      </c>
      <c r="L20" s="260">
        <v>0</v>
      </c>
      <c r="M20" s="360">
        <v>0</v>
      </c>
      <c r="N20" s="62"/>
      <c r="O20" s="62"/>
      <c r="P20" s="62"/>
      <c r="Q20" s="62"/>
      <c r="R20" s="62"/>
    </row>
    <row r="21" spans="1:18" s="23" customFormat="1" ht="18.399999999999999" customHeight="1">
      <c r="A21" s="76"/>
      <c r="B21" s="77"/>
      <c r="C21" s="78" t="s">
        <v>4</v>
      </c>
      <c r="D21" s="79" t="s">
        <v>45</v>
      </c>
      <c r="E21" s="261">
        <v>0.37468190002101265</v>
      </c>
      <c r="F21" s="261">
        <v>0.15666666666666668</v>
      </c>
      <c r="G21" s="261"/>
      <c r="H21" s="261">
        <v>0.40513744457409567</v>
      </c>
      <c r="I21" s="261">
        <v>0.43252824104945031</v>
      </c>
      <c r="J21" s="261">
        <v>5.1322494158878511E-2</v>
      </c>
      <c r="K21" s="261">
        <v>0</v>
      </c>
      <c r="L21" s="261">
        <v>0</v>
      </c>
      <c r="M21" s="361">
        <v>0</v>
      </c>
      <c r="N21" s="62"/>
      <c r="O21" s="62"/>
      <c r="P21" s="62"/>
      <c r="Q21" s="62"/>
      <c r="R21" s="62"/>
    </row>
    <row r="22" spans="1:18" ht="18.399999999999999" customHeight="1">
      <c r="A22" s="69" t="s">
        <v>49</v>
      </c>
      <c r="B22" s="70" t="s">
        <v>47</v>
      </c>
      <c r="C22" s="71" t="s">
        <v>50</v>
      </c>
      <c r="D22" s="80" t="s">
        <v>41</v>
      </c>
      <c r="E22" s="869">
        <v>575563000</v>
      </c>
      <c r="F22" s="859">
        <v>0</v>
      </c>
      <c r="G22" s="870"/>
      <c r="H22" s="859">
        <v>101951000</v>
      </c>
      <c r="I22" s="859">
        <v>399320000</v>
      </c>
      <c r="J22" s="859">
        <v>74292000</v>
      </c>
      <c r="K22" s="859">
        <v>0</v>
      </c>
      <c r="L22" s="859">
        <v>0</v>
      </c>
      <c r="M22" s="871">
        <v>0</v>
      </c>
      <c r="N22" s="62"/>
      <c r="O22" s="62"/>
      <c r="P22" s="62"/>
      <c r="Q22" s="62"/>
      <c r="R22" s="62"/>
    </row>
    <row r="23" spans="1:18" ht="18.399999999999999" customHeight="1">
      <c r="A23" s="74"/>
      <c r="B23" s="70"/>
      <c r="C23" s="71" t="s">
        <v>4</v>
      </c>
      <c r="D23" s="80" t="s">
        <v>42</v>
      </c>
      <c r="E23" s="869">
        <v>575563000</v>
      </c>
      <c r="F23" s="869">
        <v>0</v>
      </c>
      <c r="G23" s="869"/>
      <c r="H23" s="869">
        <v>101951000</v>
      </c>
      <c r="I23" s="869">
        <v>399320000</v>
      </c>
      <c r="J23" s="869">
        <v>74292000</v>
      </c>
      <c r="K23" s="869">
        <v>0</v>
      </c>
      <c r="L23" s="869">
        <v>0</v>
      </c>
      <c r="M23" s="872">
        <v>0</v>
      </c>
      <c r="N23" s="62"/>
      <c r="O23" s="62"/>
      <c r="P23" s="62"/>
      <c r="Q23" s="62"/>
      <c r="R23" s="62"/>
    </row>
    <row r="24" spans="1:18" ht="18.399999999999999" customHeight="1">
      <c r="A24" s="74"/>
      <c r="B24" s="70"/>
      <c r="C24" s="71" t="s">
        <v>4</v>
      </c>
      <c r="D24" s="80" t="s">
        <v>43</v>
      </c>
      <c r="E24" s="869">
        <v>224148787.69</v>
      </c>
      <c r="F24" s="869">
        <v>0</v>
      </c>
      <c r="G24" s="869"/>
      <c r="H24" s="869">
        <v>52146999.020000003</v>
      </c>
      <c r="I24" s="869">
        <v>155059866.27999997</v>
      </c>
      <c r="J24" s="869">
        <v>16941922.390000001</v>
      </c>
      <c r="K24" s="869">
        <v>0</v>
      </c>
      <c r="L24" s="869">
        <v>0</v>
      </c>
      <c r="M24" s="872">
        <v>0</v>
      </c>
      <c r="N24" s="62"/>
      <c r="O24" s="62"/>
      <c r="P24" s="62"/>
      <c r="Q24" s="62"/>
      <c r="R24" s="62"/>
    </row>
    <row r="25" spans="1:18" ht="18.399999999999999" customHeight="1">
      <c r="A25" s="74"/>
      <c r="B25" s="70"/>
      <c r="C25" s="71" t="s">
        <v>4</v>
      </c>
      <c r="D25" s="80" t="s">
        <v>44</v>
      </c>
      <c r="E25" s="260">
        <v>0.38944266342694023</v>
      </c>
      <c r="F25" s="260">
        <v>0</v>
      </c>
      <c r="G25" s="260"/>
      <c r="H25" s="260">
        <v>0.51149080460221086</v>
      </c>
      <c r="I25" s="260">
        <v>0.38830979234698981</v>
      </c>
      <c r="J25" s="260">
        <v>0.22804504374629839</v>
      </c>
      <c r="K25" s="260">
        <v>0</v>
      </c>
      <c r="L25" s="260">
        <v>0</v>
      </c>
      <c r="M25" s="360">
        <v>0</v>
      </c>
      <c r="N25" s="62"/>
      <c r="O25" s="62"/>
      <c r="P25" s="62"/>
      <c r="Q25" s="62"/>
      <c r="R25" s="62"/>
    </row>
    <row r="26" spans="1:18" ht="18.399999999999999" customHeight="1">
      <c r="A26" s="76"/>
      <c r="B26" s="77"/>
      <c r="C26" s="78" t="s">
        <v>4</v>
      </c>
      <c r="D26" s="80" t="s">
        <v>45</v>
      </c>
      <c r="E26" s="261">
        <v>0.38944266342694023</v>
      </c>
      <c r="F26" s="261">
        <v>0</v>
      </c>
      <c r="G26" s="261"/>
      <c r="H26" s="261">
        <v>0.51149080460221086</v>
      </c>
      <c r="I26" s="261">
        <v>0.38830979234698981</v>
      </c>
      <c r="J26" s="261">
        <v>0.22804504374629839</v>
      </c>
      <c r="K26" s="261">
        <v>0</v>
      </c>
      <c r="L26" s="261">
        <v>0</v>
      </c>
      <c r="M26" s="361">
        <v>0</v>
      </c>
      <c r="N26" s="62"/>
      <c r="O26" s="62"/>
      <c r="P26" s="62"/>
      <c r="Q26" s="62"/>
      <c r="R26" s="62"/>
    </row>
    <row r="27" spans="1:18" ht="18.399999999999999" customHeight="1">
      <c r="A27" s="69" t="s">
        <v>51</v>
      </c>
      <c r="B27" s="70" t="s">
        <v>47</v>
      </c>
      <c r="C27" s="71" t="s">
        <v>52</v>
      </c>
      <c r="D27" s="81" t="s">
        <v>41</v>
      </c>
      <c r="E27" s="869">
        <v>220232000</v>
      </c>
      <c r="F27" s="859">
        <v>100500000</v>
      </c>
      <c r="G27" s="870"/>
      <c r="H27" s="859">
        <v>23251000</v>
      </c>
      <c r="I27" s="859">
        <v>94381000</v>
      </c>
      <c r="J27" s="859">
        <v>2100000</v>
      </c>
      <c r="K27" s="859">
        <v>0</v>
      </c>
      <c r="L27" s="859">
        <v>0</v>
      </c>
      <c r="M27" s="871">
        <v>0</v>
      </c>
      <c r="N27" s="62"/>
      <c r="O27" s="62"/>
      <c r="P27" s="62"/>
      <c r="Q27" s="62"/>
      <c r="R27" s="62"/>
    </row>
    <row r="28" spans="1:18" ht="18.399999999999999" customHeight="1">
      <c r="A28" s="74"/>
      <c r="B28" s="70"/>
      <c r="C28" s="71" t="s">
        <v>4</v>
      </c>
      <c r="D28" s="80" t="s">
        <v>42</v>
      </c>
      <c r="E28" s="869">
        <v>220232000</v>
      </c>
      <c r="F28" s="869">
        <v>100500000</v>
      </c>
      <c r="G28" s="869"/>
      <c r="H28" s="869">
        <v>22894647</v>
      </c>
      <c r="I28" s="869">
        <v>93779000</v>
      </c>
      <c r="J28" s="869">
        <v>3058353</v>
      </c>
      <c r="K28" s="869">
        <v>0</v>
      </c>
      <c r="L28" s="869">
        <v>0</v>
      </c>
      <c r="M28" s="872">
        <v>0</v>
      </c>
      <c r="N28" s="62"/>
      <c r="O28" s="62"/>
      <c r="P28" s="62"/>
      <c r="Q28" s="62"/>
      <c r="R28" s="62"/>
    </row>
    <row r="29" spans="1:18" ht="18.399999999999999" customHeight="1">
      <c r="A29" s="74"/>
      <c r="B29" s="70"/>
      <c r="C29" s="71" t="s">
        <v>4</v>
      </c>
      <c r="D29" s="80" t="s">
        <v>43</v>
      </c>
      <c r="E29" s="869">
        <v>133124857.26000001</v>
      </c>
      <c r="F29" s="869">
        <v>86756415.909999996</v>
      </c>
      <c r="G29" s="869"/>
      <c r="H29" s="869">
        <v>10911059.92</v>
      </c>
      <c r="I29" s="869">
        <v>35079460.600000009</v>
      </c>
      <c r="J29" s="869">
        <v>377920.83</v>
      </c>
      <c r="K29" s="869">
        <v>0</v>
      </c>
      <c r="L29" s="869">
        <v>0</v>
      </c>
      <c r="M29" s="872">
        <v>0</v>
      </c>
      <c r="N29" s="62"/>
      <c r="O29" s="62"/>
      <c r="P29" s="62"/>
      <c r="Q29" s="62"/>
      <c r="R29" s="62"/>
    </row>
    <row r="30" spans="1:18" ht="18.399999999999999" customHeight="1">
      <c r="A30" s="74"/>
      <c r="B30" s="70"/>
      <c r="C30" s="71" t="s">
        <v>4</v>
      </c>
      <c r="D30" s="80" t="s">
        <v>44</v>
      </c>
      <c r="E30" s="260">
        <v>0.6044755406117186</v>
      </c>
      <c r="F30" s="260">
        <v>0.86324791950248758</v>
      </c>
      <c r="G30" s="260"/>
      <c r="H30" s="260">
        <v>0.46927271601221454</v>
      </c>
      <c r="I30" s="260">
        <v>0.37167926383488209</v>
      </c>
      <c r="J30" s="260">
        <v>0.17996230000000002</v>
      </c>
      <c r="K30" s="260">
        <v>0</v>
      </c>
      <c r="L30" s="260">
        <v>0</v>
      </c>
      <c r="M30" s="360">
        <v>0</v>
      </c>
      <c r="N30" s="62"/>
      <c r="O30" s="62"/>
      <c r="P30" s="62"/>
      <c r="Q30" s="62"/>
      <c r="R30" s="62"/>
    </row>
    <row r="31" spans="1:18" ht="18.399999999999999" customHeight="1">
      <c r="A31" s="76"/>
      <c r="B31" s="77"/>
      <c r="C31" s="78" t="s">
        <v>4</v>
      </c>
      <c r="D31" s="82" t="s">
        <v>45</v>
      </c>
      <c r="E31" s="261">
        <v>0.6044755406117186</v>
      </c>
      <c r="F31" s="261">
        <v>0.86324791950248758</v>
      </c>
      <c r="G31" s="261"/>
      <c r="H31" s="261">
        <v>0.47657690114200058</v>
      </c>
      <c r="I31" s="261">
        <v>0.37406520223077672</v>
      </c>
      <c r="J31" s="261">
        <v>0.12357004897734174</v>
      </c>
      <c r="K31" s="261">
        <v>0</v>
      </c>
      <c r="L31" s="261">
        <v>0</v>
      </c>
      <c r="M31" s="361">
        <v>0</v>
      </c>
      <c r="N31" s="62"/>
      <c r="O31" s="62"/>
      <c r="P31" s="62"/>
      <c r="Q31" s="62"/>
      <c r="R31" s="62"/>
    </row>
    <row r="32" spans="1:18" ht="18.399999999999999" customHeight="1">
      <c r="A32" s="69" t="s">
        <v>53</v>
      </c>
      <c r="B32" s="70" t="s">
        <v>47</v>
      </c>
      <c r="C32" s="71" t="s">
        <v>54</v>
      </c>
      <c r="D32" s="80" t="s">
        <v>41</v>
      </c>
      <c r="E32" s="869">
        <v>158171000</v>
      </c>
      <c r="F32" s="859">
        <v>0</v>
      </c>
      <c r="G32" s="870"/>
      <c r="H32" s="859">
        <v>32980000</v>
      </c>
      <c r="I32" s="859">
        <v>119737000</v>
      </c>
      <c r="J32" s="859">
        <v>5454000</v>
      </c>
      <c r="K32" s="859">
        <v>0</v>
      </c>
      <c r="L32" s="859">
        <v>0</v>
      </c>
      <c r="M32" s="871">
        <v>0</v>
      </c>
      <c r="N32" s="62"/>
      <c r="O32" s="62"/>
      <c r="P32" s="62"/>
      <c r="Q32" s="62"/>
      <c r="R32" s="62"/>
    </row>
    <row r="33" spans="1:18" ht="18.399999999999999" customHeight="1">
      <c r="A33" s="74"/>
      <c r="B33" s="70"/>
      <c r="C33" s="71" t="s">
        <v>4</v>
      </c>
      <c r="D33" s="80" t="s">
        <v>42</v>
      </c>
      <c r="E33" s="869">
        <v>158171000</v>
      </c>
      <c r="F33" s="869">
        <v>0</v>
      </c>
      <c r="G33" s="869"/>
      <c r="H33" s="869">
        <v>32839000</v>
      </c>
      <c r="I33" s="869">
        <v>119063000</v>
      </c>
      <c r="J33" s="869">
        <v>6269000</v>
      </c>
      <c r="K33" s="869">
        <v>0</v>
      </c>
      <c r="L33" s="869">
        <v>0</v>
      </c>
      <c r="M33" s="872">
        <v>0</v>
      </c>
      <c r="N33" s="62"/>
      <c r="O33" s="62"/>
      <c r="P33" s="62"/>
      <c r="Q33" s="62"/>
      <c r="R33" s="62"/>
    </row>
    <row r="34" spans="1:18" ht="18.399999999999999" customHeight="1">
      <c r="A34" s="74"/>
      <c r="B34" s="70"/>
      <c r="C34" s="71" t="s">
        <v>4</v>
      </c>
      <c r="D34" s="80" t="s">
        <v>43</v>
      </c>
      <c r="E34" s="869">
        <v>64427853.909999996</v>
      </c>
      <c r="F34" s="869">
        <v>0</v>
      </c>
      <c r="G34" s="869"/>
      <c r="H34" s="869">
        <v>13918610.859999999</v>
      </c>
      <c r="I34" s="869">
        <v>50127697.789999999</v>
      </c>
      <c r="J34" s="869">
        <v>381545.26</v>
      </c>
      <c r="K34" s="869">
        <v>0</v>
      </c>
      <c r="L34" s="869">
        <v>0</v>
      </c>
      <c r="M34" s="872">
        <v>0</v>
      </c>
      <c r="N34" s="62"/>
      <c r="O34" s="62"/>
      <c r="P34" s="62"/>
      <c r="Q34" s="62"/>
      <c r="R34" s="62"/>
    </row>
    <row r="35" spans="1:18" ht="18.399999999999999" customHeight="1">
      <c r="A35" s="74"/>
      <c r="B35" s="70"/>
      <c r="C35" s="71" t="s">
        <v>4</v>
      </c>
      <c r="D35" s="80" t="s">
        <v>44</v>
      </c>
      <c r="E35" s="260">
        <v>0.40733038237097824</v>
      </c>
      <c r="F35" s="260">
        <v>0</v>
      </c>
      <c r="G35" s="260"/>
      <c r="H35" s="260">
        <v>0.4220318635536689</v>
      </c>
      <c r="I35" s="260">
        <v>0.41864835255601862</v>
      </c>
      <c r="J35" s="260">
        <v>6.9956960029336268E-2</v>
      </c>
      <c r="K35" s="260">
        <v>0</v>
      </c>
      <c r="L35" s="260">
        <v>0</v>
      </c>
      <c r="M35" s="360">
        <v>0</v>
      </c>
      <c r="N35" s="62"/>
      <c r="O35" s="62"/>
      <c r="P35" s="62"/>
      <c r="Q35" s="62"/>
      <c r="R35" s="62"/>
    </row>
    <row r="36" spans="1:18" ht="18.399999999999999" customHeight="1">
      <c r="A36" s="76"/>
      <c r="B36" s="77"/>
      <c r="C36" s="78" t="s">
        <v>4</v>
      </c>
      <c r="D36" s="80" t="s">
        <v>45</v>
      </c>
      <c r="E36" s="261">
        <v>0.40733038237097824</v>
      </c>
      <c r="F36" s="261">
        <v>0</v>
      </c>
      <c r="G36" s="261"/>
      <c r="H36" s="261">
        <v>0.42384393130119674</v>
      </c>
      <c r="I36" s="261">
        <v>0.42101826587604879</v>
      </c>
      <c r="J36" s="261">
        <v>6.0862220449832513E-2</v>
      </c>
      <c r="K36" s="261">
        <v>0</v>
      </c>
      <c r="L36" s="261">
        <v>0</v>
      </c>
      <c r="M36" s="361">
        <v>0</v>
      </c>
      <c r="N36" s="62"/>
      <c r="O36" s="62"/>
      <c r="P36" s="62"/>
      <c r="Q36" s="62"/>
      <c r="R36" s="62"/>
    </row>
    <row r="37" spans="1:18" ht="18.399999999999999" customHeight="1">
      <c r="A37" s="69" t="s">
        <v>55</v>
      </c>
      <c r="B37" s="70" t="s">
        <v>47</v>
      </c>
      <c r="C37" s="71" t="s">
        <v>56</v>
      </c>
      <c r="D37" s="81" t="s">
        <v>41</v>
      </c>
      <c r="E37" s="869">
        <v>524788000</v>
      </c>
      <c r="F37" s="859">
        <v>0</v>
      </c>
      <c r="G37" s="870"/>
      <c r="H37" s="859">
        <v>69059000</v>
      </c>
      <c r="I37" s="859">
        <v>442221000</v>
      </c>
      <c r="J37" s="859">
        <v>13508000</v>
      </c>
      <c r="K37" s="859">
        <v>0</v>
      </c>
      <c r="L37" s="859">
        <v>0</v>
      </c>
      <c r="M37" s="871">
        <v>0</v>
      </c>
      <c r="N37" s="62"/>
      <c r="O37" s="62"/>
      <c r="P37" s="62"/>
      <c r="Q37" s="62"/>
      <c r="R37" s="62"/>
    </row>
    <row r="38" spans="1:18" ht="18.399999999999999" customHeight="1">
      <c r="A38" s="74"/>
      <c r="B38" s="70"/>
      <c r="C38" s="71" t="s">
        <v>4</v>
      </c>
      <c r="D38" s="80" t="s">
        <v>42</v>
      </c>
      <c r="E38" s="869">
        <v>524788000</v>
      </c>
      <c r="F38" s="869">
        <v>0</v>
      </c>
      <c r="G38" s="869"/>
      <c r="H38" s="869">
        <v>69208000</v>
      </c>
      <c r="I38" s="869">
        <v>442072000</v>
      </c>
      <c r="J38" s="869">
        <v>13508000</v>
      </c>
      <c r="K38" s="869">
        <v>0</v>
      </c>
      <c r="L38" s="869">
        <v>0</v>
      </c>
      <c r="M38" s="872">
        <v>0</v>
      </c>
      <c r="N38" s="62"/>
      <c r="O38" s="62"/>
      <c r="P38" s="62"/>
      <c r="Q38" s="62"/>
      <c r="R38" s="62"/>
    </row>
    <row r="39" spans="1:18" ht="18.399999999999999" customHeight="1">
      <c r="A39" s="74"/>
      <c r="B39" s="70"/>
      <c r="C39" s="71" t="s">
        <v>4</v>
      </c>
      <c r="D39" s="80" t="s">
        <v>43</v>
      </c>
      <c r="E39" s="869">
        <v>232557330.93999997</v>
      </c>
      <c r="F39" s="869">
        <v>0</v>
      </c>
      <c r="G39" s="869"/>
      <c r="H39" s="869">
        <v>28231845.09</v>
      </c>
      <c r="I39" s="869">
        <v>200635803.18999997</v>
      </c>
      <c r="J39" s="869">
        <v>3689682.66</v>
      </c>
      <c r="K39" s="869">
        <v>0</v>
      </c>
      <c r="L39" s="869">
        <v>0</v>
      </c>
      <c r="M39" s="872">
        <v>0</v>
      </c>
      <c r="N39" s="62"/>
      <c r="O39" s="62"/>
      <c r="P39" s="62"/>
      <c r="Q39" s="62"/>
      <c r="R39" s="62"/>
    </row>
    <row r="40" spans="1:18" ht="18.399999999999999" customHeight="1">
      <c r="A40" s="74"/>
      <c r="B40" s="70"/>
      <c r="C40" s="71" t="s">
        <v>4</v>
      </c>
      <c r="D40" s="80" t="s">
        <v>44</v>
      </c>
      <c r="E40" s="260">
        <v>0.44314529093653049</v>
      </c>
      <c r="F40" s="260">
        <v>0</v>
      </c>
      <c r="G40" s="260"/>
      <c r="H40" s="260">
        <v>0.40880761508275532</v>
      </c>
      <c r="I40" s="260">
        <v>0.45370030638526881</v>
      </c>
      <c r="J40" s="260">
        <v>0.27314796120817292</v>
      </c>
      <c r="K40" s="260">
        <v>0</v>
      </c>
      <c r="L40" s="260">
        <v>0</v>
      </c>
      <c r="M40" s="360">
        <v>0</v>
      </c>
      <c r="N40" s="62"/>
      <c r="O40" s="62"/>
      <c r="P40" s="62"/>
      <c r="Q40" s="62"/>
      <c r="R40" s="62"/>
    </row>
    <row r="41" spans="1:18" ht="18.399999999999999" customHeight="1">
      <c r="A41" s="76"/>
      <c r="B41" s="77"/>
      <c r="C41" s="78" t="s">
        <v>4</v>
      </c>
      <c r="D41" s="79" t="s">
        <v>45</v>
      </c>
      <c r="E41" s="362">
        <v>0.44314529093653049</v>
      </c>
      <c r="F41" s="261">
        <v>0</v>
      </c>
      <c r="G41" s="261"/>
      <c r="H41" s="261">
        <v>0.40792748078256846</v>
      </c>
      <c r="I41" s="261">
        <v>0.45385322569626657</v>
      </c>
      <c r="J41" s="261">
        <v>0.27314796120817292</v>
      </c>
      <c r="K41" s="261">
        <v>0</v>
      </c>
      <c r="L41" s="261">
        <v>0</v>
      </c>
      <c r="M41" s="361">
        <v>0</v>
      </c>
      <c r="N41" s="62"/>
      <c r="O41" s="62"/>
      <c r="P41" s="62"/>
      <c r="Q41" s="62"/>
      <c r="R41" s="62"/>
    </row>
    <row r="42" spans="1:18" ht="18.399999999999999" customHeight="1">
      <c r="A42" s="69" t="s">
        <v>57</v>
      </c>
      <c r="B42" s="70" t="s">
        <v>47</v>
      </c>
      <c r="C42" s="71" t="s">
        <v>58</v>
      </c>
      <c r="D42" s="72" t="s">
        <v>41</v>
      </c>
      <c r="E42" s="869">
        <v>37100000</v>
      </c>
      <c r="F42" s="859">
        <v>0</v>
      </c>
      <c r="G42" s="870"/>
      <c r="H42" s="859">
        <v>8841000</v>
      </c>
      <c r="I42" s="859">
        <v>27729000</v>
      </c>
      <c r="J42" s="859">
        <v>530000</v>
      </c>
      <c r="K42" s="859">
        <v>0</v>
      </c>
      <c r="L42" s="859">
        <v>0</v>
      </c>
      <c r="M42" s="871">
        <v>0</v>
      </c>
      <c r="N42" s="62"/>
      <c r="O42" s="62"/>
      <c r="P42" s="62"/>
      <c r="Q42" s="62"/>
      <c r="R42" s="62"/>
    </row>
    <row r="43" spans="1:18" ht="18.399999999999999" customHeight="1">
      <c r="A43" s="74"/>
      <c r="B43" s="70"/>
      <c r="C43" s="71" t="s">
        <v>4</v>
      </c>
      <c r="D43" s="80" t="s">
        <v>42</v>
      </c>
      <c r="E43" s="869">
        <v>37100000</v>
      </c>
      <c r="F43" s="869">
        <v>0</v>
      </c>
      <c r="G43" s="869"/>
      <c r="H43" s="869">
        <v>8867000</v>
      </c>
      <c r="I43" s="869">
        <v>27703000</v>
      </c>
      <c r="J43" s="869">
        <v>530000</v>
      </c>
      <c r="K43" s="869">
        <v>0</v>
      </c>
      <c r="L43" s="869">
        <v>0</v>
      </c>
      <c r="M43" s="872">
        <v>0</v>
      </c>
      <c r="N43" s="62"/>
      <c r="O43" s="62"/>
      <c r="P43" s="62"/>
      <c r="Q43" s="62"/>
      <c r="R43" s="62"/>
    </row>
    <row r="44" spans="1:18" ht="18.399999999999999" customHeight="1">
      <c r="A44" s="74"/>
      <c r="B44" s="70"/>
      <c r="C44" s="71" t="s">
        <v>4</v>
      </c>
      <c r="D44" s="80" t="s">
        <v>43</v>
      </c>
      <c r="E44" s="869">
        <v>17277374.960000001</v>
      </c>
      <c r="F44" s="869">
        <v>0</v>
      </c>
      <c r="G44" s="869"/>
      <c r="H44" s="869">
        <v>4315643.21</v>
      </c>
      <c r="I44" s="869">
        <v>12849941.110000001</v>
      </c>
      <c r="J44" s="869">
        <v>111790.64</v>
      </c>
      <c r="K44" s="869">
        <v>0</v>
      </c>
      <c r="L44" s="869">
        <v>0</v>
      </c>
      <c r="M44" s="872">
        <v>0</v>
      </c>
      <c r="N44" s="62"/>
      <c r="O44" s="62"/>
      <c r="P44" s="62"/>
      <c r="Q44" s="62"/>
      <c r="R44" s="62"/>
    </row>
    <row r="45" spans="1:18" ht="18.399999999999999" customHeight="1">
      <c r="A45" s="74"/>
      <c r="B45" s="70"/>
      <c r="C45" s="71" t="s">
        <v>4</v>
      </c>
      <c r="D45" s="80" t="s">
        <v>44</v>
      </c>
      <c r="E45" s="260">
        <v>0.46569743827493265</v>
      </c>
      <c r="F45" s="260">
        <v>0</v>
      </c>
      <c r="G45" s="260"/>
      <c r="H45" s="260">
        <v>0.48813971383327676</v>
      </c>
      <c r="I45" s="260">
        <v>0.46341163078365616</v>
      </c>
      <c r="J45" s="260">
        <v>0.21092573584905661</v>
      </c>
      <c r="K45" s="260">
        <v>0</v>
      </c>
      <c r="L45" s="260">
        <v>0</v>
      </c>
      <c r="M45" s="360">
        <v>0</v>
      </c>
      <c r="N45" s="62"/>
      <c r="O45" s="62"/>
      <c r="P45" s="62"/>
      <c r="Q45" s="62"/>
      <c r="R45" s="62"/>
    </row>
    <row r="46" spans="1:18" ht="18.399999999999999" customHeight="1">
      <c r="A46" s="76"/>
      <c r="B46" s="77"/>
      <c r="C46" s="78" t="s">
        <v>4</v>
      </c>
      <c r="D46" s="82" t="s">
        <v>45</v>
      </c>
      <c r="E46" s="261">
        <v>0.46569743827493265</v>
      </c>
      <c r="F46" s="261">
        <v>0</v>
      </c>
      <c r="G46" s="261"/>
      <c r="H46" s="261">
        <v>0.48670838051201082</v>
      </c>
      <c r="I46" s="261">
        <v>0.46384655488575249</v>
      </c>
      <c r="J46" s="261">
        <v>0.21092573584905661</v>
      </c>
      <c r="K46" s="261">
        <v>0</v>
      </c>
      <c r="L46" s="261">
        <v>0</v>
      </c>
      <c r="M46" s="361">
        <v>0</v>
      </c>
      <c r="N46" s="62"/>
      <c r="O46" s="62"/>
      <c r="P46" s="62"/>
      <c r="Q46" s="62"/>
      <c r="R46" s="62"/>
    </row>
    <row r="47" spans="1:18" ht="18.399999999999999" customHeight="1">
      <c r="A47" s="69" t="s">
        <v>59</v>
      </c>
      <c r="B47" s="70" t="s">
        <v>47</v>
      </c>
      <c r="C47" s="71" t="s">
        <v>60</v>
      </c>
      <c r="D47" s="81" t="s">
        <v>41</v>
      </c>
      <c r="E47" s="869">
        <v>288676000</v>
      </c>
      <c r="F47" s="859">
        <v>0</v>
      </c>
      <c r="G47" s="870"/>
      <c r="H47" s="859">
        <v>357000</v>
      </c>
      <c r="I47" s="859">
        <v>277308000</v>
      </c>
      <c r="J47" s="859">
        <v>11011000</v>
      </c>
      <c r="K47" s="859">
        <v>0</v>
      </c>
      <c r="L47" s="859">
        <v>0</v>
      </c>
      <c r="M47" s="871">
        <v>0</v>
      </c>
      <c r="N47" s="62"/>
      <c r="O47" s="62"/>
      <c r="P47" s="62"/>
      <c r="Q47" s="62"/>
      <c r="R47" s="62"/>
    </row>
    <row r="48" spans="1:18" ht="18.399999999999999" customHeight="1">
      <c r="A48" s="74"/>
      <c r="B48" s="70"/>
      <c r="C48" s="71" t="s">
        <v>4</v>
      </c>
      <c r="D48" s="80" t="s">
        <v>42</v>
      </c>
      <c r="E48" s="869">
        <v>288676000</v>
      </c>
      <c r="F48" s="869">
        <v>0</v>
      </c>
      <c r="G48" s="869"/>
      <c r="H48" s="869">
        <v>357000</v>
      </c>
      <c r="I48" s="869">
        <v>276761678</v>
      </c>
      <c r="J48" s="869">
        <v>11557322</v>
      </c>
      <c r="K48" s="869">
        <v>0</v>
      </c>
      <c r="L48" s="869">
        <v>0</v>
      </c>
      <c r="M48" s="872">
        <v>0</v>
      </c>
      <c r="N48" s="62"/>
      <c r="O48" s="62"/>
      <c r="P48" s="62"/>
      <c r="Q48" s="62"/>
      <c r="R48" s="62"/>
    </row>
    <row r="49" spans="1:18" ht="18.399999999999999" customHeight="1">
      <c r="A49" s="74"/>
      <c r="B49" s="70"/>
      <c r="C49" s="71" t="s">
        <v>4</v>
      </c>
      <c r="D49" s="80" t="s">
        <v>43</v>
      </c>
      <c r="E49" s="869">
        <v>138962001.71999997</v>
      </c>
      <c r="F49" s="869">
        <v>0</v>
      </c>
      <c r="G49" s="869"/>
      <c r="H49" s="869">
        <v>178208.73</v>
      </c>
      <c r="I49" s="869">
        <v>138657107.23999998</v>
      </c>
      <c r="J49" s="869">
        <v>126685.75</v>
      </c>
      <c r="K49" s="869">
        <v>0</v>
      </c>
      <c r="L49" s="869">
        <v>0</v>
      </c>
      <c r="M49" s="872">
        <v>0</v>
      </c>
      <c r="N49" s="62"/>
      <c r="O49" s="62"/>
      <c r="P49" s="62"/>
      <c r="Q49" s="62"/>
      <c r="R49" s="62"/>
    </row>
    <row r="50" spans="1:18" ht="18.399999999999999" customHeight="1">
      <c r="A50" s="74"/>
      <c r="B50" s="70"/>
      <c r="C50" s="71" t="s">
        <v>4</v>
      </c>
      <c r="D50" s="80" t="s">
        <v>44</v>
      </c>
      <c r="E50" s="260">
        <v>0.48137705150410831</v>
      </c>
      <c r="F50" s="260">
        <v>0</v>
      </c>
      <c r="G50" s="260"/>
      <c r="H50" s="260">
        <v>0.49918411764705883</v>
      </c>
      <c r="I50" s="260">
        <v>0.50001120501391949</v>
      </c>
      <c r="J50" s="260">
        <v>1.1505380982653709E-2</v>
      </c>
      <c r="K50" s="260">
        <v>0</v>
      </c>
      <c r="L50" s="260">
        <v>0</v>
      </c>
      <c r="M50" s="360">
        <v>0</v>
      </c>
      <c r="N50" s="62"/>
      <c r="O50" s="62"/>
      <c r="P50" s="62"/>
      <c r="Q50" s="62"/>
      <c r="R50" s="62"/>
    </row>
    <row r="51" spans="1:18" ht="18.399999999999999" customHeight="1">
      <c r="A51" s="76"/>
      <c r="B51" s="77"/>
      <c r="C51" s="78" t="s">
        <v>4</v>
      </c>
      <c r="D51" s="82" t="s">
        <v>45</v>
      </c>
      <c r="E51" s="261">
        <v>0.48137705150410831</v>
      </c>
      <c r="F51" s="261">
        <v>0</v>
      </c>
      <c r="G51" s="261"/>
      <c r="H51" s="261">
        <v>0.49918411764705883</v>
      </c>
      <c r="I51" s="261">
        <v>0.50099821710142967</v>
      </c>
      <c r="J51" s="261">
        <v>1.0961514267751648E-2</v>
      </c>
      <c r="K51" s="261">
        <v>0</v>
      </c>
      <c r="L51" s="261">
        <v>0</v>
      </c>
      <c r="M51" s="361">
        <v>0</v>
      </c>
      <c r="N51" s="62"/>
      <c r="O51" s="62"/>
      <c r="P51" s="62"/>
      <c r="Q51" s="62"/>
      <c r="R51" s="62"/>
    </row>
    <row r="52" spans="1:18" ht="18.399999999999999" customHeight="1">
      <c r="A52" s="69" t="s">
        <v>61</v>
      </c>
      <c r="B52" s="70" t="s">
        <v>47</v>
      </c>
      <c r="C52" s="71" t="s">
        <v>62</v>
      </c>
      <c r="D52" s="80" t="s">
        <v>41</v>
      </c>
      <c r="E52" s="869">
        <v>40883000</v>
      </c>
      <c r="F52" s="859">
        <v>0</v>
      </c>
      <c r="G52" s="870"/>
      <c r="H52" s="859">
        <v>105000</v>
      </c>
      <c r="I52" s="859">
        <v>35258000</v>
      </c>
      <c r="J52" s="859">
        <v>5520000</v>
      </c>
      <c r="K52" s="859">
        <v>0</v>
      </c>
      <c r="L52" s="859">
        <v>0</v>
      </c>
      <c r="M52" s="871">
        <v>0</v>
      </c>
      <c r="N52" s="62"/>
      <c r="O52" s="62"/>
      <c r="P52" s="62"/>
      <c r="Q52" s="62"/>
      <c r="R52" s="62"/>
    </row>
    <row r="53" spans="1:18" ht="18.399999999999999" customHeight="1">
      <c r="A53" s="74"/>
      <c r="B53" s="70"/>
      <c r="C53" s="71" t="s">
        <v>4</v>
      </c>
      <c r="D53" s="80" t="s">
        <v>42</v>
      </c>
      <c r="E53" s="869">
        <v>40883000</v>
      </c>
      <c r="F53" s="869">
        <v>0</v>
      </c>
      <c r="G53" s="869"/>
      <c r="H53" s="869">
        <v>105000</v>
      </c>
      <c r="I53" s="869">
        <v>35342000</v>
      </c>
      <c r="J53" s="869">
        <v>5436000</v>
      </c>
      <c r="K53" s="869">
        <v>0</v>
      </c>
      <c r="L53" s="869">
        <v>0</v>
      </c>
      <c r="M53" s="872">
        <v>0</v>
      </c>
      <c r="N53" s="62"/>
      <c r="O53" s="62"/>
      <c r="P53" s="62"/>
      <c r="Q53" s="62"/>
      <c r="R53" s="62"/>
    </row>
    <row r="54" spans="1:18" ht="18.399999999999999" customHeight="1">
      <c r="A54" s="74"/>
      <c r="B54" s="70"/>
      <c r="C54" s="71" t="s">
        <v>4</v>
      </c>
      <c r="D54" s="80" t="s">
        <v>43</v>
      </c>
      <c r="E54" s="869">
        <v>16842138.300000001</v>
      </c>
      <c r="F54" s="869">
        <v>0</v>
      </c>
      <c r="G54" s="869"/>
      <c r="H54" s="869">
        <v>37372.939999999995</v>
      </c>
      <c r="I54" s="869">
        <v>16801813.359999999</v>
      </c>
      <c r="J54" s="869">
        <v>2952</v>
      </c>
      <c r="K54" s="869">
        <v>0</v>
      </c>
      <c r="L54" s="869">
        <v>0</v>
      </c>
      <c r="M54" s="872">
        <v>0</v>
      </c>
      <c r="N54" s="62"/>
      <c r="O54" s="62"/>
      <c r="P54" s="62"/>
      <c r="Q54" s="62"/>
      <c r="R54" s="62"/>
    </row>
    <row r="55" spans="1:18" ht="18.399999999999999" customHeight="1">
      <c r="A55" s="74"/>
      <c r="B55" s="70"/>
      <c r="C55" s="71" t="s">
        <v>4</v>
      </c>
      <c r="D55" s="80" t="s">
        <v>44</v>
      </c>
      <c r="E55" s="260">
        <v>0.41195945258420374</v>
      </c>
      <c r="F55" s="260">
        <v>0</v>
      </c>
      <c r="G55" s="260"/>
      <c r="H55" s="260">
        <v>0.35593276190476186</v>
      </c>
      <c r="I55" s="260">
        <v>0.47653903681434001</v>
      </c>
      <c r="J55" s="260">
        <v>5.3478260869565218E-4</v>
      </c>
      <c r="K55" s="260">
        <v>0</v>
      </c>
      <c r="L55" s="260">
        <v>0</v>
      </c>
      <c r="M55" s="360">
        <v>0</v>
      </c>
      <c r="N55" s="62"/>
      <c r="O55" s="62"/>
      <c r="P55" s="62"/>
      <c r="Q55" s="62"/>
      <c r="R55" s="62"/>
    </row>
    <row r="56" spans="1:18" ht="18.399999999999999" customHeight="1">
      <c r="A56" s="76"/>
      <c r="B56" s="77"/>
      <c r="C56" s="78" t="s">
        <v>4</v>
      </c>
      <c r="D56" s="80" t="s">
        <v>45</v>
      </c>
      <c r="E56" s="261">
        <v>0.41195945258420374</v>
      </c>
      <c r="F56" s="261">
        <v>0</v>
      </c>
      <c r="G56" s="261"/>
      <c r="H56" s="261">
        <v>0.35593276190476186</v>
      </c>
      <c r="I56" s="261">
        <v>0.47540641050308413</v>
      </c>
      <c r="J56" s="261">
        <v>5.4304635761589408E-4</v>
      </c>
      <c r="K56" s="261">
        <v>0</v>
      </c>
      <c r="L56" s="261">
        <v>0</v>
      </c>
      <c r="M56" s="361">
        <v>0</v>
      </c>
      <c r="N56" s="62"/>
      <c r="O56" s="62"/>
      <c r="P56" s="62"/>
      <c r="Q56" s="62"/>
      <c r="R56" s="62"/>
    </row>
    <row r="57" spans="1:18" ht="18.399999999999999" customHeight="1">
      <c r="A57" s="69" t="s">
        <v>63</v>
      </c>
      <c r="B57" s="70" t="s">
        <v>47</v>
      </c>
      <c r="C57" s="71" t="s">
        <v>64</v>
      </c>
      <c r="D57" s="81" t="s">
        <v>41</v>
      </c>
      <c r="E57" s="869">
        <v>48069000</v>
      </c>
      <c r="F57" s="859">
        <v>0</v>
      </c>
      <c r="G57" s="870"/>
      <c r="H57" s="859">
        <v>15000</v>
      </c>
      <c r="I57" s="859">
        <v>47729000</v>
      </c>
      <c r="J57" s="859">
        <v>325000</v>
      </c>
      <c r="K57" s="859">
        <v>0</v>
      </c>
      <c r="L57" s="859">
        <v>0</v>
      </c>
      <c r="M57" s="871">
        <v>0</v>
      </c>
      <c r="N57" s="62"/>
      <c r="O57" s="62"/>
      <c r="P57" s="62"/>
      <c r="Q57" s="62"/>
      <c r="R57" s="62"/>
    </row>
    <row r="58" spans="1:18" ht="18.399999999999999" customHeight="1">
      <c r="A58" s="74"/>
      <c r="B58" s="70"/>
      <c r="C58" s="71" t="s">
        <v>65</v>
      </c>
      <c r="D58" s="80" t="s">
        <v>42</v>
      </c>
      <c r="E58" s="869">
        <v>48069000</v>
      </c>
      <c r="F58" s="869">
        <v>0</v>
      </c>
      <c r="G58" s="869"/>
      <c r="H58" s="869">
        <v>15000</v>
      </c>
      <c r="I58" s="869">
        <v>47729000</v>
      </c>
      <c r="J58" s="869">
        <v>325000</v>
      </c>
      <c r="K58" s="869">
        <v>0</v>
      </c>
      <c r="L58" s="869">
        <v>0</v>
      </c>
      <c r="M58" s="872">
        <v>0</v>
      </c>
      <c r="N58" s="62"/>
      <c r="O58" s="62"/>
      <c r="P58" s="62"/>
      <c r="Q58" s="62"/>
      <c r="R58" s="62"/>
    </row>
    <row r="59" spans="1:18" ht="18.399999999999999" customHeight="1">
      <c r="A59" s="74"/>
      <c r="B59" s="70"/>
      <c r="C59" s="71" t="s">
        <v>4</v>
      </c>
      <c r="D59" s="80" t="s">
        <v>43</v>
      </c>
      <c r="E59" s="869">
        <v>12617610.409999998</v>
      </c>
      <c r="F59" s="869">
        <v>0</v>
      </c>
      <c r="G59" s="869"/>
      <c r="H59" s="869">
        <v>8561</v>
      </c>
      <c r="I59" s="869">
        <v>12575814.809999999</v>
      </c>
      <c r="J59" s="869">
        <v>33234.6</v>
      </c>
      <c r="K59" s="869">
        <v>0</v>
      </c>
      <c r="L59" s="869">
        <v>0</v>
      </c>
      <c r="M59" s="872">
        <v>0</v>
      </c>
      <c r="N59" s="62"/>
      <c r="O59" s="62"/>
      <c r="P59" s="62"/>
      <c r="Q59" s="62"/>
      <c r="R59" s="62"/>
    </row>
    <row r="60" spans="1:18" ht="18.399999999999999" customHeight="1">
      <c r="A60" s="74"/>
      <c r="B60" s="70"/>
      <c r="C60" s="71" t="s">
        <v>4</v>
      </c>
      <c r="D60" s="80" t="s">
        <v>44</v>
      </c>
      <c r="E60" s="260">
        <v>0.26248955480663211</v>
      </c>
      <c r="F60" s="260">
        <v>0</v>
      </c>
      <c r="G60" s="260"/>
      <c r="H60" s="260">
        <v>0.57073333333333331</v>
      </c>
      <c r="I60" s="260">
        <v>0.26348372708416262</v>
      </c>
      <c r="J60" s="260">
        <v>0.10226030769230769</v>
      </c>
      <c r="K60" s="260">
        <v>0</v>
      </c>
      <c r="L60" s="260">
        <v>0</v>
      </c>
      <c r="M60" s="360">
        <v>0</v>
      </c>
      <c r="N60" s="62"/>
      <c r="O60" s="62"/>
      <c r="P60" s="62"/>
      <c r="Q60" s="62"/>
      <c r="R60" s="62"/>
    </row>
    <row r="61" spans="1:18" ht="18.399999999999999" customHeight="1">
      <c r="A61" s="76"/>
      <c r="B61" s="77"/>
      <c r="C61" s="78" t="s">
        <v>4</v>
      </c>
      <c r="D61" s="82" t="s">
        <v>45</v>
      </c>
      <c r="E61" s="261">
        <v>0.26248955480663211</v>
      </c>
      <c r="F61" s="261">
        <v>0</v>
      </c>
      <c r="G61" s="261"/>
      <c r="H61" s="261">
        <v>0.57073333333333331</v>
      </c>
      <c r="I61" s="261">
        <v>0.26348372708416262</v>
      </c>
      <c r="J61" s="261">
        <v>0.10226030769230769</v>
      </c>
      <c r="K61" s="261">
        <v>0</v>
      </c>
      <c r="L61" s="261">
        <v>0</v>
      </c>
      <c r="M61" s="361">
        <v>0</v>
      </c>
      <c r="N61" s="62"/>
      <c r="O61" s="62"/>
      <c r="P61" s="62"/>
      <c r="Q61" s="62"/>
      <c r="R61" s="62"/>
    </row>
    <row r="62" spans="1:18" ht="18.399999999999999" customHeight="1">
      <c r="A62" s="69" t="s">
        <v>66</v>
      </c>
      <c r="B62" s="70" t="s">
        <v>47</v>
      </c>
      <c r="C62" s="71" t="s">
        <v>746</v>
      </c>
      <c r="D62" s="80" t="s">
        <v>41</v>
      </c>
      <c r="E62" s="869">
        <v>31985000</v>
      </c>
      <c r="F62" s="859">
        <v>0</v>
      </c>
      <c r="G62" s="870"/>
      <c r="H62" s="859">
        <v>30000</v>
      </c>
      <c r="I62" s="859">
        <v>30995000</v>
      </c>
      <c r="J62" s="859">
        <v>960000</v>
      </c>
      <c r="K62" s="859">
        <v>0</v>
      </c>
      <c r="L62" s="859">
        <v>0</v>
      </c>
      <c r="M62" s="871">
        <v>0</v>
      </c>
      <c r="N62" s="62"/>
      <c r="O62" s="62"/>
      <c r="P62" s="62"/>
      <c r="Q62" s="62"/>
      <c r="R62" s="62"/>
    </row>
    <row r="63" spans="1:18" ht="18.399999999999999" customHeight="1">
      <c r="A63" s="74"/>
      <c r="B63" s="70"/>
      <c r="C63" s="71" t="s">
        <v>747</v>
      </c>
      <c r="D63" s="80" t="s">
        <v>42</v>
      </c>
      <c r="E63" s="869">
        <v>31985000</v>
      </c>
      <c r="F63" s="869">
        <v>0</v>
      </c>
      <c r="G63" s="869"/>
      <c r="H63" s="869">
        <v>30000</v>
      </c>
      <c r="I63" s="869">
        <v>30995000</v>
      </c>
      <c r="J63" s="869">
        <v>960000</v>
      </c>
      <c r="K63" s="869">
        <v>0</v>
      </c>
      <c r="L63" s="869">
        <v>0</v>
      </c>
      <c r="M63" s="872">
        <v>0</v>
      </c>
      <c r="N63" s="62"/>
      <c r="O63" s="62"/>
      <c r="P63" s="62"/>
      <c r="Q63" s="62"/>
      <c r="R63" s="62"/>
    </row>
    <row r="64" spans="1:18" ht="18.399999999999999" customHeight="1">
      <c r="A64" s="74"/>
      <c r="B64" s="70"/>
      <c r="C64" s="71" t="s">
        <v>4</v>
      </c>
      <c r="D64" s="80" t="s">
        <v>43</v>
      </c>
      <c r="E64" s="869">
        <v>14838108.639999995</v>
      </c>
      <c r="F64" s="869">
        <v>0</v>
      </c>
      <c r="G64" s="869"/>
      <c r="H64" s="869">
        <v>19210.28</v>
      </c>
      <c r="I64" s="869">
        <v>14790239.359999996</v>
      </c>
      <c r="J64" s="869">
        <v>28659</v>
      </c>
      <c r="K64" s="869">
        <v>0</v>
      </c>
      <c r="L64" s="869">
        <v>0</v>
      </c>
      <c r="M64" s="872">
        <v>0</v>
      </c>
      <c r="N64" s="62"/>
      <c r="O64" s="62"/>
      <c r="P64" s="62"/>
      <c r="Q64" s="62"/>
      <c r="R64" s="62"/>
    </row>
    <row r="65" spans="1:18" ht="18.399999999999999" customHeight="1">
      <c r="A65" s="74"/>
      <c r="B65" s="70"/>
      <c r="C65" s="71" t="s">
        <v>4</v>
      </c>
      <c r="D65" s="80" t="s">
        <v>44</v>
      </c>
      <c r="E65" s="260">
        <v>0.46390835204001862</v>
      </c>
      <c r="F65" s="260">
        <v>0</v>
      </c>
      <c r="G65" s="260"/>
      <c r="H65" s="260">
        <v>0.64034266666666662</v>
      </c>
      <c r="I65" s="260">
        <v>0.47718146023552171</v>
      </c>
      <c r="J65" s="260">
        <v>2.9853125000000001E-2</v>
      </c>
      <c r="K65" s="260">
        <v>0</v>
      </c>
      <c r="L65" s="260">
        <v>0</v>
      </c>
      <c r="M65" s="360">
        <v>0</v>
      </c>
      <c r="N65" s="62"/>
      <c r="O65" s="62"/>
      <c r="P65" s="62"/>
      <c r="Q65" s="62"/>
      <c r="R65" s="62"/>
    </row>
    <row r="66" spans="1:18" ht="18.399999999999999" customHeight="1">
      <c r="A66" s="76"/>
      <c r="B66" s="77"/>
      <c r="C66" s="78" t="s">
        <v>4</v>
      </c>
      <c r="D66" s="82" t="s">
        <v>45</v>
      </c>
      <c r="E66" s="261">
        <v>0.46390835204001862</v>
      </c>
      <c r="F66" s="261">
        <v>0</v>
      </c>
      <c r="G66" s="261"/>
      <c r="H66" s="261">
        <v>0.64034266666666662</v>
      </c>
      <c r="I66" s="261">
        <v>0.47718146023552171</v>
      </c>
      <c r="J66" s="261">
        <v>2.9853125000000001E-2</v>
      </c>
      <c r="K66" s="261">
        <v>0</v>
      </c>
      <c r="L66" s="261">
        <v>0</v>
      </c>
      <c r="M66" s="361">
        <v>0</v>
      </c>
      <c r="N66" s="62"/>
      <c r="O66" s="62"/>
      <c r="P66" s="62"/>
      <c r="Q66" s="62"/>
      <c r="R66" s="62"/>
    </row>
    <row r="67" spans="1:18" ht="18.399999999999999" customHeight="1">
      <c r="A67" s="69" t="s">
        <v>67</v>
      </c>
      <c r="B67" s="70" t="s">
        <v>47</v>
      </c>
      <c r="C67" s="71" t="s">
        <v>68</v>
      </c>
      <c r="D67" s="81" t="s">
        <v>41</v>
      </c>
      <c r="E67" s="869">
        <v>76579000</v>
      </c>
      <c r="F67" s="859">
        <v>7650000</v>
      </c>
      <c r="G67" s="870"/>
      <c r="H67" s="859">
        <v>77000</v>
      </c>
      <c r="I67" s="859">
        <v>64814000</v>
      </c>
      <c r="J67" s="859">
        <v>4038000</v>
      </c>
      <c r="K67" s="859">
        <v>0</v>
      </c>
      <c r="L67" s="859">
        <v>0</v>
      </c>
      <c r="M67" s="871">
        <v>0</v>
      </c>
      <c r="N67" s="62"/>
      <c r="O67" s="62"/>
      <c r="P67" s="62"/>
      <c r="Q67" s="62"/>
      <c r="R67" s="62"/>
    </row>
    <row r="68" spans="1:18" ht="18.399999999999999" customHeight="1">
      <c r="A68" s="74"/>
      <c r="B68" s="70"/>
      <c r="C68" s="71" t="s">
        <v>4</v>
      </c>
      <c r="D68" s="80" t="s">
        <v>42</v>
      </c>
      <c r="E68" s="869">
        <v>286430843</v>
      </c>
      <c r="F68" s="869">
        <v>155409692</v>
      </c>
      <c r="G68" s="869"/>
      <c r="H68" s="869">
        <v>387800</v>
      </c>
      <c r="I68" s="869">
        <v>124500351</v>
      </c>
      <c r="J68" s="869">
        <v>6133000</v>
      </c>
      <c r="K68" s="869">
        <v>0</v>
      </c>
      <c r="L68" s="869">
        <v>0</v>
      </c>
      <c r="M68" s="872">
        <v>0</v>
      </c>
      <c r="N68" s="62"/>
      <c r="O68" s="62"/>
      <c r="P68" s="62"/>
      <c r="Q68" s="62"/>
      <c r="R68" s="62"/>
    </row>
    <row r="69" spans="1:18" ht="18.399999999999999" customHeight="1">
      <c r="A69" s="74"/>
      <c r="B69" s="70"/>
      <c r="C69" s="71" t="s">
        <v>4</v>
      </c>
      <c r="D69" s="80" t="s">
        <v>43</v>
      </c>
      <c r="E69" s="869">
        <v>198962482.19999996</v>
      </c>
      <c r="F69" s="869">
        <v>145206615.82999998</v>
      </c>
      <c r="G69" s="869"/>
      <c r="H69" s="869">
        <v>190219.66</v>
      </c>
      <c r="I69" s="869">
        <v>51255630.499999985</v>
      </c>
      <c r="J69" s="869">
        <v>2310016.21</v>
      </c>
      <c r="K69" s="869">
        <v>0</v>
      </c>
      <c r="L69" s="869">
        <v>0</v>
      </c>
      <c r="M69" s="872">
        <v>0</v>
      </c>
      <c r="N69" s="62"/>
      <c r="O69" s="62"/>
      <c r="P69" s="62"/>
      <c r="Q69" s="62"/>
      <c r="R69" s="62"/>
    </row>
    <row r="70" spans="1:18" ht="18.399999999999999" customHeight="1">
      <c r="A70" s="74"/>
      <c r="B70" s="70"/>
      <c r="C70" s="71" t="s">
        <v>4</v>
      </c>
      <c r="D70" s="80" t="s">
        <v>44</v>
      </c>
      <c r="E70" s="260">
        <v>2.5981337207328377</v>
      </c>
      <c r="F70" s="260" t="s">
        <v>866</v>
      </c>
      <c r="G70" s="260"/>
      <c r="H70" s="260">
        <v>2.4703851948051949</v>
      </c>
      <c r="I70" s="260">
        <v>0.79081109791094495</v>
      </c>
      <c r="J70" s="260">
        <v>0.57206939326399209</v>
      </c>
      <c r="K70" s="260">
        <v>0</v>
      </c>
      <c r="L70" s="260">
        <v>0</v>
      </c>
      <c r="M70" s="360">
        <v>0</v>
      </c>
      <c r="N70" s="62"/>
      <c r="O70" s="62"/>
      <c r="P70" s="62"/>
      <c r="Q70" s="62"/>
      <c r="R70" s="62"/>
    </row>
    <row r="71" spans="1:18" ht="18" customHeight="1">
      <c r="A71" s="76"/>
      <c r="B71" s="77"/>
      <c r="C71" s="78" t="s">
        <v>4</v>
      </c>
      <c r="D71" s="79" t="s">
        <v>45</v>
      </c>
      <c r="E71" s="362">
        <v>0.69462659857479092</v>
      </c>
      <c r="F71" s="261">
        <v>0.93434723382631746</v>
      </c>
      <c r="G71" s="261"/>
      <c r="H71" s="261">
        <v>0.49050969571944303</v>
      </c>
      <c r="I71" s="261">
        <v>0.41169065057495285</v>
      </c>
      <c r="J71" s="261">
        <v>0.37665354801891404</v>
      </c>
      <c r="K71" s="261">
        <v>0</v>
      </c>
      <c r="L71" s="261">
        <v>0</v>
      </c>
      <c r="M71" s="361">
        <v>0</v>
      </c>
      <c r="N71" s="62"/>
      <c r="O71" s="62"/>
      <c r="P71" s="62"/>
      <c r="Q71" s="62"/>
      <c r="R71" s="62"/>
    </row>
    <row r="72" spans="1:18" ht="18.399999999999999" customHeight="1">
      <c r="A72" s="69" t="s">
        <v>69</v>
      </c>
      <c r="B72" s="70" t="s">
        <v>47</v>
      </c>
      <c r="C72" s="71" t="s">
        <v>70</v>
      </c>
      <c r="D72" s="72" t="s">
        <v>41</v>
      </c>
      <c r="E72" s="869">
        <v>338863000</v>
      </c>
      <c r="F72" s="859">
        <v>0</v>
      </c>
      <c r="G72" s="870"/>
      <c r="H72" s="859">
        <v>2513000</v>
      </c>
      <c r="I72" s="859">
        <v>331822000</v>
      </c>
      <c r="J72" s="859">
        <v>4513000</v>
      </c>
      <c r="K72" s="859">
        <v>0</v>
      </c>
      <c r="L72" s="859">
        <v>0</v>
      </c>
      <c r="M72" s="871">
        <v>15000</v>
      </c>
      <c r="N72" s="62"/>
      <c r="O72" s="62"/>
      <c r="P72" s="62"/>
      <c r="Q72" s="62"/>
      <c r="R72" s="62"/>
    </row>
    <row r="73" spans="1:18" ht="18.399999999999999" customHeight="1">
      <c r="A73" s="74"/>
      <c r="B73" s="70"/>
      <c r="C73" s="71" t="s">
        <v>4</v>
      </c>
      <c r="D73" s="80" t="s">
        <v>42</v>
      </c>
      <c r="E73" s="869">
        <v>338863000</v>
      </c>
      <c r="F73" s="869">
        <v>0</v>
      </c>
      <c r="G73" s="869"/>
      <c r="H73" s="869">
        <v>2533000</v>
      </c>
      <c r="I73" s="869">
        <v>331802000</v>
      </c>
      <c r="J73" s="869">
        <v>4513000</v>
      </c>
      <c r="K73" s="869">
        <v>0</v>
      </c>
      <c r="L73" s="869">
        <v>0</v>
      </c>
      <c r="M73" s="872">
        <v>15000</v>
      </c>
      <c r="N73" s="62"/>
      <c r="O73" s="62"/>
      <c r="P73" s="62"/>
      <c r="Q73" s="62"/>
      <c r="R73" s="62"/>
    </row>
    <row r="74" spans="1:18" ht="18.399999999999999" customHeight="1">
      <c r="A74" s="74"/>
      <c r="B74" s="70"/>
      <c r="C74" s="71" t="s">
        <v>4</v>
      </c>
      <c r="D74" s="80" t="s">
        <v>43</v>
      </c>
      <c r="E74" s="869">
        <v>162696728.98000002</v>
      </c>
      <c r="F74" s="869">
        <v>0</v>
      </c>
      <c r="G74" s="869"/>
      <c r="H74" s="869">
        <v>1235459.1600000001</v>
      </c>
      <c r="I74" s="869">
        <v>161212526.63000003</v>
      </c>
      <c r="J74" s="869">
        <v>248743.19</v>
      </c>
      <c r="K74" s="869">
        <v>0</v>
      </c>
      <c r="L74" s="869">
        <v>0</v>
      </c>
      <c r="M74" s="872">
        <v>0</v>
      </c>
      <c r="N74" s="62"/>
      <c r="O74" s="62"/>
      <c r="P74" s="62"/>
      <c r="Q74" s="62"/>
      <c r="R74" s="62"/>
    </row>
    <row r="75" spans="1:18" ht="18.399999999999999" customHeight="1">
      <c r="A75" s="74"/>
      <c r="B75" s="70"/>
      <c r="C75" s="71" t="s">
        <v>4</v>
      </c>
      <c r="D75" s="80" t="s">
        <v>44</v>
      </c>
      <c r="E75" s="260">
        <v>0.48012538689676953</v>
      </c>
      <c r="F75" s="260">
        <v>0</v>
      </c>
      <c r="G75" s="260"/>
      <c r="H75" s="260">
        <v>0.4916272025467569</v>
      </c>
      <c r="I75" s="260">
        <v>0.48584038017370768</v>
      </c>
      <c r="J75" s="260">
        <v>5.5117037447374249E-2</v>
      </c>
      <c r="K75" s="260">
        <v>0</v>
      </c>
      <c r="L75" s="260">
        <v>0</v>
      </c>
      <c r="M75" s="360">
        <v>0</v>
      </c>
      <c r="N75" s="62"/>
      <c r="O75" s="62"/>
      <c r="P75" s="62"/>
      <c r="Q75" s="62"/>
      <c r="R75" s="62"/>
    </row>
    <row r="76" spans="1:18" ht="18.399999999999999" customHeight="1">
      <c r="A76" s="76"/>
      <c r="B76" s="77"/>
      <c r="C76" s="78" t="s">
        <v>4</v>
      </c>
      <c r="D76" s="83" t="s">
        <v>45</v>
      </c>
      <c r="E76" s="261">
        <v>0.48012538689676953</v>
      </c>
      <c r="F76" s="261">
        <v>0</v>
      </c>
      <c r="G76" s="261"/>
      <c r="H76" s="261">
        <v>0.48774542439794716</v>
      </c>
      <c r="I76" s="261">
        <v>0.48586966513161473</v>
      </c>
      <c r="J76" s="261">
        <v>5.5117037447374249E-2</v>
      </c>
      <c r="K76" s="261">
        <v>0</v>
      </c>
      <c r="L76" s="261">
        <v>0</v>
      </c>
      <c r="M76" s="361">
        <v>0</v>
      </c>
      <c r="N76" s="62"/>
      <c r="O76" s="62"/>
      <c r="P76" s="62"/>
      <c r="Q76" s="62"/>
      <c r="R76" s="62"/>
    </row>
    <row r="77" spans="1:18" ht="18.399999999999999" customHeight="1">
      <c r="A77" s="69" t="s">
        <v>71</v>
      </c>
      <c r="B77" s="70" t="s">
        <v>47</v>
      </c>
      <c r="C77" s="71" t="s">
        <v>72</v>
      </c>
      <c r="D77" s="81" t="s">
        <v>41</v>
      </c>
      <c r="E77" s="869">
        <v>342143000</v>
      </c>
      <c r="F77" s="859">
        <v>1970000</v>
      </c>
      <c r="G77" s="870"/>
      <c r="H77" s="859">
        <v>9539000</v>
      </c>
      <c r="I77" s="859">
        <v>309923000</v>
      </c>
      <c r="J77" s="859">
        <v>20711000</v>
      </c>
      <c r="K77" s="859">
        <v>0</v>
      </c>
      <c r="L77" s="859">
        <v>0</v>
      </c>
      <c r="M77" s="871">
        <v>0</v>
      </c>
      <c r="N77" s="62"/>
      <c r="O77" s="62"/>
      <c r="P77" s="62"/>
      <c r="Q77" s="62"/>
      <c r="R77" s="62"/>
    </row>
    <row r="78" spans="1:18" ht="18.399999999999999" customHeight="1">
      <c r="A78" s="74"/>
      <c r="B78" s="70"/>
      <c r="C78" s="71" t="s">
        <v>73</v>
      </c>
      <c r="D78" s="80" t="s">
        <v>42</v>
      </c>
      <c r="E78" s="869">
        <v>344123000</v>
      </c>
      <c r="F78" s="869">
        <v>1970000</v>
      </c>
      <c r="G78" s="869"/>
      <c r="H78" s="869">
        <v>9651908</v>
      </c>
      <c r="I78" s="869">
        <v>311790092</v>
      </c>
      <c r="J78" s="869">
        <v>20711000</v>
      </c>
      <c r="K78" s="869">
        <v>0</v>
      </c>
      <c r="L78" s="869">
        <v>0</v>
      </c>
      <c r="M78" s="872">
        <v>0</v>
      </c>
      <c r="N78" s="62"/>
      <c r="O78" s="62"/>
      <c r="P78" s="62"/>
      <c r="Q78" s="62"/>
      <c r="R78" s="62"/>
    </row>
    <row r="79" spans="1:18" ht="18.399999999999999" customHeight="1">
      <c r="A79" s="74"/>
      <c r="B79" s="70"/>
      <c r="C79" s="71" t="s">
        <v>74</v>
      </c>
      <c r="D79" s="80" t="s">
        <v>43</v>
      </c>
      <c r="E79" s="869">
        <v>150326347.41999999</v>
      </c>
      <c r="F79" s="869">
        <v>0</v>
      </c>
      <c r="G79" s="869"/>
      <c r="H79" s="869">
        <v>4057771.9</v>
      </c>
      <c r="I79" s="869">
        <v>141350293.47999999</v>
      </c>
      <c r="J79" s="869">
        <v>4918282.04</v>
      </c>
      <c r="K79" s="869">
        <v>0</v>
      </c>
      <c r="L79" s="869">
        <v>0</v>
      </c>
      <c r="M79" s="872">
        <v>0</v>
      </c>
      <c r="N79" s="62"/>
      <c r="O79" s="62"/>
      <c r="P79" s="62"/>
      <c r="Q79" s="62"/>
      <c r="R79" s="62"/>
    </row>
    <row r="80" spans="1:18" ht="18.399999999999999" customHeight="1">
      <c r="A80" s="74"/>
      <c r="B80" s="70"/>
      <c r="C80" s="71" t="s">
        <v>4</v>
      </c>
      <c r="D80" s="80" t="s">
        <v>44</v>
      </c>
      <c r="E80" s="260">
        <v>0.43936701151273</v>
      </c>
      <c r="F80" s="260">
        <v>0</v>
      </c>
      <c r="G80" s="260"/>
      <c r="H80" s="260">
        <v>0.42538755634762554</v>
      </c>
      <c r="I80" s="260">
        <v>0.45608197352245555</v>
      </c>
      <c r="J80" s="260">
        <v>0.23747197334749651</v>
      </c>
      <c r="K80" s="260">
        <v>0</v>
      </c>
      <c r="L80" s="260">
        <v>0</v>
      </c>
      <c r="M80" s="360">
        <v>0</v>
      </c>
      <c r="N80" s="62"/>
      <c r="O80" s="62"/>
      <c r="P80" s="62"/>
      <c r="Q80" s="62"/>
      <c r="R80" s="62"/>
    </row>
    <row r="81" spans="1:18" ht="18.399999999999999" customHeight="1">
      <c r="A81" s="76"/>
      <c r="B81" s="77"/>
      <c r="C81" s="78" t="s">
        <v>4</v>
      </c>
      <c r="D81" s="82" t="s">
        <v>45</v>
      </c>
      <c r="E81" s="261">
        <v>0.43683900064802406</v>
      </c>
      <c r="F81" s="261">
        <v>0</v>
      </c>
      <c r="G81" s="261"/>
      <c r="H81" s="261">
        <v>0.4204113735854092</v>
      </c>
      <c r="I81" s="261">
        <v>0.45335081872967276</v>
      </c>
      <c r="J81" s="261">
        <v>0.23747197334749651</v>
      </c>
      <c r="K81" s="261">
        <v>0</v>
      </c>
      <c r="L81" s="261">
        <v>0</v>
      </c>
      <c r="M81" s="361">
        <v>0</v>
      </c>
      <c r="N81" s="62"/>
      <c r="O81" s="62"/>
      <c r="P81" s="62"/>
      <c r="Q81" s="62"/>
      <c r="R81" s="62"/>
    </row>
    <row r="82" spans="1:18" ht="18.399999999999999" customHeight="1">
      <c r="A82" s="69" t="s">
        <v>75</v>
      </c>
      <c r="B82" s="84" t="s">
        <v>47</v>
      </c>
      <c r="C82" s="71" t="s">
        <v>76</v>
      </c>
      <c r="D82" s="81" t="s">
        <v>41</v>
      </c>
      <c r="E82" s="869">
        <v>11585000</v>
      </c>
      <c r="F82" s="859">
        <v>0</v>
      </c>
      <c r="G82" s="870"/>
      <c r="H82" s="859">
        <v>11000</v>
      </c>
      <c r="I82" s="859">
        <v>11424000</v>
      </c>
      <c r="J82" s="859">
        <v>150000</v>
      </c>
      <c r="K82" s="859">
        <v>0</v>
      </c>
      <c r="L82" s="859">
        <v>0</v>
      </c>
      <c r="M82" s="871">
        <v>0</v>
      </c>
      <c r="N82" s="62"/>
      <c r="O82" s="62"/>
      <c r="P82" s="62"/>
      <c r="Q82" s="62"/>
      <c r="R82" s="62"/>
    </row>
    <row r="83" spans="1:18" ht="18.399999999999999" customHeight="1">
      <c r="A83" s="74"/>
      <c r="B83" s="70"/>
      <c r="C83" s="71"/>
      <c r="D83" s="80" t="s">
        <v>42</v>
      </c>
      <c r="E83" s="869">
        <v>11585000</v>
      </c>
      <c r="F83" s="869">
        <v>0</v>
      </c>
      <c r="G83" s="869"/>
      <c r="H83" s="869">
        <v>11000</v>
      </c>
      <c r="I83" s="869">
        <v>11424000</v>
      </c>
      <c r="J83" s="869">
        <v>150000</v>
      </c>
      <c r="K83" s="869">
        <v>0</v>
      </c>
      <c r="L83" s="869">
        <v>0</v>
      </c>
      <c r="M83" s="872">
        <v>0</v>
      </c>
      <c r="N83" s="62"/>
      <c r="O83" s="62"/>
      <c r="P83" s="62"/>
      <c r="Q83" s="62"/>
      <c r="R83" s="62"/>
    </row>
    <row r="84" spans="1:18" ht="18.399999999999999" customHeight="1">
      <c r="A84" s="74"/>
      <c r="B84" s="70"/>
      <c r="C84" s="71"/>
      <c r="D84" s="80" t="s">
        <v>43</v>
      </c>
      <c r="E84" s="869">
        <v>4962262.5299999984</v>
      </c>
      <c r="F84" s="869">
        <v>0</v>
      </c>
      <c r="G84" s="869"/>
      <c r="H84" s="869">
        <v>2750.3</v>
      </c>
      <c r="I84" s="869">
        <v>4945917.2399999984</v>
      </c>
      <c r="J84" s="869">
        <v>13594.99</v>
      </c>
      <c r="K84" s="869">
        <v>0</v>
      </c>
      <c r="L84" s="869">
        <v>0</v>
      </c>
      <c r="M84" s="872">
        <v>0</v>
      </c>
      <c r="N84" s="62"/>
      <c r="O84" s="62"/>
      <c r="P84" s="62"/>
      <c r="Q84" s="62"/>
      <c r="R84" s="62"/>
    </row>
    <row r="85" spans="1:18" ht="18.399999999999999" customHeight="1">
      <c r="A85" s="74"/>
      <c r="B85" s="70"/>
      <c r="C85" s="71"/>
      <c r="D85" s="80" t="s">
        <v>44</v>
      </c>
      <c r="E85" s="260">
        <v>0.42833513422529118</v>
      </c>
      <c r="F85" s="260">
        <v>0</v>
      </c>
      <c r="G85" s="260"/>
      <c r="H85" s="260">
        <v>0.25002727272727276</v>
      </c>
      <c r="I85" s="260">
        <v>0.43294093487394941</v>
      </c>
      <c r="J85" s="260">
        <v>9.063326666666667E-2</v>
      </c>
      <c r="K85" s="260">
        <v>0</v>
      </c>
      <c r="L85" s="260">
        <v>0</v>
      </c>
      <c r="M85" s="360">
        <v>0</v>
      </c>
      <c r="N85" s="62"/>
      <c r="O85" s="62"/>
      <c r="P85" s="62"/>
      <c r="Q85" s="62"/>
      <c r="R85" s="62"/>
    </row>
    <row r="86" spans="1:18" ht="18.399999999999999" customHeight="1">
      <c r="A86" s="76"/>
      <c r="B86" s="77"/>
      <c r="C86" s="78"/>
      <c r="D86" s="82" t="s">
        <v>45</v>
      </c>
      <c r="E86" s="261">
        <v>0.42833513422529118</v>
      </c>
      <c r="F86" s="261">
        <v>0</v>
      </c>
      <c r="G86" s="261"/>
      <c r="H86" s="261">
        <v>0.25002727272727276</v>
      </c>
      <c r="I86" s="261">
        <v>0.43294093487394941</v>
      </c>
      <c r="J86" s="261">
        <v>9.063326666666667E-2</v>
      </c>
      <c r="K86" s="261">
        <v>0</v>
      </c>
      <c r="L86" s="261">
        <v>0</v>
      </c>
      <c r="M86" s="361">
        <v>0</v>
      </c>
      <c r="N86" s="62"/>
      <c r="O86" s="62"/>
      <c r="P86" s="62"/>
      <c r="Q86" s="62"/>
      <c r="R86" s="62"/>
    </row>
    <row r="87" spans="1:18" ht="18.399999999999999" customHeight="1">
      <c r="A87" s="69" t="s">
        <v>77</v>
      </c>
      <c r="B87" s="70" t="s">
        <v>47</v>
      </c>
      <c r="C87" s="71" t="s">
        <v>78</v>
      </c>
      <c r="D87" s="80" t="s">
        <v>41</v>
      </c>
      <c r="E87" s="869">
        <v>8128345000</v>
      </c>
      <c r="F87" s="859">
        <v>0</v>
      </c>
      <c r="G87" s="870"/>
      <c r="H87" s="859">
        <v>641208000</v>
      </c>
      <c r="I87" s="859">
        <v>7174609000</v>
      </c>
      <c r="J87" s="859">
        <v>312528000</v>
      </c>
      <c r="K87" s="859">
        <v>0</v>
      </c>
      <c r="L87" s="859">
        <v>0</v>
      </c>
      <c r="M87" s="871">
        <v>0</v>
      </c>
      <c r="N87" s="62"/>
      <c r="O87" s="62"/>
      <c r="P87" s="62"/>
      <c r="Q87" s="62"/>
      <c r="R87" s="62"/>
    </row>
    <row r="88" spans="1:18" ht="18.399999999999999" customHeight="1">
      <c r="A88" s="74"/>
      <c r="B88" s="70"/>
      <c r="C88" s="71" t="s">
        <v>4</v>
      </c>
      <c r="D88" s="80" t="s">
        <v>42</v>
      </c>
      <c r="E88" s="869">
        <v>8128985650</v>
      </c>
      <c r="F88" s="869">
        <v>0</v>
      </c>
      <c r="G88" s="869"/>
      <c r="H88" s="869">
        <v>632263333</v>
      </c>
      <c r="I88" s="869">
        <v>7183927000</v>
      </c>
      <c r="J88" s="869">
        <v>312528000</v>
      </c>
      <c r="K88" s="869">
        <v>0</v>
      </c>
      <c r="L88" s="869">
        <v>0</v>
      </c>
      <c r="M88" s="872">
        <v>267317</v>
      </c>
      <c r="N88" s="62"/>
      <c r="O88" s="62"/>
      <c r="P88" s="62"/>
      <c r="Q88" s="62"/>
      <c r="R88" s="62"/>
    </row>
    <row r="89" spans="1:18" ht="18.399999999999999" customHeight="1">
      <c r="A89" s="74"/>
      <c r="B89" s="70"/>
      <c r="C89" s="71" t="s">
        <v>4</v>
      </c>
      <c r="D89" s="80" t="s">
        <v>43</v>
      </c>
      <c r="E89" s="869">
        <v>3731223941.9100046</v>
      </c>
      <c r="F89" s="869">
        <v>0</v>
      </c>
      <c r="G89" s="869"/>
      <c r="H89" s="869">
        <v>284933735.03999996</v>
      </c>
      <c r="I89" s="869">
        <v>3383050931.4500046</v>
      </c>
      <c r="J89" s="869">
        <v>63239275.420000002</v>
      </c>
      <c r="K89" s="869">
        <v>0</v>
      </c>
      <c r="L89" s="869">
        <v>0</v>
      </c>
      <c r="M89" s="872">
        <v>0</v>
      </c>
      <c r="N89" s="62"/>
      <c r="O89" s="62"/>
      <c r="P89" s="62"/>
      <c r="Q89" s="62"/>
      <c r="R89" s="62"/>
    </row>
    <row r="90" spans="1:18" ht="18.399999999999999" customHeight="1">
      <c r="A90" s="74"/>
      <c r="B90" s="70"/>
      <c r="C90" s="71" t="s">
        <v>4</v>
      </c>
      <c r="D90" s="80" t="s">
        <v>44</v>
      </c>
      <c r="E90" s="260">
        <v>0.45903857942914633</v>
      </c>
      <c r="F90" s="260">
        <v>0</v>
      </c>
      <c r="G90" s="260"/>
      <c r="H90" s="260">
        <v>0.44437021222442635</v>
      </c>
      <c r="I90" s="260">
        <v>0.47153105227755332</v>
      </c>
      <c r="J90" s="260">
        <v>0.2023475510034301</v>
      </c>
      <c r="K90" s="260">
        <v>0</v>
      </c>
      <c r="L90" s="260">
        <v>0</v>
      </c>
      <c r="M90" s="360">
        <v>0</v>
      </c>
      <c r="N90" s="62"/>
      <c r="O90" s="62"/>
      <c r="P90" s="62"/>
      <c r="Q90" s="62"/>
      <c r="R90" s="62"/>
    </row>
    <row r="91" spans="1:18" ht="18.399999999999999" customHeight="1">
      <c r="A91" s="76"/>
      <c r="B91" s="77"/>
      <c r="C91" s="78" t="s">
        <v>4</v>
      </c>
      <c r="D91" s="80" t="s">
        <v>45</v>
      </c>
      <c r="E91" s="261">
        <v>0.45900240233663159</v>
      </c>
      <c r="F91" s="261">
        <v>0</v>
      </c>
      <c r="G91" s="261"/>
      <c r="H91" s="261">
        <v>0.45065674406268308</v>
      </c>
      <c r="I91" s="261">
        <v>0.47091944718397116</v>
      </c>
      <c r="J91" s="261">
        <v>0.2023475510034301</v>
      </c>
      <c r="K91" s="261">
        <v>0</v>
      </c>
      <c r="L91" s="261">
        <v>0</v>
      </c>
      <c r="M91" s="361">
        <v>0</v>
      </c>
      <c r="N91" s="62"/>
      <c r="O91" s="62"/>
      <c r="P91" s="62"/>
      <c r="Q91" s="62"/>
      <c r="R91" s="62"/>
    </row>
    <row r="92" spans="1:18" ht="18.399999999999999" customHeight="1">
      <c r="A92" s="69" t="s">
        <v>79</v>
      </c>
      <c r="B92" s="70" t="s">
        <v>47</v>
      </c>
      <c r="C92" s="71" t="s">
        <v>80</v>
      </c>
      <c r="D92" s="81" t="s">
        <v>41</v>
      </c>
      <c r="E92" s="869">
        <v>256555000</v>
      </c>
      <c r="F92" s="859">
        <v>81131000</v>
      </c>
      <c r="G92" s="870"/>
      <c r="H92" s="859">
        <v>2435000</v>
      </c>
      <c r="I92" s="859">
        <v>165301000</v>
      </c>
      <c r="J92" s="859">
        <v>4655000</v>
      </c>
      <c r="K92" s="859">
        <v>0</v>
      </c>
      <c r="L92" s="859">
        <v>0</v>
      </c>
      <c r="M92" s="871">
        <v>3033000</v>
      </c>
      <c r="N92" s="62"/>
      <c r="O92" s="62"/>
      <c r="P92" s="62"/>
      <c r="Q92" s="62"/>
      <c r="R92" s="62"/>
    </row>
    <row r="93" spans="1:18" ht="18.399999999999999" customHeight="1">
      <c r="A93" s="74"/>
      <c r="B93" s="70"/>
      <c r="C93" s="71" t="s">
        <v>81</v>
      </c>
      <c r="D93" s="80" t="s">
        <v>42</v>
      </c>
      <c r="E93" s="869">
        <v>336577759.49999994</v>
      </c>
      <c r="F93" s="869">
        <v>142645000</v>
      </c>
      <c r="G93" s="869"/>
      <c r="H93" s="869">
        <v>7504999.9199999999</v>
      </c>
      <c r="I93" s="869">
        <v>172059500</v>
      </c>
      <c r="J93" s="869">
        <v>10793420.58</v>
      </c>
      <c r="K93" s="869">
        <v>0</v>
      </c>
      <c r="L93" s="869">
        <v>0</v>
      </c>
      <c r="M93" s="872">
        <v>3574839</v>
      </c>
      <c r="N93" s="62"/>
      <c r="O93" s="62"/>
      <c r="P93" s="62"/>
      <c r="Q93" s="62"/>
      <c r="R93" s="62"/>
    </row>
    <row r="94" spans="1:18" ht="18.399999999999999" customHeight="1">
      <c r="A94" s="74"/>
      <c r="B94" s="70"/>
      <c r="C94" s="71" t="s">
        <v>4</v>
      </c>
      <c r="D94" s="80" t="s">
        <v>43</v>
      </c>
      <c r="E94" s="869">
        <v>192872746.59</v>
      </c>
      <c r="F94" s="869">
        <v>108736000</v>
      </c>
      <c r="G94" s="869"/>
      <c r="H94" s="869">
        <v>5114215.42</v>
      </c>
      <c r="I94" s="869">
        <v>72012561.030000016</v>
      </c>
      <c r="J94" s="869">
        <v>5096064.9800000004</v>
      </c>
      <c r="K94" s="869">
        <v>0</v>
      </c>
      <c r="L94" s="869">
        <v>0</v>
      </c>
      <c r="M94" s="872">
        <v>1913905.1600000001</v>
      </c>
      <c r="N94" s="62"/>
      <c r="O94" s="62"/>
      <c r="P94" s="62"/>
      <c r="Q94" s="62"/>
      <c r="R94" s="62"/>
    </row>
    <row r="95" spans="1:18" ht="18.399999999999999" customHeight="1">
      <c r="A95" s="74"/>
      <c r="B95" s="70"/>
      <c r="C95" s="71" t="s">
        <v>4</v>
      </c>
      <c r="D95" s="80" t="s">
        <v>44</v>
      </c>
      <c r="E95" s="260">
        <v>0.75177933226793481</v>
      </c>
      <c r="F95" s="260">
        <v>1.3402521847382629</v>
      </c>
      <c r="G95" s="260"/>
      <c r="H95" s="260">
        <v>2.1002938069815196</v>
      </c>
      <c r="I95" s="260">
        <v>0.43564504165129075</v>
      </c>
      <c r="J95" s="260">
        <v>1.0947508012889366</v>
      </c>
      <c r="K95" s="260">
        <v>0</v>
      </c>
      <c r="L95" s="260">
        <v>0</v>
      </c>
      <c r="M95" s="360">
        <v>0.63102708869106505</v>
      </c>
      <c r="N95" s="62"/>
      <c r="O95" s="62"/>
      <c r="P95" s="62"/>
      <c r="Q95" s="62"/>
      <c r="R95" s="62"/>
    </row>
    <row r="96" spans="1:18" ht="18.399999999999999" customHeight="1">
      <c r="A96" s="76"/>
      <c r="B96" s="77"/>
      <c r="C96" s="78" t="s">
        <v>4</v>
      </c>
      <c r="D96" s="82" t="s">
        <v>45</v>
      </c>
      <c r="E96" s="261">
        <v>0.57304067528561708</v>
      </c>
      <c r="F96" s="261">
        <v>0.76228399172771566</v>
      </c>
      <c r="G96" s="261"/>
      <c r="H96" s="261">
        <v>0.68144110253368262</v>
      </c>
      <c r="I96" s="261">
        <v>0.41853289722450671</v>
      </c>
      <c r="J96" s="261">
        <v>0.47214550218147811</v>
      </c>
      <c r="K96" s="261">
        <v>0</v>
      </c>
      <c r="L96" s="261">
        <v>0</v>
      </c>
      <c r="M96" s="361">
        <v>0.53538219763183748</v>
      </c>
      <c r="N96" s="62"/>
      <c r="O96" s="62"/>
      <c r="P96" s="62"/>
      <c r="Q96" s="62"/>
      <c r="R96" s="62"/>
    </row>
    <row r="97" spans="1:18" ht="18.399999999999999" customHeight="1">
      <c r="A97" s="69" t="s">
        <v>82</v>
      </c>
      <c r="B97" s="70" t="s">
        <v>47</v>
      </c>
      <c r="C97" s="71" t="s">
        <v>83</v>
      </c>
      <c r="D97" s="80" t="s">
        <v>41</v>
      </c>
      <c r="E97" s="869">
        <v>35335000</v>
      </c>
      <c r="F97" s="859">
        <v>2385000</v>
      </c>
      <c r="G97" s="870"/>
      <c r="H97" s="859">
        <v>73000</v>
      </c>
      <c r="I97" s="859">
        <v>28395000</v>
      </c>
      <c r="J97" s="859">
        <v>1330000</v>
      </c>
      <c r="K97" s="859">
        <v>0</v>
      </c>
      <c r="L97" s="859">
        <v>0</v>
      </c>
      <c r="M97" s="871">
        <v>3152000</v>
      </c>
      <c r="N97" s="62"/>
      <c r="O97" s="62"/>
      <c r="P97" s="62"/>
      <c r="Q97" s="62"/>
      <c r="R97" s="62"/>
    </row>
    <row r="98" spans="1:18" ht="18.399999999999999" customHeight="1">
      <c r="A98" s="74"/>
      <c r="B98" s="70"/>
      <c r="C98" s="71" t="s">
        <v>4</v>
      </c>
      <c r="D98" s="80" t="s">
        <v>42</v>
      </c>
      <c r="E98" s="869">
        <v>41747649</v>
      </c>
      <c r="F98" s="869">
        <v>2461000</v>
      </c>
      <c r="G98" s="869"/>
      <c r="H98" s="869">
        <v>73000</v>
      </c>
      <c r="I98" s="869">
        <v>34092749</v>
      </c>
      <c r="J98" s="869">
        <v>1968900</v>
      </c>
      <c r="K98" s="869">
        <v>0</v>
      </c>
      <c r="L98" s="869">
        <v>0</v>
      </c>
      <c r="M98" s="872">
        <v>3152000</v>
      </c>
      <c r="N98" s="62"/>
      <c r="O98" s="62"/>
      <c r="P98" s="62"/>
      <c r="Q98" s="62"/>
      <c r="R98" s="62"/>
    </row>
    <row r="99" spans="1:18" ht="18.399999999999999" customHeight="1">
      <c r="A99" s="74"/>
      <c r="B99" s="70"/>
      <c r="C99" s="71" t="s">
        <v>4</v>
      </c>
      <c r="D99" s="80" t="s">
        <v>43</v>
      </c>
      <c r="E99" s="869">
        <v>17216012.749999996</v>
      </c>
      <c r="F99" s="869">
        <v>1217500</v>
      </c>
      <c r="G99" s="869"/>
      <c r="H99" s="869">
        <v>35914.629999999997</v>
      </c>
      <c r="I99" s="869">
        <v>14877483.509999996</v>
      </c>
      <c r="J99" s="869">
        <v>107650.5</v>
      </c>
      <c r="K99" s="869">
        <v>0</v>
      </c>
      <c r="L99" s="869">
        <v>0</v>
      </c>
      <c r="M99" s="872">
        <v>977464.10999999987</v>
      </c>
      <c r="N99" s="62"/>
      <c r="O99" s="62"/>
      <c r="P99" s="62"/>
      <c r="Q99" s="62"/>
      <c r="R99" s="62"/>
    </row>
    <row r="100" spans="1:18" ht="18.399999999999999" customHeight="1">
      <c r="A100" s="74"/>
      <c r="B100" s="70"/>
      <c r="C100" s="71" t="s">
        <v>4</v>
      </c>
      <c r="D100" s="80" t="s">
        <v>44</v>
      </c>
      <c r="E100" s="260">
        <v>0.48722266166690242</v>
      </c>
      <c r="F100" s="260">
        <v>0.51048218029350101</v>
      </c>
      <c r="G100" s="260"/>
      <c r="H100" s="260">
        <v>0.4919812328767123</v>
      </c>
      <c r="I100" s="260">
        <v>0.52394729741151602</v>
      </c>
      <c r="J100" s="260">
        <v>8.0940225563909771E-2</v>
      </c>
      <c r="K100" s="260">
        <v>0</v>
      </c>
      <c r="L100" s="260">
        <v>0</v>
      </c>
      <c r="M100" s="360">
        <v>0.3101091719543147</v>
      </c>
      <c r="N100" s="62"/>
      <c r="O100" s="62"/>
      <c r="P100" s="62"/>
      <c r="Q100" s="62"/>
      <c r="R100" s="62"/>
    </row>
    <row r="101" spans="1:18" ht="18.399999999999999" customHeight="1">
      <c r="A101" s="76"/>
      <c r="B101" s="77"/>
      <c r="C101" s="78" t="s">
        <v>4</v>
      </c>
      <c r="D101" s="79" t="s">
        <v>45</v>
      </c>
      <c r="E101" s="362">
        <v>0.41238280867025578</v>
      </c>
      <c r="F101" s="261">
        <v>0.49471759447379116</v>
      </c>
      <c r="G101" s="261"/>
      <c r="H101" s="261">
        <v>0.4919812328767123</v>
      </c>
      <c r="I101" s="261">
        <v>0.43638263109847775</v>
      </c>
      <c r="J101" s="261">
        <v>5.4675453298796285E-2</v>
      </c>
      <c r="K101" s="261">
        <v>0</v>
      </c>
      <c r="L101" s="261">
        <v>0</v>
      </c>
      <c r="M101" s="361">
        <v>0.3101091719543147</v>
      </c>
      <c r="N101" s="62"/>
      <c r="O101" s="62"/>
      <c r="P101" s="62"/>
      <c r="Q101" s="62"/>
      <c r="R101" s="62"/>
    </row>
    <row r="102" spans="1:18" ht="18.399999999999999" customHeight="1">
      <c r="A102" s="256" t="s">
        <v>84</v>
      </c>
      <c r="B102" s="70" t="s">
        <v>47</v>
      </c>
      <c r="C102" s="71" t="s">
        <v>85</v>
      </c>
      <c r="D102" s="72" t="s">
        <v>41</v>
      </c>
      <c r="E102" s="869">
        <v>772416000</v>
      </c>
      <c r="F102" s="859">
        <v>650977000</v>
      </c>
      <c r="G102" s="870"/>
      <c r="H102" s="859">
        <v>490000</v>
      </c>
      <c r="I102" s="859">
        <v>116801000</v>
      </c>
      <c r="J102" s="859">
        <v>2481000</v>
      </c>
      <c r="K102" s="859">
        <v>0</v>
      </c>
      <c r="L102" s="859">
        <v>0</v>
      </c>
      <c r="M102" s="871">
        <v>1667000</v>
      </c>
      <c r="N102" s="62"/>
      <c r="O102" s="62"/>
      <c r="P102" s="62"/>
      <c r="Q102" s="62"/>
      <c r="R102" s="62"/>
    </row>
    <row r="103" spans="1:18" ht="18.399999999999999" customHeight="1">
      <c r="A103" s="86"/>
      <c r="B103" s="85"/>
      <c r="C103" s="71" t="s">
        <v>86</v>
      </c>
      <c r="D103" s="80" t="s">
        <v>42</v>
      </c>
      <c r="E103" s="869">
        <v>786846682</v>
      </c>
      <c r="F103" s="869">
        <v>660331522</v>
      </c>
      <c r="G103" s="869"/>
      <c r="H103" s="869">
        <v>530000</v>
      </c>
      <c r="I103" s="869">
        <v>119616630</v>
      </c>
      <c r="J103" s="869">
        <v>4654370</v>
      </c>
      <c r="K103" s="869">
        <v>0</v>
      </c>
      <c r="L103" s="869">
        <v>0</v>
      </c>
      <c r="M103" s="872">
        <v>1714160</v>
      </c>
      <c r="N103" s="62"/>
      <c r="O103" s="62"/>
      <c r="P103" s="62"/>
      <c r="Q103" s="62"/>
      <c r="R103" s="62"/>
    </row>
    <row r="104" spans="1:18" ht="18.399999999999999" customHeight="1">
      <c r="A104" s="86"/>
      <c r="B104" s="85"/>
      <c r="C104" s="71" t="s">
        <v>87</v>
      </c>
      <c r="D104" s="80" t="s">
        <v>43</v>
      </c>
      <c r="E104" s="869">
        <v>159259328.36000001</v>
      </c>
      <c r="F104" s="869">
        <v>118308347.83999999</v>
      </c>
      <c r="G104" s="869"/>
      <c r="H104" s="869">
        <v>151897.63</v>
      </c>
      <c r="I104" s="869">
        <v>40039026.560000017</v>
      </c>
      <c r="J104" s="869">
        <v>457320.53</v>
      </c>
      <c r="K104" s="869">
        <v>0</v>
      </c>
      <c r="L104" s="869">
        <v>0</v>
      </c>
      <c r="M104" s="872">
        <v>302735.8</v>
      </c>
      <c r="N104" s="62"/>
      <c r="O104" s="62"/>
      <c r="P104" s="62"/>
      <c r="Q104" s="62"/>
      <c r="R104" s="62"/>
    </row>
    <row r="105" spans="1:18" ht="18.399999999999999" customHeight="1">
      <c r="A105" s="74"/>
      <c r="B105" s="70"/>
      <c r="C105" s="71" t="s">
        <v>4</v>
      </c>
      <c r="D105" s="80" t="s">
        <v>44</v>
      </c>
      <c r="E105" s="260">
        <v>0.20618336279932059</v>
      </c>
      <c r="F105" s="260">
        <v>0.18173967412059103</v>
      </c>
      <c r="G105" s="260"/>
      <c r="H105" s="260">
        <v>0.30999516326530613</v>
      </c>
      <c r="I105" s="260">
        <v>0.34279695002611293</v>
      </c>
      <c r="J105" s="260">
        <v>0.18432911326078194</v>
      </c>
      <c r="K105" s="260">
        <v>0</v>
      </c>
      <c r="L105" s="260">
        <v>0</v>
      </c>
      <c r="M105" s="360">
        <v>0.18160515896820636</v>
      </c>
      <c r="N105" s="62"/>
      <c r="O105" s="62"/>
      <c r="P105" s="62"/>
      <c r="Q105" s="62"/>
      <c r="R105" s="62"/>
    </row>
    <row r="106" spans="1:18" ht="18.399999999999999" customHeight="1">
      <c r="A106" s="76"/>
      <c r="B106" s="77"/>
      <c r="C106" s="78" t="s">
        <v>4</v>
      </c>
      <c r="D106" s="82" t="s">
        <v>45</v>
      </c>
      <c r="E106" s="261">
        <v>0.20240198249955893</v>
      </c>
      <c r="F106" s="261">
        <v>0.17916507678093246</v>
      </c>
      <c r="G106" s="261"/>
      <c r="H106" s="261">
        <v>0.28659930188679245</v>
      </c>
      <c r="I106" s="261">
        <v>0.33472792671052526</v>
      </c>
      <c r="J106" s="261">
        <v>9.825616141389705E-2</v>
      </c>
      <c r="K106" s="261">
        <v>0</v>
      </c>
      <c r="L106" s="261">
        <v>0</v>
      </c>
      <c r="M106" s="361">
        <v>0.17660883464787416</v>
      </c>
      <c r="N106" s="62"/>
      <c r="O106" s="62"/>
      <c r="P106" s="62"/>
      <c r="Q106" s="62"/>
      <c r="R106" s="62"/>
    </row>
    <row r="107" spans="1:18" ht="18.399999999999999" customHeight="1">
      <c r="A107" s="69" t="s">
        <v>88</v>
      </c>
      <c r="B107" s="70" t="s">
        <v>47</v>
      </c>
      <c r="C107" s="71" t="s">
        <v>89</v>
      </c>
      <c r="D107" s="80" t="s">
        <v>41</v>
      </c>
      <c r="E107" s="869">
        <v>7178032000</v>
      </c>
      <c r="F107" s="859">
        <v>73147000</v>
      </c>
      <c r="G107" s="870"/>
      <c r="H107" s="859">
        <v>78861000</v>
      </c>
      <c r="I107" s="859">
        <v>6737252000</v>
      </c>
      <c r="J107" s="859">
        <v>222795000</v>
      </c>
      <c r="K107" s="859">
        <v>0</v>
      </c>
      <c r="L107" s="859">
        <v>0</v>
      </c>
      <c r="M107" s="871">
        <v>65977000</v>
      </c>
      <c r="N107" s="62"/>
      <c r="O107" s="62"/>
      <c r="P107" s="62"/>
      <c r="Q107" s="62"/>
      <c r="R107" s="62"/>
    </row>
    <row r="108" spans="1:18" ht="18.399999999999999" customHeight="1">
      <c r="A108" s="74"/>
      <c r="B108" s="70"/>
      <c r="C108" s="71" t="s">
        <v>90</v>
      </c>
      <c r="D108" s="80" t="s">
        <v>42</v>
      </c>
      <c r="E108" s="869">
        <v>7765997460</v>
      </c>
      <c r="F108" s="869">
        <v>167941039</v>
      </c>
      <c r="G108" s="869"/>
      <c r="H108" s="869">
        <v>73619843</v>
      </c>
      <c r="I108" s="869">
        <v>7185738557</v>
      </c>
      <c r="J108" s="869">
        <v>264443334</v>
      </c>
      <c r="K108" s="869">
        <v>0</v>
      </c>
      <c r="L108" s="869">
        <v>0</v>
      </c>
      <c r="M108" s="872">
        <v>74254687</v>
      </c>
      <c r="N108" s="62"/>
      <c r="O108" s="62"/>
      <c r="P108" s="62"/>
      <c r="Q108" s="62"/>
      <c r="R108" s="62"/>
    </row>
    <row r="109" spans="1:18" ht="18.399999999999999" customHeight="1">
      <c r="A109" s="74"/>
      <c r="B109" s="70"/>
      <c r="C109" s="71" t="s">
        <v>4</v>
      </c>
      <c r="D109" s="80" t="s">
        <v>43</v>
      </c>
      <c r="E109" s="869">
        <v>3588132275.5900016</v>
      </c>
      <c r="F109" s="869">
        <v>111852994.31</v>
      </c>
      <c r="G109" s="869"/>
      <c r="H109" s="869">
        <v>25476818.529999997</v>
      </c>
      <c r="I109" s="869">
        <v>3383337443.6200013</v>
      </c>
      <c r="J109" s="869">
        <v>36864814.530000001</v>
      </c>
      <c r="K109" s="869">
        <v>0</v>
      </c>
      <c r="L109" s="869">
        <v>0</v>
      </c>
      <c r="M109" s="872">
        <v>30600204.599999994</v>
      </c>
      <c r="N109" s="62"/>
      <c r="O109" s="62"/>
      <c r="P109" s="62"/>
      <c r="Q109" s="62"/>
      <c r="R109" s="62"/>
    </row>
    <row r="110" spans="1:18" ht="18.399999999999999" customHeight="1">
      <c r="A110" s="74"/>
      <c r="B110" s="70"/>
      <c r="C110" s="71" t="s">
        <v>4</v>
      </c>
      <c r="D110" s="80" t="s">
        <v>44</v>
      </c>
      <c r="E110" s="260">
        <v>0.49987688486064169</v>
      </c>
      <c r="F110" s="903">
        <v>1.5291535443695572</v>
      </c>
      <c r="G110" s="260"/>
      <c r="H110" s="260">
        <v>0.32305979546290303</v>
      </c>
      <c r="I110" s="260">
        <v>0.50218359705411064</v>
      </c>
      <c r="J110" s="260">
        <v>0.16546517888642026</v>
      </c>
      <c r="K110" s="260">
        <v>0</v>
      </c>
      <c r="L110" s="260">
        <v>0</v>
      </c>
      <c r="M110" s="360">
        <v>0.46380109128938862</v>
      </c>
      <c r="N110" s="62"/>
      <c r="O110" s="62"/>
      <c r="P110" s="62"/>
      <c r="Q110" s="62"/>
      <c r="R110" s="62"/>
    </row>
    <row r="111" spans="1:18" ht="18.399999999999999" customHeight="1">
      <c r="A111" s="76"/>
      <c r="B111" s="77"/>
      <c r="C111" s="78" t="s">
        <v>4</v>
      </c>
      <c r="D111" s="80" t="s">
        <v>45</v>
      </c>
      <c r="E111" s="261">
        <v>0.46203109054197417</v>
      </c>
      <c r="F111" s="261">
        <v>0.66602537995492572</v>
      </c>
      <c r="G111" s="261"/>
      <c r="H111" s="261">
        <v>0.34605912607012757</v>
      </c>
      <c r="I111" s="261">
        <v>0.47084059860821365</v>
      </c>
      <c r="J111" s="261">
        <v>0.13940534621303785</v>
      </c>
      <c r="K111" s="261">
        <v>0</v>
      </c>
      <c r="L111" s="261">
        <v>0</v>
      </c>
      <c r="M111" s="361">
        <v>0.41209795416685269</v>
      </c>
      <c r="N111" s="62"/>
      <c r="O111" s="62"/>
      <c r="P111" s="62"/>
      <c r="Q111" s="62"/>
      <c r="R111" s="62"/>
    </row>
    <row r="112" spans="1:18" ht="18.399999999999999" customHeight="1">
      <c r="A112" s="69" t="s">
        <v>91</v>
      </c>
      <c r="B112" s="70" t="s">
        <v>47</v>
      </c>
      <c r="C112" s="71" t="s">
        <v>92</v>
      </c>
      <c r="D112" s="81" t="s">
        <v>93</v>
      </c>
      <c r="E112" s="869">
        <v>602952000</v>
      </c>
      <c r="F112" s="859">
        <v>256379000</v>
      </c>
      <c r="G112" s="870"/>
      <c r="H112" s="859">
        <v>5120000</v>
      </c>
      <c r="I112" s="859">
        <v>192709000</v>
      </c>
      <c r="J112" s="859">
        <v>139180000</v>
      </c>
      <c r="K112" s="859">
        <v>0</v>
      </c>
      <c r="L112" s="859">
        <v>0</v>
      </c>
      <c r="M112" s="871">
        <v>9564000</v>
      </c>
      <c r="N112" s="62"/>
      <c r="O112" s="62"/>
      <c r="P112" s="62"/>
      <c r="Q112" s="62"/>
      <c r="R112" s="62"/>
    </row>
    <row r="113" spans="1:18" ht="18.399999999999999" customHeight="1">
      <c r="A113" s="74"/>
      <c r="B113" s="70"/>
      <c r="C113" s="71" t="s">
        <v>4</v>
      </c>
      <c r="D113" s="80" t="s">
        <v>42</v>
      </c>
      <c r="E113" s="869">
        <v>617639413</v>
      </c>
      <c r="F113" s="869">
        <v>226747957</v>
      </c>
      <c r="G113" s="869"/>
      <c r="H113" s="869">
        <v>5169045</v>
      </c>
      <c r="I113" s="869">
        <v>213212018</v>
      </c>
      <c r="J113" s="869">
        <v>162578244</v>
      </c>
      <c r="K113" s="869">
        <v>0</v>
      </c>
      <c r="L113" s="869">
        <v>0</v>
      </c>
      <c r="M113" s="872">
        <v>9932149</v>
      </c>
      <c r="N113" s="62"/>
      <c r="O113" s="62"/>
      <c r="P113" s="62"/>
      <c r="Q113" s="62"/>
      <c r="R113" s="62"/>
    </row>
    <row r="114" spans="1:18" ht="18.399999999999999" customHeight="1">
      <c r="A114" s="74"/>
      <c r="B114" s="70"/>
      <c r="C114" s="71" t="s">
        <v>4</v>
      </c>
      <c r="D114" s="80" t="s">
        <v>43</v>
      </c>
      <c r="E114" s="869">
        <v>201024013.43000001</v>
      </c>
      <c r="F114" s="869">
        <v>40281479.380000003</v>
      </c>
      <c r="G114" s="869"/>
      <c r="H114" s="869">
        <v>2133407.81</v>
      </c>
      <c r="I114" s="869">
        <v>125405322.44999999</v>
      </c>
      <c r="J114" s="869">
        <v>27520159.520000003</v>
      </c>
      <c r="K114" s="869">
        <v>0</v>
      </c>
      <c r="L114" s="869">
        <v>0</v>
      </c>
      <c r="M114" s="872">
        <v>5683644.2700000005</v>
      </c>
      <c r="N114" s="62"/>
      <c r="O114" s="62"/>
      <c r="P114" s="62"/>
      <c r="Q114" s="62"/>
      <c r="R114" s="62"/>
    </row>
    <row r="115" spans="1:18" ht="18.399999999999999" customHeight="1">
      <c r="A115" s="74"/>
      <c r="B115" s="70"/>
      <c r="C115" s="71" t="s">
        <v>4</v>
      </c>
      <c r="D115" s="80" t="s">
        <v>44</v>
      </c>
      <c r="E115" s="260">
        <v>0.33339969587960566</v>
      </c>
      <c r="F115" s="260">
        <v>0.15711692213480824</v>
      </c>
      <c r="G115" s="260"/>
      <c r="H115" s="260">
        <v>0.41668121289062499</v>
      </c>
      <c r="I115" s="260">
        <v>0.65074969228214552</v>
      </c>
      <c r="J115" s="260">
        <v>0.19773070498634865</v>
      </c>
      <c r="K115" s="260">
        <v>0</v>
      </c>
      <c r="L115" s="260">
        <v>0</v>
      </c>
      <c r="M115" s="360">
        <v>0.59427480865746551</v>
      </c>
      <c r="N115" s="62"/>
      <c r="O115" s="62"/>
      <c r="P115" s="62"/>
      <c r="Q115" s="62"/>
      <c r="R115" s="62"/>
    </row>
    <row r="116" spans="1:18" ht="18.399999999999999" customHeight="1">
      <c r="A116" s="76"/>
      <c r="B116" s="77"/>
      <c r="C116" s="78" t="s">
        <v>4</v>
      </c>
      <c r="D116" s="82" t="s">
        <v>45</v>
      </c>
      <c r="E116" s="261">
        <v>0.32547147931118187</v>
      </c>
      <c r="F116" s="261">
        <v>0.17764869819753218</v>
      </c>
      <c r="G116" s="261"/>
      <c r="H116" s="261">
        <v>0.4127276527869268</v>
      </c>
      <c r="I116" s="261">
        <v>0.588171922138085</v>
      </c>
      <c r="J116" s="261">
        <v>0.16927332245020438</v>
      </c>
      <c r="K116" s="261">
        <v>0</v>
      </c>
      <c r="L116" s="261">
        <v>0</v>
      </c>
      <c r="M116" s="361">
        <v>0.57224718135017916</v>
      </c>
      <c r="N116" s="62"/>
      <c r="O116" s="62"/>
      <c r="P116" s="62"/>
      <c r="Q116" s="62"/>
      <c r="R116" s="62"/>
    </row>
    <row r="117" spans="1:18" ht="18.399999999999999" customHeight="1">
      <c r="A117" s="69" t="s">
        <v>94</v>
      </c>
      <c r="B117" s="70" t="s">
        <v>47</v>
      </c>
      <c r="C117" s="71" t="s">
        <v>95</v>
      </c>
      <c r="D117" s="80" t="s">
        <v>41</v>
      </c>
      <c r="E117" s="869">
        <v>571659000</v>
      </c>
      <c r="F117" s="859">
        <v>140561000</v>
      </c>
      <c r="G117" s="870"/>
      <c r="H117" s="859">
        <v>5849000</v>
      </c>
      <c r="I117" s="859">
        <v>307560000</v>
      </c>
      <c r="J117" s="859">
        <v>69415000</v>
      </c>
      <c r="K117" s="859">
        <v>0</v>
      </c>
      <c r="L117" s="859">
        <v>0</v>
      </c>
      <c r="M117" s="871">
        <v>48274000</v>
      </c>
      <c r="N117" s="62"/>
      <c r="O117" s="62"/>
      <c r="P117" s="62"/>
      <c r="Q117" s="62"/>
      <c r="R117" s="62"/>
    </row>
    <row r="118" spans="1:18" ht="18.399999999999999" customHeight="1">
      <c r="A118" s="74"/>
      <c r="B118" s="70"/>
      <c r="C118" s="71" t="s">
        <v>4</v>
      </c>
      <c r="D118" s="80" t="s">
        <v>42</v>
      </c>
      <c r="E118" s="869">
        <v>606698553</v>
      </c>
      <c r="F118" s="869">
        <v>148581000</v>
      </c>
      <c r="G118" s="869"/>
      <c r="H118" s="869">
        <v>5838600</v>
      </c>
      <c r="I118" s="869">
        <v>325338766</v>
      </c>
      <c r="J118" s="869">
        <v>67897000</v>
      </c>
      <c r="K118" s="869">
        <v>0</v>
      </c>
      <c r="L118" s="869">
        <v>0</v>
      </c>
      <c r="M118" s="872">
        <v>59043187</v>
      </c>
      <c r="N118" s="62"/>
      <c r="O118" s="62"/>
      <c r="P118" s="62"/>
      <c r="Q118" s="62"/>
      <c r="R118" s="62"/>
    </row>
    <row r="119" spans="1:18" ht="18.399999999999999" customHeight="1">
      <c r="A119" s="74"/>
      <c r="B119" s="70"/>
      <c r="C119" s="71" t="s">
        <v>4</v>
      </c>
      <c r="D119" s="80" t="s">
        <v>43</v>
      </c>
      <c r="E119" s="869">
        <v>267923314.96000004</v>
      </c>
      <c r="F119" s="869">
        <v>78714114</v>
      </c>
      <c r="G119" s="869"/>
      <c r="H119" s="869">
        <v>2333879.6500000004</v>
      </c>
      <c r="I119" s="869">
        <v>143972270.85000002</v>
      </c>
      <c r="J119" s="869">
        <v>8721071.8900000006</v>
      </c>
      <c r="K119" s="869">
        <v>0</v>
      </c>
      <c r="L119" s="869">
        <v>0</v>
      </c>
      <c r="M119" s="872">
        <v>34181978.570000008</v>
      </c>
      <c r="N119" s="62"/>
      <c r="O119" s="62"/>
      <c r="P119" s="62"/>
      <c r="Q119" s="62"/>
      <c r="R119" s="62"/>
    </row>
    <row r="120" spans="1:18" ht="18.399999999999999" customHeight="1">
      <c r="A120" s="74"/>
      <c r="B120" s="70"/>
      <c r="C120" s="71" t="s">
        <v>4</v>
      </c>
      <c r="D120" s="80" t="s">
        <v>44</v>
      </c>
      <c r="E120" s="260">
        <v>0.46867680725747352</v>
      </c>
      <c r="F120" s="260">
        <v>0.55999967273994922</v>
      </c>
      <c r="G120" s="260"/>
      <c r="H120" s="260">
        <v>0.39902199521285697</v>
      </c>
      <c r="I120" s="260">
        <v>0.46811116806476794</v>
      </c>
      <c r="J120" s="260">
        <v>0.12563670517899592</v>
      </c>
      <c r="K120" s="260">
        <v>0</v>
      </c>
      <c r="L120" s="260">
        <v>0</v>
      </c>
      <c r="M120" s="360">
        <v>0.70808258213531106</v>
      </c>
      <c r="N120" s="62"/>
      <c r="O120" s="62"/>
      <c r="P120" s="62"/>
      <c r="Q120" s="62"/>
      <c r="R120" s="62"/>
    </row>
    <row r="121" spans="1:18" ht="18.399999999999999" customHeight="1">
      <c r="A121" s="76"/>
      <c r="B121" s="77"/>
      <c r="C121" s="78" t="s">
        <v>4</v>
      </c>
      <c r="D121" s="82" t="s">
        <v>45</v>
      </c>
      <c r="E121" s="261">
        <v>0.4416086269452501</v>
      </c>
      <c r="F121" s="261">
        <v>0.52977240696993555</v>
      </c>
      <c r="G121" s="261"/>
      <c r="H121" s="261">
        <v>0.39973275271469194</v>
      </c>
      <c r="I121" s="261">
        <v>0.44253032806425541</v>
      </c>
      <c r="J121" s="261">
        <v>0.12844561453377912</v>
      </c>
      <c r="K121" s="261">
        <v>0</v>
      </c>
      <c r="L121" s="261">
        <v>0</v>
      </c>
      <c r="M121" s="361">
        <v>0.5789318007173293</v>
      </c>
      <c r="N121" s="62"/>
      <c r="O121" s="62"/>
      <c r="P121" s="62"/>
      <c r="Q121" s="62"/>
      <c r="R121" s="62"/>
    </row>
    <row r="122" spans="1:18" ht="18.399999999999999" customHeight="1">
      <c r="A122" s="69" t="s">
        <v>96</v>
      </c>
      <c r="B122" s="70" t="s">
        <v>47</v>
      </c>
      <c r="C122" s="71" t="s">
        <v>97</v>
      </c>
      <c r="D122" s="81" t="s">
        <v>41</v>
      </c>
      <c r="E122" s="869">
        <v>1155296000</v>
      </c>
      <c r="F122" s="859">
        <v>906805000</v>
      </c>
      <c r="G122" s="870"/>
      <c r="H122" s="859">
        <v>20000</v>
      </c>
      <c r="I122" s="859">
        <v>34379000</v>
      </c>
      <c r="J122" s="859">
        <v>67123000</v>
      </c>
      <c r="K122" s="859">
        <v>0</v>
      </c>
      <c r="L122" s="859">
        <v>0</v>
      </c>
      <c r="M122" s="871">
        <v>146969000</v>
      </c>
      <c r="N122" s="62"/>
      <c r="O122" s="62"/>
      <c r="P122" s="62"/>
      <c r="Q122" s="62"/>
      <c r="R122" s="62"/>
    </row>
    <row r="123" spans="1:18" ht="18.399999999999999" customHeight="1">
      <c r="A123" s="74"/>
      <c r="B123" s="70"/>
      <c r="C123" s="71" t="s">
        <v>4</v>
      </c>
      <c r="D123" s="80" t="s">
        <v>42</v>
      </c>
      <c r="E123" s="869">
        <v>1341590456</v>
      </c>
      <c r="F123" s="869">
        <v>906815000</v>
      </c>
      <c r="G123" s="869"/>
      <c r="H123" s="869">
        <v>25000</v>
      </c>
      <c r="I123" s="869">
        <v>71198552</v>
      </c>
      <c r="J123" s="869">
        <v>216582904</v>
      </c>
      <c r="K123" s="869">
        <v>0</v>
      </c>
      <c r="L123" s="869">
        <v>0</v>
      </c>
      <c r="M123" s="872">
        <v>146969000</v>
      </c>
      <c r="N123" s="62"/>
      <c r="O123" s="62"/>
      <c r="P123" s="62"/>
      <c r="Q123" s="62"/>
      <c r="R123" s="62"/>
    </row>
    <row r="124" spans="1:18" ht="18.399999999999999" customHeight="1">
      <c r="A124" s="74"/>
      <c r="B124" s="70"/>
      <c r="C124" s="71" t="s">
        <v>4</v>
      </c>
      <c r="D124" s="80" t="s">
        <v>43</v>
      </c>
      <c r="E124" s="869">
        <v>615309164.1500001</v>
      </c>
      <c r="F124" s="869">
        <v>400046745</v>
      </c>
      <c r="G124" s="869"/>
      <c r="H124" s="869">
        <v>8045.3</v>
      </c>
      <c r="I124" s="869">
        <v>52717415.870000005</v>
      </c>
      <c r="J124" s="869">
        <v>66594957.980000004</v>
      </c>
      <c r="K124" s="869">
        <v>0</v>
      </c>
      <c r="L124" s="869">
        <v>0</v>
      </c>
      <c r="M124" s="872">
        <v>95942000</v>
      </c>
      <c r="N124" s="62"/>
      <c r="O124" s="62"/>
      <c r="P124" s="62"/>
      <c r="Q124" s="62"/>
      <c r="R124" s="62"/>
    </row>
    <row r="125" spans="1:18" ht="18.399999999999999" customHeight="1">
      <c r="A125" s="74"/>
      <c r="B125" s="70"/>
      <c r="C125" s="71" t="s">
        <v>4</v>
      </c>
      <c r="D125" s="80" t="s">
        <v>44</v>
      </c>
      <c r="E125" s="260">
        <v>0.53259871422561844</v>
      </c>
      <c r="F125" s="260">
        <v>0.44116071812572716</v>
      </c>
      <c r="G125" s="260"/>
      <c r="H125" s="260">
        <v>0.40226499999999998</v>
      </c>
      <c r="I125" s="260">
        <v>1.5334191183571368</v>
      </c>
      <c r="J125" s="260">
        <v>0.99213321782399477</v>
      </c>
      <c r="K125" s="260">
        <v>0</v>
      </c>
      <c r="L125" s="260">
        <v>0</v>
      </c>
      <c r="M125" s="360">
        <v>0.65280433288652706</v>
      </c>
      <c r="N125" s="62"/>
      <c r="O125" s="62"/>
      <c r="P125" s="62"/>
      <c r="Q125" s="62"/>
      <c r="R125" s="62"/>
    </row>
    <row r="126" spans="1:18" ht="18.399999999999999" customHeight="1">
      <c r="A126" s="76"/>
      <c r="B126" s="77"/>
      <c r="C126" s="78" t="s">
        <v>4</v>
      </c>
      <c r="D126" s="82" t="s">
        <v>45</v>
      </c>
      <c r="E126" s="261">
        <v>0.45864157828355934</v>
      </c>
      <c r="F126" s="261">
        <v>0.4411558531784322</v>
      </c>
      <c r="G126" s="261"/>
      <c r="H126" s="261">
        <v>0.32181199999999999</v>
      </c>
      <c r="I126" s="261">
        <v>0.74042820238816098</v>
      </c>
      <c r="J126" s="261">
        <v>0.30748021542826853</v>
      </c>
      <c r="K126" s="261">
        <v>0</v>
      </c>
      <c r="L126" s="261">
        <v>0</v>
      </c>
      <c r="M126" s="361">
        <v>0.65280433288652706</v>
      </c>
      <c r="N126" s="62"/>
      <c r="O126" s="62"/>
      <c r="P126" s="62"/>
      <c r="Q126" s="62"/>
      <c r="R126" s="62"/>
    </row>
    <row r="127" spans="1:18" ht="18.399999999999999" customHeight="1">
      <c r="A127" s="69" t="s">
        <v>98</v>
      </c>
      <c r="B127" s="70" t="s">
        <v>47</v>
      </c>
      <c r="C127" s="71" t="s">
        <v>99</v>
      </c>
      <c r="D127" s="81" t="s">
        <v>41</v>
      </c>
      <c r="E127" s="869">
        <v>22421000</v>
      </c>
      <c r="F127" s="859">
        <v>0</v>
      </c>
      <c r="G127" s="870"/>
      <c r="H127" s="859">
        <v>22000</v>
      </c>
      <c r="I127" s="859">
        <v>21399000</v>
      </c>
      <c r="J127" s="859">
        <v>1000000</v>
      </c>
      <c r="K127" s="859">
        <v>0</v>
      </c>
      <c r="L127" s="859">
        <v>0</v>
      </c>
      <c r="M127" s="871">
        <v>0</v>
      </c>
      <c r="N127" s="62"/>
      <c r="O127" s="62"/>
      <c r="P127" s="62"/>
      <c r="Q127" s="62"/>
      <c r="R127" s="62"/>
    </row>
    <row r="128" spans="1:18" ht="18.399999999999999" customHeight="1">
      <c r="A128" s="69"/>
      <c r="B128" s="70"/>
      <c r="C128" s="71" t="s">
        <v>100</v>
      </c>
      <c r="D128" s="80" t="s">
        <v>42</v>
      </c>
      <c r="E128" s="869">
        <v>22421000</v>
      </c>
      <c r="F128" s="869">
        <v>0</v>
      </c>
      <c r="G128" s="869" t="s">
        <v>4</v>
      </c>
      <c r="H128" s="869">
        <v>22000</v>
      </c>
      <c r="I128" s="869">
        <v>21399000</v>
      </c>
      <c r="J128" s="869">
        <v>1000000</v>
      </c>
      <c r="K128" s="869">
        <v>0</v>
      </c>
      <c r="L128" s="869">
        <v>0</v>
      </c>
      <c r="M128" s="872">
        <v>0</v>
      </c>
      <c r="N128" s="62"/>
      <c r="O128" s="62"/>
      <c r="P128" s="62"/>
      <c r="Q128" s="62"/>
      <c r="R128" s="62"/>
    </row>
    <row r="129" spans="1:18" ht="18.399999999999999" customHeight="1">
      <c r="A129" s="74"/>
      <c r="B129" s="70"/>
      <c r="C129" s="71" t="s">
        <v>4</v>
      </c>
      <c r="D129" s="80" t="s">
        <v>43</v>
      </c>
      <c r="E129" s="869">
        <v>9172325.6300000008</v>
      </c>
      <c r="F129" s="869">
        <v>0</v>
      </c>
      <c r="G129" s="869" t="s">
        <v>4</v>
      </c>
      <c r="H129" s="869">
        <v>7642</v>
      </c>
      <c r="I129" s="869">
        <v>9164683.6300000008</v>
      </c>
      <c r="J129" s="869">
        <v>0</v>
      </c>
      <c r="K129" s="869">
        <v>0</v>
      </c>
      <c r="L129" s="869">
        <v>0</v>
      </c>
      <c r="M129" s="872">
        <v>0</v>
      </c>
      <c r="N129" s="62"/>
      <c r="O129" s="62"/>
      <c r="P129" s="62"/>
      <c r="Q129" s="62"/>
      <c r="R129" s="62"/>
    </row>
    <row r="130" spans="1:18" ht="18.399999999999999" customHeight="1">
      <c r="A130" s="74"/>
      <c r="B130" s="70"/>
      <c r="C130" s="71" t="s">
        <v>4</v>
      </c>
      <c r="D130" s="80" t="s">
        <v>44</v>
      </c>
      <c r="E130" s="260">
        <v>0.40909529592792476</v>
      </c>
      <c r="F130" s="260">
        <v>0</v>
      </c>
      <c r="G130" s="260"/>
      <c r="H130" s="260">
        <v>0.34736363636363637</v>
      </c>
      <c r="I130" s="260">
        <v>0.42827625730174312</v>
      </c>
      <c r="J130" s="260">
        <v>0</v>
      </c>
      <c r="K130" s="260">
        <v>0</v>
      </c>
      <c r="L130" s="260">
        <v>0</v>
      </c>
      <c r="M130" s="360">
        <v>0</v>
      </c>
      <c r="N130" s="62"/>
      <c r="O130" s="62"/>
      <c r="P130" s="62"/>
      <c r="Q130" s="62"/>
      <c r="R130" s="62"/>
    </row>
    <row r="131" spans="1:18" ht="18.399999999999999" customHeight="1">
      <c r="A131" s="76"/>
      <c r="B131" s="77"/>
      <c r="C131" s="78" t="s">
        <v>4</v>
      </c>
      <c r="D131" s="82" t="s">
        <v>45</v>
      </c>
      <c r="E131" s="261">
        <v>0.40909529592792476</v>
      </c>
      <c r="F131" s="261">
        <v>0</v>
      </c>
      <c r="G131" s="261"/>
      <c r="H131" s="261">
        <v>0.34736363636363637</v>
      </c>
      <c r="I131" s="261">
        <v>0.42827625730174312</v>
      </c>
      <c r="J131" s="261">
        <v>0</v>
      </c>
      <c r="K131" s="261">
        <v>0</v>
      </c>
      <c r="L131" s="261">
        <v>0</v>
      </c>
      <c r="M131" s="361">
        <v>0</v>
      </c>
      <c r="N131" s="62"/>
      <c r="O131" s="62"/>
      <c r="P131" s="62"/>
      <c r="Q131" s="62"/>
      <c r="R131" s="62"/>
    </row>
    <row r="132" spans="1:18" ht="18.399999999999999" customHeight="1">
      <c r="A132" s="69" t="s">
        <v>101</v>
      </c>
      <c r="B132" s="70" t="s">
        <v>47</v>
      </c>
      <c r="C132" s="71" t="s">
        <v>102</v>
      </c>
      <c r="D132" s="80" t="s">
        <v>41</v>
      </c>
      <c r="E132" s="869">
        <v>3876219000</v>
      </c>
      <c r="F132" s="859">
        <v>2081789000</v>
      </c>
      <c r="G132" s="870"/>
      <c r="H132" s="859">
        <v>17622000</v>
      </c>
      <c r="I132" s="859">
        <v>1173668000</v>
      </c>
      <c r="J132" s="859">
        <v>555981000</v>
      </c>
      <c r="K132" s="859">
        <v>0</v>
      </c>
      <c r="L132" s="859">
        <v>0</v>
      </c>
      <c r="M132" s="871">
        <v>47159000</v>
      </c>
      <c r="N132" s="62"/>
      <c r="O132" s="62"/>
      <c r="P132" s="62"/>
      <c r="Q132" s="62"/>
      <c r="R132" s="62"/>
    </row>
    <row r="133" spans="1:18" ht="18.399999999999999" customHeight="1">
      <c r="A133" s="74"/>
      <c r="B133" s="70"/>
      <c r="C133" s="71" t="s">
        <v>103</v>
      </c>
      <c r="D133" s="80" t="s">
        <v>42</v>
      </c>
      <c r="E133" s="869">
        <v>4097527105</v>
      </c>
      <c r="F133" s="869">
        <v>2221126036</v>
      </c>
      <c r="G133" s="869"/>
      <c r="H133" s="869">
        <v>17683407</v>
      </c>
      <c r="I133" s="869">
        <v>1199986445</v>
      </c>
      <c r="J133" s="869">
        <v>595699062</v>
      </c>
      <c r="K133" s="869">
        <v>0</v>
      </c>
      <c r="L133" s="869">
        <v>0</v>
      </c>
      <c r="M133" s="872">
        <v>63032155</v>
      </c>
      <c r="N133" s="62"/>
      <c r="O133" s="62"/>
      <c r="P133" s="62"/>
      <c r="Q133" s="62"/>
      <c r="R133" s="62"/>
    </row>
    <row r="134" spans="1:18" ht="18.399999999999999" customHeight="1">
      <c r="A134" s="74"/>
      <c r="B134" s="70"/>
      <c r="C134" s="71" t="s">
        <v>4</v>
      </c>
      <c r="D134" s="80" t="s">
        <v>43</v>
      </c>
      <c r="E134" s="869">
        <v>1765338610.4399998</v>
      </c>
      <c r="F134" s="869">
        <v>1061575644.26</v>
      </c>
      <c r="G134" s="869"/>
      <c r="H134" s="869">
        <v>4989767.53</v>
      </c>
      <c r="I134" s="869">
        <v>552060489.59999979</v>
      </c>
      <c r="J134" s="869">
        <v>120615167.86999999</v>
      </c>
      <c r="K134" s="869">
        <v>0</v>
      </c>
      <c r="L134" s="869">
        <v>0</v>
      </c>
      <c r="M134" s="872">
        <v>26097541.180000007</v>
      </c>
      <c r="N134" s="62"/>
      <c r="O134" s="62"/>
      <c r="P134" s="62"/>
      <c r="Q134" s="62"/>
      <c r="R134" s="62"/>
    </row>
    <row r="135" spans="1:18" ht="18.399999999999999" customHeight="1">
      <c r="A135" s="74"/>
      <c r="B135" s="70"/>
      <c r="C135" s="71" t="s">
        <v>4</v>
      </c>
      <c r="D135" s="80" t="s">
        <v>44</v>
      </c>
      <c r="E135" s="260">
        <v>0.45542798547760066</v>
      </c>
      <c r="F135" s="260">
        <v>0.50993431335260198</v>
      </c>
      <c r="G135" s="260"/>
      <c r="H135" s="260">
        <v>0.28315557428214733</v>
      </c>
      <c r="I135" s="260">
        <v>0.47037193618638301</v>
      </c>
      <c r="J135" s="260">
        <v>0.21694116861907151</v>
      </c>
      <c r="K135" s="260">
        <v>0</v>
      </c>
      <c r="L135" s="260">
        <v>0</v>
      </c>
      <c r="M135" s="360">
        <v>0.55339471108378058</v>
      </c>
      <c r="N135" s="62"/>
      <c r="O135" s="62"/>
      <c r="P135" s="62"/>
      <c r="Q135" s="62"/>
      <c r="R135" s="62"/>
    </row>
    <row r="136" spans="1:18" ht="18.399999999999999" customHeight="1">
      <c r="A136" s="76"/>
      <c r="B136" s="77"/>
      <c r="C136" s="78" t="s">
        <v>4</v>
      </c>
      <c r="D136" s="79" t="s">
        <v>45</v>
      </c>
      <c r="E136" s="362">
        <v>0.43083024595147856</v>
      </c>
      <c r="F136" s="261">
        <v>0.47794480234529113</v>
      </c>
      <c r="G136" s="261"/>
      <c r="H136" s="261">
        <v>0.28217229462625615</v>
      </c>
      <c r="I136" s="261">
        <v>0.4600556047114347</v>
      </c>
      <c r="J136" s="261">
        <v>0.20247667918939916</v>
      </c>
      <c r="K136" s="261">
        <v>0</v>
      </c>
      <c r="L136" s="261">
        <v>0</v>
      </c>
      <c r="M136" s="361">
        <v>0.41403536306191668</v>
      </c>
      <c r="N136" s="62"/>
      <c r="O136" s="62"/>
      <c r="P136" s="62"/>
      <c r="Q136" s="62"/>
      <c r="R136" s="62"/>
    </row>
    <row r="137" spans="1:18" ht="18.399999999999999" customHeight="1">
      <c r="A137" s="87" t="s">
        <v>104</v>
      </c>
      <c r="B137" s="70" t="s">
        <v>47</v>
      </c>
      <c r="C137" s="71" t="s">
        <v>105</v>
      </c>
      <c r="D137" s="72" t="s">
        <v>41</v>
      </c>
      <c r="E137" s="869">
        <v>287214000</v>
      </c>
      <c r="F137" s="859">
        <v>212937000</v>
      </c>
      <c r="G137" s="870"/>
      <c r="H137" s="859">
        <v>26148000</v>
      </c>
      <c r="I137" s="859">
        <v>47421000</v>
      </c>
      <c r="J137" s="859">
        <v>708000</v>
      </c>
      <c r="K137" s="859">
        <v>0</v>
      </c>
      <c r="L137" s="859">
        <v>0</v>
      </c>
      <c r="M137" s="871">
        <v>0</v>
      </c>
      <c r="N137" s="62"/>
      <c r="O137" s="62"/>
      <c r="P137" s="62"/>
      <c r="Q137" s="62"/>
      <c r="R137" s="62"/>
    </row>
    <row r="138" spans="1:18" ht="18.399999999999999" customHeight="1">
      <c r="A138" s="74"/>
      <c r="B138" s="70"/>
      <c r="C138" s="71" t="s">
        <v>4</v>
      </c>
      <c r="D138" s="80" t="s">
        <v>42</v>
      </c>
      <c r="E138" s="869">
        <v>296327561</v>
      </c>
      <c r="F138" s="869">
        <v>223312130</v>
      </c>
      <c r="G138" s="869"/>
      <c r="H138" s="869">
        <v>26148000</v>
      </c>
      <c r="I138" s="869">
        <v>45908583</v>
      </c>
      <c r="J138" s="869">
        <v>762320</v>
      </c>
      <c r="K138" s="869">
        <v>0</v>
      </c>
      <c r="L138" s="869">
        <v>0</v>
      </c>
      <c r="M138" s="872">
        <v>196528</v>
      </c>
      <c r="N138" s="62"/>
      <c r="O138" s="62"/>
      <c r="P138" s="62"/>
      <c r="Q138" s="62"/>
      <c r="R138" s="62"/>
    </row>
    <row r="139" spans="1:18" ht="18.399999999999999" customHeight="1">
      <c r="A139" s="74"/>
      <c r="B139" s="70"/>
      <c r="C139" s="71" t="s">
        <v>4</v>
      </c>
      <c r="D139" s="80" t="s">
        <v>43</v>
      </c>
      <c r="E139" s="869">
        <v>163521526.16999999</v>
      </c>
      <c r="F139" s="869">
        <v>133641858.11</v>
      </c>
      <c r="G139" s="869"/>
      <c r="H139" s="869">
        <v>10199305.52</v>
      </c>
      <c r="I139" s="869">
        <v>19371250.509999994</v>
      </c>
      <c r="J139" s="869">
        <v>305496.81</v>
      </c>
      <c r="K139" s="869">
        <v>0</v>
      </c>
      <c r="L139" s="869">
        <v>0</v>
      </c>
      <c r="M139" s="872">
        <v>3615.22</v>
      </c>
      <c r="N139" s="62"/>
      <c r="O139" s="62"/>
      <c r="P139" s="62"/>
      <c r="Q139" s="62"/>
      <c r="R139" s="62"/>
    </row>
    <row r="140" spans="1:18" ht="18.399999999999999" customHeight="1">
      <c r="A140" s="74"/>
      <c r="B140" s="70"/>
      <c r="C140" s="71" t="s">
        <v>4</v>
      </c>
      <c r="D140" s="80" t="s">
        <v>44</v>
      </c>
      <c r="E140" s="260">
        <v>0.56933689224759232</v>
      </c>
      <c r="F140" s="260">
        <v>0.62761219567289861</v>
      </c>
      <c r="G140" s="260"/>
      <c r="H140" s="260">
        <v>0.39006063637754318</v>
      </c>
      <c r="I140" s="260">
        <v>0.40849519221441966</v>
      </c>
      <c r="J140" s="260">
        <v>0.43149266949152543</v>
      </c>
      <c r="K140" s="260">
        <v>0</v>
      </c>
      <c r="L140" s="260">
        <v>0</v>
      </c>
      <c r="M140" s="360">
        <v>0</v>
      </c>
      <c r="N140" s="62"/>
      <c r="O140" s="62"/>
      <c r="P140" s="62"/>
      <c r="Q140" s="62"/>
      <c r="R140" s="62"/>
    </row>
    <row r="141" spans="1:18" ht="18.399999999999999" customHeight="1">
      <c r="A141" s="76"/>
      <c r="B141" s="77"/>
      <c r="C141" s="78" t="s">
        <v>4</v>
      </c>
      <c r="D141" s="82" t="s">
        <v>45</v>
      </c>
      <c r="E141" s="261">
        <v>0.55182692294355973</v>
      </c>
      <c r="F141" s="261">
        <v>0.59845319692217347</v>
      </c>
      <c r="G141" s="261"/>
      <c r="H141" s="261">
        <v>0.39006063637754318</v>
      </c>
      <c r="I141" s="261">
        <v>0.42195269912817812</v>
      </c>
      <c r="J141" s="261">
        <v>0.400746156469724</v>
      </c>
      <c r="K141" s="261">
        <v>0</v>
      </c>
      <c r="L141" s="261">
        <v>0</v>
      </c>
      <c r="M141" s="361">
        <v>1.839544492387853E-2</v>
      </c>
      <c r="N141" s="62"/>
      <c r="O141" s="62"/>
      <c r="P141" s="62"/>
      <c r="Q141" s="62"/>
      <c r="R141" s="62"/>
    </row>
    <row r="142" spans="1:18" ht="18.399999999999999" customHeight="1">
      <c r="A142" s="69" t="s">
        <v>106</v>
      </c>
      <c r="B142" s="70" t="s">
        <v>47</v>
      </c>
      <c r="C142" s="71" t="s">
        <v>107</v>
      </c>
      <c r="D142" s="81" t="s">
        <v>41</v>
      </c>
      <c r="E142" s="869">
        <v>6780000</v>
      </c>
      <c r="F142" s="859">
        <v>3014000</v>
      </c>
      <c r="G142" s="870"/>
      <c r="H142" s="859">
        <v>2000</v>
      </c>
      <c r="I142" s="859">
        <v>3255000</v>
      </c>
      <c r="J142" s="859">
        <v>509000</v>
      </c>
      <c r="K142" s="859">
        <v>0</v>
      </c>
      <c r="L142" s="859">
        <v>0</v>
      </c>
      <c r="M142" s="871">
        <v>0</v>
      </c>
      <c r="N142" s="62"/>
      <c r="O142" s="62"/>
      <c r="P142" s="62"/>
      <c r="Q142" s="62"/>
      <c r="R142" s="62"/>
    </row>
    <row r="143" spans="1:18" ht="18.399999999999999" customHeight="1">
      <c r="A143" s="74"/>
      <c r="B143" s="70"/>
      <c r="C143" s="71" t="s">
        <v>4</v>
      </c>
      <c r="D143" s="80" t="s">
        <v>42</v>
      </c>
      <c r="E143" s="869">
        <v>6780000</v>
      </c>
      <c r="F143" s="869">
        <v>3014000</v>
      </c>
      <c r="G143" s="869"/>
      <c r="H143" s="869">
        <v>2000</v>
      </c>
      <c r="I143" s="869">
        <v>3255000</v>
      </c>
      <c r="J143" s="869">
        <v>509000</v>
      </c>
      <c r="K143" s="869">
        <v>0</v>
      </c>
      <c r="L143" s="869">
        <v>0</v>
      </c>
      <c r="M143" s="872">
        <v>0</v>
      </c>
      <c r="N143" s="62"/>
      <c r="O143" s="62"/>
      <c r="P143" s="62"/>
      <c r="Q143" s="62"/>
      <c r="R143" s="62"/>
    </row>
    <row r="144" spans="1:18" ht="18.399999999999999" customHeight="1">
      <c r="A144" s="74"/>
      <c r="B144" s="70"/>
      <c r="C144" s="71" t="s">
        <v>4</v>
      </c>
      <c r="D144" s="80" t="s">
        <v>43</v>
      </c>
      <c r="E144" s="869">
        <v>1978729.2300000002</v>
      </c>
      <c r="F144" s="869">
        <v>901015</v>
      </c>
      <c r="G144" s="869"/>
      <c r="H144" s="869">
        <v>0</v>
      </c>
      <c r="I144" s="869">
        <v>1077714.2300000002</v>
      </c>
      <c r="J144" s="869">
        <v>0</v>
      </c>
      <c r="K144" s="869">
        <v>0</v>
      </c>
      <c r="L144" s="869">
        <v>0</v>
      </c>
      <c r="M144" s="872">
        <v>0</v>
      </c>
      <c r="N144" s="62"/>
      <c r="O144" s="62"/>
      <c r="P144" s="62"/>
      <c r="Q144" s="62"/>
      <c r="R144" s="62"/>
    </row>
    <row r="145" spans="1:18" ht="18.399999999999999" customHeight="1">
      <c r="A145" s="74"/>
      <c r="B145" s="70"/>
      <c r="C145" s="71" t="s">
        <v>4</v>
      </c>
      <c r="D145" s="80" t="s">
        <v>44</v>
      </c>
      <c r="E145" s="260">
        <v>0.29184796902654869</v>
      </c>
      <c r="F145" s="260">
        <v>0.29894326476443267</v>
      </c>
      <c r="G145" s="260"/>
      <c r="H145" s="260">
        <v>0</v>
      </c>
      <c r="I145" s="260">
        <v>0.33109500153609839</v>
      </c>
      <c r="J145" s="260">
        <v>0</v>
      </c>
      <c r="K145" s="260">
        <v>0</v>
      </c>
      <c r="L145" s="260">
        <v>0</v>
      </c>
      <c r="M145" s="360">
        <v>0</v>
      </c>
      <c r="N145" s="62"/>
      <c r="O145" s="62"/>
      <c r="P145" s="62"/>
      <c r="Q145" s="62"/>
      <c r="R145" s="62"/>
    </row>
    <row r="146" spans="1:18" ht="18.399999999999999" customHeight="1">
      <c r="A146" s="76"/>
      <c r="B146" s="77"/>
      <c r="C146" s="78" t="s">
        <v>4</v>
      </c>
      <c r="D146" s="82" t="s">
        <v>45</v>
      </c>
      <c r="E146" s="261">
        <v>0.29184796902654869</v>
      </c>
      <c r="F146" s="261">
        <v>0.29894326476443267</v>
      </c>
      <c r="G146" s="261"/>
      <c r="H146" s="261">
        <v>0</v>
      </c>
      <c r="I146" s="261">
        <v>0.33109500153609839</v>
      </c>
      <c r="J146" s="261">
        <v>0</v>
      </c>
      <c r="K146" s="261">
        <v>0</v>
      </c>
      <c r="L146" s="261">
        <v>0</v>
      </c>
      <c r="M146" s="361">
        <v>0</v>
      </c>
      <c r="N146" s="62"/>
      <c r="O146" s="62"/>
      <c r="P146" s="62"/>
      <c r="Q146" s="62"/>
      <c r="R146" s="62"/>
    </row>
    <row r="147" spans="1:18" ht="18.399999999999999" customHeight="1">
      <c r="A147" s="69" t="s">
        <v>108</v>
      </c>
      <c r="B147" s="70" t="s">
        <v>47</v>
      </c>
      <c r="C147" s="71" t="s">
        <v>109</v>
      </c>
      <c r="D147" s="80" t="s">
        <v>41</v>
      </c>
      <c r="E147" s="869">
        <v>253625000</v>
      </c>
      <c r="F147" s="859">
        <v>45245000</v>
      </c>
      <c r="G147" s="870"/>
      <c r="H147" s="859">
        <v>194000</v>
      </c>
      <c r="I147" s="859">
        <v>105663000</v>
      </c>
      <c r="J147" s="859">
        <v>14556000</v>
      </c>
      <c r="K147" s="859">
        <v>0</v>
      </c>
      <c r="L147" s="859">
        <v>0</v>
      </c>
      <c r="M147" s="871">
        <v>87967000</v>
      </c>
      <c r="N147" s="62"/>
      <c r="O147" s="62"/>
      <c r="P147" s="62"/>
      <c r="Q147" s="62"/>
      <c r="R147" s="62"/>
    </row>
    <row r="148" spans="1:18" ht="18.399999999999999" customHeight="1">
      <c r="A148" s="74"/>
      <c r="B148" s="70"/>
      <c r="C148" s="71"/>
      <c r="D148" s="80" t="s">
        <v>42</v>
      </c>
      <c r="E148" s="869">
        <v>254325000</v>
      </c>
      <c r="F148" s="869">
        <v>88140064.819999993</v>
      </c>
      <c r="G148" s="869"/>
      <c r="H148" s="869">
        <v>344000</v>
      </c>
      <c r="I148" s="869">
        <v>73732935.180000007</v>
      </c>
      <c r="J148" s="869">
        <v>4141000.0000000005</v>
      </c>
      <c r="K148" s="869">
        <v>0</v>
      </c>
      <c r="L148" s="869">
        <v>0</v>
      </c>
      <c r="M148" s="872">
        <v>87967000</v>
      </c>
      <c r="N148" s="62"/>
      <c r="O148" s="62"/>
      <c r="P148" s="62"/>
      <c r="Q148" s="62"/>
      <c r="R148" s="62"/>
    </row>
    <row r="149" spans="1:18" ht="18.399999999999999" customHeight="1">
      <c r="A149" s="74"/>
      <c r="B149" s="70"/>
      <c r="C149" s="71"/>
      <c r="D149" s="80" t="s">
        <v>43</v>
      </c>
      <c r="E149" s="869">
        <v>95037108.799999982</v>
      </c>
      <c r="F149" s="869">
        <v>24807368.98</v>
      </c>
      <c r="G149" s="869"/>
      <c r="H149" s="869">
        <v>96059.930000000008</v>
      </c>
      <c r="I149" s="869">
        <v>29146469.789999999</v>
      </c>
      <c r="J149" s="869">
        <v>742564.23</v>
      </c>
      <c r="K149" s="869">
        <v>0</v>
      </c>
      <c r="L149" s="869">
        <v>0</v>
      </c>
      <c r="M149" s="872">
        <v>40244645.86999999</v>
      </c>
      <c r="N149" s="62"/>
      <c r="O149" s="62"/>
      <c r="P149" s="62"/>
      <c r="Q149" s="62"/>
      <c r="R149" s="62"/>
    </row>
    <row r="150" spans="1:18" ht="18.399999999999999" customHeight="1">
      <c r="A150" s="74"/>
      <c r="B150" s="70"/>
      <c r="C150" s="71"/>
      <c r="D150" s="80" t="s">
        <v>44</v>
      </c>
      <c r="E150" s="260">
        <v>0.37471506673238042</v>
      </c>
      <c r="F150" s="260">
        <v>0.54828973323019115</v>
      </c>
      <c r="G150" s="260"/>
      <c r="H150" s="260">
        <v>0.49515427835051551</v>
      </c>
      <c r="I150" s="260">
        <v>0.27584367082138495</v>
      </c>
      <c r="J150" s="260">
        <v>5.1014305441055237E-2</v>
      </c>
      <c r="K150" s="260">
        <v>0</v>
      </c>
      <c r="L150" s="260">
        <v>0</v>
      </c>
      <c r="M150" s="360">
        <v>0.45749708265599587</v>
      </c>
      <c r="N150" s="62"/>
      <c r="O150" s="62"/>
      <c r="P150" s="62"/>
      <c r="Q150" s="62"/>
      <c r="R150" s="62"/>
    </row>
    <row r="151" spans="1:18" ht="18.399999999999999" customHeight="1">
      <c r="A151" s="76"/>
      <c r="B151" s="77"/>
      <c r="C151" s="78"/>
      <c r="D151" s="82" t="s">
        <v>45</v>
      </c>
      <c r="E151" s="261">
        <v>0.37368370706772824</v>
      </c>
      <c r="F151" s="261">
        <v>0.28145394527065204</v>
      </c>
      <c r="G151" s="261"/>
      <c r="H151" s="261">
        <v>0.27924398255813954</v>
      </c>
      <c r="I151" s="261">
        <v>0.39529783696860005</v>
      </c>
      <c r="J151" s="261">
        <v>0.17932002656363194</v>
      </c>
      <c r="K151" s="261">
        <v>0</v>
      </c>
      <c r="L151" s="261">
        <v>0</v>
      </c>
      <c r="M151" s="361">
        <v>0.45749708265599587</v>
      </c>
      <c r="N151" s="62"/>
      <c r="O151" s="62"/>
      <c r="P151" s="62"/>
      <c r="Q151" s="62"/>
      <c r="R151" s="62"/>
    </row>
    <row r="152" spans="1:18" ht="18.399999999999999" customHeight="1">
      <c r="A152" s="69" t="s">
        <v>110</v>
      </c>
      <c r="B152" s="70" t="s">
        <v>47</v>
      </c>
      <c r="C152" s="71" t="s">
        <v>743</v>
      </c>
      <c r="D152" s="80" t="s">
        <v>41</v>
      </c>
      <c r="E152" s="869">
        <v>20092957000</v>
      </c>
      <c r="F152" s="859">
        <v>18421689000</v>
      </c>
      <c r="G152" s="870"/>
      <c r="H152" s="859">
        <v>61385000</v>
      </c>
      <c r="I152" s="859">
        <v>828246000</v>
      </c>
      <c r="J152" s="859">
        <v>555863000</v>
      </c>
      <c r="K152" s="859">
        <v>0</v>
      </c>
      <c r="L152" s="859">
        <v>0</v>
      </c>
      <c r="M152" s="871">
        <v>225774000</v>
      </c>
      <c r="N152" s="62"/>
      <c r="O152" s="62"/>
      <c r="P152" s="62"/>
      <c r="Q152" s="62"/>
      <c r="R152" s="62"/>
    </row>
    <row r="153" spans="1:18" ht="18.399999999999999" customHeight="1">
      <c r="A153" s="74"/>
      <c r="B153" s="70"/>
      <c r="C153" s="71" t="s">
        <v>4</v>
      </c>
      <c r="D153" s="80" t="s">
        <v>42</v>
      </c>
      <c r="E153" s="869">
        <v>20853048150</v>
      </c>
      <c r="F153" s="869">
        <v>19052540749</v>
      </c>
      <c r="G153" s="869"/>
      <c r="H153" s="869">
        <v>61617000</v>
      </c>
      <c r="I153" s="869">
        <v>950574401</v>
      </c>
      <c r="J153" s="869">
        <v>562542000</v>
      </c>
      <c r="K153" s="869">
        <v>0</v>
      </c>
      <c r="L153" s="869">
        <v>0</v>
      </c>
      <c r="M153" s="872">
        <v>225774000</v>
      </c>
      <c r="N153" s="62"/>
      <c r="O153" s="62"/>
      <c r="P153" s="62"/>
      <c r="Q153" s="62"/>
      <c r="R153" s="62"/>
    </row>
    <row r="154" spans="1:18" ht="18.399999999999999" customHeight="1">
      <c r="A154" s="74"/>
      <c r="B154" s="70"/>
      <c r="C154" s="71" t="s">
        <v>4</v>
      </c>
      <c r="D154" s="80" t="s">
        <v>43</v>
      </c>
      <c r="E154" s="869">
        <v>10051683236.85</v>
      </c>
      <c r="F154" s="869">
        <v>9279518519.6000004</v>
      </c>
      <c r="G154" s="869"/>
      <c r="H154" s="869">
        <v>35588514.529999994</v>
      </c>
      <c r="I154" s="869">
        <v>483341793.61999989</v>
      </c>
      <c r="J154" s="869">
        <v>133393849.58</v>
      </c>
      <c r="K154" s="869">
        <v>0</v>
      </c>
      <c r="L154" s="869">
        <v>0</v>
      </c>
      <c r="M154" s="872">
        <v>119840559.52000003</v>
      </c>
      <c r="N154" s="62"/>
      <c r="O154" s="62"/>
      <c r="P154" s="62"/>
      <c r="Q154" s="62"/>
      <c r="R154" s="62"/>
    </row>
    <row r="155" spans="1:18" ht="18.399999999999999" customHeight="1">
      <c r="A155" s="74"/>
      <c r="B155" s="70"/>
      <c r="C155" s="71" t="s">
        <v>4</v>
      </c>
      <c r="D155" s="80" t="s">
        <v>44</v>
      </c>
      <c r="E155" s="260">
        <v>0.50025903289645224</v>
      </c>
      <c r="F155" s="260">
        <v>0.50372788942425417</v>
      </c>
      <c r="G155" s="260"/>
      <c r="H155" s="260">
        <v>0.57975913545654467</v>
      </c>
      <c r="I155" s="260">
        <v>0.58357274725142039</v>
      </c>
      <c r="J155" s="260">
        <v>0.23997612645561947</v>
      </c>
      <c r="K155" s="260">
        <v>0</v>
      </c>
      <c r="L155" s="260">
        <v>0</v>
      </c>
      <c r="M155" s="360">
        <v>0.53079876123911529</v>
      </c>
      <c r="N155" s="62"/>
      <c r="O155" s="62"/>
      <c r="P155" s="62"/>
      <c r="Q155" s="62"/>
      <c r="R155" s="62"/>
    </row>
    <row r="156" spans="1:18" ht="18.399999999999999" customHeight="1">
      <c r="A156" s="76"/>
      <c r="B156" s="77"/>
      <c r="C156" s="78" t="s">
        <v>4</v>
      </c>
      <c r="D156" s="82" t="s">
        <v>45</v>
      </c>
      <c r="E156" s="261">
        <v>0.48202465004378753</v>
      </c>
      <c r="F156" s="261">
        <v>0.48704887405040975</v>
      </c>
      <c r="G156" s="261"/>
      <c r="H156" s="261">
        <v>0.5775762294496648</v>
      </c>
      <c r="I156" s="261">
        <v>0.50847339578209394</v>
      </c>
      <c r="J156" s="261">
        <v>0.23712691599916094</v>
      </c>
      <c r="K156" s="261">
        <v>0</v>
      </c>
      <c r="L156" s="261">
        <v>0</v>
      </c>
      <c r="M156" s="361">
        <v>0.53079876123911529</v>
      </c>
      <c r="N156" s="62"/>
      <c r="O156" s="62"/>
      <c r="P156" s="62"/>
      <c r="Q156" s="62"/>
      <c r="R156" s="62"/>
    </row>
    <row r="157" spans="1:18" ht="18.399999999999999" customHeight="1">
      <c r="A157" s="69" t="s">
        <v>112</v>
      </c>
      <c r="B157" s="70" t="s">
        <v>47</v>
      </c>
      <c r="C157" s="71" t="s">
        <v>113</v>
      </c>
      <c r="D157" s="81" t="s">
        <v>41</v>
      </c>
      <c r="E157" s="869">
        <v>44042902000</v>
      </c>
      <c r="F157" s="859">
        <v>1775277000</v>
      </c>
      <c r="G157" s="870"/>
      <c r="H157" s="859">
        <v>8319610000</v>
      </c>
      <c r="I157" s="859">
        <v>21946224000</v>
      </c>
      <c r="J157" s="859">
        <v>12001791000</v>
      </c>
      <c r="K157" s="859">
        <v>0</v>
      </c>
      <c r="L157" s="859">
        <v>0</v>
      </c>
      <c r="M157" s="871">
        <v>0</v>
      </c>
      <c r="N157" s="62"/>
      <c r="O157" s="62"/>
      <c r="P157" s="62"/>
      <c r="Q157" s="62"/>
      <c r="R157" s="62"/>
    </row>
    <row r="158" spans="1:18" ht="18.399999999999999" customHeight="1">
      <c r="A158" s="74"/>
      <c r="B158" s="70"/>
      <c r="C158" s="71" t="s">
        <v>4</v>
      </c>
      <c r="D158" s="80" t="s">
        <v>42</v>
      </c>
      <c r="E158" s="869">
        <v>44067403000.000015</v>
      </c>
      <c r="F158" s="869">
        <v>1794989266</v>
      </c>
      <c r="G158" s="869"/>
      <c r="H158" s="869">
        <v>8328609467.29</v>
      </c>
      <c r="I158" s="869">
        <v>22160354846.710011</v>
      </c>
      <c r="J158" s="869">
        <v>11783449420</v>
      </c>
      <c r="K158" s="869">
        <v>0</v>
      </c>
      <c r="L158" s="869">
        <v>0</v>
      </c>
      <c r="M158" s="872">
        <v>0</v>
      </c>
      <c r="N158" s="62"/>
      <c r="O158" s="62"/>
      <c r="P158" s="62"/>
      <c r="Q158" s="62"/>
      <c r="R158" s="62"/>
    </row>
    <row r="159" spans="1:18" ht="18.399999999999999" customHeight="1">
      <c r="A159" s="74"/>
      <c r="B159" s="70"/>
      <c r="C159" s="71" t="s">
        <v>4</v>
      </c>
      <c r="D159" s="80" t="s">
        <v>43</v>
      </c>
      <c r="E159" s="869">
        <v>16935323474.380009</v>
      </c>
      <c r="F159" s="869">
        <v>837762399.57999992</v>
      </c>
      <c r="G159" s="869"/>
      <c r="H159" s="869">
        <v>4217298042.7799997</v>
      </c>
      <c r="I159" s="869">
        <v>9162947935.7000103</v>
      </c>
      <c r="J159" s="869">
        <v>2717315096.3200006</v>
      </c>
      <c r="K159" s="869">
        <v>0</v>
      </c>
      <c r="L159" s="869">
        <v>0</v>
      </c>
      <c r="M159" s="872">
        <v>0</v>
      </c>
      <c r="N159" s="62"/>
      <c r="O159" s="62"/>
      <c r="P159" s="62"/>
      <c r="Q159" s="62"/>
      <c r="R159" s="62"/>
    </row>
    <row r="160" spans="1:18" ht="18.399999999999999" customHeight="1">
      <c r="A160" s="74"/>
      <c r="B160" s="70"/>
      <c r="C160" s="71" t="s">
        <v>4</v>
      </c>
      <c r="D160" s="80" t="s">
        <v>44</v>
      </c>
      <c r="E160" s="260">
        <v>0.38451879202646566</v>
      </c>
      <c r="F160" s="260">
        <v>0.47190517287161382</v>
      </c>
      <c r="G160" s="260"/>
      <c r="H160" s="260">
        <v>0.5069105454197973</v>
      </c>
      <c r="I160" s="260">
        <v>0.41751819974588844</v>
      </c>
      <c r="J160" s="260">
        <v>0.22640913313021371</v>
      </c>
      <c r="K160" s="260">
        <v>0</v>
      </c>
      <c r="L160" s="260">
        <v>0</v>
      </c>
      <c r="M160" s="828">
        <v>0</v>
      </c>
      <c r="N160" s="62"/>
      <c r="O160" s="62"/>
      <c r="P160" s="62"/>
      <c r="Q160" s="62"/>
      <c r="R160" s="62"/>
    </row>
    <row r="161" spans="1:18" ht="18.399999999999999" customHeight="1">
      <c r="A161" s="76"/>
      <c r="B161" s="77"/>
      <c r="C161" s="78" t="s">
        <v>4</v>
      </c>
      <c r="D161" s="82" t="s">
        <v>45</v>
      </c>
      <c r="E161" s="261">
        <v>0.38430500373212378</v>
      </c>
      <c r="F161" s="261">
        <v>0.46672279074230405</v>
      </c>
      <c r="G161" s="261"/>
      <c r="H161" s="261">
        <v>0.50636280394021682</v>
      </c>
      <c r="I161" s="261">
        <v>0.41348380922069788</v>
      </c>
      <c r="J161" s="261">
        <v>0.2306043841209954</v>
      </c>
      <c r="K161" s="261">
        <v>0</v>
      </c>
      <c r="L161" s="261">
        <v>0</v>
      </c>
      <c r="M161" s="829">
        <v>0</v>
      </c>
      <c r="N161" s="62"/>
      <c r="O161" s="62"/>
      <c r="P161" s="62"/>
      <c r="Q161" s="62"/>
      <c r="R161" s="62"/>
    </row>
    <row r="162" spans="1:18" ht="18.399999999999999" customHeight="1">
      <c r="A162" s="69" t="s">
        <v>114</v>
      </c>
      <c r="B162" s="70" t="s">
        <v>47</v>
      </c>
      <c r="C162" s="71" t="s">
        <v>115</v>
      </c>
      <c r="D162" s="80" t="s">
        <v>41</v>
      </c>
      <c r="E162" s="869">
        <v>456298000</v>
      </c>
      <c r="F162" s="859">
        <v>41343000</v>
      </c>
      <c r="G162" s="870"/>
      <c r="H162" s="859">
        <v>15096000</v>
      </c>
      <c r="I162" s="859">
        <v>370598000</v>
      </c>
      <c r="J162" s="859">
        <v>2162000</v>
      </c>
      <c r="K162" s="859">
        <v>0</v>
      </c>
      <c r="L162" s="859">
        <v>0</v>
      </c>
      <c r="M162" s="871">
        <v>27099000</v>
      </c>
      <c r="N162" s="62"/>
      <c r="O162" s="62"/>
      <c r="P162" s="62"/>
      <c r="Q162" s="62"/>
      <c r="R162" s="62"/>
    </row>
    <row r="163" spans="1:18" ht="18.399999999999999" customHeight="1">
      <c r="A163" s="74"/>
      <c r="B163" s="70"/>
      <c r="C163" s="71" t="s">
        <v>4</v>
      </c>
      <c r="D163" s="80" t="s">
        <v>42</v>
      </c>
      <c r="E163" s="869">
        <v>550513499</v>
      </c>
      <c r="F163" s="869">
        <v>106958533</v>
      </c>
      <c r="G163" s="869"/>
      <c r="H163" s="869">
        <v>15108900</v>
      </c>
      <c r="I163" s="869">
        <v>398651393</v>
      </c>
      <c r="J163" s="869">
        <v>2162000</v>
      </c>
      <c r="K163" s="869">
        <v>0</v>
      </c>
      <c r="L163" s="869">
        <v>0</v>
      </c>
      <c r="M163" s="872">
        <v>27632673</v>
      </c>
      <c r="N163" s="62"/>
      <c r="O163" s="62"/>
      <c r="P163" s="62"/>
      <c r="Q163" s="62"/>
      <c r="R163" s="62"/>
    </row>
    <row r="164" spans="1:18" ht="18.399999999999999" customHeight="1">
      <c r="A164" s="74"/>
      <c r="B164" s="70"/>
      <c r="C164" s="71" t="s">
        <v>4</v>
      </c>
      <c r="D164" s="80" t="s">
        <v>43</v>
      </c>
      <c r="E164" s="869">
        <v>265042879.57000002</v>
      </c>
      <c r="F164" s="869">
        <v>80049717.360000014</v>
      </c>
      <c r="G164" s="869"/>
      <c r="H164" s="869">
        <v>3918753.8699999996</v>
      </c>
      <c r="I164" s="869">
        <v>167491957.31</v>
      </c>
      <c r="J164" s="869">
        <v>178119.52000000002</v>
      </c>
      <c r="K164" s="869">
        <v>0</v>
      </c>
      <c r="L164" s="869">
        <v>0</v>
      </c>
      <c r="M164" s="872">
        <v>13404331.51</v>
      </c>
      <c r="N164" s="62"/>
      <c r="O164" s="62"/>
      <c r="P164" s="62"/>
      <c r="Q164" s="62"/>
      <c r="R164" s="62"/>
    </row>
    <row r="165" spans="1:18" ht="18.399999999999999" customHeight="1">
      <c r="A165" s="74"/>
      <c r="B165" s="70"/>
      <c r="C165" s="71" t="s">
        <v>4</v>
      </c>
      <c r="D165" s="80" t="s">
        <v>44</v>
      </c>
      <c r="E165" s="260">
        <v>0.58085479132058437</v>
      </c>
      <c r="F165" s="260">
        <v>1.9362338814309561</v>
      </c>
      <c r="G165" s="260"/>
      <c r="H165" s="260">
        <v>0.25958888910969791</v>
      </c>
      <c r="I165" s="260">
        <v>0.45195051594989721</v>
      </c>
      <c r="J165" s="903">
        <v>8.2386456984273826E-2</v>
      </c>
      <c r="K165" s="260">
        <v>0</v>
      </c>
      <c r="L165" s="260">
        <v>0</v>
      </c>
      <c r="M165" s="360">
        <v>0.49464303147717625</v>
      </c>
      <c r="N165" s="62"/>
      <c r="O165" s="62"/>
      <c r="P165" s="62"/>
      <c r="Q165" s="62"/>
      <c r="R165" s="62"/>
    </row>
    <row r="166" spans="1:18" ht="18.399999999999999" customHeight="1">
      <c r="A166" s="76"/>
      <c r="B166" s="77"/>
      <c r="C166" s="78" t="s">
        <v>4</v>
      </c>
      <c r="D166" s="79" t="s">
        <v>45</v>
      </c>
      <c r="E166" s="362">
        <v>0.48144664944900839</v>
      </c>
      <c r="F166" s="261">
        <v>0.74841824317093064</v>
      </c>
      <c r="G166" s="261"/>
      <c r="H166" s="261">
        <v>0.25936725175227843</v>
      </c>
      <c r="I166" s="261">
        <v>0.42014642429708005</v>
      </c>
      <c r="J166" s="261">
        <v>8.2386456984273826E-2</v>
      </c>
      <c r="K166" s="261">
        <v>0</v>
      </c>
      <c r="L166" s="261">
        <v>0</v>
      </c>
      <c r="M166" s="361">
        <v>0.48508993357247776</v>
      </c>
      <c r="N166" s="62"/>
      <c r="O166" s="62"/>
      <c r="P166" s="62"/>
      <c r="Q166" s="62"/>
      <c r="R166" s="62"/>
    </row>
    <row r="167" spans="1:18" ht="18.399999999999999" customHeight="1">
      <c r="A167" s="69" t="s">
        <v>116</v>
      </c>
      <c r="B167" s="70" t="s">
        <v>47</v>
      </c>
      <c r="C167" s="71" t="s">
        <v>117</v>
      </c>
      <c r="D167" s="72" t="s">
        <v>41</v>
      </c>
      <c r="E167" s="869">
        <v>397107000</v>
      </c>
      <c r="F167" s="859">
        <v>2100000</v>
      </c>
      <c r="G167" s="870"/>
      <c r="H167" s="859">
        <v>2122000</v>
      </c>
      <c r="I167" s="859">
        <v>344494000</v>
      </c>
      <c r="J167" s="859">
        <v>7045000</v>
      </c>
      <c r="K167" s="859">
        <v>0</v>
      </c>
      <c r="L167" s="859">
        <v>0</v>
      </c>
      <c r="M167" s="871">
        <v>41346000</v>
      </c>
      <c r="N167" s="62"/>
      <c r="O167" s="62"/>
      <c r="P167" s="62"/>
      <c r="Q167" s="62"/>
      <c r="R167" s="62"/>
    </row>
    <row r="168" spans="1:18" ht="18.399999999999999" customHeight="1">
      <c r="A168" s="74"/>
      <c r="B168" s="70"/>
      <c r="C168" s="71" t="s">
        <v>4</v>
      </c>
      <c r="D168" s="80" t="s">
        <v>42</v>
      </c>
      <c r="E168" s="869">
        <v>395669701</v>
      </c>
      <c r="F168" s="869">
        <v>2100000</v>
      </c>
      <c r="G168" s="869"/>
      <c r="H168" s="869">
        <v>2291888</v>
      </c>
      <c r="I168" s="869">
        <v>344555551</v>
      </c>
      <c r="J168" s="869">
        <v>7163000</v>
      </c>
      <c r="K168" s="869">
        <v>0</v>
      </c>
      <c r="L168" s="869">
        <v>0</v>
      </c>
      <c r="M168" s="872">
        <v>39559262</v>
      </c>
      <c r="N168" s="62"/>
      <c r="O168" s="62"/>
      <c r="P168" s="62"/>
      <c r="Q168" s="62"/>
      <c r="R168" s="62"/>
    </row>
    <row r="169" spans="1:18" ht="18.399999999999999" customHeight="1">
      <c r="A169" s="74"/>
      <c r="B169" s="70"/>
      <c r="C169" s="71" t="s">
        <v>4</v>
      </c>
      <c r="D169" s="80" t="s">
        <v>43</v>
      </c>
      <c r="E169" s="869">
        <v>178153653.03000012</v>
      </c>
      <c r="F169" s="869">
        <v>1158646.01</v>
      </c>
      <c r="G169" s="869"/>
      <c r="H169" s="869">
        <v>1146974.8</v>
      </c>
      <c r="I169" s="869">
        <v>154848019.03000012</v>
      </c>
      <c r="J169" s="869">
        <v>3688941.4200000004</v>
      </c>
      <c r="K169" s="869">
        <v>0</v>
      </c>
      <c r="L169" s="869">
        <v>0</v>
      </c>
      <c r="M169" s="872">
        <v>17311071.77</v>
      </c>
      <c r="N169" s="62"/>
      <c r="O169" s="62"/>
      <c r="P169" s="62"/>
      <c r="Q169" s="62"/>
      <c r="R169" s="62"/>
    </row>
    <row r="170" spans="1:18" ht="18.399999999999999" customHeight="1">
      <c r="A170" s="74"/>
      <c r="B170" s="70"/>
      <c r="C170" s="71" t="s">
        <v>4</v>
      </c>
      <c r="D170" s="80" t="s">
        <v>44</v>
      </c>
      <c r="E170" s="260">
        <v>0.44862884066511072</v>
      </c>
      <c r="F170" s="260">
        <v>0.55173619523809525</v>
      </c>
      <c r="G170" s="260"/>
      <c r="H170" s="260">
        <v>0.54051592836946283</v>
      </c>
      <c r="I170" s="260">
        <v>0.44949409577525334</v>
      </c>
      <c r="J170" s="260">
        <v>0.52362546770759411</v>
      </c>
      <c r="K170" s="260">
        <v>0</v>
      </c>
      <c r="L170" s="260">
        <v>0</v>
      </c>
      <c r="M170" s="360">
        <v>0.41868794490398104</v>
      </c>
      <c r="N170" s="62"/>
      <c r="O170" s="62"/>
      <c r="P170" s="62"/>
      <c r="Q170" s="62"/>
      <c r="R170" s="62"/>
    </row>
    <row r="171" spans="1:18" ht="18.399999999999999" customHeight="1">
      <c r="A171" s="76"/>
      <c r="B171" s="77"/>
      <c r="C171" s="78" t="s">
        <v>4</v>
      </c>
      <c r="D171" s="82" t="s">
        <v>45</v>
      </c>
      <c r="E171" s="261">
        <v>0.45025851759622132</v>
      </c>
      <c r="F171" s="261">
        <v>0.55173619523809525</v>
      </c>
      <c r="G171" s="261"/>
      <c r="H171" s="261">
        <v>0.50044976019770604</v>
      </c>
      <c r="I171" s="261">
        <v>0.44941379867654524</v>
      </c>
      <c r="J171" s="261">
        <v>0.51499950020940954</v>
      </c>
      <c r="K171" s="261">
        <v>0</v>
      </c>
      <c r="L171" s="261">
        <v>0</v>
      </c>
      <c r="M171" s="361">
        <v>0.43759845090133381</v>
      </c>
      <c r="N171" s="62"/>
      <c r="O171" s="62"/>
      <c r="P171" s="62"/>
      <c r="Q171" s="62"/>
      <c r="R171" s="62"/>
    </row>
    <row r="172" spans="1:18" ht="18.399999999999999" customHeight="1">
      <c r="A172" s="69" t="s">
        <v>118</v>
      </c>
      <c r="B172" s="70" t="s">
        <v>47</v>
      </c>
      <c r="C172" s="71" t="s">
        <v>119</v>
      </c>
      <c r="D172" s="80" t="s">
        <v>41</v>
      </c>
      <c r="E172" s="869">
        <v>884877000</v>
      </c>
      <c r="F172" s="859">
        <v>404781000</v>
      </c>
      <c r="G172" s="870"/>
      <c r="H172" s="859">
        <v>6803000</v>
      </c>
      <c r="I172" s="859">
        <v>383208000</v>
      </c>
      <c r="J172" s="859">
        <v>37145000</v>
      </c>
      <c r="K172" s="859">
        <v>0</v>
      </c>
      <c r="L172" s="859">
        <v>0</v>
      </c>
      <c r="M172" s="871">
        <v>52940000</v>
      </c>
      <c r="N172" s="62"/>
      <c r="O172" s="62"/>
      <c r="P172" s="62"/>
      <c r="Q172" s="62"/>
      <c r="R172" s="62"/>
    </row>
    <row r="173" spans="1:18" ht="18.399999999999999" customHeight="1">
      <c r="A173" s="74"/>
      <c r="B173" s="70"/>
      <c r="C173" s="71" t="s">
        <v>4</v>
      </c>
      <c r="D173" s="80" t="s">
        <v>42</v>
      </c>
      <c r="E173" s="869">
        <v>888172014</v>
      </c>
      <c r="F173" s="869">
        <v>401832701.31999999</v>
      </c>
      <c r="G173" s="869"/>
      <c r="H173" s="869">
        <v>7004616</v>
      </c>
      <c r="I173" s="869">
        <v>386257642.68000001</v>
      </c>
      <c r="J173" s="869">
        <v>37231000</v>
      </c>
      <c r="K173" s="869">
        <v>0</v>
      </c>
      <c r="L173" s="869">
        <v>0</v>
      </c>
      <c r="M173" s="872">
        <v>55846054</v>
      </c>
      <c r="N173" s="62"/>
      <c r="O173" s="62"/>
      <c r="P173" s="62"/>
      <c r="Q173" s="62"/>
      <c r="R173" s="62"/>
    </row>
    <row r="174" spans="1:18" ht="18.399999999999999" customHeight="1">
      <c r="A174" s="74"/>
      <c r="B174" s="70"/>
      <c r="C174" s="71" t="s">
        <v>4</v>
      </c>
      <c r="D174" s="80" t="s">
        <v>43</v>
      </c>
      <c r="E174" s="869">
        <v>309580030.01999992</v>
      </c>
      <c r="F174" s="869">
        <v>96406698.99000001</v>
      </c>
      <c r="G174" s="869"/>
      <c r="H174" s="869">
        <v>2842291.87</v>
      </c>
      <c r="I174" s="869">
        <v>188230948.19999993</v>
      </c>
      <c r="J174" s="869">
        <v>3503258.7099999995</v>
      </c>
      <c r="K174" s="869">
        <v>0</v>
      </c>
      <c r="L174" s="869">
        <v>0</v>
      </c>
      <c r="M174" s="872">
        <v>18596832.250000011</v>
      </c>
      <c r="N174" s="62"/>
      <c r="O174" s="62"/>
      <c r="P174" s="62"/>
      <c r="Q174" s="62"/>
      <c r="R174" s="62"/>
    </row>
    <row r="175" spans="1:18" ht="18.399999999999999" customHeight="1">
      <c r="A175" s="74"/>
      <c r="B175" s="70"/>
      <c r="C175" s="71" t="s">
        <v>4</v>
      </c>
      <c r="D175" s="80" t="s">
        <v>44</v>
      </c>
      <c r="E175" s="260">
        <v>0.34985656765855583</v>
      </c>
      <c r="F175" s="260">
        <v>0.2381700203072773</v>
      </c>
      <c r="G175" s="260"/>
      <c r="H175" s="260">
        <v>0.41779977509922095</v>
      </c>
      <c r="I175" s="260">
        <v>0.49119785651656522</v>
      </c>
      <c r="J175" s="260">
        <v>9.4313062592542726E-2</v>
      </c>
      <c r="K175" s="260">
        <v>0</v>
      </c>
      <c r="L175" s="260">
        <v>0</v>
      </c>
      <c r="M175" s="360">
        <v>0.35128130430676258</v>
      </c>
      <c r="N175" s="62"/>
      <c r="O175" s="62"/>
      <c r="P175" s="62"/>
      <c r="Q175" s="62"/>
      <c r="R175" s="62"/>
    </row>
    <row r="176" spans="1:18" ht="18.399999999999999" customHeight="1">
      <c r="A176" s="76"/>
      <c r="B176" s="77"/>
      <c r="C176" s="78" t="s">
        <v>4</v>
      </c>
      <c r="D176" s="82" t="s">
        <v>45</v>
      </c>
      <c r="E176" s="261">
        <v>0.34855864082652793</v>
      </c>
      <c r="F176" s="261">
        <v>0.2399175046563132</v>
      </c>
      <c r="G176" s="261"/>
      <c r="H176" s="261">
        <v>0.40577411666820851</v>
      </c>
      <c r="I176" s="261">
        <v>0.48731967319528802</v>
      </c>
      <c r="J176" s="261">
        <v>9.4095208562756827E-2</v>
      </c>
      <c r="K176" s="261">
        <v>0</v>
      </c>
      <c r="L176" s="261">
        <v>0</v>
      </c>
      <c r="M176" s="361">
        <v>0.33300172381024468</v>
      </c>
      <c r="N176" s="62"/>
      <c r="O176" s="62"/>
      <c r="P176" s="62"/>
      <c r="Q176" s="62"/>
      <c r="R176" s="62"/>
    </row>
    <row r="177" spans="1:18" ht="18.399999999999999" customHeight="1">
      <c r="A177" s="69" t="s">
        <v>120</v>
      </c>
      <c r="B177" s="70" t="s">
        <v>47</v>
      </c>
      <c r="C177" s="71" t="s">
        <v>121</v>
      </c>
      <c r="D177" s="80" t="s">
        <v>41</v>
      </c>
      <c r="E177" s="869">
        <v>3220827000</v>
      </c>
      <c r="F177" s="859">
        <v>1943821000</v>
      </c>
      <c r="G177" s="870"/>
      <c r="H177" s="859">
        <v>41000</v>
      </c>
      <c r="I177" s="859">
        <v>16141000</v>
      </c>
      <c r="J177" s="859">
        <v>120486000</v>
      </c>
      <c r="K177" s="859">
        <v>0</v>
      </c>
      <c r="L177" s="859">
        <v>0</v>
      </c>
      <c r="M177" s="871">
        <v>1140338000</v>
      </c>
      <c r="N177" s="62"/>
      <c r="O177" s="62"/>
      <c r="P177" s="62"/>
      <c r="Q177" s="62"/>
      <c r="R177" s="62"/>
    </row>
    <row r="178" spans="1:18" ht="18.399999999999999" customHeight="1">
      <c r="A178" s="74"/>
      <c r="B178" s="70"/>
      <c r="C178" s="71" t="s">
        <v>4</v>
      </c>
      <c r="D178" s="80" t="s">
        <v>42</v>
      </c>
      <c r="E178" s="869">
        <v>3376871000</v>
      </c>
      <c r="F178" s="869">
        <v>1943033000</v>
      </c>
      <c r="G178" s="869"/>
      <c r="H178" s="869">
        <v>41000</v>
      </c>
      <c r="I178" s="869">
        <v>16141000</v>
      </c>
      <c r="J178" s="869">
        <v>121274000</v>
      </c>
      <c r="K178" s="869">
        <v>0</v>
      </c>
      <c r="L178" s="869">
        <v>0</v>
      </c>
      <c r="M178" s="872">
        <v>1296382000</v>
      </c>
      <c r="N178" s="62"/>
      <c r="O178" s="62"/>
      <c r="P178" s="62"/>
      <c r="Q178" s="62"/>
      <c r="R178" s="62"/>
    </row>
    <row r="179" spans="1:18" ht="18.399999999999999" customHeight="1">
      <c r="A179" s="74"/>
      <c r="B179" s="70"/>
      <c r="C179" s="71" t="s">
        <v>4</v>
      </c>
      <c r="D179" s="80" t="s">
        <v>43</v>
      </c>
      <c r="E179" s="869">
        <v>2013168939.9799998</v>
      </c>
      <c r="F179" s="869">
        <v>850477435.75999999</v>
      </c>
      <c r="G179" s="869"/>
      <c r="H179" s="869">
        <v>4900</v>
      </c>
      <c r="I179" s="869">
        <v>7131658.9000000013</v>
      </c>
      <c r="J179" s="869">
        <v>24278660.18</v>
      </c>
      <c r="K179" s="869">
        <v>0</v>
      </c>
      <c r="L179" s="869">
        <v>0</v>
      </c>
      <c r="M179" s="872">
        <v>1131276285.1399999</v>
      </c>
      <c r="N179" s="62"/>
      <c r="O179" s="62"/>
      <c r="P179" s="62"/>
      <c r="Q179" s="62"/>
      <c r="R179" s="62"/>
    </row>
    <row r="180" spans="1:18" ht="18.399999999999999" customHeight="1">
      <c r="A180" s="74"/>
      <c r="B180" s="70"/>
      <c r="C180" s="71" t="s">
        <v>4</v>
      </c>
      <c r="D180" s="80" t="s">
        <v>44</v>
      </c>
      <c r="E180" s="260">
        <v>0.62504721302323896</v>
      </c>
      <c r="F180" s="260">
        <v>0.43752867972925491</v>
      </c>
      <c r="G180" s="260"/>
      <c r="H180" s="260">
        <v>0.11951219512195121</v>
      </c>
      <c r="I180" s="260">
        <v>0.44183501022241506</v>
      </c>
      <c r="J180" s="260">
        <v>0.2015060685888817</v>
      </c>
      <c r="K180" s="260">
        <v>0</v>
      </c>
      <c r="L180" s="260">
        <v>0</v>
      </c>
      <c r="M180" s="360">
        <v>0.99205348338825849</v>
      </c>
      <c r="N180" s="62"/>
      <c r="O180" s="62"/>
      <c r="P180" s="62"/>
      <c r="Q180" s="62"/>
      <c r="R180" s="62"/>
    </row>
    <row r="181" spans="1:18" ht="18.399999999999999" customHeight="1">
      <c r="A181" s="76"/>
      <c r="B181" s="77"/>
      <c r="C181" s="78" t="s">
        <v>4</v>
      </c>
      <c r="D181" s="82" t="s">
        <v>45</v>
      </c>
      <c r="E181" s="261">
        <v>0.59616400507452005</v>
      </c>
      <c r="F181" s="261">
        <v>0.43770612015338906</v>
      </c>
      <c r="G181" s="261"/>
      <c r="H181" s="261">
        <v>0.11951219512195121</v>
      </c>
      <c r="I181" s="261">
        <v>0.44183501022241506</v>
      </c>
      <c r="J181" s="261">
        <v>0.20019674604614343</v>
      </c>
      <c r="K181" s="261">
        <v>0</v>
      </c>
      <c r="L181" s="261">
        <v>0</v>
      </c>
      <c r="M181" s="361">
        <v>0.87264115448995738</v>
      </c>
      <c r="N181" s="62"/>
      <c r="O181" s="62"/>
      <c r="P181" s="62"/>
      <c r="Q181" s="62"/>
      <c r="R181" s="62"/>
    </row>
    <row r="182" spans="1:18" ht="18.399999999999999" customHeight="1">
      <c r="A182" s="69" t="s">
        <v>122</v>
      </c>
      <c r="B182" s="70" t="s">
        <v>47</v>
      </c>
      <c r="C182" s="71" t="s">
        <v>123</v>
      </c>
      <c r="D182" s="80" t="s">
        <v>41</v>
      </c>
      <c r="E182" s="869">
        <v>1739487000</v>
      </c>
      <c r="F182" s="859">
        <v>500000</v>
      </c>
      <c r="G182" s="870"/>
      <c r="H182" s="859">
        <v>644000</v>
      </c>
      <c r="I182" s="859">
        <v>43987000</v>
      </c>
      <c r="J182" s="859">
        <v>1250000</v>
      </c>
      <c r="K182" s="859">
        <v>0</v>
      </c>
      <c r="L182" s="859">
        <v>0</v>
      </c>
      <c r="M182" s="871">
        <v>1693106000</v>
      </c>
      <c r="N182" s="62"/>
      <c r="O182" s="62"/>
      <c r="P182" s="62"/>
      <c r="Q182" s="62"/>
      <c r="R182" s="62"/>
    </row>
    <row r="183" spans="1:18" ht="18.399999999999999" customHeight="1">
      <c r="A183" s="74"/>
      <c r="B183" s="70"/>
      <c r="C183" s="71" t="s">
        <v>4</v>
      </c>
      <c r="D183" s="80" t="s">
        <v>42</v>
      </c>
      <c r="E183" s="869">
        <v>1983344842</v>
      </c>
      <c r="F183" s="869">
        <v>21581972</v>
      </c>
      <c r="G183" s="869"/>
      <c r="H183" s="869">
        <v>728269</v>
      </c>
      <c r="I183" s="869">
        <v>52183379</v>
      </c>
      <c r="J183" s="869">
        <v>1500000</v>
      </c>
      <c r="K183" s="869">
        <v>0</v>
      </c>
      <c r="L183" s="869">
        <v>0</v>
      </c>
      <c r="M183" s="872">
        <v>1907351222</v>
      </c>
      <c r="N183" s="62"/>
      <c r="O183" s="62"/>
      <c r="P183" s="62"/>
      <c r="Q183" s="62"/>
      <c r="R183" s="62"/>
    </row>
    <row r="184" spans="1:18" ht="18.399999999999999" customHeight="1">
      <c r="A184" s="74"/>
      <c r="B184" s="70"/>
      <c r="C184" s="71" t="s">
        <v>4</v>
      </c>
      <c r="D184" s="80" t="s">
        <v>43</v>
      </c>
      <c r="E184" s="869">
        <v>1016424130.35</v>
      </c>
      <c r="F184" s="869">
        <v>14555471.199999999</v>
      </c>
      <c r="G184" s="869"/>
      <c r="H184" s="869">
        <v>366245.11</v>
      </c>
      <c r="I184" s="869">
        <v>24729358.060000002</v>
      </c>
      <c r="J184" s="869">
        <v>191060.13999999998</v>
      </c>
      <c r="K184" s="869">
        <v>0</v>
      </c>
      <c r="L184" s="869">
        <v>0</v>
      </c>
      <c r="M184" s="872">
        <v>976581995.84000003</v>
      </c>
      <c r="N184" s="62"/>
      <c r="O184" s="62"/>
      <c r="P184" s="62"/>
      <c r="Q184" s="62"/>
      <c r="R184" s="62"/>
    </row>
    <row r="185" spans="1:18" ht="18.399999999999999" customHeight="1">
      <c r="A185" s="74"/>
      <c r="B185" s="70"/>
      <c r="C185" s="71" t="s">
        <v>4</v>
      </c>
      <c r="D185" s="80" t="s">
        <v>44</v>
      </c>
      <c r="E185" s="260">
        <v>0.58432407390799701</v>
      </c>
      <c r="F185" s="903" t="s">
        <v>866</v>
      </c>
      <c r="G185" s="260"/>
      <c r="H185" s="260">
        <v>0.56870358695652168</v>
      </c>
      <c r="I185" s="260">
        <v>0.56219696864982838</v>
      </c>
      <c r="J185" s="260">
        <v>0.15284811199999998</v>
      </c>
      <c r="K185" s="260">
        <v>0</v>
      </c>
      <c r="L185" s="260">
        <v>0</v>
      </c>
      <c r="M185" s="360">
        <v>0.57679908749954223</v>
      </c>
      <c r="N185" s="62"/>
      <c r="O185" s="62"/>
      <c r="P185" s="62"/>
      <c r="Q185" s="62"/>
      <c r="R185" s="62"/>
    </row>
    <row r="186" spans="1:18" ht="18.399999999999999" customHeight="1">
      <c r="A186" s="76"/>
      <c r="B186" s="77"/>
      <c r="C186" s="78" t="s">
        <v>4</v>
      </c>
      <c r="D186" s="82" t="s">
        <v>45</v>
      </c>
      <c r="E186" s="261">
        <v>0.51247978103749248</v>
      </c>
      <c r="F186" s="261">
        <v>0.67442730441870646</v>
      </c>
      <c r="G186" s="261"/>
      <c r="H186" s="261">
        <v>0.50289811868965995</v>
      </c>
      <c r="I186" s="261">
        <v>0.47389338394510638</v>
      </c>
      <c r="J186" s="261">
        <v>0.12737342666666665</v>
      </c>
      <c r="K186" s="261">
        <v>0</v>
      </c>
      <c r="L186" s="261">
        <v>0</v>
      </c>
      <c r="M186" s="361">
        <v>0.51200952639230279</v>
      </c>
      <c r="N186" s="62"/>
      <c r="O186" s="62"/>
      <c r="P186" s="62"/>
      <c r="Q186" s="62"/>
      <c r="R186" s="62"/>
    </row>
    <row r="187" spans="1:18" ht="18.399999999999999" customHeight="1">
      <c r="A187" s="69" t="s">
        <v>125</v>
      </c>
      <c r="B187" s="70" t="s">
        <v>47</v>
      </c>
      <c r="C187" s="71" t="s">
        <v>126</v>
      </c>
      <c r="D187" s="80" t="s">
        <v>41</v>
      </c>
      <c r="E187" s="869">
        <v>39133000</v>
      </c>
      <c r="F187" s="859">
        <v>0</v>
      </c>
      <c r="G187" s="870"/>
      <c r="H187" s="859">
        <v>90000</v>
      </c>
      <c r="I187" s="859">
        <v>35841000</v>
      </c>
      <c r="J187" s="859">
        <v>3000000</v>
      </c>
      <c r="K187" s="859">
        <v>0</v>
      </c>
      <c r="L187" s="859">
        <v>0</v>
      </c>
      <c r="M187" s="871">
        <v>202000</v>
      </c>
      <c r="N187" s="62"/>
      <c r="O187" s="62"/>
      <c r="P187" s="62"/>
      <c r="Q187" s="62"/>
      <c r="R187" s="62"/>
    </row>
    <row r="188" spans="1:18" ht="18.399999999999999" customHeight="1">
      <c r="A188" s="74"/>
      <c r="B188" s="70"/>
      <c r="C188" s="71" t="s">
        <v>4</v>
      </c>
      <c r="D188" s="80" t="s">
        <v>42</v>
      </c>
      <c r="E188" s="869">
        <v>39133000</v>
      </c>
      <c r="F188" s="869">
        <v>0</v>
      </c>
      <c r="G188" s="869"/>
      <c r="H188" s="869">
        <v>90000</v>
      </c>
      <c r="I188" s="869">
        <v>35099000</v>
      </c>
      <c r="J188" s="869">
        <v>3700000</v>
      </c>
      <c r="K188" s="869">
        <v>0</v>
      </c>
      <c r="L188" s="869">
        <v>0</v>
      </c>
      <c r="M188" s="872">
        <v>244000</v>
      </c>
      <c r="N188" s="62"/>
      <c r="O188" s="62"/>
      <c r="P188" s="62"/>
      <c r="Q188" s="62"/>
      <c r="R188" s="62"/>
    </row>
    <row r="189" spans="1:18" ht="18.399999999999999" customHeight="1">
      <c r="A189" s="74"/>
      <c r="B189" s="70"/>
      <c r="C189" s="71" t="s">
        <v>4</v>
      </c>
      <c r="D189" s="80" t="s">
        <v>43</v>
      </c>
      <c r="E189" s="869">
        <v>14126071.6</v>
      </c>
      <c r="F189" s="869">
        <v>0</v>
      </c>
      <c r="G189" s="869"/>
      <c r="H189" s="869">
        <v>23316.01</v>
      </c>
      <c r="I189" s="869">
        <v>14037841.24</v>
      </c>
      <c r="J189" s="869">
        <v>0</v>
      </c>
      <c r="K189" s="869">
        <v>0</v>
      </c>
      <c r="L189" s="869">
        <v>0</v>
      </c>
      <c r="M189" s="872">
        <v>64914.350000000006</v>
      </c>
      <c r="N189" s="62"/>
      <c r="O189" s="62"/>
      <c r="P189" s="62"/>
      <c r="Q189" s="62"/>
      <c r="R189" s="62"/>
    </row>
    <row r="190" spans="1:18" ht="18.399999999999999" customHeight="1">
      <c r="A190" s="74"/>
      <c r="B190" s="70"/>
      <c r="C190" s="71" t="s">
        <v>4</v>
      </c>
      <c r="D190" s="80" t="s">
        <v>44</v>
      </c>
      <c r="E190" s="260">
        <v>0.36097594357703217</v>
      </c>
      <c r="F190" s="260">
        <v>0</v>
      </c>
      <c r="G190" s="260"/>
      <c r="H190" s="260">
        <v>0.25906677777777776</v>
      </c>
      <c r="I190" s="260">
        <v>0.39166990987974665</v>
      </c>
      <c r="J190" s="260">
        <v>0</v>
      </c>
      <c r="K190" s="260">
        <v>0</v>
      </c>
      <c r="L190" s="260">
        <v>0</v>
      </c>
      <c r="M190" s="360">
        <v>0.32135816831683173</v>
      </c>
      <c r="N190" s="62"/>
      <c r="O190" s="62"/>
      <c r="P190" s="62"/>
      <c r="Q190" s="62"/>
      <c r="R190" s="62"/>
    </row>
    <row r="191" spans="1:18" ht="18.399999999999999" customHeight="1">
      <c r="A191" s="76"/>
      <c r="B191" s="77"/>
      <c r="C191" s="78" t="s">
        <v>4</v>
      </c>
      <c r="D191" s="82" t="s">
        <v>45</v>
      </c>
      <c r="E191" s="261">
        <v>0.36097594357703217</v>
      </c>
      <c r="F191" s="261">
        <v>0</v>
      </c>
      <c r="G191" s="261"/>
      <c r="H191" s="261">
        <v>0.25906677777777776</v>
      </c>
      <c r="I191" s="261">
        <v>0.39994989144989884</v>
      </c>
      <c r="J191" s="261">
        <v>0</v>
      </c>
      <c r="K191" s="261">
        <v>0</v>
      </c>
      <c r="L191" s="261">
        <v>0</v>
      </c>
      <c r="M191" s="361">
        <v>0.26604241803278689</v>
      </c>
      <c r="N191" s="62"/>
      <c r="O191" s="62"/>
      <c r="P191" s="62"/>
      <c r="Q191" s="62"/>
      <c r="R191" s="62"/>
    </row>
    <row r="192" spans="1:18" ht="18.399999999999999" customHeight="1">
      <c r="A192" s="69" t="s">
        <v>127</v>
      </c>
      <c r="B192" s="70" t="s">
        <v>47</v>
      </c>
      <c r="C192" s="71" t="s">
        <v>128</v>
      </c>
      <c r="D192" s="72" t="s">
        <v>41</v>
      </c>
      <c r="E192" s="869">
        <v>5141660000</v>
      </c>
      <c r="F192" s="859">
        <v>84215000</v>
      </c>
      <c r="G192" s="870"/>
      <c r="H192" s="859">
        <v>1648073000</v>
      </c>
      <c r="I192" s="859">
        <v>3292459000</v>
      </c>
      <c r="J192" s="859">
        <v>99723000</v>
      </c>
      <c r="K192" s="859">
        <v>0</v>
      </c>
      <c r="L192" s="859">
        <v>0</v>
      </c>
      <c r="M192" s="871">
        <v>17190000</v>
      </c>
      <c r="N192" s="62"/>
      <c r="O192" s="62"/>
      <c r="P192" s="62"/>
      <c r="Q192" s="62"/>
      <c r="R192" s="62"/>
    </row>
    <row r="193" spans="1:18" ht="18.399999999999999" customHeight="1">
      <c r="A193" s="74"/>
      <c r="B193" s="70"/>
      <c r="C193" s="71" t="s">
        <v>4</v>
      </c>
      <c r="D193" s="80" t="s">
        <v>42</v>
      </c>
      <c r="E193" s="869">
        <v>5358815490</v>
      </c>
      <c r="F193" s="869">
        <v>84491446</v>
      </c>
      <c r="G193" s="869"/>
      <c r="H193" s="869">
        <v>1649144238</v>
      </c>
      <c r="I193" s="869">
        <v>3433069316</v>
      </c>
      <c r="J193" s="869">
        <v>175187807</v>
      </c>
      <c r="K193" s="869">
        <v>0</v>
      </c>
      <c r="L193" s="869">
        <v>0</v>
      </c>
      <c r="M193" s="872">
        <v>16922683</v>
      </c>
      <c r="N193" s="62"/>
      <c r="O193" s="62"/>
      <c r="P193" s="62"/>
      <c r="Q193" s="62"/>
      <c r="R193" s="62"/>
    </row>
    <row r="194" spans="1:18" ht="18.399999999999999" customHeight="1">
      <c r="A194" s="74"/>
      <c r="B194" s="70"/>
      <c r="C194" s="71" t="s">
        <v>4</v>
      </c>
      <c r="D194" s="80" t="s">
        <v>43</v>
      </c>
      <c r="E194" s="869">
        <v>2671309227.4500003</v>
      </c>
      <c r="F194" s="869">
        <v>35610000</v>
      </c>
      <c r="G194" s="869"/>
      <c r="H194" s="869">
        <v>885692715.5400002</v>
      </c>
      <c r="I194" s="869">
        <v>1708447415.8600001</v>
      </c>
      <c r="J194" s="869">
        <v>36170174.969999999</v>
      </c>
      <c r="K194" s="869">
        <v>0</v>
      </c>
      <c r="L194" s="869">
        <v>0</v>
      </c>
      <c r="M194" s="872">
        <v>5388921.080000001</v>
      </c>
      <c r="N194" s="62"/>
      <c r="O194" s="62"/>
      <c r="P194" s="62"/>
      <c r="Q194" s="62"/>
      <c r="R194" s="62"/>
    </row>
    <row r="195" spans="1:18" ht="18.399999999999999" customHeight="1">
      <c r="A195" s="74"/>
      <c r="B195" s="70"/>
      <c r="C195" s="71" t="s">
        <v>4</v>
      </c>
      <c r="D195" s="80" t="s">
        <v>44</v>
      </c>
      <c r="E195" s="260">
        <v>0.51954217654415114</v>
      </c>
      <c r="F195" s="260">
        <v>0.42284628629104076</v>
      </c>
      <c r="G195" s="260"/>
      <c r="H195" s="260">
        <v>0.53741109498183648</v>
      </c>
      <c r="I195" s="260">
        <v>0.51889709662595651</v>
      </c>
      <c r="J195" s="260">
        <v>0.36270644655696277</v>
      </c>
      <c r="K195" s="260">
        <v>0</v>
      </c>
      <c r="L195" s="260">
        <v>0</v>
      </c>
      <c r="M195" s="360">
        <v>0.3134916276905178</v>
      </c>
      <c r="N195" s="62"/>
      <c r="O195" s="62"/>
      <c r="P195" s="62"/>
      <c r="Q195" s="62"/>
      <c r="R195" s="62"/>
    </row>
    <row r="196" spans="1:18" ht="18.399999999999999" customHeight="1">
      <c r="A196" s="76"/>
      <c r="B196" s="77"/>
      <c r="C196" s="78" t="s">
        <v>4</v>
      </c>
      <c r="D196" s="82" t="s">
        <v>45</v>
      </c>
      <c r="E196" s="261">
        <v>0.49848874857417425</v>
      </c>
      <c r="F196" s="261">
        <v>0.42146278334495541</v>
      </c>
      <c r="G196" s="261"/>
      <c r="H196" s="261">
        <v>0.53706200775629198</v>
      </c>
      <c r="I196" s="261">
        <v>0.49764431143224847</v>
      </c>
      <c r="J196" s="261">
        <v>0.20646513926622759</v>
      </c>
      <c r="K196" s="261">
        <v>0</v>
      </c>
      <c r="L196" s="261">
        <v>0</v>
      </c>
      <c r="M196" s="361">
        <v>0.31844365813624242</v>
      </c>
      <c r="N196" s="62"/>
      <c r="O196" s="62"/>
      <c r="P196" s="62"/>
      <c r="Q196" s="62"/>
      <c r="R196" s="62"/>
    </row>
    <row r="197" spans="1:18" ht="18.399999999999999" hidden="1" customHeight="1">
      <c r="A197" s="69" t="s">
        <v>129</v>
      </c>
      <c r="B197" s="70" t="s">
        <v>47</v>
      </c>
      <c r="C197" s="71" t="s">
        <v>130</v>
      </c>
      <c r="D197" s="80" t="s">
        <v>41</v>
      </c>
      <c r="E197" s="869">
        <v>0</v>
      </c>
      <c r="F197" s="859">
        <v>0</v>
      </c>
      <c r="G197" s="870"/>
      <c r="H197" s="859">
        <v>0</v>
      </c>
      <c r="I197" s="859">
        <v>0</v>
      </c>
      <c r="J197" s="859">
        <v>0</v>
      </c>
      <c r="K197" s="859">
        <v>0</v>
      </c>
      <c r="L197" s="859">
        <v>0</v>
      </c>
      <c r="M197" s="871">
        <v>0</v>
      </c>
      <c r="N197" s="62"/>
      <c r="O197" s="62"/>
      <c r="P197" s="62"/>
      <c r="Q197" s="62"/>
      <c r="R197" s="62"/>
    </row>
    <row r="198" spans="1:18" ht="18.399999999999999" hidden="1" customHeight="1">
      <c r="A198" s="74"/>
      <c r="B198" s="70"/>
      <c r="C198" s="71" t="s">
        <v>4</v>
      </c>
      <c r="D198" s="80" t="s">
        <v>42</v>
      </c>
      <c r="E198" s="869">
        <v>0</v>
      </c>
      <c r="F198" s="869">
        <v>0</v>
      </c>
      <c r="G198" s="869"/>
      <c r="H198" s="869">
        <v>0</v>
      </c>
      <c r="I198" s="869">
        <v>0</v>
      </c>
      <c r="J198" s="869">
        <v>0</v>
      </c>
      <c r="K198" s="869">
        <v>0</v>
      </c>
      <c r="L198" s="869">
        <v>0</v>
      </c>
      <c r="M198" s="872">
        <v>0</v>
      </c>
      <c r="N198" s="62"/>
      <c r="O198" s="62"/>
      <c r="P198" s="62"/>
      <c r="Q198" s="62"/>
      <c r="R198" s="62"/>
    </row>
    <row r="199" spans="1:18" ht="18.399999999999999" hidden="1" customHeight="1">
      <c r="A199" s="74"/>
      <c r="B199" s="70"/>
      <c r="C199" s="71" t="s">
        <v>4</v>
      </c>
      <c r="D199" s="80" t="s">
        <v>43</v>
      </c>
      <c r="E199" s="869">
        <v>0</v>
      </c>
      <c r="F199" s="869">
        <v>0</v>
      </c>
      <c r="G199" s="869"/>
      <c r="H199" s="869">
        <v>0</v>
      </c>
      <c r="I199" s="869">
        <v>0</v>
      </c>
      <c r="J199" s="869">
        <v>0</v>
      </c>
      <c r="K199" s="869">
        <v>0</v>
      </c>
      <c r="L199" s="869">
        <v>0</v>
      </c>
      <c r="M199" s="872">
        <v>0</v>
      </c>
      <c r="N199" s="62"/>
      <c r="O199" s="62"/>
      <c r="P199" s="62"/>
      <c r="Q199" s="62"/>
      <c r="R199" s="62"/>
    </row>
    <row r="200" spans="1:18" ht="18.399999999999999" hidden="1" customHeight="1">
      <c r="A200" s="74"/>
      <c r="B200" s="70"/>
      <c r="C200" s="71" t="s">
        <v>4</v>
      </c>
      <c r="D200" s="80" t="s">
        <v>44</v>
      </c>
      <c r="E200" s="260">
        <v>0</v>
      </c>
      <c r="F200" s="260">
        <v>0</v>
      </c>
      <c r="G200" s="260"/>
      <c r="H200" s="260">
        <v>0</v>
      </c>
      <c r="I200" s="260">
        <v>0</v>
      </c>
      <c r="J200" s="260">
        <v>0</v>
      </c>
      <c r="K200" s="260">
        <v>0</v>
      </c>
      <c r="L200" s="260">
        <v>0</v>
      </c>
      <c r="M200" s="360">
        <v>0</v>
      </c>
      <c r="N200" s="62"/>
      <c r="O200" s="62"/>
      <c r="P200" s="62"/>
      <c r="Q200" s="62"/>
      <c r="R200" s="62"/>
    </row>
    <row r="201" spans="1:18" ht="18.399999999999999" hidden="1" customHeight="1">
      <c r="A201" s="76"/>
      <c r="B201" s="77"/>
      <c r="C201" s="78" t="s">
        <v>4</v>
      </c>
      <c r="D201" s="82" t="s">
        <v>45</v>
      </c>
      <c r="E201" s="261">
        <v>0</v>
      </c>
      <c r="F201" s="261">
        <v>0</v>
      </c>
      <c r="G201" s="261"/>
      <c r="H201" s="261">
        <v>0</v>
      </c>
      <c r="I201" s="261">
        <v>0</v>
      </c>
      <c r="J201" s="261">
        <v>0</v>
      </c>
      <c r="K201" s="261">
        <v>0</v>
      </c>
      <c r="L201" s="261">
        <v>0</v>
      </c>
      <c r="M201" s="361">
        <v>0</v>
      </c>
      <c r="N201" s="62"/>
      <c r="O201" s="62"/>
      <c r="P201" s="62"/>
      <c r="Q201" s="62"/>
      <c r="R201" s="62"/>
    </row>
    <row r="202" spans="1:18" ht="18.399999999999999" customHeight="1">
      <c r="A202" s="69" t="s">
        <v>131</v>
      </c>
      <c r="B202" s="70" t="s">
        <v>47</v>
      </c>
      <c r="C202" s="71" t="s">
        <v>132</v>
      </c>
      <c r="D202" s="80" t="s">
        <v>41</v>
      </c>
      <c r="E202" s="869">
        <v>10420464000</v>
      </c>
      <c r="F202" s="859">
        <v>4804645000</v>
      </c>
      <c r="G202" s="870"/>
      <c r="H202" s="859">
        <v>6078000</v>
      </c>
      <c r="I202" s="859">
        <v>3024491000</v>
      </c>
      <c r="J202" s="859">
        <v>1755650000</v>
      </c>
      <c r="K202" s="859">
        <v>0</v>
      </c>
      <c r="L202" s="859">
        <v>0</v>
      </c>
      <c r="M202" s="871">
        <v>829600000</v>
      </c>
      <c r="N202" s="62"/>
      <c r="O202" s="62"/>
      <c r="P202" s="62"/>
      <c r="Q202" s="62"/>
      <c r="R202" s="62"/>
    </row>
    <row r="203" spans="1:18" ht="18.399999999999999" customHeight="1">
      <c r="A203" s="74"/>
      <c r="B203" s="70"/>
      <c r="C203" s="71" t="s">
        <v>4</v>
      </c>
      <c r="D203" s="80" t="s">
        <v>42</v>
      </c>
      <c r="E203" s="869">
        <v>10535640871</v>
      </c>
      <c r="F203" s="869">
        <v>4805993402</v>
      </c>
      <c r="G203" s="869"/>
      <c r="H203" s="869">
        <v>6117000</v>
      </c>
      <c r="I203" s="869">
        <v>3026996237</v>
      </c>
      <c r="J203" s="869">
        <v>1755650000</v>
      </c>
      <c r="K203" s="869">
        <v>0</v>
      </c>
      <c r="L203" s="869">
        <v>0</v>
      </c>
      <c r="M203" s="872">
        <v>940884232</v>
      </c>
      <c r="N203" s="62"/>
      <c r="O203" s="62"/>
      <c r="P203" s="62"/>
      <c r="Q203" s="62"/>
      <c r="R203" s="62"/>
    </row>
    <row r="204" spans="1:18" ht="18.399999999999999" customHeight="1">
      <c r="A204" s="74"/>
      <c r="B204" s="70"/>
      <c r="C204" s="71" t="s">
        <v>4</v>
      </c>
      <c r="D204" s="80" t="s">
        <v>43</v>
      </c>
      <c r="E204" s="869">
        <v>3720031412.8699999</v>
      </c>
      <c r="F204" s="869">
        <v>1999113781.6100001</v>
      </c>
      <c r="G204" s="869"/>
      <c r="H204" s="869">
        <v>2208681.2100000004</v>
      </c>
      <c r="I204" s="869">
        <v>1080699292.3899996</v>
      </c>
      <c r="J204" s="869">
        <v>347202979.51000005</v>
      </c>
      <c r="K204" s="869">
        <v>0</v>
      </c>
      <c r="L204" s="869">
        <v>0</v>
      </c>
      <c r="M204" s="872">
        <v>290806678.1499998</v>
      </c>
      <c r="N204" s="62"/>
      <c r="O204" s="62"/>
      <c r="P204" s="62"/>
      <c r="Q204" s="62"/>
      <c r="R204" s="62"/>
    </row>
    <row r="205" spans="1:18" ht="18.399999999999999" customHeight="1">
      <c r="A205" s="74"/>
      <c r="B205" s="70"/>
      <c r="C205" s="71" t="s">
        <v>4</v>
      </c>
      <c r="D205" s="80" t="s">
        <v>44</v>
      </c>
      <c r="E205" s="260">
        <v>0.35699287602452251</v>
      </c>
      <c r="F205" s="260">
        <v>0.41607939433818736</v>
      </c>
      <c r="G205" s="260"/>
      <c r="H205" s="260">
        <v>0.36338947186574538</v>
      </c>
      <c r="I205" s="260">
        <v>0.35731608802605119</v>
      </c>
      <c r="J205" s="260">
        <v>0.19776320992794694</v>
      </c>
      <c r="K205" s="260">
        <v>0</v>
      </c>
      <c r="L205" s="260">
        <v>0</v>
      </c>
      <c r="M205" s="360">
        <v>0.35053842592815793</v>
      </c>
      <c r="N205" s="62"/>
      <c r="O205" s="62"/>
      <c r="P205" s="62"/>
      <c r="Q205" s="62"/>
      <c r="R205" s="62"/>
    </row>
    <row r="206" spans="1:18" ht="18.399999999999999" customHeight="1">
      <c r="A206" s="76"/>
      <c r="B206" s="77"/>
      <c r="C206" s="78" t="s">
        <v>4</v>
      </c>
      <c r="D206" s="82" t="s">
        <v>45</v>
      </c>
      <c r="E206" s="261">
        <v>0.35309018771792189</v>
      </c>
      <c r="F206" s="261">
        <v>0.41596265629038831</v>
      </c>
      <c r="G206" s="261"/>
      <c r="H206" s="261">
        <v>0.36107261893084852</v>
      </c>
      <c r="I206" s="261">
        <v>0.35702036202762533</v>
      </c>
      <c r="J206" s="261">
        <v>0.19776320992794694</v>
      </c>
      <c r="K206" s="261">
        <v>0</v>
      </c>
      <c r="L206" s="261">
        <v>0</v>
      </c>
      <c r="M206" s="361">
        <v>0.30907806535544086</v>
      </c>
      <c r="N206" s="62"/>
      <c r="O206" s="62"/>
      <c r="P206" s="62"/>
      <c r="Q206" s="62"/>
      <c r="R206" s="62"/>
    </row>
    <row r="207" spans="1:18" ht="18.399999999999999" customHeight="1">
      <c r="A207" s="69" t="s">
        <v>133</v>
      </c>
      <c r="B207" s="70" t="s">
        <v>47</v>
      </c>
      <c r="C207" s="71" t="s">
        <v>134</v>
      </c>
      <c r="D207" s="80" t="s">
        <v>41</v>
      </c>
      <c r="E207" s="869">
        <v>60934000</v>
      </c>
      <c r="F207" s="859">
        <v>52105000</v>
      </c>
      <c r="G207" s="870"/>
      <c r="H207" s="859">
        <v>18000</v>
      </c>
      <c r="I207" s="859">
        <v>8638000</v>
      </c>
      <c r="J207" s="859">
        <v>173000</v>
      </c>
      <c r="K207" s="859">
        <v>0</v>
      </c>
      <c r="L207" s="859">
        <v>0</v>
      </c>
      <c r="M207" s="871">
        <v>0</v>
      </c>
      <c r="N207" s="62"/>
      <c r="O207" s="62"/>
      <c r="P207" s="62"/>
      <c r="Q207" s="62"/>
      <c r="R207" s="62"/>
    </row>
    <row r="208" spans="1:18" ht="18.399999999999999" customHeight="1">
      <c r="A208" s="74"/>
      <c r="B208" s="70"/>
      <c r="C208" s="71" t="s">
        <v>4</v>
      </c>
      <c r="D208" s="80" t="s">
        <v>42</v>
      </c>
      <c r="E208" s="869">
        <v>60946273.189999998</v>
      </c>
      <c r="F208" s="869">
        <v>52105000</v>
      </c>
      <c r="G208" s="869"/>
      <c r="H208" s="869">
        <v>21500</v>
      </c>
      <c r="I208" s="869">
        <v>8646773.1899999995</v>
      </c>
      <c r="J208" s="869">
        <v>173000</v>
      </c>
      <c r="K208" s="869">
        <v>0</v>
      </c>
      <c r="L208" s="869">
        <v>0</v>
      </c>
      <c r="M208" s="872">
        <v>0</v>
      </c>
      <c r="N208" s="62"/>
      <c r="O208" s="62"/>
      <c r="P208" s="62"/>
      <c r="Q208" s="62"/>
      <c r="R208" s="62"/>
    </row>
    <row r="209" spans="1:18" ht="18.399999999999999" customHeight="1">
      <c r="A209" s="74"/>
      <c r="B209" s="70"/>
      <c r="C209" s="71" t="s">
        <v>4</v>
      </c>
      <c r="D209" s="80" t="s">
        <v>43</v>
      </c>
      <c r="E209" s="869">
        <v>34743546.609999999</v>
      </c>
      <c r="F209" s="869">
        <v>30600000</v>
      </c>
      <c r="G209" s="869"/>
      <c r="H209" s="869">
        <v>11041.5</v>
      </c>
      <c r="I209" s="869">
        <v>4035340.81</v>
      </c>
      <c r="J209" s="869">
        <v>97164.3</v>
      </c>
      <c r="K209" s="869">
        <v>0</v>
      </c>
      <c r="L209" s="869">
        <v>0</v>
      </c>
      <c r="M209" s="872">
        <v>0</v>
      </c>
      <c r="N209" s="62"/>
      <c r="O209" s="62"/>
      <c r="P209" s="62"/>
      <c r="Q209" s="62"/>
      <c r="R209" s="62"/>
    </row>
    <row r="210" spans="1:18" ht="18.399999999999999" customHeight="1">
      <c r="A210" s="74"/>
      <c r="B210" s="70"/>
      <c r="C210" s="71" t="s">
        <v>4</v>
      </c>
      <c r="D210" s="80" t="s">
        <v>44</v>
      </c>
      <c r="E210" s="260">
        <v>0.57018325745888998</v>
      </c>
      <c r="F210" s="260">
        <v>0.58727569331158236</v>
      </c>
      <c r="G210" s="260"/>
      <c r="H210" s="260">
        <v>0.61341666666666672</v>
      </c>
      <c r="I210" s="260">
        <v>0.46716147372076872</v>
      </c>
      <c r="J210" s="260">
        <v>0.56164335260115605</v>
      </c>
      <c r="K210" s="260">
        <v>0</v>
      </c>
      <c r="L210" s="260">
        <v>0</v>
      </c>
      <c r="M210" s="360">
        <v>0</v>
      </c>
      <c r="N210" s="62"/>
      <c r="O210" s="62"/>
      <c r="P210" s="62"/>
      <c r="Q210" s="62"/>
      <c r="R210" s="62"/>
    </row>
    <row r="211" spans="1:18" ht="18.399999999999999" customHeight="1">
      <c r="A211" s="76"/>
      <c r="B211" s="77"/>
      <c r="C211" s="78" t="s">
        <v>4</v>
      </c>
      <c r="D211" s="82" t="s">
        <v>45</v>
      </c>
      <c r="E211" s="261">
        <v>0.57006843554956999</v>
      </c>
      <c r="F211" s="261">
        <v>0.58727569331158236</v>
      </c>
      <c r="G211" s="261"/>
      <c r="H211" s="261">
        <v>0.51355813953488372</v>
      </c>
      <c r="I211" s="261">
        <v>0.46668748229303331</v>
      </c>
      <c r="J211" s="261">
        <v>0.56164335260115605</v>
      </c>
      <c r="K211" s="261">
        <v>0</v>
      </c>
      <c r="L211" s="261">
        <v>0</v>
      </c>
      <c r="M211" s="361">
        <v>0</v>
      </c>
      <c r="N211" s="62"/>
      <c r="O211" s="62"/>
      <c r="P211" s="62"/>
      <c r="Q211" s="62"/>
      <c r="R211" s="62"/>
    </row>
    <row r="212" spans="1:18" ht="18.399999999999999" customHeight="1">
      <c r="A212" s="69" t="s">
        <v>135</v>
      </c>
      <c r="B212" s="70" t="s">
        <v>47</v>
      </c>
      <c r="C212" s="71" t="s">
        <v>136</v>
      </c>
      <c r="D212" s="80" t="s">
        <v>41</v>
      </c>
      <c r="E212" s="869">
        <v>412985000</v>
      </c>
      <c r="F212" s="859">
        <v>88013000</v>
      </c>
      <c r="G212" s="870"/>
      <c r="H212" s="859">
        <v>1351000</v>
      </c>
      <c r="I212" s="859">
        <v>246819000</v>
      </c>
      <c r="J212" s="859">
        <v>4649000</v>
      </c>
      <c r="K212" s="859">
        <v>0</v>
      </c>
      <c r="L212" s="859">
        <v>0</v>
      </c>
      <c r="M212" s="871">
        <v>72153000</v>
      </c>
      <c r="N212" s="62"/>
      <c r="O212" s="62"/>
      <c r="P212" s="62"/>
      <c r="Q212" s="62"/>
      <c r="R212" s="62"/>
    </row>
    <row r="213" spans="1:18" ht="18.399999999999999" customHeight="1">
      <c r="A213" s="74"/>
      <c r="B213" s="70"/>
      <c r="C213" s="71" t="s">
        <v>4</v>
      </c>
      <c r="D213" s="80" t="s">
        <v>42</v>
      </c>
      <c r="E213" s="869">
        <v>585314364.98000002</v>
      </c>
      <c r="F213" s="869">
        <v>88285720.209999993</v>
      </c>
      <c r="G213" s="869"/>
      <c r="H213" s="869">
        <v>1851498</v>
      </c>
      <c r="I213" s="869">
        <v>408698442.08999997</v>
      </c>
      <c r="J213" s="869">
        <v>9225823.620000001</v>
      </c>
      <c r="K213" s="869">
        <v>0</v>
      </c>
      <c r="L213" s="869">
        <v>0</v>
      </c>
      <c r="M213" s="872">
        <v>77252881.060000002</v>
      </c>
      <c r="N213" s="62"/>
      <c r="O213" s="62"/>
      <c r="P213" s="62"/>
      <c r="Q213" s="62"/>
      <c r="R213" s="62"/>
    </row>
    <row r="214" spans="1:18" ht="18.399999999999999" customHeight="1">
      <c r="A214" s="74"/>
      <c r="B214" s="70"/>
      <c r="C214" s="71" t="s">
        <v>4</v>
      </c>
      <c r="D214" s="80" t="s">
        <v>43</v>
      </c>
      <c r="E214" s="869">
        <v>256945593.1400001</v>
      </c>
      <c r="F214" s="869">
        <v>51973750</v>
      </c>
      <c r="G214" s="869"/>
      <c r="H214" s="869">
        <v>680589.02999999991</v>
      </c>
      <c r="I214" s="869">
        <v>180811710.22000012</v>
      </c>
      <c r="J214" s="869">
        <v>1134064.92</v>
      </c>
      <c r="K214" s="869">
        <v>0</v>
      </c>
      <c r="L214" s="869">
        <v>0</v>
      </c>
      <c r="M214" s="872">
        <v>22345478.969999995</v>
      </c>
      <c r="N214" s="62"/>
      <c r="O214" s="62"/>
      <c r="P214" s="62"/>
      <c r="Q214" s="62"/>
      <c r="R214" s="62"/>
    </row>
    <row r="215" spans="1:18" ht="18.399999999999999" customHeight="1">
      <c r="A215" s="74"/>
      <c r="B215" s="70"/>
      <c r="C215" s="71" t="s">
        <v>4</v>
      </c>
      <c r="D215" s="80" t="s">
        <v>44</v>
      </c>
      <c r="E215" s="260">
        <v>0.62216689017760962</v>
      </c>
      <c r="F215" s="260">
        <v>0.59052355901969023</v>
      </c>
      <c r="G215" s="260"/>
      <c r="H215" s="260">
        <v>0.50376686158401174</v>
      </c>
      <c r="I215" s="260">
        <v>0.73256803657741143</v>
      </c>
      <c r="J215" s="260">
        <v>0.24393738868573886</v>
      </c>
      <c r="K215" s="260">
        <v>0</v>
      </c>
      <c r="L215" s="260">
        <v>0</v>
      </c>
      <c r="M215" s="360">
        <v>0.30969577106980994</v>
      </c>
      <c r="N215" s="62"/>
      <c r="O215" s="62"/>
      <c r="P215" s="62"/>
      <c r="Q215" s="62"/>
      <c r="R215" s="62"/>
    </row>
    <row r="216" spans="1:18" ht="18.399999999999999" customHeight="1">
      <c r="A216" s="76"/>
      <c r="B216" s="77"/>
      <c r="C216" s="78" t="s">
        <v>4</v>
      </c>
      <c r="D216" s="82" t="s">
        <v>45</v>
      </c>
      <c r="E216" s="261">
        <v>0.43898733486368446</v>
      </c>
      <c r="F216" s="261">
        <v>0.58869939415313288</v>
      </c>
      <c r="G216" s="261"/>
      <c r="H216" s="261">
        <v>0.36758831497522543</v>
      </c>
      <c r="I216" s="261">
        <v>0.44240861133545345</v>
      </c>
      <c r="J216" s="261">
        <v>0.12292289195097357</v>
      </c>
      <c r="K216" s="261">
        <v>0</v>
      </c>
      <c r="L216" s="261">
        <v>0</v>
      </c>
      <c r="M216" s="361">
        <v>0.2892510759908738</v>
      </c>
      <c r="N216" s="62"/>
      <c r="O216" s="62"/>
      <c r="P216" s="62"/>
      <c r="Q216" s="62"/>
      <c r="R216" s="62"/>
    </row>
    <row r="217" spans="1:18" ht="18.399999999999999" customHeight="1">
      <c r="A217" s="69" t="s">
        <v>137</v>
      </c>
      <c r="B217" s="70" t="s">
        <v>47</v>
      </c>
      <c r="C217" s="71" t="s">
        <v>138</v>
      </c>
      <c r="D217" s="80" t="s">
        <v>41</v>
      </c>
      <c r="E217" s="869">
        <v>21539951000</v>
      </c>
      <c r="F217" s="859">
        <v>198574000</v>
      </c>
      <c r="G217" s="870"/>
      <c r="H217" s="859">
        <v>8787341000</v>
      </c>
      <c r="I217" s="859">
        <v>11905943000</v>
      </c>
      <c r="J217" s="859">
        <v>598593000</v>
      </c>
      <c r="K217" s="859">
        <v>0</v>
      </c>
      <c r="L217" s="859">
        <v>0</v>
      </c>
      <c r="M217" s="871">
        <v>49500000</v>
      </c>
      <c r="N217" s="62"/>
      <c r="O217" s="62"/>
      <c r="P217" s="62"/>
      <c r="Q217" s="62"/>
      <c r="R217" s="62"/>
    </row>
    <row r="218" spans="1:18" ht="18.399999999999999" customHeight="1">
      <c r="A218" s="74"/>
      <c r="B218" s="70"/>
      <c r="C218" s="71" t="s">
        <v>4</v>
      </c>
      <c r="D218" s="80" t="s">
        <v>42</v>
      </c>
      <c r="E218" s="869">
        <v>22767318761.139999</v>
      </c>
      <c r="F218" s="869">
        <v>215601830</v>
      </c>
      <c r="G218" s="869"/>
      <c r="H218" s="869">
        <v>8801150844</v>
      </c>
      <c r="I218" s="869">
        <v>12562827345.799999</v>
      </c>
      <c r="J218" s="869">
        <v>1099223448</v>
      </c>
      <c r="K218" s="869">
        <v>0</v>
      </c>
      <c r="L218" s="869">
        <v>0</v>
      </c>
      <c r="M218" s="872">
        <v>88515293.340000004</v>
      </c>
      <c r="N218" s="62"/>
      <c r="O218" s="62"/>
      <c r="P218" s="62"/>
      <c r="Q218" s="62"/>
      <c r="R218" s="62"/>
    </row>
    <row r="219" spans="1:18" ht="18.399999999999999" customHeight="1">
      <c r="A219" s="74"/>
      <c r="B219" s="70"/>
      <c r="C219" s="71" t="s">
        <v>4</v>
      </c>
      <c r="D219" s="80" t="s">
        <v>43</v>
      </c>
      <c r="E219" s="869">
        <v>11292646003.310007</v>
      </c>
      <c r="F219" s="869">
        <v>86942680.730000004</v>
      </c>
      <c r="G219" s="869"/>
      <c r="H219" s="869">
        <v>4658704408.750001</v>
      </c>
      <c r="I219" s="869">
        <v>6324854174.9200068</v>
      </c>
      <c r="J219" s="869">
        <v>187491302.53000003</v>
      </c>
      <c r="K219" s="869">
        <v>0</v>
      </c>
      <c r="L219" s="869">
        <v>0</v>
      </c>
      <c r="M219" s="872">
        <v>34653436.379999995</v>
      </c>
      <c r="N219" s="62"/>
      <c r="O219" s="62"/>
      <c r="P219" s="62"/>
      <c r="Q219" s="62"/>
      <c r="R219" s="62"/>
    </row>
    <row r="220" spans="1:18" ht="18.399999999999999" customHeight="1">
      <c r="A220" s="74"/>
      <c r="B220" s="70"/>
      <c r="C220" s="71" t="s">
        <v>4</v>
      </c>
      <c r="D220" s="80" t="s">
        <v>44</v>
      </c>
      <c r="E220" s="260">
        <v>0.52426516677359236</v>
      </c>
      <c r="F220" s="260">
        <v>0.43783516840069697</v>
      </c>
      <c r="G220" s="260"/>
      <c r="H220" s="260">
        <v>0.53016087673734302</v>
      </c>
      <c r="I220" s="260">
        <v>0.53123504580191649</v>
      </c>
      <c r="J220" s="260">
        <v>0.31322000512869352</v>
      </c>
      <c r="K220" s="260">
        <v>0</v>
      </c>
      <c r="L220" s="260">
        <v>0</v>
      </c>
      <c r="M220" s="360">
        <v>0.70006942181818177</v>
      </c>
      <c r="N220" s="62"/>
      <c r="O220" s="62"/>
      <c r="P220" s="62"/>
      <c r="Q220" s="62"/>
      <c r="R220" s="62"/>
    </row>
    <row r="221" spans="1:18" ht="18.399999999999999" customHeight="1">
      <c r="A221" s="76"/>
      <c r="B221" s="77"/>
      <c r="C221" s="78" t="s">
        <v>4</v>
      </c>
      <c r="D221" s="79" t="s">
        <v>45</v>
      </c>
      <c r="E221" s="362">
        <v>0.49600245517643748</v>
      </c>
      <c r="F221" s="261">
        <v>0.40325576424838327</v>
      </c>
      <c r="G221" s="261"/>
      <c r="H221" s="261">
        <v>0.52932900382294601</v>
      </c>
      <c r="I221" s="261">
        <v>0.50345786030678275</v>
      </c>
      <c r="J221" s="261">
        <v>0.17056705155911123</v>
      </c>
      <c r="K221" s="261">
        <v>0</v>
      </c>
      <c r="L221" s="261">
        <v>0</v>
      </c>
      <c r="M221" s="361">
        <v>0.39149659988010377</v>
      </c>
      <c r="N221" s="62"/>
      <c r="O221" s="62"/>
      <c r="P221" s="62"/>
      <c r="Q221" s="62"/>
      <c r="R221" s="62"/>
    </row>
    <row r="222" spans="1:18" ht="18.399999999999999" customHeight="1">
      <c r="A222" s="69" t="s">
        <v>139</v>
      </c>
      <c r="B222" s="70" t="s">
        <v>47</v>
      </c>
      <c r="C222" s="71" t="s">
        <v>140</v>
      </c>
      <c r="D222" s="72" t="s">
        <v>41</v>
      </c>
      <c r="E222" s="869">
        <v>165460000</v>
      </c>
      <c r="F222" s="859">
        <v>157491000</v>
      </c>
      <c r="G222" s="870"/>
      <c r="H222" s="859">
        <v>1148000</v>
      </c>
      <c r="I222" s="859">
        <v>5310000</v>
      </c>
      <c r="J222" s="859">
        <v>1511000</v>
      </c>
      <c r="K222" s="859">
        <v>0</v>
      </c>
      <c r="L222" s="859">
        <v>0</v>
      </c>
      <c r="M222" s="871">
        <v>0</v>
      </c>
      <c r="N222" s="62"/>
      <c r="O222" s="62"/>
      <c r="P222" s="62"/>
      <c r="Q222" s="62"/>
      <c r="R222" s="62"/>
    </row>
    <row r="223" spans="1:18" ht="18.399999999999999" customHeight="1">
      <c r="A223" s="74"/>
      <c r="B223" s="70"/>
      <c r="C223" s="71" t="s">
        <v>141</v>
      </c>
      <c r="D223" s="80" t="s">
        <v>42</v>
      </c>
      <c r="E223" s="869">
        <v>166257000</v>
      </c>
      <c r="F223" s="869">
        <v>158298400</v>
      </c>
      <c r="G223" s="869"/>
      <c r="H223" s="869">
        <v>1148000</v>
      </c>
      <c r="I223" s="869">
        <v>5299600</v>
      </c>
      <c r="J223" s="869">
        <v>1511000</v>
      </c>
      <c r="K223" s="869">
        <v>0</v>
      </c>
      <c r="L223" s="869">
        <v>0</v>
      </c>
      <c r="M223" s="872">
        <v>0</v>
      </c>
      <c r="N223" s="62"/>
      <c r="O223" s="62"/>
      <c r="P223" s="62"/>
      <c r="Q223" s="62"/>
      <c r="R223" s="62"/>
    </row>
    <row r="224" spans="1:18" ht="18.399999999999999" customHeight="1">
      <c r="A224" s="74"/>
      <c r="B224" s="70"/>
      <c r="C224" s="71" t="s">
        <v>4</v>
      </c>
      <c r="D224" s="80" t="s">
        <v>43</v>
      </c>
      <c r="E224" s="869">
        <v>89432100.469999999</v>
      </c>
      <c r="F224" s="869">
        <v>86750585.539999992</v>
      </c>
      <c r="G224" s="869"/>
      <c r="H224" s="869">
        <v>450927.83</v>
      </c>
      <c r="I224" s="869">
        <v>2092482.6999999997</v>
      </c>
      <c r="J224" s="869">
        <v>138104.4</v>
      </c>
      <c r="K224" s="869">
        <v>0</v>
      </c>
      <c r="L224" s="869">
        <v>0</v>
      </c>
      <c r="M224" s="872">
        <v>0</v>
      </c>
      <c r="N224" s="62"/>
      <c r="O224" s="62"/>
      <c r="P224" s="62"/>
      <c r="Q224" s="62"/>
      <c r="R224" s="62"/>
    </row>
    <row r="225" spans="1:18" ht="18.399999999999999" customHeight="1">
      <c r="A225" s="74"/>
      <c r="B225" s="70"/>
      <c r="C225" s="71" t="s">
        <v>4</v>
      </c>
      <c r="D225" s="80" t="s">
        <v>44</v>
      </c>
      <c r="E225" s="260">
        <v>0.54050586528466094</v>
      </c>
      <c r="F225" s="260">
        <v>0.55082884444190461</v>
      </c>
      <c r="G225" s="260"/>
      <c r="H225" s="260">
        <v>0.39279427700348435</v>
      </c>
      <c r="I225" s="260">
        <v>0.39406453860640295</v>
      </c>
      <c r="J225" s="260">
        <v>9.139933818663136E-2</v>
      </c>
      <c r="K225" s="260">
        <v>0</v>
      </c>
      <c r="L225" s="260">
        <v>0</v>
      </c>
      <c r="M225" s="360">
        <v>0</v>
      </c>
      <c r="N225" s="62"/>
      <c r="O225" s="62"/>
      <c r="P225" s="62"/>
      <c r="Q225" s="62"/>
      <c r="R225" s="62"/>
    </row>
    <row r="226" spans="1:18" ht="18.399999999999999" customHeight="1">
      <c r="A226" s="76"/>
      <c r="B226" s="77"/>
      <c r="C226" s="78" t="s">
        <v>4</v>
      </c>
      <c r="D226" s="82" t="s">
        <v>45</v>
      </c>
      <c r="E226" s="261">
        <v>0.53791479739198955</v>
      </c>
      <c r="F226" s="261">
        <v>0.54801934536293473</v>
      </c>
      <c r="G226" s="261"/>
      <c r="H226" s="261">
        <v>0.39279427700348435</v>
      </c>
      <c r="I226" s="261">
        <v>0.39483785568722163</v>
      </c>
      <c r="J226" s="261">
        <v>9.139933818663136E-2</v>
      </c>
      <c r="K226" s="261">
        <v>0</v>
      </c>
      <c r="L226" s="261">
        <v>0</v>
      </c>
      <c r="M226" s="361">
        <v>0</v>
      </c>
      <c r="N226" s="62"/>
      <c r="O226" s="62"/>
      <c r="P226" s="62"/>
      <c r="Q226" s="62"/>
      <c r="R226" s="62"/>
    </row>
    <row r="227" spans="1:18" ht="18.399999999999999" customHeight="1">
      <c r="A227" s="69" t="s">
        <v>142</v>
      </c>
      <c r="B227" s="70" t="s">
        <v>47</v>
      </c>
      <c r="C227" s="71" t="s">
        <v>143</v>
      </c>
      <c r="D227" s="80" t="s">
        <v>41</v>
      </c>
      <c r="E227" s="869">
        <v>891662000</v>
      </c>
      <c r="F227" s="859">
        <v>798709000</v>
      </c>
      <c r="G227" s="870"/>
      <c r="H227" s="859">
        <v>185000</v>
      </c>
      <c r="I227" s="859">
        <v>51031000</v>
      </c>
      <c r="J227" s="859">
        <v>230000</v>
      </c>
      <c r="K227" s="859">
        <v>0</v>
      </c>
      <c r="L227" s="859">
        <v>0</v>
      </c>
      <c r="M227" s="871">
        <v>41507000</v>
      </c>
      <c r="N227" s="62"/>
      <c r="O227" s="62"/>
      <c r="P227" s="62"/>
      <c r="Q227" s="62"/>
      <c r="R227" s="62"/>
    </row>
    <row r="228" spans="1:18" ht="18.399999999999999" customHeight="1">
      <c r="A228" s="74"/>
      <c r="B228" s="70"/>
      <c r="C228" s="71" t="s">
        <v>4</v>
      </c>
      <c r="D228" s="80" t="s">
        <v>42</v>
      </c>
      <c r="E228" s="869">
        <v>914216968.72000003</v>
      </c>
      <c r="F228" s="869">
        <v>798709000</v>
      </c>
      <c r="G228" s="869"/>
      <c r="H228" s="869">
        <v>185000</v>
      </c>
      <c r="I228" s="869">
        <v>56062930</v>
      </c>
      <c r="J228" s="869">
        <v>458500</v>
      </c>
      <c r="K228" s="869">
        <v>0</v>
      </c>
      <c r="L228" s="869">
        <v>0</v>
      </c>
      <c r="M228" s="872">
        <v>58801538.719999999</v>
      </c>
      <c r="N228" s="62"/>
      <c r="O228" s="62"/>
      <c r="P228" s="62"/>
      <c r="Q228" s="62"/>
      <c r="R228" s="62"/>
    </row>
    <row r="229" spans="1:18" ht="18.399999999999999" customHeight="1">
      <c r="A229" s="74"/>
      <c r="B229" s="70"/>
      <c r="C229" s="71" t="s">
        <v>4</v>
      </c>
      <c r="D229" s="80" t="s">
        <v>43</v>
      </c>
      <c r="E229" s="869">
        <v>484390461.2899999</v>
      </c>
      <c r="F229" s="869">
        <v>418868844.89999998</v>
      </c>
      <c r="G229" s="869"/>
      <c r="H229" s="869">
        <v>34302.14</v>
      </c>
      <c r="I229" s="869">
        <v>24283015.27</v>
      </c>
      <c r="J229" s="869">
        <v>240686.03</v>
      </c>
      <c r="K229" s="869">
        <v>0</v>
      </c>
      <c r="L229" s="869">
        <v>0</v>
      </c>
      <c r="M229" s="872">
        <v>40963612.950000003</v>
      </c>
      <c r="N229" s="62"/>
      <c r="O229" s="62"/>
      <c r="P229" s="62"/>
      <c r="Q229" s="62"/>
      <c r="R229" s="62"/>
    </row>
    <row r="230" spans="1:18" ht="18.399999999999999" customHeight="1">
      <c r="A230" s="74"/>
      <c r="B230" s="70"/>
      <c r="C230" s="71" t="s">
        <v>4</v>
      </c>
      <c r="D230" s="80" t="s">
        <v>44</v>
      </c>
      <c r="E230" s="260">
        <v>0.5432444819785972</v>
      </c>
      <c r="F230" s="260">
        <v>0.52443235884408457</v>
      </c>
      <c r="G230" s="260"/>
      <c r="H230" s="260">
        <v>0.18541697297297297</v>
      </c>
      <c r="I230" s="260">
        <v>0.47584831318218335</v>
      </c>
      <c r="J230" s="260">
        <v>1.0464610000000001</v>
      </c>
      <c r="K230" s="260">
        <v>0</v>
      </c>
      <c r="L230" s="260">
        <v>0</v>
      </c>
      <c r="M230" s="360">
        <v>0.98690854434191833</v>
      </c>
      <c r="N230" s="62"/>
      <c r="O230" s="62"/>
      <c r="P230" s="62"/>
      <c r="Q230" s="62"/>
      <c r="R230" s="62"/>
    </row>
    <row r="231" spans="1:18" ht="18.399999999999999" customHeight="1">
      <c r="A231" s="76"/>
      <c r="B231" s="77"/>
      <c r="C231" s="78" t="s">
        <v>4</v>
      </c>
      <c r="D231" s="82" t="s">
        <v>45</v>
      </c>
      <c r="E231" s="261">
        <v>0.52984190609390847</v>
      </c>
      <c r="F231" s="261">
        <v>0.52443235884408457</v>
      </c>
      <c r="G231" s="261"/>
      <c r="H231" s="261">
        <v>0.18541697297297297</v>
      </c>
      <c r="I231" s="261">
        <v>0.43313853325182966</v>
      </c>
      <c r="J231" s="261">
        <v>0.52494226826608503</v>
      </c>
      <c r="K231" s="261">
        <v>0</v>
      </c>
      <c r="L231" s="261">
        <v>0</v>
      </c>
      <c r="M231" s="361">
        <v>0.69664185396677669</v>
      </c>
      <c r="N231" s="62"/>
      <c r="O231" s="62"/>
      <c r="P231" s="62"/>
      <c r="Q231" s="62"/>
      <c r="R231" s="62"/>
    </row>
    <row r="232" spans="1:18" ht="18.399999999999999" customHeight="1">
      <c r="A232" s="69" t="s">
        <v>144</v>
      </c>
      <c r="B232" s="70" t="s">
        <v>47</v>
      </c>
      <c r="C232" s="71" t="s">
        <v>145</v>
      </c>
      <c r="D232" s="80" t="s">
        <v>41</v>
      </c>
      <c r="E232" s="869">
        <v>2066424000</v>
      </c>
      <c r="F232" s="859">
        <v>22786000</v>
      </c>
      <c r="G232" s="870"/>
      <c r="H232" s="859">
        <v>279188000</v>
      </c>
      <c r="I232" s="859">
        <v>1687662000</v>
      </c>
      <c r="J232" s="859">
        <v>76788000</v>
      </c>
      <c r="K232" s="859">
        <v>0</v>
      </c>
      <c r="L232" s="859">
        <v>0</v>
      </c>
      <c r="M232" s="871">
        <v>0</v>
      </c>
      <c r="N232" s="62"/>
      <c r="O232" s="62"/>
      <c r="P232" s="62"/>
      <c r="Q232" s="62"/>
      <c r="R232" s="62"/>
    </row>
    <row r="233" spans="1:18" ht="18.399999999999999" customHeight="1">
      <c r="A233" s="69"/>
      <c r="B233" s="70"/>
      <c r="C233" s="71" t="s">
        <v>4</v>
      </c>
      <c r="D233" s="80" t="s">
        <v>42</v>
      </c>
      <c r="E233" s="869">
        <v>2196146194</v>
      </c>
      <c r="F233" s="869">
        <v>98887680</v>
      </c>
      <c r="G233" s="869"/>
      <c r="H233" s="869">
        <v>281662820</v>
      </c>
      <c r="I233" s="869">
        <v>1738807694</v>
      </c>
      <c r="J233" s="869">
        <v>76788000</v>
      </c>
      <c r="K233" s="869">
        <v>0</v>
      </c>
      <c r="L233" s="869">
        <v>0</v>
      </c>
      <c r="M233" s="872">
        <v>0</v>
      </c>
      <c r="N233" s="62"/>
      <c r="O233" s="62"/>
      <c r="P233" s="62"/>
      <c r="Q233" s="62"/>
      <c r="R233" s="62"/>
    </row>
    <row r="234" spans="1:18" ht="18.399999999999999" customHeight="1">
      <c r="A234" s="74"/>
      <c r="B234" s="70"/>
      <c r="C234" s="71" t="s">
        <v>4</v>
      </c>
      <c r="D234" s="80" t="s">
        <v>43</v>
      </c>
      <c r="E234" s="869">
        <v>1118037020.52</v>
      </c>
      <c r="F234" s="869">
        <v>69866799.030000016</v>
      </c>
      <c r="G234" s="869"/>
      <c r="H234" s="869">
        <v>120702441.77</v>
      </c>
      <c r="I234" s="869">
        <v>919361575.05999994</v>
      </c>
      <c r="J234" s="869">
        <v>8106204.6600000001</v>
      </c>
      <c r="K234" s="869">
        <v>0</v>
      </c>
      <c r="L234" s="869">
        <v>0</v>
      </c>
      <c r="M234" s="872">
        <v>0</v>
      </c>
      <c r="N234" s="62"/>
      <c r="O234" s="62"/>
      <c r="P234" s="62"/>
      <c r="Q234" s="62"/>
      <c r="R234" s="62"/>
    </row>
    <row r="235" spans="1:18" ht="18.399999999999999" customHeight="1">
      <c r="A235" s="74"/>
      <c r="B235" s="70"/>
      <c r="C235" s="71" t="s">
        <v>4</v>
      </c>
      <c r="D235" s="80" t="s">
        <v>44</v>
      </c>
      <c r="E235" s="260">
        <v>0.5410491847365303</v>
      </c>
      <c r="F235" s="260">
        <v>3.0662160550337934</v>
      </c>
      <c r="G235" s="260"/>
      <c r="H235" s="260">
        <v>0.43233391753943579</v>
      </c>
      <c r="I235" s="260">
        <v>0.54475456285678048</v>
      </c>
      <c r="J235" s="260">
        <v>0.10556603453664636</v>
      </c>
      <c r="K235" s="260">
        <v>0</v>
      </c>
      <c r="L235" s="260">
        <v>0</v>
      </c>
      <c r="M235" s="360">
        <v>0</v>
      </c>
      <c r="N235" s="62"/>
      <c r="O235" s="62"/>
      <c r="P235" s="62"/>
      <c r="Q235" s="62"/>
      <c r="R235" s="62"/>
    </row>
    <row r="236" spans="1:18" ht="18.399999999999999" customHeight="1">
      <c r="A236" s="76"/>
      <c r="B236" s="77"/>
      <c r="C236" s="78" t="s">
        <v>4</v>
      </c>
      <c r="D236" s="82" t="s">
        <v>45</v>
      </c>
      <c r="E236" s="261">
        <v>0.50909043467804771</v>
      </c>
      <c r="F236" s="261">
        <v>0.70652682953023083</v>
      </c>
      <c r="G236" s="261"/>
      <c r="H236" s="261">
        <v>0.42853523148706668</v>
      </c>
      <c r="I236" s="261">
        <v>0.52873102542183714</v>
      </c>
      <c r="J236" s="261">
        <v>0.10556603453664636</v>
      </c>
      <c r="K236" s="261">
        <v>0</v>
      </c>
      <c r="L236" s="261">
        <v>0</v>
      </c>
      <c r="M236" s="361">
        <v>0</v>
      </c>
      <c r="N236" s="62"/>
      <c r="O236" s="62"/>
      <c r="P236" s="62"/>
      <c r="Q236" s="62"/>
      <c r="R236" s="62"/>
    </row>
    <row r="237" spans="1:18" ht="18.399999999999999" customHeight="1">
      <c r="A237" s="69" t="s">
        <v>146</v>
      </c>
      <c r="B237" s="70" t="s">
        <v>47</v>
      </c>
      <c r="C237" s="71" t="s">
        <v>147</v>
      </c>
      <c r="D237" s="80" t="s">
        <v>41</v>
      </c>
      <c r="E237" s="869">
        <v>5420838000</v>
      </c>
      <c r="F237" s="859">
        <v>3048553000</v>
      </c>
      <c r="G237" s="870"/>
      <c r="H237" s="859">
        <v>4609000</v>
      </c>
      <c r="I237" s="859">
        <v>1473604000</v>
      </c>
      <c r="J237" s="859">
        <v>789697000</v>
      </c>
      <c r="K237" s="859">
        <v>0</v>
      </c>
      <c r="L237" s="859">
        <v>0</v>
      </c>
      <c r="M237" s="871">
        <v>104375000</v>
      </c>
      <c r="N237" s="62"/>
      <c r="O237" s="62"/>
      <c r="P237" s="62"/>
      <c r="Q237" s="62"/>
      <c r="R237" s="62"/>
    </row>
    <row r="238" spans="1:18" ht="18.399999999999999" customHeight="1">
      <c r="A238" s="74"/>
      <c r="B238" s="70"/>
      <c r="C238" s="71" t="s">
        <v>4</v>
      </c>
      <c r="D238" s="80" t="s">
        <v>42</v>
      </c>
      <c r="E238" s="869">
        <v>5620637069</v>
      </c>
      <c r="F238" s="869">
        <v>3205418010</v>
      </c>
      <c r="G238" s="869"/>
      <c r="H238" s="869">
        <v>3328721</v>
      </c>
      <c r="I238" s="869">
        <v>1498626239</v>
      </c>
      <c r="J238" s="869">
        <v>805718989</v>
      </c>
      <c r="K238" s="869">
        <v>0</v>
      </c>
      <c r="L238" s="869">
        <v>0</v>
      </c>
      <c r="M238" s="872">
        <v>107545110</v>
      </c>
      <c r="N238" s="62"/>
      <c r="O238" s="62"/>
      <c r="P238" s="62"/>
      <c r="Q238" s="62"/>
      <c r="R238" s="62"/>
    </row>
    <row r="239" spans="1:18" ht="18.399999999999999" customHeight="1">
      <c r="A239" s="74"/>
      <c r="B239" s="70"/>
      <c r="C239" s="71" t="s">
        <v>4</v>
      </c>
      <c r="D239" s="80" t="s">
        <v>43</v>
      </c>
      <c r="E239" s="869">
        <v>2156315956.4199996</v>
      </c>
      <c r="F239" s="869">
        <v>1462357118.8599997</v>
      </c>
      <c r="G239" s="869"/>
      <c r="H239" s="869">
        <v>1335262.78</v>
      </c>
      <c r="I239" s="869">
        <v>392565535.67000014</v>
      </c>
      <c r="J239" s="869">
        <v>255105857.41</v>
      </c>
      <c r="K239" s="869">
        <v>0</v>
      </c>
      <c r="L239" s="869">
        <v>0</v>
      </c>
      <c r="M239" s="872">
        <v>44952181.700000003</v>
      </c>
      <c r="N239" s="62"/>
      <c r="O239" s="62"/>
      <c r="P239" s="62"/>
      <c r="Q239" s="62"/>
      <c r="R239" s="62"/>
    </row>
    <row r="240" spans="1:18" ht="18.399999999999999" customHeight="1">
      <c r="A240" s="74"/>
      <c r="B240" s="70"/>
      <c r="C240" s="71" t="s">
        <v>4</v>
      </c>
      <c r="D240" s="80" t="s">
        <v>44</v>
      </c>
      <c r="E240" s="260">
        <v>0.39778277019530922</v>
      </c>
      <c r="F240" s="260">
        <v>0.4796889274550909</v>
      </c>
      <c r="G240" s="260"/>
      <c r="H240" s="260">
        <v>0.28970769798220875</v>
      </c>
      <c r="I240" s="260">
        <v>0.26639825602400652</v>
      </c>
      <c r="J240" s="260">
        <v>0.32304270803865281</v>
      </c>
      <c r="K240" s="260">
        <v>0</v>
      </c>
      <c r="L240" s="260">
        <v>0</v>
      </c>
      <c r="M240" s="360">
        <v>0.43067958514970062</v>
      </c>
      <c r="N240" s="62"/>
      <c r="O240" s="62"/>
      <c r="P240" s="62"/>
      <c r="Q240" s="62"/>
      <c r="R240" s="62"/>
    </row>
    <row r="241" spans="1:18" ht="18.399999999999999" customHeight="1">
      <c r="A241" s="76"/>
      <c r="B241" s="77"/>
      <c r="C241" s="78" t="s">
        <v>4</v>
      </c>
      <c r="D241" s="82" t="s">
        <v>45</v>
      </c>
      <c r="E241" s="261">
        <v>0.38364262448342751</v>
      </c>
      <c r="F241" s="261">
        <v>0.45621417060048269</v>
      </c>
      <c r="G241" s="261"/>
      <c r="H241" s="261">
        <v>0.40113388295384322</v>
      </c>
      <c r="I241" s="261">
        <v>0.26195026181574826</v>
      </c>
      <c r="J241" s="261">
        <v>0.31661889677767047</v>
      </c>
      <c r="K241" s="261">
        <v>0</v>
      </c>
      <c r="L241" s="261">
        <v>0</v>
      </c>
      <c r="M241" s="361">
        <v>0.41798443183516204</v>
      </c>
      <c r="N241" s="62"/>
      <c r="O241" s="62"/>
      <c r="P241" s="62"/>
      <c r="Q241" s="62"/>
      <c r="R241" s="62"/>
    </row>
    <row r="242" spans="1:18" ht="18.399999999999999" customHeight="1">
      <c r="A242" s="69" t="s">
        <v>148</v>
      </c>
      <c r="B242" s="70" t="s">
        <v>47</v>
      </c>
      <c r="C242" s="71" t="s">
        <v>149</v>
      </c>
      <c r="D242" s="80" t="s">
        <v>41</v>
      </c>
      <c r="E242" s="869">
        <v>360382000</v>
      </c>
      <c r="F242" s="859">
        <v>269058000</v>
      </c>
      <c r="G242" s="870"/>
      <c r="H242" s="859">
        <v>85000</v>
      </c>
      <c r="I242" s="859">
        <v>63095000</v>
      </c>
      <c r="J242" s="859">
        <v>2200000</v>
      </c>
      <c r="K242" s="859">
        <v>0</v>
      </c>
      <c r="L242" s="859">
        <v>0</v>
      </c>
      <c r="M242" s="871">
        <v>25944000</v>
      </c>
      <c r="N242" s="62"/>
      <c r="O242" s="62"/>
      <c r="P242" s="62"/>
      <c r="Q242" s="62"/>
      <c r="R242" s="62"/>
    </row>
    <row r="243" spans="1:18" ht="18" customHeight="1">
      <c r="A243" s="69"/>
      <c r="B243" s="70"/>
      <c r="C243" s="71" t="s">
        <v>4</v>
      </c>
      <c r="D243" s="80" t="s">
        <v>42</v>
      </c>
      <c r="E243" s="869">
        <v>375701327.39999998</v>
      </c>
      <c r="F243" s="869">
        <v>269051580</v>
      </c>
      <c r="G243" s="869"/>
      <c r="H243" s="869">
        <v>85000</v>
      </c>
      <c r="I243" s="869">
        <v>76531473.400000006</v>
      </c>
      <c r="J243" s="869">
        <v>2245920</v>
      </c>
      <c r="K243" s="869">
        <v>0</v>
      </c>
      <c r="L243" s="869">
        <v>0</v>
      </c>
      <c r="M243" s="872">
        <v>27787354</v>
      </c>
      <c r="N243" s="62"/>
      <c r="O243" s="62"/>
      <c r="P243" s="62"/>
      <c r="Q243" s="62"/>
      <c r="R243" s="62"/>
    </row>
    <row r="244" spans="1:18" ht="18.399999999999999" customHeight="1">
      <c r="A244" s="74"/>
      <c r="B244" s="70"/>
      <c r="C244" s="71" t="s">
        <v>4</v>
      </c>
      <c r="D244" s="80" t="s">
        <v>43</v>
      </c>
      <c r="E244" s="869">
        <v>176528217.84000003</v>
      </c>
      <c r="F244" s="869">
        <v>139438500</v>
      </c>
      <c r="G244" s="869"/>
      <c r="H244" s="869">
        <v>26592.68</v>
      </c>
      <c r="I244" s="869">
        <v>29859069.880000014</v>
      </c>
      <c r="J244" s="869">
        <v>0</v>
      </c>
      <c r="K244" s="869">
        <v>0</v>
      </c>
      <c r="L244" s="869">
        <v>0</v>
      </c>
      <c r="M244" s="872">
        <v>7204055.2799999993</v>
      </c>
      <c r="N244" s="62"/>
      <c r="O244" s="62"/>
      <c r="P244" s="62"/>
      <c r="Q244" s="62"/>
      <c r="R244" s="62"/>
    </row>
    <row r="245" spans="1:18" ht="18.399999999999999" customHeight="1">
      <c r="A245" s="74"/>
      <c r="B245" s="70"/>
      <c r="C245" s="71" t="s">
        <v>4</v>
      </c>
      <c r="D245" s="80" t="s">
        <v>44</v>
      </c>
      <c r="E245" s="260">
        <v>0.48983638983079075</v>
      </c>
      <c r="F245" s="260">
        <v>0.51824699507169458</v>
      </c>
      <c r="G245" s="260"/>
      <c r="H245" s="260">
        <v>0.31285505882352943</v>
      </c>
      <c r="I245" s="260">
        <v>0.47323987447499821</v>
      </c>
      <c r="J245" s="260">
        <v>0</v>
      </c>
      <c r="K245" s="260">
        <v>0</v>
      </c>
      <c r="L245" s="260">
        <v>0</v>
      </c>
      <c r="M245" s="360">
        <v>0.27767712303422754</v>
      </c>
      <c r="N245" s="62"/>
      <c r="O245" s="62"/>
      <c r="P245" s="62"/>
      <c r="Q245" s="62"/>
      <c r="R245" s="62"/>
    </row>
    <row r="246" spans="1:18" ht="18.399999999999999" customHeight="1">
      <c r="A246" s="76"/>
      <c r="B246" s="77"/>
      <c r="C246" s="78" t="s">
        <v>4</v>
      </c>
      <c r="D246" s="82" t="s">
        <v>45</v>
      </c>
      <c r="E246" s="261">
        <v>0.46986317312649462</v>
      </c>
      <c r="F246" s="261">
        <v>0.51825936127191674</v>
      </c>
      <c r="G246" s="261"/>
      <c r="H246" s="261">
        <v>0.31285505882352943</v>
      </c>
      <c r="I246" s="261">
        <v>0.39015412291800999</v>
      </c>
      <c r="J246" s="261">
        <v>0</v>
      </c>
      <c r="K246" s="261">
        <v>0</v>
      </c>
      <c r="L246" s="261">
        <v>0</v>
      </c>
      <c r="M246" s="361">
        <v>0.2592566129182361</v>
      </c>
      <c r="N246" s="62"/>
      <c r="O246" s="62"/>
      <c r="P246" s="62"/>
      <c r="Q246" s="62"/>
      <c r="R246" s="62"/>
    </row>
    <row r="247" spans="1:18" ht="18.399999999999999" customHeight="1">
      <c r="A247" s="69" t="s">
        <v>150</v>
      </c>
      <c r="B247" s="70" t="s">
        <v>47</v>
      </c>
      <c r="C247" s="71" t="s">
        <v>151</v>
      </c>
      <c r="D247" s="80" t="s">
        <v>41</v>
      </c>
      <c r="E247" s="869">
        <v>582661000</v>
      </c>
      <c r="F247" s="859">
        <v>574698000</v>
      </c>
      <c r="G247" s="870"/>
      <c r="H247" s="859">
        <v>22000</v>
      </c>
      <c r="I247" s="859">
        <v>7851000</v>
      </c>
      <c r="J247" s="859">
        <v>90000</v>
      </c>
      <c r="K247" s="859">
        <v>0</v>
      </c>
      <c r="L247" s="859">
        <v>0</v>
      </c>
      <c r="M247" s="871">
        <v>0</v>
      </c>
      <c r="N247" s="62"/>
      <c r="O247" s="62"/>
      <c r="P247" s="62"/>
      <c r="Q247" s="62"/>
      <c r="R247" s="62"/>
    </row>
    <row r="248" spans="1:18" ht="18.399999999999999" customHeight="1">
      <c r="A248" s="69"/>
      <c r="B248" s="70"/>
      <c r="C248" s="71" t="s">
        <v>4</v>
      </c>
      <c r="D248" s="80" t="s">
        <v>42</v>
      </c>
      <c r="E248" s="869">
        <v>708015053.38</v>
      </c>
      <c r="F248" s="869">
        <v>700018000</v>
      </c>
      <c r="G248" s="869"/>
      <c r="H248" s="869">
        <v>24000</v>
      </c>
      <c r="I248" s="869">
        <v>7953053.3799999999</v>
      </c>
      <c r="J248" s="869">
        <v>20000</v>
      </c>
      <c r="K248" s="869">
        <v>0</v>
      </c>
      <c r="L248" s="869">
        <v>0</v>
      </c>
      <c r="M248" s="872">
        <v>0</v>
      </c>
      <c r="N248" s="62"/>
      <c r="O248" s="62"/>
      <c r="P248" s="62"/>
      <c r="Q248" s="62"/>
      <c r="R248" s="62"/>
    </row>
    <row r="249" spans="1:18" ht="18.399999999999999" customHeight="1">
      <c r="A249" s="74"/>
      <c r="B249" s="70"/>
      <c r="C249" s="71" t="s">
        <v>4</v>
      </c>
      <c r="D249" s="80" t="s">
        <v>43</v>
      </c>
      <c r="E249" s="869">
        <v>260474247.72000003</v>
      </c>
      <c r="F249" s="869">
        <v>257408098.74000001</v>
      </c>
      <c r="G249" s="869"/>
      <c r="H249" s="869">
        <v>9037.68</v>
      </c>
      <c r="I249" s="869">
        <v>3057111.3</v>
      </c>
      <c r="J249" s="869">
        <v>0</v>
      </c>
      <c r="K249" s="869">
        <v>0</v>
      </c>
      <c r="L249" s="869">
        <v>0</v>
      </c>
      <c r="M249" s="872">
        <v>0</v>
      </c>
      <c r="N249" s="62"/>
      <c r="O249" s="62"/>
      <c r="P249" s="62"/>
      <c r="Q249" s="62"/>
      <c r="R249" s="62"/>
    </row>
    <row r="250" spans="1:18" ht="18.399999999999999" customHeight="1">
      <c r="A250" s="74"/>
      <c r="B250" s="70"/>
      <c r="C250" s="71" t="s">
        <v>4</v>
      </c>
      <c r="D250" s="80" t="s">
        <v>44</v>
      </c>
      <c r="E250" s="260">
        <v>0.44704253025344071</v>
      </c>
      <c r="F250" s="260">
        <v>0.44790150433793052</v>
      </c>
      <c r="G250" s="260"/>
      <c r="H250" s="260">
        <v>0.41080363636363637</v>
      </c>
      <c r="I250" s="260">
        <v>0.38939132594573939</v>
      </c>
      <c r="J250" s="903">
        <v>0</v>
      </c>
      <c r="K250" s="260">
        <v>0</v>
      </c>
      <c r="L250" s="260">
        <v>0</v>
      </c>
      <c r="M250" s="360">
        <v>0</v>
      </c>
      <c r="N250" s="62"/>
      <c r="O250" s="62"/>
      <c r="P250" s="62"/>
      <c r="Q250" s="62"/>
      <c r="R250" s="62"/>
    </row>
    <row r="251" spans="1:18" ht="18.399999999999999" customHeight="1">
      <c r="A251" s="76"/>
      <c r="B251" s="77"/>
      <c r="C251" s="78" t="s">
        <v>4</v>
      </c>
      <c r="D251" s="82" t="s">
        <v>45</v>
      </c>
      <c r="E251" s="261">
        <v>0.3678936577358341</v>
      </c>
      <c r="F251" s="261">
        <v>0.3677163997782914</v>
      </c>
      <c r="G251" s="261"/>
      <c r="H251" s="261">
        <v>0.37657000000000002</v>
      </c>
      <c r="I251" s="261">
        <v>0.38439466629104907</v>
      </c>
      <c r="J251" s="261">
        <v>0</v>
      </c>
      <c r="K251" s="261">
        <v>0</v>
      </c>
      <c r="L251" s="261">
        <v>0</v>
      </c>
      <c r="M251" s="361">
        <v>0</v>
      </c>
      <c r="N251" s="62"/>
      <c r="O251" s="62"/>
      <c r="P251" s="62"/>
      <c r="Q251" s="62"/>
      <c r="R251" s="62"/>
    </row>
    <row r="252" spans="1:18" ht="18.399999999999999" customHeight="1">
      <c r="A252" s="69" t="s">
        <v>152</v>
      </c>
      <c r="B252" s="70" t="s">
        <v>47</v>
      </c>
      <c r="C252" s="71" t="s">
        <v>153</v>
      </c>
      <c r="D252" s="80" t="s">
        <v>41</v>
      </c>
      <c r="E252" s="869">
        <v>34613000</v>
      </c>
      <c r="F252" s="859">
        <v>0</v>
      </c>
      <c r="G252" s="870"/>
      <c r="H252" s="859">
        <v>14000</v>
      </c>
      <c r="I252" s="859">
        <v>29956000</v>
      </c>
      <c r="J252" s="859">
        <v>175000</v>
      </c>
      <c r="K252" s="859">
        <v>0</v>
      </c>
      <c r="L252" s="859">
        <v>0</v>
      </c>
      <c r="M252" s="871">
        <v>4468000</v>
      </c>
      <c r="N252" s="62"/>
      <c r="O252" s="62"/>
      <c r="P252" s="62"/>
      <c r="Q252" s="62"/>
      <c r="R252" s="62"/>
    </row>
    <row r="253" spans="1:18" ht="18.399999999999999" customHeight="1">
      <c r="A253" s="74"/>
      <c r="B253" s="70"/>
      <c r="C253" s="71" t="s">
        <v>4</v>
      </c>
      <c r="D253" s="80" t="s">
        <v>42</v>
      </c>
      <c r="E253" s="869">
        <v>34613000</v>
      </c>
      <c r="F253" s="869">
        <v>0</v>
      </c>
      <c r="G253" s="869"/>
      <c r="H253" s="869">
        <v>14000</v>
      </c>
      <c r="I253" s="869">
        <v>29956000</v>
      </c>
      <c r="J253" s="869">
        <v>175000</v>
      </c>
      <c r="K253" s="869">
        <v>0</v>
      </c>
      <c r="L253" s="869">
        <v>0</v>
      </c>
      <c r="M253" s="872">
        <v>4468000</v>
      </c>
      <c r="N253" s="62"/>
      <c r="O253" s="62"/>
      <c r="P253" s="62"/>
      <c r="Q253" s="62"/>
      <c r="R253" s="62"/>
    </row>
    <row r="254" spans="1:18" ht="18.399999999999999" customHeight="1">
      <c r="A254" s="74"/>
      <c r="B254" s="70"/>
      <c r="C254" s="71" t="s">
        <v>4</v>
      </c>
      <c r="D254" s="80" t="s">
        <v>43</v>
      </c>
      <c r="E254" s="869">
        <v>15804149.810000001</v>
      </c>
      <c r="F254" s="869">
        <v>0</v>
      </c>
      <c r="G254" s="869"/>
      <c r="H254" s="869">
        <v>5109.47</v>
      </c>
      <c r="I254" s="869">
        <v>13832254.470000001</v>
      </c>
      <c r="J254" s="869">
        <v>119168</v>
      </c>
      <c r="K254" s="869">
        <v>0</v>
      </c>
      <c r="L254" s="869">
        <v>0</v>
      </c>
      <c r="M254" s="872">
        <v>1847617.8699999996</v>
      </c>
      <c r="N254" s="62"/>
      <c r="O254" s="62"/>
      <c r="P254" s="62"/>
      <c r="Q254" s="62"/>
      <c r="R254" s="62"/>
    </row>
    <row r="255" spans="1:18" ht="18.399999999999999" customHeight="1">
      <c r="A255" s="74"/>
      <c r="B255" s="70"/>
      <c r="C255" s="71" t="s">
        <v>4</v>
      </c>
      <c r="D255" s="80" t="s">
        <v>44</v>
      </c>
      <c r="E255" s="260">
        <v>0.45659578222055297</v>
      </c>
      <c r="F255" s="260">
        <v>0</v>
      </c>
      <c r="G255" s="260"/>
      <c r="H255" s="260">
        <v>0.3649621428571429</v>
      </c>
      <c r="I255" s="260">
        <v>0.46175238583255446</v>
      </c>
      <c r="J255" s="260">
        <v>0.68096000000000001</v>
      </c>
      <c r="K255" s="260">
        <v>0</v>
      </c>
      <c r="L255" s="260">
        <v>0</v>
      </c>
      <c r="M255" s="360">
        <v>0.41352235228290057</v>
      </c>
      <c r="N255" s="62"/>
      <c r="O255" s="62"/>
      <c r="P255" s="62"/>
      <c r="Q255" s="62"/>
      <c r="R255" s="62"/>
    </row>
    <row r="256" spans="1:18" ht="18.399999999999999" customHeight="1">
      <c r="A256" s="76"/>
      <c r="B256" s="77"/>
      <c r="C256" s="78" t="s">
        <v>4</v>
      </c>
      <c r="D256" s="82" t="s">
        <v>45</v>
      </c>
      <c r="E256" s="261">
        <v>0.45659578222055297</v>
      </c>
      <c r="F256" s="261">
        <v>0</v>
      </c>
      <c r="G256" s="261"/>
      <c r="H256" s="261">
        <v>0.3649621428571429</v>
      </c>
      <c r="I256" s="261">
        <v>0.46175238583255446</v>
      </c>
      <c r="J256" s="261">
        <v>0.68096000000000001</v>
      </c>
      <c r="K256" s="261">
        <v>0</v>
      </c>
      <c r="L256" s="261">
        <v>0</v>
      </c>
      <c r="M256" s="361">
        <v>0.41352235228290057</v>
      </c>
      <c r="N256" s="62"/>
      <c r="O256" s="62"/>
      <c r="P256" s="62"/>
      <c r="Q256" s="62"/>
      <c r="R256" s="62"/>
    </row>
    <row r="257" spans="1:18" ht="18.399999999999999" customHeight="1">
      <c r="A257" s="69" t="s">
        <v>154</v>
      </c>
      <c r="B257" s="70" t="s">
        <v>47</v>
      </c>
      <c r="C257" s="71" t="s">
        <v>155</v>
      </c>
      <c r="D257" s="80" t="s">
        <v>41</v>
      </c>
      <c r="E257" s="869">
        <v>43607000</v>
      </c>
      <c r="F257" s="859">
        <v>0</v>
      </c>
      <c r="G257" s="870"/>
      <c r="H257" s="859">
        <v>5000</v>
      </c>
      <c r="I257" s="859">
        <v>41602000</v>
      </c>
      <c r="J257" s="859">
        <v>2000000</v>
      </c>
      <c r="K257" s="859">
        <v>0</v>
      </c>
      <c r="L257" s="859">
        <v>0</v>
      </c>
      <c r="M257" s="871">
        <v>0</v>
      </c>
      <c r="N257" s="62"/>
      <c r="O257" s="62"/>
      <c r="P257" s="62"/>
      <c r="Q257" s="62"/>
      <c r="R257" s="62"/>
    </row>
    <row r="258" spans="1:18" ht="18.399999999999999" customHeight="1">
      <c r="A258" s="74"/>
      <c r="B258" s="70"/>
      <c r="C258" s="71" t="s">
        <v>4</v>
      </c>
      <c r="D258" s="80" t="s">
        <v>42</v>
      </c>
      <c r="E258" s="869">
        <v>50031564</v>
      </c>
      <c r="F258" s="869">
        <v>0</v>
      </c>
      <c r="G258" s="869"/>
      <c r="H258" s="869">
        <v>8000</v>
      </c>
      <c r="I258" s="869">
        <v>49421564</v>
      </c>
      <c r="J258" s="869">
        <v>602000</v>
      </c>
      <c r="K258" s="869">
        <v>0</v>
      </c>
      <c r="L258" s="869">
        <v>0</v>
      </c>
      <c r="M258" s="872">
        <v>0</v>
      </c>
      <c r="N258" s="62"/>
      <c r="O258" s="62"/>
      <c r="P258" s="62"/>
      <c r="Q258" s="62"/>
      <c r="R258" s="62"/>
    </row>
    <row r="259" spans="1:18" ht="18.399999999999999" customHeight="1">
      <c r="A259" s="74"/>
      <c r="B259" s="70"/>
      <c r="C259" s="71" t="s">
        <v>4</v>
      </c>
      <c r="D259" s="80" t="s">
        <v>43</v>
      </c>
      <c r="E259" s="869">
        <v>22560835.780000001</v>
      </c>
      <c r="F259" s="869">
        <v>0</v>
      </c>
      <c r="G259" s="869"/>
      <c r="H259" s="869">
        <v>5699</v>
      </c>
      <c r="I259" s="869">
        <v>22540364.060000002</v>
      </c>
      <c r="J259" s="869">
        <v>14772.72</v>
      </c>
      <c r="K259" s="869">
        <v>0</v>
      </c>
      <c r="L259" s="869">
        <v>0</v>
      </c>
      <c r="M259" s="872">
        <v>0</v>
      </c>
      <c r="N259" s="62"/>
      <c r="O259" s="62"/>
      <c r="P259" s="62"/>
      <c r="Q259" s="62"/>
      <c r="R259" s="62"/>
    </row>
    <row r="260" spans="1:18" ht="18" customHeight="1">
      <c r="A260" s="74"/>
      <c r="B260" s="70"/>
      <c r="C260" s="71" t="s">
        <v>4</v>
      </c>
      <c r="D260" s="80" t="s">
        <v>44</v>
      </c>
      <c r="E260" s="260">
        <v>0.51736729836952788</v>
      </c>
      <c r="F260" s="260">
        <v>0</v>
      </c>
      <c r="G260" s="260"/>
      <c r="H260" s="260">
        <v>1.1397999999999999</v>
      </c>
      <c r="I260" s="260">
        <v>0.54180962597952032</v>
      </c>
      <c r="J260" s="260">
        <v>7.3863599999999998E-3</v>
      </c>
      <c r="K260" s="260">
        <v>0</v>
      </c>
      <c r="L260" s="260">
        <v>0</v>
      </c>
      <c r="M260" s="360">
        <v>0</v>
      </c>
      <c r="N260" s="62"/>
      <c r="O260" s="62"/>
      <c r="P260" s="62"/>
      <c r="Q260" s="62"/>
      <c r="R260" s="62"/>
    </row>
    <row r="261" spans="1:18" ht="18.399999999999999" customHeight="1">
      <c r="A261" s="76"/>
      <c r="B261" s="77"/>
      <c r="C261" s="78" t="s">
        <v>4</v>
      </c>
      <c r="D261" s="79" t="s">
        <v>45</v>
      </c>
      <c r="E261" s="362">
        <v>0.4509320512147092</v>
      </c>
      <c r="F261" s="261">
        <v>0</v>
      </c>
      <c r="G261" s="261"/>
      <c r="H261" s="261">
        <v>0.71237499999999998</v>
      </c>
      <c r="I261" s="261">
        <v>0.45608358448550923</v>
      </c>
      <c r="J261" s="261">
        <v>2.453940199335548E-2</v>
      </c>
      <c r="K261" s="261">
        <v>0</v>
      </c>
      <c r="L261" s="261">
        <v>0</v>
      </c>
      <c r="M261" s="361">
        <v>0</v>
      </c>
      <c r="N261" s="62"/>
      <c r="O261" s="62"/>
      <c r="P261" s="62"/>
      <c r="Q261" s="62"/>
      <c r="R261" s="62"/>
    </row>
    <row r="262" spans="1:18" ht="18.399999999999999" customHeight="1">
      <c r="A262" s="69" t="s">
        <v>156</v>
      </c>
      <c r="B262" s="70" t="s">
        <v>47</v>
      </c>
      <c r="C262" s="71" t="s">
        <v>157</v>
      </c>
      <c r="D262" s="72" t="s">
        <v>41</v>
      </c>
      <c r="E262" s="869">
        <v>16099000</v>
      </c>
      <c r="F262" s="859">
        <v>0</v>
      </c>
      <c r="G262" s="870"/>
      <c r="H262" s="859">
        <v>3715000</v>
      </c>
      <c r="I262" s="859">
        <v>11879000</v>
      </c>
      <c r="J262" s="859">
        <v>505000</v>
      </c>
      <c r="K262" s="859">
        <v>0</v>
      </c>
      <c r="L262" s="859">
        <v>0</v>
      </c>
      <c r="M262" s="871">
        <v>0</v>
      </c>
      <c r="N262" s="62"/>
      <c r="O262" s="62"/>
      <c r="P262" s="62"/>
      <c r="Q262" s="62"/>
      <c r="R262" s="62"/>
    </row>
    <row r="263" spans="1:18" ht="18.399999999999999" customHeight="1">
      <c r="A263" s="74"/>
      <c r="B263" s="70"/>
      <c r="C263" s="71" t="s">
        <v>4</v>
      </c>
      <c r="D263" s="80" t="s">
        <v>42</v>
      </c>
      <c r="E263" s="869">
        <v>16099000</v>
      </c>
      <c r="F263" s="869">
        <v>0</v>
      </c>
      <c r="G263" s="869"/>
      <c r="H263" s="869">
        <v>3715000</v>
      </c>
      <c r="I263" s="869">
        <v>11879000</v>
      </c>
      <c r="J263" s="869">
        <v>505000</v>
      </c>
      <c r="K263" s="869">
        <v>0</v>
      </c>
      <c r="L263" s="869">
        <v>0</v>
      </c>
      <c r="M263" s="872">
        <v>0</v>
      </c>
      <c r="N263" s="62"/>
      <c r="O263" s="62"/>
      <c r="P263" s="62"/>
      <c r="Q263" s="62"/>
      <c r="R263" s="62"/>
    </row>
    <row r="264" spans="1:18" ht="18.399999999999999" customHeight="1">
      <c r="A264" s="74"/>
      <c r="B264" s="70"/>
      <c r="C264" s="71" t="s">
        <v>4</v>
      </c>
      <c r="D264" s="80" t="s">
        <v>43</v>
      </c>
      <c r="E264" s="869">
        <v>6701118.1899999985</v>
      </c>
      <c r="F264" s="869">
        <v>0</v>
      </c>
      <c r="G264" s="869"/>
      <c r="H264" s="869">
        <v>1555200.49</v>
      </c>
      <c r="I264" s="869">
        <v>5106668.1499999985</v>
      </c>
      <c r="J264" s="869">
        <v>39249.550000000003</v>
      </c>
      <c r="K264" s="869">
        <v>0</v>
      </c>
      <c r="L264" s="869">
        <v>0</v>
      </c>
      <c r="M264" s="872">
        <v>0</v>
      </c>
      <c r="N264" s="62"/>
      <c r="O264" s="62"/>
      <c r="P264" s="62"/>
      <c r="Q264" s="62"/>
      <c r="R264" s="62"/>
    </row>
    <row r="265" spans="1:18" ht="18.399999999999999" customHeight="1">
      <c r="A265" s="74"/>
      <c r="B265" s="70"/>
      <c r="C265" s="71" t="s">
        <v>4</v>
      </c>
      <c r="D265" s="80" t="s">
        <v>44</v>
      </c>
      <c r="E265" s="260">
        <v>0.4162443748058885</v>
      </c>
      <c r="F265" s="260">
        <v>0</v>
      </c>
      <c r="G265" s="260"/>
      <c r="H265" s="260">
        <v>0.4186273189771198</v>
      </c>
      <c r="I265" s="260">
        <v>0.4298904074417037</v>
      </c>
      <c r="J265" s="260">
        <v>7.7721881188118819E-2</v>
      </c>
      <c r="K265" s="260">
        <v>0</v>
      </c>
      <c r="L265" s="260">
        <v>0</v>
      </c>
      <c r="M265" s="360">
        <v>0</v>
      </c>
      <c r="N265" s="62"/>
      <c r="O265" s="62"/>
      <c r="P265" s="62"/>
      <c r="Q265" s="62"/>
      <c r="R265" s="62"/>
    </row>
    <row r="266" spans="1:18" ht="18.399999999999999" customHeight="1">
      <c r="A266" s="76"/>
      <c r="B266" s="77"/>
      <c r="C266" s="78" t="s">
        <v>4</v>
      </c>
      <c r="D266" s="82" t="s">
        <v>45</v>
      </c>
      <c r="E266" s="261">
        <v>0.4162443748058885</v>
      </c>
      <c r="F266" s="261">
        <v>0</v>
      </c>
      <c r="G266" s="261"/>
      <c r="H266" s="261">
        <v>0.4186273189771198</v>
      </c>
      <c r="I266" s="261">
        <v>0.4298904074417037</v>
      </c>
      <c r="J266" s="261">
        <v>7.7721881188118819E-2</v>
      </c>
      <c r="K266" s="261">
        <v>0</v>
      </c>
      <c r="L266" s="261">
        <v>0</v>
      </c>
      <c r="M266" s="361">
        <v>0</v>
      </c>
      <c r="N266" s="62"/>
      <c r="O266" s="62"/>
      <c r="P266" s="62"/>
      <c r="Q266" s="62"/>
      <c r="R266" s="62"/>
    </row>
    <row r="267" spans="1:18" ht="18.399999999999999" customHeight="1">
      <c r="A267" s="69" t="s">
        <v>158</v>
      </c>
      <c r="B267" s="70" t="s">
        <v>47</v>
      </c>
      <c r="C267" s="71" t="s">
        <v>159</v>
      </c>
      <c r="D267" s="80" t="s">
        <v>41</v>
      </c>
      <c r="E267" s="869">
        <v>77965000</v>
      </c>
      <c r="F267" s="859">
        <v>2675000</v>
      </c>
      <c r="G267" s="870"/>
      <c r="H267" s="859">
        <v>450000</v>
      </c>
      <c r="I267" s="859">
        <v>62735000</v>
      </c>
      <c r="J267" s="859">
        <v>6939000</v>
      </c>
      <c r="K267" s="859">
        <v>0</v>
      </c>
      <c r="L267" s="859">
        <v>0</v>
      </c>
      <c r="M267" s="871">
        <v>5166000</v>
      </c>
    </row>
    <row r="268" spans="1:18" ht="18.399999999999999" customHeight="1">
      <c r="A268" s="74"/>
      <c r="B268" s="70"/>
      <c r="C268" s="71" t="s">
        <v>160</v>
      </c>
      <c r="D268" s="80" t="s">
        <v>42</v>
      </c>
      <c r="E268" s="869">
        <v>82507949</v>
      </c>
      <c r="F268" s="869">
        <v>2675000</v>
      </c>
      <c r="G268" s="869"/>
      <c r="H268" s="869">
        <v>442604</v>
      </c>
      <c r="I268" s="869">
        <v>67180228</v>
      </c>
      <c r="J268" s="869">
        <v>6706795</v>
      </c>
      <c r="K268" s="869">
        <v>0</v>
      </c>
      <c r="L268" s="869">
        <v>0</v>
      </c>
      <c r="M268" s="872">
        <v>5503322</v>
      </c>
    </row>
    <row r="269" spans="1:18" ht="18.399999999999999" customHeight="1">
      <c r="A269" s="74"/>
      <c r="B269" s="70"/>
      <c r="C269" s="71" t="s">
        <v>4</v>
      </c>
      <c r="D269" s="80" t="s">
        <v>43</v>
      </c>
      <c r="E269" s="869">
        <v>31260707.329999994</v>
      </c>
      <c r="F269" s="869">
        <v>1550000</v>
      </c>
      <c r="G269" s="869"/>
      <c r="H269" s="869">
        <v>153180.6</v>
      </c>
      <c r="I269" s="869">
        <v>27748678.639999993</v>
      </c>
      <c r="J269" s="869">
        <v>242969.09</v>
      </c>
      <c r="K269" s="869">
        <v>0</v>
      </c>
      <c r="L269" s="869">
        <v>0</v>
      </c>
      <c r="M269" s="872">
        <v>1565879</v>
      </c>
    </row>
    <row r="270" spans="1:18" ht="18.399999999999999" customHeight="1">
      <c r="A270" s="74"/>
      <c r="B270" s="70"/>
      <c r="C270" s="71" t="s">
        <v>4</v>
      </c>
      <c r="D270" s="80" t="s">
        <v>44</v>
      </c>
      <c r="E270" s="260">
        <v>0.40095821625088174</v>
      </c>
      <c r="F270" s="260">
        <v>0.57943925233644855</v>
      </c>
      <c r="G270" s="260"/>
      <c r="H270" s="260">
        <v>0.34040133333333333</v>
      </c>
      <c r="I270" s="260">
        <v>0.44231575101617904</v>
      </c>
      <c r="J270" s="260">
        <v>3.5015000720564925E-2</v>
      </c>
      <c r="K270" s="260">
        <v>0</v>
      </c>
      <c r="L270" s="260">
        <v>0</v>
      </c>
      <c r="M270" s="360">
        <v>0.30311246612466125</v>
      </c>
    </row>
    <row r="271" spans="1:18" ht="18.399999999999999" customHeight="1">
      <c r="A271" s="76"/>
      <c r="B271" s="77"/>
      <c r="C271" s="78" t="s">
        <v>4</v>
      </c>
      <c r="D271" s="82" t="s">
        <v>45</v>
      </c>
      <c r="E271" s="261">
        <v>0.37888115883234469</v>
      </c>
      <c r="F271" s="261">
        <v>0.57943925233644855</v>
      </c>
      <c r="G271" s="261"/>
      <c r="H271" s="261">
        <v>0.34608950664702537</v>
      </c>
      <c r="I271" s="261">
        <v>0.4130482951025411</v>
      </c>
      <c r="J271" s="261">
        <v>3.6227302310567117E-2</v>
      </c>
      <c r="K271" s="261">
        <v>0</v>
      </c>
      <c r="L271" s="261">
        <v>0</v>
      </c>
      <c r="M271" s="361">
        <v>0.28453341454488762</v>
      </c>
    </row>
    <row r="272" spans="1:18" ht="18.399999999999999" customHeight="1">
      <c r="A272" s="69" t="s">
        <v>161</v>
      </c>
      <c r="B272" s="70" t="s">
        <v>47</v>
      </c>
      <c r="C272" s="71" t="s">
        <v>162</v>
      </c>
      <c r="D272" s="80" t="s">
        <v>41</v>
      </c>
      <c r="E272" s="869">
        <v>53648000</v>
      </c>
      <c r="F272" s="859">
        <v>3000000</v>
      </c>
      <c r="G272" s="870"/>
      <c r="H272" s="859">
        <v>29160000</v>
      </c>
      <c r="I272" s="859">
        <v>21238000</v>
      </c>
      <c r="J272" s="859">
        <v>250000</v>
      </c>
      <c r="K272" s="859">
        <v>0</v>
      </c>
      <c r="L272" s="859">
        <v>0</v>
      </c>
      <c r="M272" s="871">
        <v>0</v>
      </c>
    </row>
    <row r="273" spans="1:13" ht="18.399999999999999" customHeight="1">
      <c r="A273" s="74"/>
      <c r="B273" s="70"/>
      <c r="C273" s="71" t="s">
        <v>163</v>
      </c>
      <c r="D273" s="80" t="s">
        <v>42</v>
      </c>
      <c r="E273" s="869">
        <v>96180890</v>
      </c>
      <c r="F273" s="869">
        <v>3099600</v>
      </c>
      <c r="G273" s="869"/>
      <c r="H273" s="869">
        <v>69060600</v>
      </c>
      <c r="I273" s="869">
        <v>23770690</v>
      </c>
      <c r="J273" s="869">
        <v>250000</v>
      </c>
      <c r="K273" s="869">
        <v>0</v>
      </c>
      <c r="L273" s="869">
        <v>0</v>
      </c>
      <c r="M273" s="872">
        <v>0</v>
      </c>
    </row>
    <row r="274" spans="1:13" ht="18.399999999999999" customHeight="1">
      <c r="A274" s="74"/>
      <c r="B274" s="70"/>
      <c r="C274" s="71" t="s">
        <v>4</v>
      </c>
      <c r="D274" s="80" t="s">
        <v>43</v>
      </c>
      <c r="E274" s="869">
        <v>55746894.480000004</v>
      </c>
      <c r="F274" s="869">
        <v>2323822.17</v>
      </c>
      <c r="G274" s="869"/>
      <c r="H274" s="869">
        <v>42054754.149999999</v>
      </c>
      <c r="I274" s="869">
        <v>11368318.160000002</v>
      </c>
      <c r="J274" s="869">
        <v>0</v>
      </c>
      <c r="K274" s="869">
        <v>0</v>
      </c>
      <c r="L274" s="869">
        <v>0</v>
      </c>
      <c r="M274" s="872">
        <v>0</v>
      </c>
    </row>
    <row r="275" spans="1:13" ht="18.399999999999999" customHeight="1">
      <c r="A275" s="74"/>
      <c r="B275" s="70"/>
      <c r="C275" s="71" t="s">
        <v>4</v>
      </c>
      <c r="D275" s="80" t="s">
        <v>44</v>
      </c>
      <c r="E275" s="260">
        <v>1.0391234431852074</v>
      </c>
      <c r="F275" s="260">
        <v>0.77460739000000001</v>
      </c>
      <c r="G275" s="260"/>
      <c r="H275" s="260">
        <v>1.4422069324417008</v>
      </c>
      <c r="I275" s="260">
        <v>0.53528195498634534</v>
      </c>
      <c r="J275" s="260">
        <v>0</v>
      </c>
      <c r="K275" s="260">
        <v>0</v>
      </c>
      <c r="L275" s="260">
        <v>0</v>
      </c>
      <c r="M275" s="360">
        <v>0</v>
      </c>
    </row>
    <row r="276" spans="1:13" ht="18.399999999999999" customHeight="1">
      <c r="A276" s="76"/>
      <c r="B276" s="77"/>
      <c r="C276" s="78" t="s">
        <v>4</v>
      </c>
      <c r="D276" s="82" t="s">
        <v>45</v>
      </c>
      <c r="E276" s="261">
        <v>0.57960468529663223</v>
      </c>
      <c r="F276" s="261">
        <v>0.74971679248935341</v>
      </c>
      <c r="G276" s="261"/>
      <c r="H276" s="261">
        <v>0.60895436978537687</v>
      </c>
      <c r="I276" s="261">
        <v>0.47824939705157915</v>
      </c>
      <c r="J276" s="261">
        <v>0</v>
      </c>
      <c r="K276" s="261">
        <v>0</v>
      </c>
      <c r="L276" s="261">
        <v>0</v>
      </c>
      <c r="M276" s="361">
        <v>0</v>
      </c>
    </row>
    <row r="277" spans="1:13" ht="18.399999999999999" customHeight="1">
      <c r="A277" s="69" t="s">
        <v>164</v>
      </c>
      <c r="B277" s="70" t="s">
        <v>47</v>
      </c>
      <c r="C277" s="71" t="s">
        <v>165</v>
      </c>
      <c r="D277" s="80" t="s">
        <v>41</v>
      </c>
      <c r="E277" s="869">
        <v>203999000</v>
      </c>
      <c r="F277" s="859">
        <v>0</v>
      </c>
      <c r="G277" s="870"/>
      <c r="H277" s="859">
        <v>2176000</v>
      </c>
      <c r="I277" s="859">
        <v>189168000</v>
      </c>
      <c r="J277" s="859">
        <v>12655000</v>
      </c>
      <c r="K277" s="859">
        <v>0</v>
      </c>
      <c r="L277" s="859">
        <v>0</v>
      </c>
      <c r="M277" s="871">
        <v>0</v>
      </c>
    </row>
    <row r="278" spans="1:13" ht="18.399999999999999" customHeight="1">
      <c r="A278" s="74"/>
      <c r="B278" s="70"/>
      <c r="C278" s="71" t="s">
        <v>4</v>
      </c>
      <c r="D278" s="80" t="s">
        <v>42</v>
      </c>
      <c r="E278" s="869">
        <v>203999000</v>
      </c>
      <c r="F278" s="869">
        <v>0</v>
      </c>
      <c r="G278" s="869"/>
      <c r="H278" s="869">
        <v>2264871</v>
      </c>
      <c r="I278" s="869">
        <v>182506773</v>
      </c>
      <c r="J278" s="869">
        <v>19227356</v>
      </c>
      <c r="K278" s="869">
        <v>0</v>
      </c>
      <c r="L278" s="869">
        <v>0</v>
      </c>
      <c r="M278" s="872">
        <v>0</v>
      </c>
    </row>
    <row r="279" spans="1:13" ht="18.399999999999999" customHeight="1">
      <c r="A279" s="74"/>
      <c r="B279" s="70"/>
      <c r="C279" s="71" t="s">
        <v>4</v>
      </c>
      <c r="D279" s="80" t="s">
        <v>43</v>
      </c>
      <c r="E279" s="869">
        <v>95802213.689999998</v>
      </c>
      <c r="F279" s="869">
        <v>0</v>
      </c>
      <c r="G279" s="869"/>
      <c r="H279" s="869">
        <v>1377791.6500000001</v>
      </c>
      <c r="I279" s="869">
        <v>91763191.769999996</v>
      </c>
      <c r="J279" s="869">
        <v>2661230.27</v>
      </c>
      <c r="K279" s="869">
        <v>0</v>
      </c>
      <c r="L279" s="869">
        <v>0</v>
      </c>
      <c r="M279" s="872">
        <v>0</v>
      </c>
    </row>
    <row r="280" spans="1:13" ht="18.399999999999999" customHeight="1">
      <c r="A280" s="74"/>
      <c r="B280" s="70"/>
      <c r="C280" s="71" t="s">
        <v>4</v>
      </c>
      <c r="D280" s="80" t="s">
        <v>44</v>
      </c>
      <c r="E280" s="260">
        <v>0.46962099662253243</v>
      </c>
      <c r="F280" s="260">
        <v>0</v>
      </c>
      <c r="G280" s="260"/>
      <c r="H280" s="260">
        <v>0.63317630974264716</v>
      </c>
      <c r="I280" s="260">
        <v>0.48508834353590458</v>
      </c>
      <c r="J280" s="260">
        <v>0.21029081548794942</v>
      </c>
      <c r="K280" s="260">
        <v>0</v>
      </c>
      <c r="L280" s="260">
        <v>0</v>
      </c>
      <c r="M280" s="360">
        <v>0</v>
      </c>
    </row>
    <row r="281" spans="1:13" ht="18.399999999999999" customHeight="1">
      <c r="A281" s="76"/>
      <c r="B281" s="77"/>
      <c r="C281" s="78" t="s">
        <v>4</v>
      </c>
      <c r="D281" s="82" t="s">
        <v>45</v>
      </c>
      <c r="E281" s="261">
        <v>0.46962099662253243</v>
      </c>
      <c r="F281" s="261">
        <v>0</v>
      </c>
      <c r="G281" s="261"/>
      <c r="H281" s="261">
        <v>0.60833118089286331</v>
      </c>
      <c r="I281" s="261">
        <v>0.50279334986652791</v>
      </c>
      <c r="J281" s="261">
        <v>0.13840853989492888</v>
      </c>
      <c r="K281" s="261">
        <v>0</v>
      </c>
      <c r="L281" s="261">
        <v>0</v>
      </c>
      <c r="M281" s="361">
        <v>0</v>
      </c>
    </row>
    <row r="282" spans="1:13" ht="18.399999999999999" customHeight="1">
      <c r="A282" s="69" t="s">
        <v>166</v>
      </c>
      <c r="B282" s="70" t="s">
        <v>47</v>
      </c>
      <c r="C282" s="71" t="s">
        <v>167</v>
      </c>
      <c r="D282" s="80" t="s">
        <v>41</v>
      </c>
      <c r="E282" s="869">
        <v>616676000</v>
      </c>
      <c r="F282" s="859">
        <v>0</v>
      </c>
      <c r="G282" s="870"/>
      <c r="H282" s="859">
        <v>16272000</v>
      </c>
      <c r="I282" s="859">
        <v>565084000</v>
      </c>
      <c r="J282" s="859">
        <v>33917000</v>
      </c>
      <c r="K282" s="859">
        <v>0</v>
      </c>
      <c r="L282" s="859">
        <v>0</v>
      </c>
      <c r="M282" s="871">
        <v>1403000</v>
      </c>
    </row>
    <row r="283" spans="1:13" ht="18.399999999999999" customHeight="1">
      <c r="A283" s="74"/>
      <c r="B283" s="70"/>
      <c r="C283" s="71" t="s">
        <v>168</v>
      </c>
      <c r="D283" s="80" t="s">
        <v>42</v>
      </c>
      <c r="E283" s="869">
        <v>623232660</v>
      </c>
      <c r="F283" s="869">
        <v>0</v>
      </c>
      <c r="G283" s="869"/>
      <c r="H283" s="869">
        <v>16272000</v>
      </c>
      <c r="I283" s="869">
        <v>576669000</v>
      </c>
      <c r="J283" s="869">
        <v>28417000</v>
      </c>
      <c r="K283" s="869">
        <v>0</v>
      </c>
      <c r="L283" s="869">
        <v>0</v>
      </c>
      <c r="M283" s="872">
        <v>1874660</v>
      </c>
    </row>
    <row r="284" spans="1:13" ht="18.399999999999999" customHeight="1">
      <c r="A284" s="74"/>
      <c r="B284" s="70"/>
      <c r="C284" s="71" t="s">
        <v>4</v>
      </c>
      <c r="D284" s="80" t="s">
        <v>43</v>
      </c>
      <c r="E284" s="869">
        <v>297869963.06000018</v>
      </c>
      <c r="F284" s="869">
        <v>0</v>
      </c>
      <c r="G284" s="869"/>
      <c r="H284" s="869">
        <v>7471296.8199999994</v>
      </c>
      <c r="I284" s="869">
        <v>286248268.81000018</v>
      </c>
      <c r="J284" s="869">
        <v>3621068.5200000005</v>
      </c>
      <c r="K284" s="869">
        <v>0</v>
      </c>
      <c r="L284" s="869">
        <v>0</v>
      </c>
      <c r="M284" s="872">
        <v>529328.91</v>
      </c>
    </row>
    <row r="285" spans="1:13" ht="18.399999999999999" customHeight="1">
      <c r="A285" s="74"/>
      <c r="B285" s="70"/>
      <c r="C285" s="71" t="s">
        <v>4</v>
      </c>
      <c r="D285" s="80" t="s">
        <v>44</v>
      </c>
      <c r="E285" s="260">
        <v>0.48302506188014482</v>
      </c>
      <c r="F285" s="260">
        <v>0</v>
      </c>
      <c r="G285" s="260"/>
      <c r="H285" s="260">
        <v>0.45915049287118975</v>
      </c>
      <c r="I285" s="260">
        <v>0.50655879269276816</v>
      </c>
      <c r="J285" s="260">
        <v>0.1067626417430787</v>
      </c>
      <c r="K285" s="260">
        <v>0</v>
      </c>
      <c r="L285" s="260">
        <v>0</v>
      </c>
      <c r="M285" s="360">
        <v>0.37728361368496083</v>
      </c>
    </row>
    <row r="286" spans="1:13" ht="18.399999999999999" customHeight="1">
      <c r="A286" s="76"/>
      <c r="B286" s="77"/>
      <c r="C286" s="78" t="s">
        <v>4</v>
      </c>
      <c r="D286" s="82" t="s">
        <v>45</v>
      </c>
      <c r="E286" s="261">
        <v>0.47794344259814653</v>
      </c>
      <c r="F286" s="261">
        <v>0</v>
      </c>
      <c r="G286" s="261"/>
      <c r="H286" s="261">
        <v>0.45915049287118975</v>
      </c>
      <c r="I286" s="261">
        <v>0.49638227269022644</v>
      </c>
      <c r="J286" s="261">
        <v>0.12742613646760745</v>
      </c>
      <c r="K286" s="261">
        <v>0</v>
      </c>
      <c r="L286" s="261">
        <v>0</v>
      </c>
      <c r="M286" s="361">
        <v>0.28235995327152658</v>
      </c>
    </row>
    <row r="287" spans="1:13" ht="18.399999999999999" customHeight="1">
      <c r="A287" s="69" t="s">
        <v>169</v>
      </c>
      <c r="B287" s="70" t="s">
        <v>47</v>
      </c>
      <c r="C287" s="71" t="s">
        <v>170</v>
      </c>
      <c r="D287" s="80" t="s">
        <v>41</v>
      </c>
      <c r="E287" s="869">
        <v>434499000</v>
      </c>
      <c r="F287" s="859">
        <v>0</v>
      </c>
      <c r="G287" s="870"/>
      <c r="H287" s="859">
        <v>1296000</v>
      </c>
      <c r="I287" s="859">
        <v>408547000</v>
      </c>
      <c r="J287" s="859">
        <v>5800000</v>
      </c>
      <c r="K287" s="859">
        <v>0</v>
      </c>
      <c r="L287" s="859">
        <v>0</v>
      </c>
      <c r="M287" s="871">
        <v>18856000</v>
      </c>
    </row>
    <row r="288" spans="1:13" ht="18.399999999999999" customHeight="1">
      <c r="A288" s="74"/>
      <c r="B288" s="70"/>
      <c r="C288" s="71" t="s">
        <v>4</v>
      </c>
      <c r="D288" s="80" t="s">
        <v>42</v>
      </c>
      <c r="E288" s="869">
        <v>434499000</v>
      </c>
      <c r="F288" s="869">
        <v>0</v>
      </c>
      <c r="G288" s="869"/>
      <c r="H288" s="869">
        <v>1326668</v>
      </c>
      <c r="I288" s="869">
        <v>408490335</v>
      </c>
      <c r="J288" s="869">
        <v>5825997</v>
      </c>
      <c r="K288" s="869">
        <v>0</v>
      </c>
      <c r="L288" s="869">
        <v>0</v>
      </c>
      <c r="M288" s="872">
        <v>18856000</v>
      </c>
    </row>
    <row r="289" spans="1:13" ht="18.399999999999999" customHeight="1">
      <c r="A289" s="74"/>
      <c r="B289" s="70"/>
      <c r="C289" s="71" t="s">
        <v>4</v>
      </c>
      <c r="D289" s="80" t="s">
        <v>43</v>
      </c>
      <c r="E289" s="869">
        <v>210622438.78000006</v>
      </c>
      <c r="F289" s="869">
        <v>0</v>
      </c>
      <c r="G289" s="869"/>
      <c r="H289" s="869">
        <v>642895.83000000007</v>
      </c>
      <c r="I289" s="869">
        <v>205066512.14000005</v>
      </c>
      <c r="J289" s="869">
        <v>0</v>
      </c>
      <c r="K289" s="869">
        <v>0</v>
      </c>
      <c r="L289" s="869">
        <v>0</v>
      </c>
      <c r="M289" s="872">
        <v>4913030.8099999987</v>
      </c>
    </row>
    <row r="290" spans="1:13" ht="18.399999999999999" customHeight="1">
      <c r="A290" s="74"/>
      <c r="B290" s="70"/>
      <c r="C290" s="71" t="s">
        <v>4</v>
      </c>
      <c r="D290" s="80" t="s">
        <v>44</v>
      </c>
      <c r="E290" s="260">
        <v>0.48474781019058744</v>
      </c>
      <c r="F290" s="260">
        <v>0</v>
      </c>
      <c r="G290" s="260"/>
      <c r="H290" s="260">
        <v>0.49606159722222226</v>
      </c>
      <c r="I290" s="260">
        <v>0.50194105486027318</v>
      </c>
      <c r="J290" s="260">
        <v>0</v>
      </c>
      <c r="K290" s="260">
        <v>0</v>
      </c>
      <c r="L290" s="260">
        <v>0</v>
      </c>
      <c r="M290" s="360">
        <v>0.26055530388205339</v>
      </c>
    </row>
    <row r="291" spans="1:13" ht="18.399999999999999" customHeight="1">
      <c r="A291" s="76"/>
      <c r="B291" s="77"/>
      <c r="C291" s="78" t="s">
        <v>4</v>
      </c>
      <c r="D291" s="79" t="s">
        <v>45</v>
      </c>
      <c r="E291" s="362">
        <v>0.48474781019058744</v>
      </c>
      <c r="F291" s="261">
        <v>0</v>
      </c>
      <c r="G291" s="261"/>
      <c r="H291" s="261">
        <v>0.48459435970416115</v>
      </c>
      <c r="I291" s="261">
        <v>0.50201068316585762</v>
      </c>
      <c r="J291" s="261">
        <v>0</v>
      </c>
      <c r="K291" s="261">
        <v>0</v>
      </c>
      <c r="L291" s="261">
        <v>0</v>
      </c>
      <c r="M291" s="361">
        <v>0.26055530388205339</v>
      </c>
    </row>
    <row r="292" spans="1:13" ht="18.399999999999999" customHeight="1">
      <c r="A292" s="69" t="s">
        <v>171</v>
      </c>
      <c r="B292" s="70" t="s">
        <v>47</v>
      </c>
      <c r="C292" s="71" t="s">
        <v>172</v>
      </c>
      <c r="D292" s="72" t="s">
        <v>41</v>
      </c>
      <c r="E292" s="873">
        <v>263772000</v>
      </c>
      <c r="F292" s="859">
        <v>0</v>
      </c>
      <c r="G292" s="870"/>
      <c r="H292" s="859">
        <v>3944000</v>
      </c>
      <c r="I292" s="859">
        <v>232899000</v>
      </c>
      <c r="J292" s="859">
        <v>26929000</v>
      </c>
      <c r="K292" s="859">
        <v>0</v>
      </c>
      <c r="L292" s="859">
        <v>0</v>
      </c>
      <c r="M292" s="871">
        <v>0</v>
      </c>
    </row>
    <row r="293" spans="1:13" ht="18.399999999999999" customHeight="1">
      <c r="A293" s="74"/>
      <c r="B293" s="70"/>
      <c r="C293" s="71" t="s">
        <v>4</v>
      </c>
      <c r="D293" s="80" t="s">
        <v>42</v>
      </c>
      <c r="E293" s="869">
        <v>263932000</v>
      </c>
      <c r="F293" s="869">
        <v>0</v>
      </c>
      <c r="G293" s="869"/>
      <c r="H293" s="869">
        <v>3953663.99</v>
      </c>
      <c r="I293" s="869">
        <v>233049336.00999999</v>
      </c>
      <c r="J293" s="869">
        <v>26929000</v>
      </c>
      <c r="K293" s="869">
        <v>0</v>
      </c>
      <c r="L293" s="869">
        <v>0</v>
      </c>
      <c r="M293" s="872">
        <v>0</v>
      </c>
    </row>
    <row r="294" spans="1:13" ht="18.399999999999999" customHeight="1">
      <c r="A294" s="74"/>
      <c r="B294" s="70"/>
      <c r="C294" s="71" t="s">
        <v>4</v>
      </c>
      <c r="D294" s="80" t="s">
        <v>43</v>
      </c>
      <c r="E294" s="869">
        <v>134585014.38000003</v>
      </c>
      <c r="F294" s="869">
        <v>0</v>
      </c>
      <c r="G294" s="869"/>
      <c r="H294" s="869">
        <v>1491655.82</v>
      </c>
      <c r="I294" s="869">
        <v>132787215.56000002</v>
      </c>
      <c r="J294" s="869">
        <v>306143</v>
      </c>
      <c r="K294" s="869">
        <v>0</v>
      </c>
      <c r="L294" s="869">
        <v>0</v>
      </c>
      <c r="M294" s="872">
        <v>0</v>
      </c>
    </row>
    <row r="295" spans="1:13" ht="18.399999999999999" customHeight="1">
      <c r="A295" s="74"/>
      <c r="B295" s="70"/>
      <c r="C295" s="71" t="s">
        <v>4</v>
      </c>
      <c r="D295" s="80" t="s">
        <v>44</v>
      </c>
      <c r="E295" s="260">
        <v>0.51023237637050189</v>
      </c>
      <c r="F295" s="260">
        <v>0</v>
      </c>
      <c r="G295" s="260"/>
      <c r="H295" s="260">
        <v>0.37820887931034486</v>
      </c>
      <c r="I295" s="260">
        <v>0.57014935899252472</v>
      </c>
      <c r="J295" s="260">
        <v>1.1368524638865164E-2</v>
      </c>
      <c r="K295" s="260">
        <v>0</v>
      </c>
      <c r="L295" s="260">
        <v>0</v>
      </c>
      <c r="M295" s="360">
        <v>0</v>
      </c>
    </row>
    <row r="296" spans="1:13" ht="18.399999999999999" customHeight="1">
      <c r="A296" s="76"/>
      <c r="B296" s="77"/>
      <c r="C296" s="78" t="s">
        <v>4</v>
      </c>
      <c r="D296" s="82" t="s">
        <v>45</v>
      </c>
      <c r="E296" s="261">
        <v>0.50992306495612516</v>
      </c>
      <c r="F296" s="261">
        <v>0</v>
      </c>
      <c r="G296" s="261"/>
      <c r="H296" s="261">
        <v>0.37728441864883921</v>
      </c>
      <c r="I296" s="261">
        <v>0.56978156571234428</v>
      </c>
      <c r="J296" s="261">
        <v>1.1368524638865164E-2</v>
      </c>
      <c r="K296" s="261">
        <v>0</v>
      </c>
      <c r="L296" s="261">
        <v>0</v>
      </c>
      <c r="M296" s="361">
        <v>0</v>
      </c>
    </row>
    <row r="297" spans="1:13" ht="18.399999999999999" customHeight="1">
      <c r="A297" s="69" t="s">
        <v>173</v>
      </c>
      <c r="B297" s="70" t="s">
        <v>47</v>
      </c>
      <c r="C297" s="71" t="s">
        <v>174</v>
      </c>
      <c r="D297" s="80" t="s">
        <v>41</v>
      </c>
      <c r="E297" s="869">
        <v>62957000</v>
      </c>
      <c r="F297" s="859">
        <v>0</v>
      </c>
      <c r="G297" s="870"/>
      <c r="H297" s="859">
        <v>45000</v>
      </c>
      <c r="I297" s="859">
        <v>60956000</v>
      </c>
      <c r="J297" s="859">
        <v>1860000</v>
      </c>
      <c r="K297" s="859">
        <v>0</v>
      </c>
      <c r="L297" s="859">
        <v>0</v>
      </c>
      <c r="M297" s="871">
        <v>96000</v>
      </c>
    </row>
    <row r="298" spans="1:13" ht="18.399999999999999" customHeight="1">
      <c r="A298" s="74"/>
      <c r="B298" s="70"/>
      <c r="C298" s="71" t="s">
        <v>4</v>
      </c>
      <c r="D298" s="80" t="s">
        <v>42</v>
      </c>
      <c r="E298" s="869">
        <v>62957000</v>
      </c>
      <c r="F298" s="869">
        <v>0</v>
      </c>
      <c r="G298" s="869"/>
      <c r="H298" s="869">
        <v>93000</v>
      </c>
      <c r="I298" s="869">
        <v>60908000</v>
      </c>
      <c r="J298" s="869">
        <v>1860000</v>
      </c>
      <c r="K298" s="869">
        <v>0</v>
      </c>
      <c r="L298" s="869">
        <v>0</v>
      </c>
      <c r="M298" s="872">
        <v>96000</v>
      </c>
    </row>
    <row r="299" spans="1:13" ht="18.399999999999999" customHeight="1">
      <c r="A299" s="74"/>
      <c r="B299" s="70"/>
      <c r="C299" s="71" t="s">
        <v>4</v>
      </c>
      <c r="D299" s="80" t="s">
        <v>43</v>
      </c>
      <c r="E299" s="869">
        <v>30737798.73</v>
      </c>
      <c r="F299" s="869">
        <v>0</v>
      </c>
      <c r="G299" s="869"/>
      <c r="H299" s="869">
        <v>38033.89</v>
      </c>
      <c r="I299" s="869">
        <v>30333788.140000001</v>
      </c>
      <c r="J299" s="869">
        <v>301773.12</v>
      </c>
      <c r="K299" s="869">
        <v>0</v>
      </c>
      <c r="L299" s="869">
        <v>0</v>
      </c>
      <c r="M299" s="872">
        <v>64203.579999999987</v>
      </c>
    </row>
    <row r="300" spans="1:13" ht="18.399999999999999" customHeight="1">
      <c r="A300" s="74"/>
      <c r="B300" s="70"/>
      <c r="C300" s="71" t="s">
        <v>4</v>
      </c>
      <c r="D300" s="80" t="s">
        <v>44</v>
      </c>
      <c r="E300" s="260">
        <v>0.48823480677287673</v>
      </c>
      <c r="F300" s="260">
        <v>0</v>
      </c>
      <c r="G300" s="260"/>
      <c r="H300" s="260">
        <v>0.84519755555555554</v>
      </c>
      <c r="I300" s="260">
        <v>0.49763416464334931</v>
      </c>
      <c r="J300" s="260">
        <v>0.16224361290322581</v>
      </c>
      <c r="K300" s="260">
        <v>0</v>
      </c>
      <c r="L300" s="260">
        <v>0</v>
      </c>
      <c r="M300" s="360">
        <v>0.66878729166666651</v>
      </c>
    </row>
    <row r="301" spans="1:13" ht="18.399999999999999" customHeight="1">
      <c r="A301" s="76"/>
      <c r="B301" s="77"/>
      <c r="C301" s="78" t="s">
        <v>4</v>
      </c>
      <c r="D301" s="82" t="s">
        <v>45</v>
      </c>
      <c r="E301" s="261">
        <v>0.48823480677287673</v>
      </c>
      <c r="F301" s="261">
        <v>0</v>
      </c>
      <c r="G301" s="261"/>
      <c r="H301" s="261">
        <v>0.40896655913978491</v>
      </c>
      <c r="I301" s="261">
        <v>0.49802633709857491</v>
      </c>
      <c r="J301" s="261">
        <v>0.16224361290322581</v>
      </c>
      <c r="K301" s="261">
        <v>0</v>
      </c>
      <c r="L301" s="261">
        <v>0</v>
      </c>
      <c r="M301" s="361">
        <v>0.66878729166666651</v>
      </c>
    </row>
    <row r="302" spans="1:13" ht="18.399999999999999" customHeight="1">
      <c r="A302" s="69" t="s">
        <v>175</v>
      </c>
      <c r="B302" s="70" t="s">
        <v>47</v>
      </c>
      <c r="C302" s="71" t="s">
        <v>176</v>
      </c>
      <c r="D302" s="80" t="s">
        <v>41</v>
      </c>
      <c r="E302" s="869">
        <v>57482000</v>
      </c>
      <c r="F302" s="859">
        <v>0</v>
      </c>
      <c r="G302" s="870"/>
      <c r="H302" s="859">
        <v>52000</v>
      </c>
      <c r="I302" s="859">
        <v>55562000</v>
      </c>
      <c r="J302" s="859">
        <v>1595000</v>
      </c>
      <c r="K302" s="859">
        <v>0</v>
      </c>
      <c r="L302" s="859">
        <v>0</v>
      </c>
      <c r="M302" s="871">
        <v>273000</v>
      </c>
    </row>
    <row r="303" spans="1:13" ht="18.399999999999999" customHeight="1">
      <c r="A303" s="74"/>
      <c r="B303" s="70"/>
      <c r="C303" s="71" t="s">
        <v>4</v>
      </c>
      <c r="D303" s="80" t="s">
        <v>42</v>
      </c>
      <c r="E303" s="869">
        <v>60870911</v>
      </c>
      <c r="F303" s="869">
        <v>0</v>
      </c>
      <c r="G303" s="869"/>
      <c r="H303" s="869">
        <v>68105</v>
      </c>
      <c r="I303" s="869">
        <v>57639334</v>
      </c>
      <c r="J303" s="869">
        <v>1595000</v>
      </c>
      <c r="K303" s="869">
        <v>0</v>
      </c>
      <c r="L303" s="869">
        <v>0</v>
      </c>
      <c r="M303" s="872">
        <v>1568472</v>
      </c>
    </row>
    <row r="304" spans="1:13" ht="18.399999999999999" customHeight="1">
      <c r="A304" s="74"/>
      <c r="B304" s="70"/>
      <c r="C304" s="71" t="s">
        <v>4</v>
      </c>
      <c r="D304" s="80" t="s">
        <v>43</v>
      </c>
      <c r="E304" s="869">
        <v>30896107.669999998</v>
      </c>
      <c r="F304" s="869">
        <v>0</v>
      </c>
      <c r="G304" s="869"/>
      <c r="H304" s="869">
        <v>64543.85</v>
      </c>
      <c r="I304" s="869">
        <v>29182806.279999997</v>
      </c>
      <c r="J304" s="869">
        <v>309054.68</v>
      </c>
      <c r="K304" s="869">
        <v>0</v>
      </c>
      <c r="L304" s="869">
        <v>0</v>
      </c>
      <c r="M304" s="872">
        <v>1339702.8600000001</v>
      </c>
    </row>
    <row r="305" spans="1:13" ht="18.399999999999999" customHeight="1">
      <c r="A305" s="74"/>
      <c r="B305" s="70"/>
      <c r="C305" s="71" t="s">
        <v>4</v>
      </c>
      <c r="D305" s="80" t="s">
        <v>44</v>
      </c>
      <c r="E305" s="260">
        <v>0.5374918699766883</v>
      </c>
      <c r="F305" s="260">
        <v>0</v>
      </c>
      <c r="G305" s="260"/>
      <c r="H305" s="260">
        <v>1.2412278846153846</v>
      </c>
      <c r="I305" s="260">
        <v>0.52522958640797668</v>
      </c>
      <c r="J305" s="260">
        <v>0.19376468965517241</v>
      </c>
      <c r="K305" s="260">
        <v>0</v>
      </c>
      <c r="L305" s="260">
        <v>0</v>
      </c>
      <c r="M305" s="360">
        <v>4.9073364835164837</v>
      </c>
    </row>
    <row r="306" spans="1:13" ht="18.399999999999999" customHeight="1">
      <c r="A306" s="76"/>
      <c r="B306" s="77"/>
      <c r="C306" s="78" t="s">
        <v>4</v>
      </c>
      <c r="D306" s="82" t="s">
        <v>45</v>
      </c>
      <c r="E306" s="261">
        <v>0.50756768976235622</v>
      </c>
      <c r="F306" s="261">
        <v>0</v>
      </c>
      <c r="G306" s="261"/>
      <c r="H306" s="261">
        <v>0.94771088760002931</v>
      </c>
      <c r="I306" s="261">
        <v>0.50630019909667934</v>
      </c>
      <c r="J306" s="261">
        <v>0.19376468965517241</v>
      </c>
      <c r="K306" s="261">
        <v>0</v>
      </c>
      <c r="L306" s="261">
        <v>0</v>
      </c>
      <c r="M306" s="361">
        <v>0.8541452190412071</v>
      </c>
    </row>
    <row r="307" spans="1:13" ht="18.399999999999999" customHeight="1">
      <c r="A307" s="69" t="s">
        <v>177</v>
      </c>
      <c r="B307" s="70" t="s">
        <v>47</v>
      </c>
      <c r="C307" s="71" t="s">
        <v>178</v>
      </c>
      <c r="D307" s="80" t="s">
        <v>41</v>
      </c>
      <c r="E307" s="869">
        <v>74954000</v>
      </c>
      <c r="F307" s="859">
        <v>5000000</v>
      </c>
      <c r="G307" s="870"/>
      <c r="H307" s="859">
        <v>278000</v>
      </c>
      <c r="I307" s="859">
        <v>20245000</v>
      </c>
      <c r="J307" s="859">
        <v>0</v>
      </c>
      <c r="K307" s="859">
        <v>0</v>
      </c>
      <c r="L307" s="859">
        <v>0</v>
      </c>
      <c r="M307" s="871">
        <v>49431000</v>
      </c>
    </row>
    <row r="308" spans="1:13" ht="18.399999999999999" customHeight="1">
      <c r="A308" s="74"/>
      <c r="B308" s="70"/>
      <c r="C308" s="71"/>
      <c r="D308" s="80" t="s">
        <v>42</v>
      </c>
      <c r="E308" s="869">
        <v>112666865</v>
      </c>
      <c r="F308" s="869">
        <v>5000000</v>
      </c>
      <c r="G308" s="869"/>
      <c r="H308" s="869">
        <v>664000</v>
      </c>
      <c r="I308" s="869">
        <v>19859000</v>
      </c>
      <c r="J308" s="869">
        <v>0</v>
      </c>
      <c r="K308" s="869">
        <v>0</v>
      </c>
      <c r="L308" s="869">
        <v>0</v>
      </c>
      <c r="M308" s="872">
        <v>87143865</v>
      </c>
    </row>
    <row r="309" spans="1:13" ht="18.399999999999999" customHeight="1">
      <c r="A309" s="74"/>
      <c r="B309" s="70"/>
      <c r="C309" s="71"/>
      <c r="D309" s="80" t="s">
        <v>43</v>
      </c>
      <c r="E309" s="869">
        <v>55184255.709999993</v>
      </c>
      <c r="F309" s="869">
        <v>5000000</v>
      </c>
      <c r="G309" s="869"/>
      <c r="H309" s="869">
        <v>448322.38</v>
      </c>
      <c r="I309" s="869">
        <v>8106201.4099999983</v>
      </c>
      <c r="J309" s="869">
        <v>0</v>
      </c>
      <c r="K309" s="869">
        <v>0</v>
      </c>
      <c r="L309" s="869">
        <v>0</v>
      </c>
      <c r="M309" s="872">
        <v>41629731.919999994</v>
      </c>
    </row>
    <row r="310" spans="1:13" ht="18.399999999999999" customHeight="1">
      <c r="A310" s="74"/>
      <c r="B310" s="70"/>
      <c r="C310" s="71"/>
      <c r="D310" s="80" t="s">
        <v>44</v>
      </c>
      <c r="E310" s="260">
        <v>0.73624163767110484</v>
      </c>
      <c r="F310" s="260">
        <v>1</v>
      </c>
      <c r="G310" s="260"/>
      <c r="H310" s="260">
        <v>1.6126704316546763</v>
      </c>
      <c r="I310" s="260">
        <v>0.40040510792788336</v>
      </c>
      <c r="J310" s="260">
        <v>0</v>
      </c>
      <c r="K310" s="260">
        <v>0</v>
      </c>
      <c r="L310" s="260">
        <v>0</v>
      </c>
      <c r="M310" s="360">
        <v>0.84217863122332126</v>
      </c>
    </row>
    <row r="311" spans="1:13" ht="18.399999999999999" customHeight="1">
      <c r="A311" s="76"/>
      <c r="B311" s="77"/>
      <c r="C311" s="78"/>
      <c r="D311" s="82" t="s">
        <v>45</v>
      </c>
      <c r="E311" s="261">
        <v>0.48980022396114414</v>
      </c>
      <c r="F311" s="261">
        <v>1</v>
      </c>
      <c r="G311" s="261"/>
      <c r="H311" s="261">
        <v>0.67518430722891565</v>
      </c>
      <c r="I311" s="261">
        <v>0.4081877944508786</v>
      </c>
      <c r="J311" s="261">
        <v>0</v>
      </c>
      <c r="K311" s="261">
        <v>0</v>
      </c>
      <c r="L311" s="261">
        <v>0</v>
      </c>
      <c r="M311" s="361">
        <v>0.47771271012595085</v>
      </c>
    </row>
    <row r="312" spans="1:13" ht="18.399999999999999" customHeight="1">
      <c r="A312" s="69" t="s">
        <v>179</v>
      </c>
      <c r="B312" s="70" t="s">
        <v>47</v>
      </c>
      <c r="C312" s="71" t="s">
        <v>180</v>
      </c>
      <c r="D312" s="80" t="s">
        <v>41</v>
      </c>
      <c r="E312" s="869">
        <v>12758000</v>
      </c>
      <c r="F312" s="859">
        <v>1500000</v>
      </c>
      <c r="G312" s="870"/>
      <c r="H312" s="859">
        <v>11000</v>
      </c>
      <c r="I312" s="859">
        <v>11222000</v>
      </c>
      <c r="J312" s="859">
        <v>25000</v>
      </c>
      <c r="K312" s="859">
        <v>0</v>
      </c>
      <c r="L312" s="859">
        <v>0</v>
      </c>
      <c r="M312" s="871">
        <v>0</v>
      </c>
    </row>
    <row r="313" spans="1:13" ht="18.399999999999999" customHeight="1">
      <c r="A313" s="74"/>
      <c r="B313" s="70"/>
      <c r="C313" s="71"/>
      <c r="D313" s="80" t="s">
        <v>42</v>
      </c>
      <c r="E313" s="869">
        <v>22308000</v>
      </c>
      <c r="F313" s="869">
        <v>1500000</v>
      </c>
      <c r="G313" s="869"/>
      <c r="H313" s="869">
        <v>11000</v>
      </c>
      <c r="I313" s="869">
        <v>20120500</v>
      </c>
      <c r="J313" s="869">
        <v>676500</v>
      </c>
      <c r="K313" s="869">
        <v>0</v>
      </c>
      <c r="L313" s="869">
        <v>0</v>
      </c>
      <c r="M313" s="872">
        <v>0</v>
      </c>
    </row>
    <row r="314" spans="1:13" ht="18.399999999999999" customHeight="1">
      <c r="A314" s="74"/>
      <c r="B314" s="70"/>
      <c r="C314" s="71"/>
      <c r="D314" s="80" t="s">
        <v>43</v>
      </c>
      <c r="E314" s="869">
        <v>11610899.669999998</v>
      </c>
      <c r="F314" s="869">
        <v>750000</v>
      </c>
      <c r="G314" s="869"/>
      <c r="H314" s="869">
        <v>600</v>
      </c>
      <c r="I314" s="869">
        <v>10208887.379999999</v>
      </c>
      <c r="J314" s="869">
        <v>651412.29</v>
      </c>
      <c r="K314" s="869">
        <v>0</v>
      </c>
      <c r="L314" s="869">
        <v>0</v>
      </c>
      <c r="M314" s="872">
        <v>0</v>
      </c>
    </row>
    <row r="315" spans="1:13" ht="18.399999999999999" customHeight="1">
      <c r="A315" s="74"/>
      <c r="B315" s="70"/>
      <c r="C315" s="71"/>
      <c r="D315" s="80" t="s">
        <v>44</v>
      </c>
      <c r="E315" s="260">
        <v>0.91008776218843068</v>
      </c>
      <c r="F315" s="260">
        <v>0.5</v>
      </c>
      <c r="G315" s="260"/>
      <c r="H315" s="260">
        <v>5.4545454545454543E-2</v>
      </c>
      <c r="I315" s="260">
        <v>0.9097208501158438</v>
      </c>
      <c r="J315" s="260" t="s">
        <v>866</v>
      </c>
      <c r="K315" s="260">
        <v>0</v>
      </c>
      <c r="L315" s="260">
        <v>0</v>
      </c>
      <c r="M315" s="360">
        <v>0</v>
      </c>
    </row>
    <row r="316" spans="1:13" ht="18.399999999999999" customHeight="1">
      <c r="A316" s="76"/>
      <c r="B316" s="77"/>
      <c r="C316" s="78"/>
      <c r="D316" s="82" t="s">
        <v>45</v>
      </c>
      <c r="E316" s="261">
        <v>0.5204814268423883</v>
      </c>
      <c r="F316" s="261">
        <v>0.5</v>
      </c>
      <c r="G316" s="261"/>
      <c r="H316" s="261">
        <v>5.4545454545454543E-2</v>
      </c>
      <c r="I316" s="261">
        <v>0.50738736015506569</v>
      </c>
      <c r="J316" s="261">
        <v>0.96291543237250565</v>
      </c>
      <c r="K316" s="261">
        <v>0</v>
      </c>
      <c r="L316" s="261">
        <v>0</v>
      </c>
      <c r="M316" s="361">
        <v>0</v>
      </c>
    </row>
    <row r="317" spans="1:13" ht="18.399999999999999" customHeight="1">
      <c r="A317" s="69" t="s">
        <v>181</v>
      </c>
      <c r="B317" s="70" t="s">
        <v>47</v>
      </c>
      <c r="C317" s="71" t="s">
        <v>182</v>
      </c>
      <c r="D317" s="80" t="s">
        <v>41</v>
      </c>
      <c r="E317" s="869">
        <v>155791000</v>
      </c>
      <c r="F317" s="859">
        <v>0</v>
      </c>
      <c r="G317" s="870"/>
      <c r="H317" s="859">
        <v>390000</v>
      </c>
      <c r="I317" s="859">
        <v>137208000</v>
      </c>
      <c r="J317" s="859">
        <v>17564000</v>
      </c>
      <c r="K317" s="859">
        <v>0</v>
      </c>
      <c r="L317" s="859">
        <v>0</v>
      </c>
      <c r="M317" s="871">
        <v>629000</v>
      </c>
    </row>
    <row r="318" spans="1:13" ht="18.399999999999999" customHeight="1">
      <c r="A318" s="74"/>
      <c r="B318" s="70"/>
      <c r="C318" s="71" t="s">
        <v>4</v>
      </c>
      <c r="D318" s="80" t="s">
        <v>42</v>
      </c>
      <c r="E318" s="869">
        <v>155926969</v>
      </c>
      <c r="F318" s="869">
        <v>0</v>
      </c>
      <c r="G318" s="869"/>
      <c r="H318" s="869">
        <v>457400</v>
      </c>
      <c r="I318" s="869">
        <v>140920600</v>
      </c>
      <c r="J318" s="869">
        <v>13784000</v>
      </c>
      <c r="K318" s="869">
        <v>0</v>
      </c>
      <c r="L318" s="869">
        <v>0</v>
      </c>
      <c r="M318" s="872">
        <v>764969</v>
      </c>
    </row>
    <row r="319" spans="1:13" ht="18.399999999999999" customHeight="1">
      <c r="A319" s="74"/>
      <c r="B319" s="70"/>
      <c r="C319" s="71" t="s">
        <v>4</v>
      </c>
      <c r="D319" s="80" t="s">
        <v>43</v>
      </c>
      <c r="E319" s="869">
        <v>69375017.949999988</v>
      </c>
      <c r="F319" s="869">
        <v>0</v>
      </c>
      <c r="G319" s="869"/>
      <c r="H319" s="869">
        <v>189952.51</v>
      </c>
      <c r="I319" s="869">
        <v>68614000.919999987</v>
      </c>
      <c r="J319" s="869">
        <v>457703.74</v>
      </c>
      <c r="K319" s="869">
        <v>0</v>
      </c>
      <c r="L319" s="869">
        <v>0</v>
      </c>
      <c r="M319" s="872">
        <v>113360.78000000003</v>
      </c>
    </row>
    <row r="320" spans="1:13" ht="18.399999999999999" customHeight="1">
      <c r="A320" s="74"/>
      <c r="B320" s="70"/>
      <c r="C320" s="71" t="s">
        <v>4</v>
      </c>
      <c r="D320" s="80" t="s">
        <v>44</v>
      </c>
      <c r="E320" s="260">
        <v>0.4453082524022568</v>
      </c>
      <c r="F320" s="260">
        <v>0</v>
      </c>
      <c r="G320" s="260"/>
      <c r="H320" s="260">
        <v>0.48705771794871799</v>
      </c>
      <c r="I320" s="260">
        <v>0.50007288875284228</v>
      </c>
      <c r="J320" s="260">
        <v>2.6059197221589614E-2</v>
      </c>
      <c r="K320" s="260">
        <v>0</v>
      </c>
      <c r="L320" s="260">
        <v>0</v>
      </c>
      <c r="M320" s="360">
        <v>0.18022381558028622</v>
      </c>
    </row>
    <row r="321" spans="1:13" ht="18" customHeight="1">
      <c r="A321" s="76"/>
      <c r="B321" s="77"/>
      <c r="C321" s="78" t="s">
        <v>4</v>
      </c>
      <c r="D321" s="79" t="s">
        <v>45</v>
      </c>
      <c r="E321" s="362">
        <v>0.44491994165550663</v>
      </c>
      <c r="F321" s="261">
        <v>0</v>
      </c>
      <c r="G321" s="261"/>
      <c r="H321" s="261">
        <v>0.41528751639702671</v>
      </c>
      <c r="I321" s="261">
        <v>0.48689830244832899</v>
      </c>
      <c r="J321" s="261">
        <v>3.3205436738247246E-2</v>
      </c>
      <c r="K321" s="261">
        <v>0</v>
      </c>
      <c r="L321" s="261">
        <v>0</v>
      </c>
      <c r="M321" s="361">
        <v>0.14819003123002375</v>
      </c>
    </row>
    <row r="322" spans="1:13" ht="18.399999999999999" customHeight="1">
      <c r="A322" s="69" t="s">
        <v>183</v>
      </c>
      <c r="B322" s="70" t="s">
        <v>47</v>
      </c>
      <c r="C322" s="71" t="s">
        <v>184</v>
      </c>
      <c r="D322" s="72" t="s">
        <v>41</v>
      </c>
      <c r="E322" s="873">
        <v>34723000</v>
      </c>
      <c r="F322" s="859">
        <v>0</v>
      </c>
      <c r="G322" s="870"/>
      <c r="H322" s="859">
        <v>53000</v>
      </c>
      <c r="I322" s="859">
        <v>33670000</v>
      </c>
      <c r="J322" s="859">
        <v>1000000</v>
      </c>
      <c r="K322" s="859">
        <v>0</v>
      </c>
      <c r="L322" s="859">
        <v>0</v>
      </c>
      <c r="M322" s="871">
        <v>0</v>
      </c>
    </row>
    <row r="323" spans="1:13" ht="18.399999999999999" customHeight="1">
      <c r="A323" s="74"/>
      <c r="B323" s="70"/>
      <c r="C323" s="71" t="s">
        <v>4</v>
      </c>
      <c r="D323" s="80" t="s">
        <v>42</v>
      </c>
      <c r="E323" s="869">
        <v>34723000</v>
      </c>
      <c r="F323" s="869">
        <v>0</v>
      </c>
      <c r="G323" s="869"/>
      <c r="H323" s="869">
        <v>53000</v>
      </c>
      <c r="I323" s="869">
        <v>33670000</v>
      </c>
      <c r="J323" s="869">
        <v>1000000</v>
      </c>
      <c r="K323" s="869">
        <v>0</v>
      </c>
      <c r="L323" s="869">
        <v>0</v>
      </c>
      <c r="M323" s="872">
        <v>0</v>
      </c>
    </row>
    <row r="324" spans="1:13" ht="18.399999999999999" customHeight="1">
      <c r="A324" s="74"/>
      <c r="B324" s="70"/>
      <c r="C324" s="71" t="s">
        <v>4</v>
      </c>
      <c r="D324" s="80" t="s">
        <v>43</v>
      </c>
      <c r="E324" s="869">
        <v>16553993.139999999</v>
      </c>
      <c r="F324" s="869">
        <v>0</v>
      </c>
      <c r="G324" s="869"/>
      <c r="H324" s="869">
        <v>15204.29</v>
      </c>
      <c r="I324" s="869">
        <v>16388874.85</v>
      </c>
      <c r="J324" s="869">
        <v>149914</v>
      </c>
      <c r="K324" s="869">
        <v>0</v>
      </c>
      <c r="L324" s="869">
        <v>0</v>
      </c>
      <c r="M324" s="872">
        <v>0</v>
      </c>
    </row>
    <row r="325" spans="1:13" ht="18.399999999999999" customHeight="1">
      <c r="A325" s="74"/>
      <c r="B325" s="70"/>
      <c r="C325" s="71" t="s">
        <v>4</v>
      </c>
      <c r="D325" s="80" t="s">
        <v>44</v>
      </c>
      <c r="E325" s="260">
        <v>0.47674432335915673</v>
      </c>
      <c r="F325" s="260">
        <v>0</v>
      </c>
      <c r="G325" s="260"/>
      <c r="H325" s="260">
        <v>0.28687339622641511</v>
      </c>
      <c r="I325" s="260">
        <v>0.4867500697950698</v>
      </c>
      <c r="J325" s="260">
        <v>0.14991399999999999</v>
      </c>
      <c r="K325" s="260">
        <v>0</v>
      </c>
      <c r="L325" s="260">
        <v>0</v>
      </c>
      <c r="M325" s="360">
        <v>0</v>
      </c>
    </row>
    <row r="326" spans="1:13" ht="18.399999999999999" customHeight="1">
      <c r="A326" s="76"/>
      <c r="B326" s="77"/>
      <c r="C326" s="78" t="s">
        <v>4</v>
      </c>
      <c r="D326" s="82" t="s">
        <v>45</v>
      </c>
      <c r="E326" s="261">
        <v>0.47674432335915673</v>
      </c>
      <c r="F326" s="261">
        <v>0</v>
      </c>
      <c r="G326" s="261"/>
      <c r="H326" s="261">
        <v>0.28687339622641511</v>
      </c>
      <c r="I326" s="261">
        <v>0.4867500697950698</v>
      </c>
      <c r="J326" s="261">
        <v>0.14991399999999999</v>
      </c>
      <c r="K326" s="261">
        <v>0</v>
      </c>
      <c r="L326" s="261">
        <v>0</v>
      </c>
      <c r="M326" s="361">
        <v>0</v>
      </c>
    </row>
    <row r="327" spans="1:13" ht="18.399999999999999" customHeight="1">
      <c r="A327" s="69" t="s">
        <v>185</v>
      </c>
      <c r="B327" s="70" t="s">
        <v>47</v>
      </c>
      <c r="C327" s="71" t="s">
        <v>186</v>
      </c>
      <c r="D327" s="80" t="s">
        <v>41</v>
      </c>
      <c r="E327" s="869">
        <v>14114000</v>
      </c>
      <c r="F327" s="859">
        <v>0</v>
      </c>
      <c r="G327" s="870"/>
      <c r="H327" s="859">
        <v>25000</v>
      </c>
      <c r="I327" s="859">
        <v>13982000</v>
      </c>
      <c r="J327" s="859">
        <v>107000</v>
      </c>
      <c r="K327" s="859">
        <v>0</v>
      </c>
      <c r="L327" s="859">
        <v>0</v>
      </c>
      <c r="M327" s="871">
        <v>0</v>
      </c>
    </row>
    <row r="328" spans="1:13" ht="18.399999999999999" customHeight="1">
      <c r="A328" s="74"/>
      <c r="B328" s="70"/>
      <c r="C328" s="71"/>
      <c r="D328" s="80" t="s">
        <v>42</v>
      </c>
      <c r="E328" s="869">
        <v>14114000</v>
      </c>
      <c r="F328" s="869">
        <v>0</v>
      </c>
      <c r="G328" s="869"/>
      <c r="H328" s="869">
        <v>25000</v>
      </c>
      <c r="I328" s="869">
        <v>13982000</v>
      </c>
      <c r="J328" s="869">
        <v>107000</v>
      </c>
      <c r="K328" s="869">
        <v>0</v>
      </c>
      <c r="L328" s="869">
        <v>0</v>
      </c>
      <c r="M328" s="872">
        <v>0</v>
      </c>
    </row>
    <row r="329" spans="1:13" ht="18.399999999999999" customHeight="1">
      <c r="A329" s="74"/>
      <c r="B329" s="70"/>
      <c r="C329" s="71"/>
      <c r="D329" s="80" t="s">
        <v>43</v>
      </c>
      <c r="E329" s="869">
        <v>6778846.2799999993</v>
      </c>
      <c r="F329" s="869">
        <v>0</v>
      </c>
      <c r="G329" s="869"/>
      <c r="H329" s="869">
        <v>7860.77</v>
      </c>
      <c r="I329" s="869">
        <v>6770040.8700000001</v>
      </c>
      <c r="J329" s="869">
        <v>944.64</v>
      </c>
      <c r="K329" s="869">
        <v>0</v>
      </c>
      <c r="L329" s="869">
        <v>0</v>
      </c>
      <c r="M329" s="872">
        <v>0</v>
      </c>
    </row>
    <row r="330" spans="1:13" ht="18.399999999999999" customHeight="1">
      <c r="A330" s="74"/>
      <c r="B330" s="70"/>
      <c r="C330" s="71"/>
      <c r="D330" s="80" t="s">
        <v>44</v>
      </c>
      <c r="E330" s="260">
        <v>0.48029235369137024</v>
      </c>
      <c r="F330" s="260">
        <v>0</v>
      </c>
      <c r="G330" s="260"/>
      <c r="H330" s="260">
        <v>0.31443080000000001</v>
      </c>
      <c r="I330" s="260">
        <v>0.4841968867114862</v>
      </c>
      <c r="J330" s="260">
        <v>8.8284112149532717E-3</v>
      </c>
      <c r="K330" s="260">
        <v>0</v>
      </c>
      <c r="L330" s="260">
        <v>0</v>
      </c>
      <c r="M330" s="360">
        <v>0</v>
      </c>
    </row>
    <row r="331" spans="1:13" ht="18.399999999999999" customHeight="1">
      <c r="A331" s="76"/>
      <c r="B331" s="77"/>
      <c r="C331" s="78"/>
      <c r="D331" s="83" t="s">
        <v>45</v>
      </c>
      <c r="E331" s="261">
        <v>0.48029235369137024</v>
      </c>
      <c r="F331" s="261">
        <v>0</v>
      </c>
      <c r="G331" s="261"/>
      <c r="H331" s="261">
        <v>0.31443080000000001</v>
      </c>
      <c r="I331" s="261">
        <v>0.4841968867114862</v>
      </c>
      <c r="J331" s="261">
        <v>8.8284112149532717E-3</v>
      </c>
      <c r="K331" s="261">
        <v>0</v>
      </c>
      <c r="L331" s="261">
        <v>0</v>
      </c>
      <c r="M331" s="361">
        <v>0</v>
      </c>
    </row>
    <row r="332" spans="1:13" ht="18.399999999999999" customHeight="1">
      <c r="A332" s="69" t="s">
        <v>187</v>
      </c>
      <c r="B332" s="70" t="s">
        <v>47</v>
      </c>
      <c r="C332" s="71" t="s">
        <v>188</v>
      </c>
      <c r="D332" s="80" t="s">
        <v>41</v>
      </c>
      <c r="E332" s="869">
        <v>83138000</v>
      </c>
      <c r="F332" s="859">
        <v>79420000</v>
      </c>
      <c r="G332" s="870"/>
      <c r="H332" s="859">
        <v>0</v>
      </c>
      <c r="I332" s="859">
        <v>0</v>
      </c>
      <c r="J332" s="859">
        <v>3476000</v>
      </c>
      <c r="K332" s="859">
        <v>0</v>
      </c>
      <c r="L332" s="859">
        <v>0</v>
      </c>
      <c r="M332" s="871">
        <v>242000</v>
      </c>
    </row>
    <row r="333" spans="1:13" ht="18.399999999999999" customHeight="1">
      <c r="A333" s="74"/>
      <c r="B333" s="70"/>
      <c r="C333" s="71" t="s">
        <v>4</v>
      </c>
      <c r="D333" s="80" t="s">
        <v>42</v>
      </c>
      <c r="E333" s="869">
        <v>83138000</v>
      </c>
      <c r="F333" s="869">
        <v>79420000</v>
      </c>
      <c r="G333" s="869"/>
      <c r="H333" s="869">
        <v>0</v>
      </c>
      <c r="I333" s="869">
        <v>0</v>
      </c>
      <c r="J333" s="869">
        <v>3476000</v>
      </c>
      <c r="K333" s="869">
        <v>0</v>
      </c>
      <c r="L333" s="869">
        <v>0</v>
      </c>
      <c r="M333" s="872">
        <v>242000</v>
      </c>
    </row>
    <row r="334" spans="1:13" ht="18.399999999999999" customHeight="1">
      <c r="A334" s="74"/>
      <c r="B334" s="70"/>
      <c r="C334" s="71" t="s">
        <v>4</v>
      </c>
      <c r="D334" s="80" t="s">
        <v>43</v>
      </c>
      <c r="E334" s="869">
        <v>39901000</v>
      </c>
      <c r="F334" s="869">
        <v>39402000</v>
      </c>
      <c r="G334" s="869"/>
      <c r="H334" s="869">
        <v>0</v>
      </c>
      <c r="I334" s="869">
        <v>0</v>
      </c>
      <c r="J334" s="869">
        <v>400000</v>
      </c>
      <c r="K334" s="869">
        <v>0</v>
      </c>
      <c r="L334" s="869">
        <v>0</v>
      </c>
      <c r="M334" s="872">
        <v>99000</v>
      </c>
    </row>
    <row r="335" spans="1:13" ht="18.399999999999999" customHeight="1">
      <c r="A335" s="74"/>
      <c r="B335" s="70"/>
      <c r="C335" s="71" t="s">
        <v>4</v>
      </c>
      <c r="D335" s="80" t="s">
        <v>44</v>
      </c>
      <c r="E335" s="260">
        <v>0.47993697226298443</v>
      </c>
      <c r="F335" s="260">
        <v>0.49612188365650972</v>
      </c>
      <c r="G335" s="260"/>
      <c r="H335" s="260">
        <v>0</v>
      </c>
      <c r="I335" s="260">
        <v>0</v>
      </c>
      <c r="J335" s="260">
        <v>0.11507479861910241</v>
      </c>
      <c r="K335" s="260">
        <v>0</v>
      </c>
      <c r="L335" s="260">
        <v>0</v>
      </c>
      <c r="M335" s="360">
        <v>0.40909090909090912</v>
      </c>
    </row>
    <row r="336" spans="1:13" ht="18.399999999999999" customHeight="1">
      <c r="A336" s="76"/>
      <c r="B336" s="77"/>
      <c r="C336" s="78" t="s">
        <v>4</v>
      </c>
      <c r="D336" s="82" t="s">
        <v>45</v>
      </c>
      <c r="E336" s="261">
        <v>0.47993697226298443</v>
      </c>
      <c r="F336" s="261">
        <v>0.49612188365650972</v>
      </c>
      <c r="G336" s="261"/>
      <c r="H336" s="261">
        <v>0</v>
      </c>
      <c r="I336" s="261">
        <v>0</v>
      </c>
      <c r="J336" s="261">
        <v>0.11507479861910241</v>
      </c>
      <c r="K336" s="261">
        <v>0</v>
      </c>
      <c r="L336" s="261">
        <v>0</v>
      </c>
      <c r="M336" s="361">
        <v>0.40909090909090912</v>
      </c>
    </row>
    <row r="337" spans="1:13" ht="18.399999999999999" customHeight="1">
      <c r="A337" s="69" t="s">
        <v>189</v>
      </c>
      <c r="B337" s="70" t="s">
        <v>47</v>
      </c>
      <c r="C337" s="71" t="s">
        <v>190</v>
      </c>
      <c r="D337" s="80" t="s">
        <v>41</v>
      </c>
      <c r="E337" s="869">
        <v>32924000</v>
      </c>
      <c r="F337" s="859">
        <v>0</v>
      </c>
      <c r="G337" s="870"/>
      <c r="H337" s="859">
        <v>200000</v>
      </c>
      <c r="I337" s="859">
        <v>32060000</v>
      </c>
      <c r="J337" s="859">
        <v>664000</v>
      </c>
      <c r="K337" s="859">
        <v>0</v>
      </c>
      <c r="L337" s="859">
        <v>0</v>
      </c>
      <c r="M337" s="871">
        <v>0</v>
      </c>
    </row>
    <row r="338" spans="1:13" ht="18.399999999999999" customHeight="1">
      <c r="A338" s="74"/>
      <c r="B338" s="70"/>
      <c r="C338" s="71" t="s">
        <v>4</v>
      </c>
      <c r="D338" s="80" t="s">
        <v>42</v>
      </c>
      <c r="E338" s="869">
        <v>34629200</v>
      </c>
      <c r="F338" s="869">
        <v>0</v>
      </c>
      <c r="G338" s="869"/>
      <c r="H338" s="869">
        <v>200000</v>
      </c>
      <c r="I338" s="869">
        <v>32665200</v>
      </c>
      <c r="J338" s="869">
        <v>1764000</v>
      </c>
      <c r="K338" s="869">
        <v>0</v>
      </c>
      <c r="L338" s="869">
        <v>0</v>
      </c>
      <c r="M338" s="872">
        <v>0</v>
      </c>
    </row>
    <row r="339" spans="1:13" ht="18.399999999999999" customHeight="1">
      <c r="A339" s="74"/>
      <c r="B339" s="70"/>
      <c r="C339" s="71" t="s">
        <v>4</v>
      </c>
      <c r="D339" s="80" t="s">
        <v>43</v>
      </c>
      <c r="E339" s="869">
        <v>8540215.5000000019</v>
      </c>
      <c r="F339" s="869">
        <v>0</v>
      </c>
      <c r="G339" s="869"/>
      <c r="H339" s="869">
        <v>151633.93</v>
      </c>
      <c r="I339" s="869">
        <v>8388581.5700000012</v>
      </c>
      <c r="J339" s="869">
        <v>0</v>
      </c>
      <c r="K339" s="869">
        <v>0</v>
      </c>
      <c r="L339" s="869">
        <v>0</v>
      </c>
      <c r="M339" s="872">
        <v>0</v>
      </c>
    </row>
    <row r="340" spans="1:13" ht="18.399999999999999" customHeight="1">
      <c r="A340" s="74"/>
      <c r="B340" s="70"/>
      <c r="C340" s="71" t="s">
        <v>4</v>
      </c>
      <c r="D340" s="80" t="s">
        <v>44</v>
      </c>
      <c r="E340" s="260">
        <v>0.25939179625804892</v>
      </c>
      <c r="F340" s="260">
        <v>0</v>
      </c>
      <c r="G340" s="260"/>
      <c r="H340" s="260">
        <v>0.75816964999999992</v>
      </c>
      <c r="I340" s="260">
        <v>0.26165257548346854</v>
      </c>
      <c r="J340" s="260">
        <v>0</v>
      </c>
      <c r="K340" s="260">
        <v>0</v>
      </c>
      <c r="L340" s="260">
        <v>0</v>
      </c>
      <c r="M340" s="360">
        <v>0</v>
      </c>
    </row>
    <row r="341" spans="1:13" ht="18" customHeight="1">
      <c r="A341" s="76"/>
      <c r="B341" s="77"/>
      <c r="C341" s="78" t="s">
        <v>4</v>
      </c>
      <c r="D341" s="82" t="s">
        <v>45</v>
      </c>
      <c r="E341" s="261">
        <v>0.24661890832014605</v>
      </c>
      <c r="F341" s="261">
        <v>0</v>
      </c>
      <c r="G341" s="261"/>
      <c r="H341" s="261">
        <v>0.75816964999999992</v>
      </c>
      <c r="I341" s="261">
        <v>0.25680484338072324</v>
      </c>
      <c r="J341" s="261">
        <v>0</v>
      </c>
      <c r="K341" s="261">
        <v>0</v>
      </c>
      <c r="L341" s="261">
        <v>0</v>
      </c>
      <c r="M341" s="361">
        <v>0</v>
      </c>
    </row>
    <row r="342" spans="1:13" ht="18.399999999999999" customHeight="1">
      <c r="A342" s="69" t="s">
        <v>191</v>
      </c>
      <c r="B342" s="70" t="s">
        <v>47</v>
      </c>
      <c r="C342" s="71" t="s">
        <v>192</v>
      </c>
      <c r="D342" s="80" t="s">
        <v>41</v>
      </c>
      <c r="E342" s="869">
        <v>25503000</v>
      </c>
      <c r="F342" s="859">
        <v>0</v>
      </c>
      <c r="G342" s="870"/>
      <c r="H342" s="859">
        <v>114000</v>
      </c>
      <c r="I342" s="859">
        <v>20745000</v>
      </c>
      <c r="J342" s="859">
        <v>2225000</v>
      </c>
      <c r="K342" s="859">
        <v>0</v>
      </c>
      <c r="L342" s="859">
        <v>0</v>
      </c>
      <c r="M342" s="871">
        <v>2419000</v>
      </c>
    </row>
    <row r="343" spans="1:13" ht="18.399999999999999" customHeight="1">
      <c r="A343" s="69"/>
      <c r="B343" s="70"/>
      <c r="C343" s="71" t="s">
        <v>4</v>
      </c>
      <c r="D343" s="80" t="s">
        <v>42</v>
      </c>
      <c r="E343" s="869">
        <v>25560000</v>
      </c>
      <c r="F343" s="869">
        <v>0</v>
      </c>
      <c r="G343" s="869"/>
      <c r="H343" s="869">
        <v>126105</v>
      </c>
      <c r="I343" s="869">
        <v>20729695</v>
      </c>
      <c r="J343" s="869">
        <v>2228200</v>
      </c>
      <c r="K343" s="869">
        <v>0</v>
      </c>
      <c r="L343" s="869">
        <v>0</v>
      </c>
      <c r="M343" s="872">
        <v>2476000</v>
      </c>
    </row>
    <row r="344" spans="1:13" ht="18.399999999999999" customHeight="1">
      <c r="A344" s="74"/>
      <c r="B344" s="70"/>
      <c r="C344" s="71" t="s">
        <v>4</v>
      </c>
      <c r="D344" s="80" t="s">
        <v>43</v>
      </c>
      <c r="E344" s="869">
        <v>7568676.2999999998</v>
      </c>
      <c r="F344" s="869">
        <v>0</v>
      </c>
      <c r="G344" s="869"/>
      <c r="H344" s="869">
        <v>22191.52</v>
      </c>
      <c r="I344" s="869">
        <v>7183591.2199999997</v>
      </c>
      <c r="J344" s="869">
        <v>91482.48</v>
      </c>
      <c r="K344" s="869">
        <v>0</v>
      </c>
      <c r="L344" s="869">
        <v>0</v>
      </c>
      <c r="M344" s="872">
        <v>271411.07999999996</v>
      </c>
    </row>
    <row r="345" spans="1:13" ht="18.399999999999999" customHeight="1">
      <c r="A345" s="74"/>
      <c r="B345" s="70"/>
      <c r="C345" s="71" t="s">
        <v>4</v>
      </c>
      <c r="D345" s="80" t="s">
        <v>44</v>
      </c>
      <c r="E345" s="260">
        <v>0.29677592047994356</v>
      </c>
      <c r="F345" s="260">
        <v>0</v>
      </c>
      <c r="G345" s="260"/>
      <c r="H345" s="260">
        <v>0.19466245614035088</v>
      </c>
      <c r="I345" s="260">
        <v>0.34628060833935886</v>
      </c>
      <c r="J345" s="260">
        <v>4.1115721348314607E-2</v>
      </c>
      <c r="K345" s="260">
        <v>0</v>
      </c>
      <c r="L345" s="260">
        <v>0</v>
      </c>
      <c r="M345" s="360">
        <v>0.11219970235634558</v>
      </c>
    </row>
    <row r="346" spans="1:13" ht="18.399999999999999" customHeight="1">
      <c r="A346" s="76"/>
      <c r="B346" s="77"/>
      <c r="C346" s="78" t="s">
        <v>4</v>
      </c>
      <c r="D346" s="82" t="s">
        <v>45</v>
      </c>
      <c r="E346" s="261">
        <v>0.29611409624413143</v>
      </c>
      <c r="F346" s="261">
        <v>0</v>
      </c>
      <c r="G346" s="261"/>
      <c r="H346" s="261">
        <v>0.17597652749692716</v>
      </c>
      <c r="I346" s="261">
        <v>0.34653627175894292</v>
      </c>
      <c r="J346" s="261">
        <v>4.105667354815546E-2</v>
      </c>
      <c r="K346" s="261">
        <v>0</v>
      </c>
      <c r="L346" s="261">
        <v>0</v>
      </c>
      <c r="M346" s="361">
        <v>0.10961675282714053</v>
      </c>
    </row>
    <row r="347" spans="1:13" ht="18.399999999999999" hidden="1" customHeight="1">
      <c r="A347" s="69" t="s">
        <v>193</v>
      </c>
      <c r="B347" s="70" t="s">
        <v>47</v>
      </c>
      <c r="C347" s="71" t="s">
        <v>194</v>
      </c>
      <c r="D347" s="80" t="s">
        <v>41</v>
      </c>
      <c r="E347" s="869">
        <v>0</v>
      </c>
      <c r="F347" s="859">
        <v>0</v>
      </c>
      <c r="G347" s="870"/>
      <c r="H347" s="859">
        <v>0</v>
      </c>
      <c r="I347" s="859">
        <v>0</v>
      </c>
      <c r="J347" s="859">
        <v>0</v>
      </c>
      <c r="K347" s="859">
        <v>0</v>
      </c>
      <c r="L347" s="859">
        <v>0</v>
      </c>
      <c r="M347" s="871">
        <v>0</v>
      </c>
    </row>
    <row r="348" spans="1:13" ht="18.399999999999999" hidden="1" customHeight="1">
      <c r="A348" s="74"/>
      <c r="B348" s="70"/>
      <c r="C348" s="71"/>
      <c r="D348" s="80" t="s">
        <v>42</v>
      </c>
      <c r="E348" s="869">
        <v>0</v>
      </c>
      <c r="F348" s="869">
        <v>0</v>
      </c>
      <c r="G348" s="869"/>
      <c r="H348" s="869">
        <v>0</v>
      </c>
      <c r="I348" s="869">
        <v>0</v>
      </c>
      <c r="J348" s="869">
        <v>0</v>
      </c>
      <c r="K348" s="869">
        <v>0</v>
      </c>
      <c r="L348" s="869">
        <v>0</v>
      </c>
      <c r="M348" s="872">
        <v>0</v>
      </c>
    </row>
    <row r="349" spans="1:13" ht="18.399999999999999" hidden="1" customHeight="1">
      <c r="A349" s="74"/>
      <c r="B349" s="70"/>
      <c r="C349" s="71"/>
      <c r="D349" s="80" t="s">
        <v>43</v>
      </c>
      <c r="E349" s="869">
        <v>0</v>
      </c>
      <c r="F349" s="869">
        <v>0</v>
      </c>
      <c r="G349" s="869"/>
      <c r="H349" s="869">
        <v>0</v>
      </c>
      <c r="I349" s="869">
        <v>0</v>
      </c>
      <c r="J349" s="869">
        <v>0</v>
      </c>
      <c r="K349" s="869">
        <v>0</v>
      </c>
      <c r="L349" s="869">
        <v>0</v>
      </c>
      <c r="M349" s="872">
        <v>0</v>
      </c>
    </row>
    <row r="350" spans="1:13" ht="18.399999999999999" hidden="1" customHeight="1">
      <c r="A350" s="74"/>
      <c r="B350" s="70"/>
      <c r="C350" s="71"/>
      <c r="D350" s="80" t="s">
        <v>44</v>
      </c>
      <c r="E350" s="260">
        <v>0</v>
      </c>
      <c r="F350" s="260">
        <v>0</v>
      </c>
      <c r="G350" s="260"/>
      <c r="H350" s="260">
        <v>0</v>
      </c>
      <c r="I350" s="260">
        <v>0</v>
      </c>
      <c r="J350" s="260">
        <v>0</v>
      </c>
      <c r="K350" s="260">
        <v>0</v>
      </c>
      <c r="L350" s="260">
        <v>0</v>
      </c>
      <c r="M350" s="360">
        <v>0</v>
      </c>
    </row>
    <row r="351" spans="1:13" ht="18.399999999999999" hidden="1" customHeight="1">
      <c r="A351" s="76"/>
      <c r="B351" s="77"/>
      <c r="C351" s="78"/>
      <c r="D351" s="82" t="s">
        <v>45</v>
      </c>
      <c r="E351" s="261">
        <v>0</v>
      </c>
      <c r="F351" s="261">
        <v>0</v>
      </c>
      <c r="G351" s="261"/>
      <c r="H351" s="261">
        <v>0</v>
      </c>
      <c r="I351" s="261">
        <v>0</v>
      </c>
      <c r="J351" s="261">
        <v>0</v>
      </c>
      <c r="K351" s="261">
        <v>0</v>
      </c>
      <c r="L351" s="261">
        <v>0</v>
      </c>
      <c r="M351" s="361">
        <v>0</v>
      </c>
    </row>
    <row r="352" spans="1:13" ht="18.399999999999999" customHeight="1">
      <c r="A352" s="69" t="s">
        <v>195</v>
      </c>
      <c r="B352" s="70" t="s">
        <v>47</v>
      </c>
      <c r="C352" s="71" t="s">
        <v>196</v>
      </c>
      <c r="D352" s="80" t="s">
        <v>41</v>
      </c>
      <c r="E352" s="869">
        <v>36637000</v>
      </c>
      <c r="F352" s="859">
        <v>0</v>
      </c>
      <c r="G352" s="870"/>
      <c r="H352" s="859">
        <v>60000</v>
      </c>
      <c r="I352" s="859">
        <v>33073000</v>
      </c>
      <c r="J352" s="859">
        <v>1147000</v>
      </c>
      <c r="K352" s="859">
        <v>0</v>
      </c>
      <c r="L352" s="859">
        <v>0</v>
      </c>
      <c r="M352" s="871">
        <v>2357000</v>
      </c>
    </row>
    <row r="353" spans="1:13" ht="18.399999999999999" customHeight="1">
      <c r="A353" s="74"/>
      <c r="B353" s="70"/>
      <c r="C353" s="71" t="s">
        <v>4</v>
      </c>
      <c r="D353" s="80" t="s">
        <v>42</v>
      </c>
      <c r="E353" s="869">
        <v>38708661</v>
      </c>
      <c r="F353" s="869">
        <v>0</v>
      </c>
      <c r="G353" s="869"/>
      <c r="H353" s="869">
        <v>60000</v>
      </c>
      <c r="I353" s="869">
        <v>33073000</v>
      </c>
      <c r="J353" s="869">
        <v>1147000</v>
      </c>
      <c r="K353" s="869">
        <v>0</v>
      </c>
      <c r="L353" s="869">
        <v>0</v>
      </c>
      <c r="M353" s="872">
        <v>4428661</v>
      </c>
    </row>
    <row r="354" spans="1:13" ht="18.399999999999999" customHeight="1">
      <c r="A354" s="74"/>
      <c r="B354" s="70"/>
      <c r="C354" s="71" t="s">
        <v>4</v>
      </c>
      <c r="D354" s="80" t="s">
        <v>43</v>
      </c>
      <c r="E354" s="869">
        <v>18009634.609999999</v>
      </c>
      <c r="F354" s="869">
        <v>0</v>
      </c>
      <c r="G354" s="869"/>
      <c r="H354" s="869">
        <v>3697.94</v>
      </c>
      <c r="I354" s="869">
        <v>16428980.289999999</v>
      </c>
      <c r="J354" s="869">
        <v>0</v>
      </c>
      <c r="K354" s="869">
        <v>0</v>
      </c>
      <c r="L354" s="869">
        <v>0</v>
      </c>
      <c r="M354" s="872">
        <v>1576956.38</v>
      </c>
    </row>
    <row r="355" spans="1:13" ht="18.399999999999999" customHeight="1">
      <c r="A355" s="74"/>
      <c r="B355" s="70"/>
      <c r="C355" s="71" t="s">
        <v>4</v>
      </c>
      <c r="D355" s="80" t="s">
        <v>44</v>
      </c>
      <c r="E355" s="260">
        <v>0.49156957747632174</v>
      </c>
      <c r="F355" s="260">
        <v>0</v>
      </c>
      <c r="G355" s="260"/>
      <c r="H355" s="260">
        <v>6.1632333333333338E-2</v>
      </c>
      <c r="I355" s="260">
        <v>0.49674901853475645</v>
      </c>
      <c r="J355" s="260">
        <v>0</v>
      </c>
      <c r="K355" s="260">
        <v>0</v>
      </c>
      <c r="L355" s="260">
        <v>0</v>
      </c>
      <c r="M355" s="360">
        <v>0.66905234620280007</v>
      </c>
    </row>
    <row r="356" spans="1:13" ht="18.399999999999999" customHeight="1">
      <c r="A356" s="76"/>
      <c r="B356" s="77"/>
      <c r="C356" s="78" t="s">
        <v>4</v>
      </c>
      <c r="D356" s="79" t="s">
        <v>45</v>
      </c>
      <c r="E356" s="362">
        <v>0.46526111068528048</v>
      </c>
      <c r="F356" s="261">
        <v>0</v>
      </c>
      <c r="G356" s="261"/>
      <c r="H356" s="261">
        <v>6.1632333333333338E-2</v>
      </c>
      <c r="I356" s="261">
        <v>0.49674901853475645</v>
      </c>
      <c r="J356" s="261">
        <v>0</v>
      </c>
      <c r="K356" s="261">
        <v>0</v>
      </c>
      <c r="L356" s="261">
        <v>0</v>
      </c>
      <c r="M356" s="361">
        <v>0.35607972251658004</v>
      </c>
    </row>
    <row r="357" spans="1:13" ht="18.399999999999999" customHeight="1">
      <c r="A357" s="69" t="s">
        <v>197</v>
      </c>
      <c r="B357" s="70" t="s">
        <v>47</v>
      </c>
      <c r="C357" s="71" t="s">
        <v>198</v>
      </c>
      <c r="D357" s="72" t="s">
        <v>41</v>
      </c>
      <c r="E357" s="873">
        <v>17700473000</v>
      </c>
      <c r="F357" s="859">
        <v>17381475000</v>
      </c>
      <c r="G357" s="870"/>
      <c r="H357" s="859">
        <v>307879000</v>
      </c>
      <c r="I357" s="859">
        <v>11119000</v>
      </c>
      <c r="J357" s="859">
        <v>0</v>
      </c>
      <c r="K357" s="859">
        <v>0</v>
      </c>
      <c r="L357" s="859">
        <v>0</v>
      </c>
      <c r="M357" s="871">
        <v>0</v>
      </c>
    </row>
    <row r="358" spans="1:13" ht="18.399999999999999" customHeight="1">
      <c r="A358" s="74"/>
      <c r="B358" s="70"/>
      <c r="C358" s="71" t="s">
        <v>199</v>
      </c>
      <c r="D358" s="80" t="s">
        <v>42</v>
      </c>
      <c r="E358" s="869">
        <v>17700477000</v>
      </c>
      <c r="F358" s="869">
        <v>17381475000</v>
      </c>
      <c r="G358" s="869"/>
      <c r="H358" s="869">
        <v>307883000</v>
      </c>
      <c r="I358" s="869">
        <v>11119000</v>
      </c>
      <c r="J358" s="869">
        <v>0</v>
      </c>
      <c r="K358" s="869">
        <v>0</v>
      </c>
      <c r="L358" s="869">
        <v>0</v>
      </c>
      <c r="M358" s="872">
        <v>0</v>
      </c>
    </row>
    <row r="359" spans="1:13" ht="18.399999999999999" customHeight="1">
      <c r="A359" s="74"/>
      <c r="B359" s="70"/>
      <c r="C359" s="71" t="s">
        <v>4</v>
      </c>
      <c r="D359" s="80" t="s">
        <v>43</v>
      </c>
      <c r="E359" s="869">
        <v>9808004000</v>
      </c>
      <c r="F359" s="869">
        <v>9638855279.3600006</v>
      </c>
      <c r="G359" s="869"/>
      <c r="H359" s="869">
        <v>163485456.63999999</v>
      </c>
      <c r="I359" s="869">
        <v>5663264</v>
      </c>
      <c r="J359" s="869">
        <v>0</v>
      </c>
      <c r="K359" s="869">
        <v>0</v>
      </c>
      <c r="L359" s="869">
        <v>0</v>
      </c>
      <c r="M359" s="872">
        <v>0</v>
      </c>
    </row>
    <row r="360" spans="1:13" ht="18.399999999999999" customHeight="1">
      <c r="A360" s="74"/>
      <c r="B360" s="70"/>
      <c r="C360" s="71" t="s">
        <v>4</v>
      </c>
      <c r="D360" s="80" t="s">
        <v>44</v>
      </c>
      <c r="E360" s="260">
        <v>0.55410971220938554</v>
      </c>
      <c r="F360" s="260">
        <v>0.55454760193596919</v>
      </c>
      <c r="G360" s="260"/>
      <c r="H360" s="260">
        <v>0.53100554646468245</v>
      </c>
      <c r="I360" s="260">
        <v>0.50933213418472889</v>
      </c>
      <c r="J360" s="260">
        <v>0</v>
      </c>
      <c r="K360" s="260">
        <v>0</v>
      </c>
      <c r="L360" s="260">
        <v>0</v>
      </c>
      <c r="M360" s="360">
        <v>0</v>
      </c>
    </row>
    <row r="361" spans="1:13" ht="18.399999999999999" customHeight="1">
      <c r="A361" s="76"/>
      <c r="B361" s="77"/>
      <c r="C361" s="78" t="s">
        <v>4</v>
      </c>
      <c r="D361" s="82" t="s">
        <v>45</v>
      </c>
      <c r="E361" s="261">
        <v>0.55410958699022628</v>
      </c>
      <c r="F361" s="261">
        <v>0.55454760193596919</v>
      </c>
      <c r="G361" s="261"/>
      <c r="H361" s="261">
        <v>0.53099864766810767</v>
      </c>
      <c r="I361" s="261">
        <v>0.50933213418472889</v>
      </c>
      <c r="J361" s="261">
        <v>0</v>
      </c>
      <c r="K361" s="261">
        <v>0</v>
      </c>
      <c r="L361" s="261">
        <v>0</v>
      </c>
      <c r="M361" s="361">
        <v>0</v>
      </c>
    </row>
    <row r="362" spans="1:13" ht="18.399999999999999" customHeight="1">
      <c r="A362" s="69" t="s">
        <v>200</v>
      </c>
      <c r="B362" s="70" t="s">
        <v>47</v>
      </c>
      <c r="C362" s="71" t="s">
        <v>201</v>
      </c>
      <c r="D362" s="72" t="s">
        <v>41</v>
      </c>
      <c r="E362" s="869">
        <v>60447813000</v>
      </c>
      <c r="F362" s="859">
        <v>50325494000</v>
      </c>
      <c r="G362" s="870"/>
      <c r="H362" s="859">
        <v>6353147000</v>
      </c>
      <c r="I362" s="859">
        <v>3769172000</v>
      </c>
      <c r="J362" s="859">
        <v>0</v>
      </c>
      <c r="K362" s="859">
        <v>0</v>
      </c>
      <c r="L362" s="859">
        <v>0</v>
      </c>
      <c r="M362" s="871">
        <v>0</v>
      </c>
    </row>
    <row r="363" spans="1:13" ht="18.399999999999999" customHeight="1">
      <c r="A363" s="74"/>
      <c r="B363" s="70"/>
      <c r="C363" s="71" t="s">
        <v>4</v>
      </c>
      <c r="D363" s="75" t="s">
        <v>42</v>
      </c>
      <c r="E363" s="869">
        <v>60447890067</v>
      </c>
      <c r="F363" s="869">
        <v>50325494000</v>
      </c>
      <c r="G363" s="869"/>
      <c r="H363" s="869">
        <v>6353224067</v>
      </c>
      <c r="I363" s="869">
        <v>3769172000</v>
      </c>
      <c r="J363" s="869">
        <v>0</v>
      </c>
      <c r="K363" s="869">
        <v>0</v>
      </c>
      <c r="L363" s="869">
        <v>0</v>
      </c>
      <c r="M363" s="872">
        <v>0</v>
      </c>
    </row>
    <row r="364" spans="1:13" ht="18.399999999999999" customHeight="1">
      <c r="A364" s="74"/>
      <c r="B364" s="70"/>
      <c r="C364" s="71" t="s">
        <v>4</v>
      </c>
      <c r="D364" s="75" t="s">
        <v>43</v>
      </c>
      <c r="E364" s="869">
        <v>29577015206.360001</v>
      </c>
      <c r="F364" s="869">
        <v>24291440771.450001</v>
      </c>
      <c r="G364" s="869"/>
      <c r="H364" s="869">
        <v>3609453555.7599998</v>
      </c>
      <c r="I364" s="869">
        <v>1676120879.1500001</v>
      </c>
      <c r="J364" s="869">
        <v>0</v>
      </c>
      <c r="K364" s="869">
        <v>0</v>
      </c>
      <c r="L364" s="869">
        <v>0</v>
      </c>
      <c r="M364" s="872">
        <v>0</v>
      </c>
    </row>
    <row r="365" spans="1:13" ht="18.399999999999999" customHeight="1">
      <c r="A365" s="74"/>
      <c r="B365" s="70"/>
      <c r="C365" s="71" t="s">
        <v>4</v>
      </c>
      <c r="D365" s="75" t="s">
        <v>44</v>
      </c>
      <c r="E365" s="260">
        <v>0.48929835073371475</v>
      </c>
      <c r="F365" s="260">
        <v>0.48268658369155804</v>
      </c>
      <c r="G365" s="260"/>
      <c r="H365" s="260">
        <v>0.56813631980497226</v>
      </c>
      <c r="I365" s="260">
        <v>0.44469206476913237</v>
      </c>
      <c r="J365" s="260">
        <v>0</v>
      </c>
      <c r="K365" s="260">
        <v>0</v>
      </c>
      <c r="L365" s="260">
        <v>0</v>
      </c>
      <c r="M365" s="360">
        <v>0</v>
      </c>
    </row>
    <row r="366" spans="1:13" ht="18.399999999999999" customHeight="1">
      <c r="A366" s="76"/>
      <c r="B366" s="77"/>
      <c r="C366" s="78" t="s">
        <v>4</v>
      </c>
      <c r="D366" s="79" t="s">
        <v>45</v>
      </c>
      <c r="E366" s="261">
        <v>0.48929772691118006</v>
      </c>
      <c r="F366" s="261">
        <v>0.48268658369155804</v>
      </c>
      <c r="G366" s="261"/>
      <c r="H366" s="261">
        <v>0.56812942809750266</v>
      </c>
      <c r="I366" s="261">
        <v>0.44469206476913237</v>
      </c>
      <c r="J366" s="261">
        <v>0</v>
      </c>
      <c r="K366" s="261">
        <v>0</v>
      </c>
      <c r="L366" s="261">
        <v>0</v>
      </c>
      <c r="M366" s="361">
        <v>0</v>
      </c>
    </row>
    <row r="367" spans="1:13" ht="18.399999999999999" customHeight="1">
      <c r="A367" s="69" t="s">
        <v>202</v>
      </c>
      <c r="B367" s="70" t="s">
        <v>47</v>
      </c>
      <c r="C367" s="71" t="s">
        <v>442</v>
      </c>
      <c r="D367" s="72" t="s">
        <v>41</v>
      </c>
      <c r="E367" s="869">
        <v>50005000</v>
      </c>
      <c r="F367" s="859">
        <v>0</v>
      </c>
      <c r="G367" s="870"/>
      <c r="H367" s="859">
        <v>55000</v>
      </c>
      <c r="I367" s="859">
        <v>49810000</v>
      </c>
      <c r="J367" s="859">
        <v>140000</v>
      </c>
      <c r="K367" s="859">
        <v>0</v>
      </c>
      <c r="L367" s="859">
        <v>0</v>
      </c>
      <c r="M367" s="871">
        <v>0</v>
      </c>
    </row>
    <row r="368" spans="1:13" ht="18.399999999999999" customHeight="1">
      <c r="A368" s="74"/>
      <c r="B368" s="70"/>
      <c r="C368" s="71" t="s">
        <v>443</v>
      </c>
      <c r="D368" s="75" t="s">
        <v>42</v>
      </c>
      <c r="E368" s="869">
        <v>51310034</v>
      </c>
      <c r="F368" s="869">
        <v>0</v>
      </c>
      <c r="G368" s="869"/>
      <c r="H368" s="869">
        <v>73049.34</v>
      </c>
      <c r="I368" s="869">
        <v>51096984.659999996</v>
      </c>
      <c r="J368" s="869">
        <v>140000</v>
      </c>
      <c r="K368" s="869">
        <v>0</v>
      </c>
      <c r="L368" s="869">
        <v>0</v>
      </c>
      <c r="M368" s="872">
        <v>0</v>
      </c>
    </row>
    <row r="369" spans="1:13" ht="18.399999999999999" customHeight="1">
      <c r="A369" s="74"/>
      <c r="B369" s="70"/>
      <c r="C369" s="71" t="s">
        <v>4</v>
      </c>
      <c r="D369" s="75" t="s">
        <v>43</v>
      </c>
      <c r="E369" s="869">
        <v>23335147.439999994</v>
      </c>
      <c r="F369" s="869">
        <v>0</v>
      </c>
      <c r="G369" s="869"/>
      <c r="H369" s="869">
        <v>29273.32</v>
      </c>
      <c r="I369" s="869">
        <v>23256674.119999994</v>
      </c>
      <c r="J369" s="869">
        <v>49200</v>
      </c>
      <c r="K369" s="869">
        <v>0</v>
      </c>
      <c r="L369" s="869">
        <v>0</v>
      </c>
      <c r="M369" s="872">
        <v>0</v>
      </c>
    </row>
    <row r="370" spans="1:13" ht="18.399999999999999" customHeight="1">
      <c r="A370" s="74"/>
      <c r="B370" s="70"/>
      <c r="C370" s="71" t="s">
        <v>4</v>
      </c>
      <c r="D370" s="75" t="s">
        <v>44</v>
      </c>
      <c r="E370" s="260">
        <v>0.46665628317168273</v>
      </c>
      <c r="F370" s="260">
        <v>0</v>
      </c>
      <c r="G370" s="260"/>
      <c r="H370" s="260">
        <v>0.53224218181818184</v>
      </c>
      <c r="I370" s="260">
        <v>0.46690773178076678</v>
      </c>
      <c r="J370" s="260">
        <v>0.35142857142857142</v>
      </c>
      <c r="K370" s="260">
        <v>0</v>
      </c>
      <c r="L370" s="260">
        <v>0</v>
      </c>
      <c r="M370" s="360">
        <v>0</v>
      </c>
    </row>
    <row r="371" spans="1:13" ht="18.399999999999999" customHeight="1">
      <c r="A371" s="76"/>
      <c r="B371" s="77"/>
      <c r="C371" s="78" t="s">
        <v>4</v>
      </c>
      <c r="D371" s="79" t="s">
        <v>45</v>
      </c>
      <c r="E371" s="261">
        <v>0.45478721452416099</v>
      </c>
      <c r="F371" s="261">
        <v>0</v>
      </c>
      <c r="G371" s="261"/>
      <c r="H371" s="261">
        <v>0.40073353161027875</v>
      </c>
      <c r="I371" s="261">
        <v>0.45514768189845656</v>
      </c>
      <c r="J371" s="261">
        <v>0.35142857142857142</v>
      </c>
      <c r="K371" s="261">
        <v>0</v>
      </c>
      <c r="L371" s="261">
        <v>0</v>
      </c>
      <c r="M371" s="361">
        <v>0</v>
      </c>
    </row>
    <row r="372" spans="1:13" ht="18.399999999999999" customHeight="1">
      <c r="A372" s="69" t="s">
        <v>203</v>
      </c>
      <c r="B372" s="70" t="s">
        <v>47</v>
      </c>
      <c r="C372" s="71" t="s">
        <v>204</v>
      </c>
      <c r="D372" s="80" t="s">
        <v>41</v>
      </c>
      <c r="E372" s="869">
        <v>27803000</v>
      </c>
      <c r="F372" s="859">
        <v>0</v>
      </c>
      <c r="G372" s="870"/>
      <c r="H372" s="859">
        <v>14000</v>
      </c>
      <c r="I372" s="859">
        <v>27211000</v>
      </c>
      <c r="J372" s="859">
        <v>578000</v>
      </c>
      <c r="K372" s="859">
        <v>0</v>
      </c>
      <c r="L372" s="859">
        <v>0</v>
      </c>
      <c r="M372" s="871">
        <v>0</v>
      </c>
    </row>
    <row r="373" spans="1:13" ht="18" customHeight="1">
      <c r="A373" s="74"/>
      <c r="B373" s="70"/>
      <c r="C373" s="71" t="s">
        <v>4</v>
      </c>
      <c r="D373" s="80" t="s">
        <v>42</v>
      </c>
      <c r="E373" s="869">
        <v>27803000</v>
      </c>
      <c r="F373" s="869">
        <v>0</v>
      </c>
      <c r="G373" s="869"/>
      <c r="H373" s="869">
        <v>14000</v>
      </c>
      <c r="I373" s="869">
        <v>27211000</v>
      </c>
      <c r="J373" s="869">
        <v>578000</v>
      </c>
      <c r="K373" s="869">
        <v>0</v>
      </c>
      <c r="L373" s="869">
        <v>0</v>
      </c>
      <c r="M373" s="872">
        <v>0</v>
      </c>
    </row>
    <row r="374" spans="1:13" ht="18.399999999999999" customHeight="1">
      <c r="A374" s="74"/>
      <c r="B374" s="70"/>
      <c r="C374" s="71" t="s">
        <v>4</v>
      </c>
      <c r="D374" s="80" t="s">
        <v>43</v>
      </c>
      <c r="E374" s="869">
        <v>13495206.919999996</v>
      </c>
      <c r="F374" s="869">
        <v>0</v>
      </c>
      <c r="G374" s="869"/>
      <c r="H374" s="869">
        <v>7619</v>
      </c>
      <c r="I374" s="869">
        <v>13487587.919999996</v>
      </c>
      <c r="J374" s="869">
        <v>0</v>
      </c>
      <c r="K374" s="869">
        <v>0</v>
      </c>
      <c r="L374" s="869">
        <v>0</v>
      </c>
      <c r="M374" s="872">
        <v>0</v>
      </c>
    </row>
    <row r="375" spans="1:13" ht="18.399999999999999" customHeight="1">
      <c r="A375" s="74"/>
      <c r="B375" s="70"/>
      <c r="C375" s="71" t="s">
        <v>4</v>
      </c>
      <c r="D375" s="80" t="s">
        <v>44</v>
      </c>
      <c r="E375" s="260">
        <v>0.48538671798007393</v>
      </c>
      <c r="F375" s="260">
        <v>0</v>
      </c>
      <c r="G375" s="260"/>
      <c r="H375" s="260">
        <v>0.54421428571428576</v>
      </c>
      <c r="I375" s="260">
        <v>0.49566674947631456</v>
      </c>
      <c r="J375" s="260">
        <v>0</v>
      </c>
      <c r="K375" s="260">
        <v>0</v>
      </c>
      <c r="L375" s="260">
        <v>0</v>
      </c>
      <c r="M375" s="360">
        <v>0</v>
      </c>
    </row>
    <row r="376" spans="1:13" ht="18.399999999999999" customHeight="1">
      <c r="A376" s="76"/>
      <c r="B376" s="77"/>
      <c r="C376" s="78" t="s">
        <v>4</v>
      </c>
      <c r="D376" s="80" t="s">
        <v>45</v>
      </c>
      <c r="E376" s="261">
        <v>0.48538671798007393</v>
      </c>
      <c r="F376" s="261">
        <v>0</v>
      </c>
      <c r="G376" s="261"/>
      <c r="H376" s="261">
        <v>0.54421428571428576</v>
      </c>
      <c r="I376" s="261">
        <v>0.49566674947631456</v>
      </c>
      <c r="J376" s="261">
        <v>0</v>
      </c>
      <c r="K376" s="261">
        <v>0</v>
      </c>
      <c r="L376" s="261">
        <v>0</v>
      </c>
      <c r="M376" s="361">
        <v>0</v>
      </c>
    </row>
    <row r="377" spans="1:13" ht="18.399999999999999" customHeight="1">
      <c r="A377" s="88" t="s">
        <v>205</v>
      </c>
      <c r="B377" s="89" t="s">
        <v>47</v>
      </c>
      <c r="C377" s="70" t="s">
        <v>206</v>
      </c>
      <c r="D377" s="81" t="s">
        <v>41</v>
      </c>
      <c r="E377" s="869">
        <v>117126000</v>
      </c>
      <c r="F377" s="859">
        <v>0</v>
      </c>
      <c r="G377" s="870"/>
      <c r="H377" s="859">
        <v>250000</v>
      </c>
      <c r="I377" s="859">
        <v>91234000</v>
      </c>
      <c r="J377" s="859">
        <v>15148000</v>
      </c>
      <c r="K377" s="859">
        <v>0</v>
      </c>
      <c r="L377" s="859">
        <v>0</v>
      </c>
      <c r="M377" s="871">
        <v>10494000</v>
      </c>
    </row>
    <row r="378" spans="1:13" ht="18.399999999999999" customHeight="1">
      <c r="A378" s="74"/>
      <c r="B378" s="70"/>
      <c r="C378" s="71" t="s">
        <v>207</v>
      </c>
      <c r="D378" s="80" t="s">
        <v>42</v>
      </c>
      <c r="E378" s="869">
        <v>117278250</v>
      </c>
      <c r="F378" s="869">
        <v>0</v>
      </c>
      <c r="G378" s="869"/>
      <c r="H378" s="869">
        <v>250000</v>
      </c>
      <c r="I378" s="869">
        <v>91386250</v>
      </c>
      <c r="J378" s="869">
        <v>15148000</v>
      </c>
      <c r="K378" s="869">
        <v>0</v>
      </c>
      <c r="L378" s="869">
        <v>0</v>
      </c>
      <c r="M378" s="872">
        <v>10494000</v>
      </c>
    </row>
    <row r="379" spans="1:13" ht="18.399999999999999" customHeight="1">
      <c r="A379" s="74"/>
      <c r="B379" s="70"/>
      <c r="C379" s="71" t="s">
        <v>4</v>
      </c>
      <c r="D379" s="80" t="s">
        <v>43</v>
      </c>
      <c r="E379" s="869">
        <v>50897793.409999996</v>
      </c>
      <c r="F379" s="869">
        <v>0</v>
      </c>
      <c r="G379" s="869"/>
      <c r="H379" s="869">
        <v>66734.42</v>
      </c>
      <c r="I379" s="869">
        <v>43616908.359999999</v>
      </c>
      <c r="J379" s="869">
        <v>1087681.08</v>
      </c>
      <c r="K379" s="869">
        <v>0</v>
      </c>
      <c r="L379" s="869">
        <v>0</v>
      </c>
      <c r="M379" s="872">
        <v>6126469.5500000007</v>
      </c>
    </row>
    <row r="380" spans="1:13" ht="18.399999999999999" customHeight="1">
      <c r="A380" s="74"/>
      <c r="B380" s="70"/>
      <c r="C380" s="71" t="s">
        <v>4</v>
      </c>
      <c r="D380" s="80" t="s">
        <v>44</v>
      </c>
      <c r="E380" s="260">
        <v>0.43455589203080441</v>
      </c>
      <c r="F380" s="260">
        <v>0</v>
      </c>
      <c r="G380" s="260"/>
      <c r="H380" s="260">
        <v>0.26693768000000001</v>
      </c>
      <c r="I380" s="260">
        <v>0.47807734353420872</v>
      </c>
      <c r="J380" s="260">
        <v>7.1803609717454447E-2</v>
      </c>
      <c r="K380" s="260">
        <v>0</v>
      </c>
      <c r="L380" s="260">
        <v>0</v>
      </c>
      <c r="M380" s="360">
        <v>0.58380689441585676</v>
      </c>
    </row>
    <row r="381" spans="1:13" ht="18.399999999999999" customHeight="1">
      <c r="A381" s="76"/>
      <c r="B381" s="77"/>
      <c r="C381" s="78" t="s">
        <v>4</v>
      </c>
      <c r="D381" s="82" t="s">
        <v>45</v>
      </c>
      <c r="E381" s="261">
        <v>0.43399175388445849</v>
      </c>
      <c r="F381" s="261">
        <v>0</v>
      </c>
      <c r="G381" s="261"/>
      <c r="H381" s="261">
        <v>0.26693768000000001</v>
      </c>
      <c r="I381" s="261">
        <v>0.47728086402494907</v>
      </c>
      <c r="J381" s="261">
        <v>7.1803609717454447E-2</v>
      </c>
      <c r="K381" s="261">
        <v>0</v>
      </c>
      <c r="L381" s="261">
        <v>0</v>
      </c>
      <c r="M381" s="361">
        <v>0.58380689441585676</v>
      </c>
    </row>
    <row r="382" spans="1:13" ht="18.399999999999999" customHeight="1">
      <c r="A382" s="69" t="s">
        <v>208</v>
      </c>
      <c r="B382" s="70" t="s">
        <v>47</v>
      </c>
      <c r="C382" s="71" t="s">
        <v>230</v>
      </c>
      <c r="D382" s="72" t="s">
        <v>41</v>
      </c>
      <c r="E382" s="873">
        <v>29200000000</v>
      </c>
      <c r="F382" s="859">
        <v>0</v>
      </c>
      <c r="G382" s="870"/>
      <c r="H382" s="859">
        <v>0</v>
      </c>
      <c r="I382" s="859">
        <v>100000</v>
      </c>
      <c r="J382" s="859">
        <v>0</v>
      </c>
      <c r="K382" s="859">
        <v>29199900000</v>
      </c>
      <c r="L382" s="859">
        <v>0</v>
      </c>
      <c r="M382" s="871">
        <v>0</v>
      </c>
    </row>
    <row r="383" spans="1:13" ht="18.399999999999999" customHeight="1">
      <c r="A383" s="69"/>
      <c r="B383" s="70"/>
      <c r="C383" s="71" t="s">
        <v>4</v>
      </c>
      <c r="D383" s="80" t="s">
        <v>42</v>
      </c>
      <c r="E383" s="869">
        <v>29200000000</v>
      </c>
      <c r="F383" s="869">
        <v>0</v>
      </c>
      <c r="G383" s="869"/>
      <c r="H383" s="869">
        <v>0</v>
      </c>
      <c r="I383" s="869">
        <v>100000</v>
      </c>
      <c r="J383" s="869">
        <v>0</v>
      </c>
      <c r="K383" s="869">
        <v>29199900000</v>
      </c>
      <c r="L383" s="869">
        <v>0</v>
      </c>
      <c r="M383" s="872">
        <v>0</v>
      </c>
    </row>
    <row r="384" spans="1:13" ht="18.399999999999999" customHeight="1">
      <c r="A384" s="74"/>
      <c r="B384" s="70"/>
      <c r="C384" s="71" t="s">
        <v>4</v>
      </c>
      <c r="D384" s="80" t="s">
        <v>43</v>
      </c>
      <c r="E384" s="869">
        <v>14249356153.099998</v>
      </c>
      <c r="F384" s="869">
        <v>0</v>
      </c>
      <c r="G384" s="869"/>
      <c r="H384" s="869">
        <v>0</v>
      </c>
      <c r="I384" s="869">
        <v>0</v>
      </c>
      <c r="J384" s="869">
        <v>0</v>
      </c>
      <c r="K384" s="869">
        <v>14249356153.099998</v>
      </c>
      <c r="L384" s="869">
        <v>0</v>
      </c>
      <c r="M384" s="872">
        <v>0</v>
      </c>
    </row>
    <row r="385" spans="1:13" ht="18.399999999999999" customHeight="1">
      <c r="A385" s="74"/>
      <c r="B385" s="70"/>
      <c r="C385" s="71" t="s">
        <v>4</v>
      </c>
      <c r="D385" s="80" t="s">
        <v>44</v>
      </c>
      <c r="E385" s="260">
        <v>0.48799164907876708</v>
      </c>
      <c r="F385" s="260">
        <v>0</v>
      </c>
      <c r="G385" s="260"/>
      <c r="H385" s="260">
        <v>0</v>
      </c>
      <c r="I385" s="260">
        <v>0</v>
      </c>
      <c r="J385" s="260">
        <v>0</v>
      </c>
      <c r="K385" s="260">
        <v>0.48799332028876807</v>
      </c>
      <c r="L385" s="260">
        <v>0</v>
      </c>
      <c r="M385" s="360">
        <v>0</v>
      </c>
    </row>
    <row r="386" spans="1:13" ht="18.399999999999999" customHeight="1">
      <c r="A386" s="76"/>
      <c r="B386" s="77"/>
      <c r="C386" s="78" t="s">
        <v>4</v>
      </c>
      <c r="D386" s="82" t="s">
        <v>45</v>
      </c>
      <c r="E386" s="261">
        <v>0.48799164907876708</v>
      </c>
      <c r="F386" s="261">
        <v>0</v>
      </c>
      <c r="G386" s="261"/>
      <c r="H386" s="261">
        <v>0</v>
      </c>
      <c r="I386" s="261">
        <v>0</v>
      </c>
      <c r="J386" s="261">
        <v>0</v>
      </c>
      <c r="K386" s="261">
        <v>0.48799332028876807</v>
      </c>
      <c r="L386" s="261">
        <v>0</v>
      </c>
      <c r="M386" s="361">
        <v>0</v>
      </c>
    </row>
    <row r="387" spans="1:13" ht="18.399999999999999" customHeight="1">
      <c r="A387" s="69" t="s">
        <v>209</v>
      </c>
      <c r="B387" s="70" t="s">
        <v>47</v>
      </c>
      <c r="C387" s="71" t="s">
        <v>210</v>
      </c>
      <c r="D387" s="80" t="s">
        <v>41</v>
      </c>
      <c r="E387" s="869">
        <v>129529000</v>
      </c>
      <c r="F387" s="859">
        <v>0</v>
      </c>
      <c r="G387" s="870"/>
      <c r="H387" s="859">
        <v>120000</v>
      </c>
      <c r="I387" s="859">
        <v>124769000</v>
      </c>
      <c r="J387" s="859">
        <v>4640000</v>
      </c>
      <c r="K387" s="859">
        <v>0</v>
      </c>
      <c r="L387" s="859">
        <v>0</v>
      </c>
      <c r="M387" s="871">
        <v>0</v>
      </c>
    </row>
    <row r="388" spans="1:13" ht="18.399999999999999" customHeight="1">
      <c r="A388" s="74"/>
      <c r="B388" s="70"/>
      <c r="C388" s="71" t="s">
        <v>4</v>
      </c>
      <c r="D388" s="80" t="s">
        <v>42</v>
      </c>
      <c r="E388" s="869">
        <v>129529000</v>
      </c>
      <c r="F388" s="869">
        <v>0</v>
      </c>
      <c r="G388" s="869"/>
      <c r="H388" s="869">
        <v>161550</v>
      </c>
      <c r="I388" s="869">
        <v>124693140</v>
      </c>
      <c r="J388" s="869">
        <v>4674310</v>
      </c>
      <c r="K388" s="869">
        <v>0</v>
      </c>
      <c r="L388" s="869">
        <v>0</v>
      </c>
      <c r="M388" s="872">
        <v>0</v>
      </c>
    </row>
    <row r="389" spans="1:13" ht="18.399999999999999" customHeight="1">
      <c r="A389" s="74"/>
      <c r="B389" s="70"/>
      <c r="C389" s="71" t="s">
        <v>4</v>
      </c>
      <c r="D389" s="80" t="s">
        <v>43</v>
      </c>
      <c r="E389" s="869">
        <v>64810190.00999999</v>
      </c>
      <c r="F389" s="869">
        <v>0</v>
      </c>
      <c r="G389" s="869"/>
      <c r="H389" s="869">
        <v>95916.09</v>
      </c>
      <c r="I389" s="869">
        <v>63662523.409999989</v>
      </c>
      <c r="J389" s="869">
        <v>1051750.51</v>
      </c>
      <c r="K389" s="869">
        <v>0</v>
      </c>
      <c r="L389" s="869">
        <v>0</v>
      </c>
      <c r="M389" s="872">
        <v>0</v>
      </c>
    </row>
    <row r="390" spans="1:13" ht="18.399999999999999" customHeight="1">
      <c r="A390" s="74"/>
      <c r="B390" s="70"/>
      <c r="C390" s="71" t="s">
        <v>4</v>
      </c>
      <c r="D390" s="80" t="s">
        <v>44</v>
      </c>
      <c r="E390" s="260">
        <v>0.50035273961815496</v>
      </c>
      <c r="F390" s="260">
        <v>0</v>
      </c>
      <c r="G390" s="260"/>
      <c r="H390" s="260">
        <v>0.79930075</v>
      </c>
      <c r="I390" s="260">
        <v>0.51024311655940169</v>
      </c>
      <c r="J390" s="260">
        <v>0.22667036853448275</v>
      </c>
      <c r="K390" s="260">
        <v>0</v>
      </c>
      <c r="L390" s="260">
        <v>0</v>
      </c>
      <c r="M390" s="360">
        <v>0</v>
      </c>
    </row>
    <row r="391" spans="1:13" ht="18.399999999999999" customHeight="1">
      <c r="A391" s="76"/>
      <c r="B391" s="77"/>
      <c r="C391" s="78" t="s">
        <v>4</v>
      </c>
      <c r="D391" s="82" t="s">
        <v>45</v>
      </c>
      <c r="E391" s="261">
        <v>0.50035273961815496</v>
      </c>
      <c r="F391" s="261">
        <v>0</v>
      </c>
      <c r="G391" s="261"/>
      <c r="H391" s="261">
        <v>0.59372386258124421</v>
      </c>
      <c r="I391" s="261">
        <v>0.51055353494185796</v>
      </c>
      <c r="J391" s="261">
        <v>0.22500658065040616</v>
      </c>
      <c r="K391" s="261">
        <v>0</v>
      </c>
      <c r="L391" s="261">
        <v>0</v>
      </c>
      <c r="M391" s="361">
        <v>0</v>
      </c>
    </row>
    <row r="392" spans="1:13" ht="18" customHeight="1">
      <c r="A392" s="69" t="s">
        <v>211</v>
      </c>
      <c r="B392" s="70" t="s">
        <v>47</v>
      </c>
      <c r="C392" s="71" t="s">
        <v>212</v>
      </c>
      <c r="D392" s="80" t="s">
        <v>41</v>
      </c>
      <c r="E392" s="869">
        <v>237500000</v>
      </c>
      <c r="F392" s="859">
        <v>0</v>
      </c>
      <c r="G392" s="870"/>
      <c r="H392" s="859">
        <v>0</v>
      </c>
      <c r="I392" s="859">
        <v>237500000</v>
      </c>
      <c r="J392" s="859">
        <v>0</v>
      </c>
      <c r="K392" s="859">
        <v>0</v>
      </c>
      <c r="L392" s="859">
        <v>0</v>
      </c>
      <c r="M392" s="871">
        <v>0</v>
      </c>
    </row>
    <row r="393" spans="1:13" ht="18.399999999999999" customHeight="1">
      <c r="A393" s="74"/>
      <c r="B393" s="70"/>
      <c r="C393" s="71" t="s">
        <v>4</v>
      </c>
      <c r="D393" s="80" t="s">
        <v>42</v>
      </c>
      <c r="E393" s="869">
        <v>135037681.68000001</v>
      </c>
      <c r="F393" s="869">
        <v>0</v>
      </c>
      <c r="G393" s="869"/>
      <c r="H393" s="869">
        <v>0</v>
      </c>
      <c r="I393" s="869">
        <v>135037681.68000001</v>
      </c>
      <c r="J393" s="869">
        <v>0</v>
      </c>
      <c r="K393" s="869">
        <v>0</v>
      </c>
      <c r="L393" s="869">
        <v>0</v>
      </c>
      <c r="M393" s="872">
        <v>0</v>
      </c>
    </row>
    <row r="394" spans="1:13" ht="18.399999999999999" customHeight="1">
      <c r="A394" s="74"/>
      <c r="B394" s="70"/>
      <c r="C394" s="71" t="s">
        <v>4</v>
      </c>
      <c r="D394" s="80" t="s">
        <v>43</v>
      </c>
      <c r="E394" s="869">
        <v>0</v>
      </c>
      <c r="F394" s="869">
        <v>0</v>
      </c>
      <c r="G394" s="869"/>
      <c r="H394" s="869">
        <v>0</v>
      </c>
      <c r="I394" s="869">
        <v>0</v>
      </c>
      <c r="J394" s="869">
        <v>0</v>
      </c>
      <c r="K394" s="869">
        <v>0</v>
      </c>
      <c r="L394" s="869">
        <v>0</v>
      </c>
      <c r="M394" s="872">
        <v>0</v>
      </c>
    </row>
    <row r="395" spans="1:13" ht="18.399999999999999" customHeight="1">
      <c r="A395" s="74"/>
      <c r="B395" s="70"/>
      <c r="C395" s="71" t="s">
        <v>4</v>
      </c>
      <c r="D395" s="80" t="s">
        <v>44</v>
      </c>
      <c r="E395" s="260">
        <v>0</v>
      </c>
      <c r="F395" s="260">
        <v>0</v>
      </c>
      <c r="G395" s="260"/>
      <c r="H395" s="260">
        <v>0</v>
      </c>
      <c r="I395" s="260">
        <v>0</v>
      </c>
      <c r="J395" s="260">
        <v>0</v>
      </c>
      <c r="K395" s="260">
        <v>0</v>
      </c>
      <c r="L395" s="260">
        <v>0</v>
      </c>
      <c r="M395" s="360">
        <v>0</v>
      </c>
    </row>
    <row r="396" spans="1:13" ht="18.399999999999999" customHeight="1">
      <c r="A396" s="76"/>
      <c r="B396" s="77"/>
      <c r="C396" s="78" t="s">
        <v>4</v>
      </c>
      <c r="D396" s="83" t="s">
        <v>45</v>
      </c>
      <c r="E396" s="261">
        <v>0</v>
      </c>
      <c r="F396" s="261">
        <v>0</v>
      </c>
      <c r="G396" s="261"/>
      <c r="H396" s="261">
        <v>0</v>
      </c>
      <c r="I396" s="261">
        <v>0</v>
      </c>
      <c r="J396" s="261">
        <v>0</v>
      </c>
      <c r="K396" s="261">
        <v>0</v>
      </c>
      <c r="L396" s="261">
        <v>0</v>
      </c>
      <c r="M396" s="361">
        <v>0</v>
      </c>
    </row>
    <row r="397" spans="1:13" ht="18.399999999999999" customHeight="1">
      <c r="A397" s="69" t="s">
        <v>213</v>
      </c>
      <c r="B397" s="70" t="s">
        <v>47</v>
      </c>
      <c r="C397" s="71" t="s">
        <v>214</v>
      </c>
      <c r="D397" s="80" t="s">
        <v>41</v>
      </c>
      <c r="E397" s="869">
        <v>60762707000</v>
      </c>
      <c r="F397" s="859">
        <v>60762707000</v>
      </c>
      <c r="G397" s="870"/>
      <c r="H397" s="859">
        <v>0</v>
      </c>
      <c r="I397" s="859">
        <v>0</v>
      </c>
      <c r="J397" s="859">
        <v>0</v>
      </c>
      <c r="K397" s="859">
        <v>0</v>
      </c>
      <c r="L397" s="859">
        <v>0</v>
      </c>
      <c r="M397" s="871">
        <v>0</v>
      </c>
    </row>
    <row r="398" spans="1:13" ht="18.399999999999999" customHeight="1">
      <c r="A398" s="74"/>
      <c r="B398" s="70"/>
      <c r="C398" s="71" t="s">
        <v>215</v>
      </c>
      <c r="D398" s="80" t="s">
        <v>42</v>
      </c>
      <c r="E398" s="869">
        <v>60762707000</v>
      </c>
      <c r="F398" s="869">
        <v>60477844337</v>
      </c>
      <c r="G398" s="869"/>
      <c r="H398" s="869">
        <v>0</v>
      </c>
      <c r="I398" s="869">
        <v>0</v>
      </c>
      <c r="J398" s="869">
        <v>284862663</v>
      </c>
      <c r="K398" s="869">
        <v>0</v>
      </c>
      <c r="L398" s="869">
        <v>0</v>
      </c>
      <c r="M398" s="872">
        <v>0</v>
      </c>
    </row>
    <row r="399" spans="1:13" ht="18.399999999999999" customHeight="1">
      <c r="A399" s="74"/>
      <c r="B399" s="70"/>
      <c r="C399" s="71" t="s">
        <v>4</v>
      </c>
      <c r="D399" s="80" t="s">
        <v>43</v>
      </c>
      <c r="E399" s="869">
        <v>35264731506</v>
      </c>
      <c r="F399" s="869">
        <v>35228732506</v>
      </c>
      <c r="G399" s="937" t="s">
        <v>742</v>
      </c>
      <c r="H399" s="869">
        <v>0</v>
      </c>
      <c r="I399" s="869">
        <v>0</v>
      </c>
      <c r="J399" s="869">
        <v>35999000</v>
      </c>
      <c r="K399" s="869">
        <v>0</v>
      </c>
      <c r="L399" s="869">
        <v>0</v>
      </c>
      <c r="M399" s="872">
        <v>0</v>
      </c>
    </row>
    <row r="400" spans="1:13" ht="18.399999999999999" customHeight="1">
      <c r="A400" s="74"/>
      <c r="B400" s="70"/>
      <c r="C400" s="71" t="s">
        <v>4</v>
      </c>
      <c r="D400" s="80" t="s">
        <v>44</v>
      </c>
      <c r="E400" s="260">
        <v>0.58036801266935001</v>
      </c>
      <c r="F400" s="260">
        <v>0.57977556046013556</v>
      </c>
      <c r="G400" s="260"/>
      <c r="H400" s="260">
        <v>0</v>
      </c>
      <c r="I400" s="260">
        <v>0</v>
      </c>
      <c r="J400" s="260">
        <v>0</v>
      </c>
      <c r="K400" s="260">
        <v>0</v>
      </c>
      <c r="L400" s="260">
        <v>0</v>
      </c>
      <c r="M400" s="360">
        <v>0</v>
      </c>
    </row>
    <row r="401" spans="1:13" ht="18.399999999999999" customHeight="1">
      <c r="A401" s="76"/>
      <c r="B401" s="77"/>
      <c r="C401" s="78" t="s">
        <v>4</v>
      </c>
      <c r="D401" s="83" t="s">
        <v>45</v>
      </c>
      <c r="E401" s="261">
        <v>0.58036801266935001</v>
      </c>
      <c r="F401" s="261">
        <v>0.58250641854387764</v>
      </c>
      <c r="G401" s="261"/>
      <c r="H401" s="261">
        <v>0</v>
      </c>
      <c r="I401" s="261">
        <v>0</v>
      </c>
      <c r="J401" s="261">
        <v>0.12637317794083811</v>
      </c>
      <c r="K401" s="261">
        <v>0</v>
      </c>
      <c r="L401" s="261">
        <v>0</v>
      </c>
      <c r="M401" s="361">
        <v>0</v>
      </c>
    </row>
    <row r="402" spans="1:13" ht="18.399999999999999" customHeight="1">
      <c r="A402" s="69" t="s">
        <v>216</v>
      </c>
      <c r="B402" s="70" t="s">
        <v>47</v>
      </c>
      <c r="C402" s="71" t="s">
        <v>217</v>
      </c>
      <c r="D402" s="81" t="s">
        <v>41</v>
      </c>
      <c r="E402" s="869">
        <v>29961892000</v>
      </c>
      <c r="F402" s="859">
        <v>11766410000</v>
      </c>
      <c r="G402" s="870"/>
      <c r="H402" s="859">
        <v>1192933000</v>
      </c>
      <c r="I402" s="859">
        <v>4721905000</v>
      </c>
      <c r="J402" s="859">
        <v>3785470000</v>
      </c>
      <c r="K402" s="859">
        <v>0</v>
      </c>
      <c r="L402" s="859">
        <v>3050000000</v>
      </c>
      <c r="M402" s="871">
        <v>5445174000</v>
      </c>
    </row>
    <row r="403" spans="1:13" ht="18.399999999999999" customHeight="1">
      <c r="A403" s="74"/>
      <c r="B403" s="70"/>
      <c r="C403" s="71" t="s">
        <v>4</v>
      </c>
      <c r="D403" s="80" t="s">
        <v>42</v>
      </c>
      <c r="E403" s="869">
        <v>20992972905.369999</v>
      </c>
      <c r="F403" s="869">
        <v>6798193394.1800003</v>
      </c>
      <c r="G403" s="869"/>
      <c r="H403" s="869">
        <v>1146775472</v>
      </c>
      <c r="I403" s="869">
        <v>2563423623.73</v>
      </c>
      <c r="J403" s="869">
        <v>2685839869.4699998</v>
      </c>
      <c r="K403" s="869">
        <v>0</v>
      </c>
      <c r="L403" s="869">
        <v>3050000000</v>
      </c>
      <c r="M403" s="872">
        <v>4748740545.9899998</v>
      </c>
    </row>
    <row r="404" spans="1:13" ht="18.399999999999999" customHeight="1">
      <c r="A404" s="74"/>
      <c r="B404" s="70"/>
      <c r="C404" s="71" t="s">
        <v>4</v>
      </c>
      <c r="D404" s="80" t="s">
        <v>43</v>
      </c>
      <c r="E404" s="869">
        <v>0</v>
      </c>
      <c r="F404" s="869">
        <v>0</v>
      </c>
      <c r="G404" s="869"/>
      <c r="H404" s="869">
        <v>0</v>
      </c>
      <c r="I404" s="869">
        <v>0</v>
      </c>
      <c r="J404" s="869">
        <v>0</v>
      </c>
      <c r="K404" s="869">
        <v>0</v>
      </c>
      <c r="L404" s="869">
        <v>0</v>
      </c>
      <c r="M404" s="872">
        <v>0</v>
      </c>
    </row>
    <row r="405" spans="1:13" ht="18.399999999999999" customHeight="1">
      <c r="A405" s="74"/>
      <c r="B405" s="70"/>
      <c r="C405" s="71" t="s">
        <v>4</v>
      </c>
      <c r="D405" s="80" t="s">
        <v>44</v>
      </c>
      <c r="E405" s="260">
        <v>0</v>
      </c>
      <c r="F405" s="260">
        <v>0</v>
      </c>
      <c r="G405" s="260"/>
      <c r="H405" s="260">
        <v>0</v>
      </c>
      <c r="I405" s="260">
        <v>0</v>
      </c>
      <c r="J405" s="260">
        <v>0</v>
      </c>
      <c r="K405" s="260">
        <v>0</v>
      </c>
      <c r="L405" s="260">
        <v>0</v>
      </c>
      <c r="M405" s="360">
        <v>0</v>
      </c>
    </row>
    <row r="406" spans="1:13" ht="18.399999999999999" customHeight="1">
      <c r="A406" s="76"/>
      <c r="B406" s="77"/>
      <c r="C406" s="78" t="s">
        <v>4</v>
      </c>
      <c r="D406" s="82" t="s">
        <v>45</v>
      </c>
      <c r="E406" s="261">
        <v>0</v>
      </c>
      <c r="F406" s="261">
        <v>0</v>
      </c>
      <c r="G406" s="261"/>
      <c r="H406" s="261">
        <v>0</v>
      </c>
      <c r="I406" s="261">
        <v>0</v>
      </c>
      <c r="J406" s="261">
        <v>0</v>
      </c>
      <c r="K406" s="261">
        <v>0</v>
      </c>
      <c r="L406" s="261">
        <v>0</v>
      </c>
      <c r="M406" s="361">
        <v>0</v>
      </c>
    </row>
    <row r="407" spans="1:13" ht="18.399999999999999" customHeight="1">
      <c r="A407" s="69" t="s">
        <v>218</v>
      </c>
      <c r="B407" s="70" t="s">
        <v>47</v>
      </c>
      <c r="C407" s="71" t="s">
        <v>219</v>
      </c>
      <c r="D407" s="81" t="s">
        <v>41</v>
      </c>
      <c r="E407" s="869">
        <v>19157223000</v>
      </c>
      <c r="F407" s="859">
        <v>0</v>
      </c>
      <c r="G407" s="870"/>
      <c r="H407" s="859">
        <v>0</v>
      </c>
      <c r="I407" s="859">
        <v>0</v>
      </c>
      <c r="J407" s="859">
        <v>0</v>
      </c>
      <c r="K407" s="859">
        <v>0</v>
      </c>
      <c r="L407" s="859">
        <v>19157223000</v>
      </c>
      <c r="M407" s="871">
        <v>0</v>
      </c>
    </row>
    <row r="408" spans="1:13" ht="18.399999999999999" customHeight="1">
      <c r="A408" s="74"/>
      <c r="B408" s="70"/>
      <c r="C408" s="71" t="s">
        <v>4</v>
      </c>
      <c r="D408" s="80" t="s">
        <v>42</v>
      </c>
      <c r="E408" s="869">
        <v>19157223000</v>
      </c>
      <c r="F408" s="869">
        <v>0</v>
      </c>
      <c r="G408" s="869"/>
      <c r="H408" s="869">
        <v>0</v>
      </c>
      <c r="I408" s="869">
        <v>0</v>
      </c>
      <c r="J408" s="869">
        <v>0</v>
      </c>
      <c r="K408" s="869">
        <v>0</v>
      </c>
      <c r="L408" s="869">
        <v>19157223000</v>
      </c>
      <c r="M408" s="872">
        <v>0</v>
      </c>
    </row>
    <row r="409" spans="1:13" ht="18.399999999999999" customHeight="1">
      <c r="A409" s="74"/>
      <c r="B409" s="70"/>
      <c r="C409" s="71" t="s">
        <v>4</v>
      </c>
      <c r="D409" s="80" t="s">
        <v>43</v>
      </c>
      <c r="E409" s="869">
        <v>12521357910.07</v>
      </c>
      <c r="F409" s="869">
        <v>0</v>
      </c>
      <c r="G409" s="869"/>
      <c r="H409" s="869">
        <v>0</v>
      </c>
      <c r="I409" s="869">
        <v>0</v>
      </c>
      <c r="J409" s="869">
        <v>0</v>
      </c>
      <c r="K409" s="869">
        <v>0</v>
      </c>
      <c r="L409" s="869">
        <v>12521357910.07</v>
      </c>
      <c r="M409" s="872">
        <v>0</v>
      </c>
    </row>
    <row r="410" spans="1:13" ht="18.399999999999999" customHeight="1">
      <c r="A410" s="74"/>
      <c r="B410" s="70"/>
      <c r="C410" s="71" t="s">
        <v>4</v>
      </c>
      <c r="D410" s="80" t="s">
        <v>44</v>
      </c>
      <c r="E410" s="260">
        <v>0.65361028109710895</v>
      </c>
      <c r="F410" s="260">
        <v>0</v>
      </c>
      <c r="G410" s="260"/>
      <c r="H410" s="260">
        <v>0</v>
      </c>
      <c r="I410" s="260">
        <v>0</v>
      </c>
      <c r="J410" s="260">
        <v>0</v>
      </c>
      <c r="K410" s="260">
        <v>0</v>
      </c>
      <c r="L410" s="260">
        <v>0.65361028109710895</v>
      </c>
      <c r="M410" s="360">
        <v>0</v>
      </c>
    </row>
    <row r="411" spans="1:13" ht="18.399999999999999" customHeight="1">
      <c r="A411" s="76"/>
      <c r="B411" s="77"/>
      <c r="C411" s="78" t="s">
        <v>4</v>
      </c>
      <c r="D411" s="79" t="s">
        <v>45</v>
      </c>
      <c r="E411" s="362">
        <v>0.65361028109710895</v>
      </c>
      <c r="F411" s="261">
        <v>0</v>
      </c>
      <c r="G411" s="261"/>
      <c r="H411" s="261">
        <v>0</v>
      </c>
      <c r="I411" s="261">
        <v>0</v>
      </c>
      <c r="J411" s="261">
        <v>0</v>
      </c>
      <c r="K411" s="261">
        <v>0</v>
      </c>
      <c r="L411" s="261">
        <v>0.65361028109710895</v>
      </c>
      <c r="M411" s="361">
        <v>0</v>
      </c>
    </row>
    <row r="412" spans="1:13" ht="18.399999999999999" customHeight="1">
      <c r="A412" s="69" t="s">
        <v>220</v>
      </c>
      <c r="B412" s="70" t="s">
        <v>47</v>
      </c>
      <c r="C412" s="71" t="s">
        <v>221</v>
      </c>
      <c r="D412" s="72" t="s">
        <v>41</v>
      </c>
      <c r="E412" s="873">
        <v>49371632000</v>
      </c>
      <c r="F412" s="859">
        <v>44969090000</v>
      </c>
      <c r="G412" s="870"/>
      <c r="H412" s="859">
        <v>29382000</v>
      </c>
      <c r="I412" s="859">
        <v>3924839000</v>
      </c>
      <c r="J412" s="859">
        <v>177114000</v>
      </c>
      <c r="K412" s="859">
        <v>0</v>
      </c>
      <c r="L412" s="859">
        <v>0</v>
      </c>
      <c r="M412" s="871">
        <v>271207000</v>
      </c>
    </row>
    <row r="413" spans="1:13" ht="18.399999999999999" customHeight="1">
      <c r="A413" s="74"/>
      <c r="B413" s="70"/>
      <c r="C413" s="71" t="s">
        <v>4</v>
      </c>
      <c r="D413" s="80" t="s">
        <v>42</v>
      </c>
      <c r="E413" s="869">
        <v>53438450677.180016</v>
      </c>
      <c r="F413" s="869">
        <v>48391188074.160011</v>
      </c>
      <c r="G413" s="869"/>
      <c r="H413" s="869">
        <v>36551732.120000005</v>
      </c>
      <c r="I413" s="869">
        <v>4149249497.0400004</v>
      </c>
      <c r="J413" s="869">
        <v>534389009.90999997</v>
      </c>
      <c r="K413" s="869">
        <v>0</v>
      </c>
      <c r="L413" s="869">
        <v>0</v>
      </c>
      <c r="M413" s="872">
        <v>327072363.95000011</v>
      </c>
    </row>
    <row r="414" spans="1:13" ht="18.399999999999999" customHeight="1">
      <c r="A414" s="74"/>
      <c r="B414" s="70"/>
      <c r="C414" s="71" t="s">
        <v>4</v>
      </c>
      <c r="D414" s="80" t="s">
        <v>43</v>
      </c>
      <c r="E414" s="869">
        <v>27821947365.480011</v>
      </c>
      <c r="F414" s="869">
        <v>25591800321.550007</v>
      </c>
      <c r="G414" s="869"/>
      <c r="H414" s="869">
        <v>17109644.70999999</v>
      </c>
      <c r="I414" s="869">
        <v>2010375105.3300023</v>
      </c>
      <c r="J414" s="869">
        <v>103919712.33</v>
      </c>
      <c r="K414" s="869">
        <v>0</v>
      </c>
      <c r="L414" s="869">
        <v>0</v>
      </c>
      <c r="M414" s="872">
        <v>98742581.560000077</v>
      </c>
    </row>
    <row r="415" spans="1:13" ht="18.399999999999999" customHeight="1">
      <c r="A415" s="74"/>
      <c r="B415" s="70"/>
      <c r="C415" s="71" t="s">
        <v>4</v>
      </c>
      <c r="D415" s="80" t="s">
        <v>44</v>
      </c>
      <c r="E415" s="260">
        <v>0.56352091754795575</v>
      </c>
      <c r="F415" s="260">
        <v>0.56909758061704174</v>
      </c>
      <c r="G415" s="260"/>
      <c r="H415" s="260">
        <v>0.58231722517187356</v>
      </c>
      <c r="I415" s="260">
        <v>0.51221848981066542</v>
      </c>
      <c r="J415" s="260">
        <v>0.58673911904197296</v>
      </c>
      <c r="K415" s="260">
        <v>0</v>
      </c>
      <c r="L415" s="260">
        <v>0</v>
      </c>
      <c r="M415" s="360">
        <v>0.3640856672578513</v>
      </c>
    </row>
    <row r="416" spans="1:13" ht="18.399999999999999" customHeight="1">
      <c r="A416" s="76"/>
      <c r="B416" s="77"/>
      <c r="C416" s="78" t="s">
        <v>4</v>
      </c>
      <c r="D416" s="82" t="s">
        <v>45</v>
      </c>
      <c r="E416" s="261">
        <v>0.52063536672407495</v>
      </c>
      <c r="F416" s="261">
        <v>0.52885249029906645</v>
      </c>
      <c r="G416" s="261"/>
      <c r="H416" s="261">
        <v>0.46809395116567154</v>
      </c>
      <c r="I416" s="261">
        <v>0.48451535796152234</v>
      </c>
      <c r="J416" s="261">
        <v>0.19446453875894981</v>
      </c>
      <c r="K416" s="261">
        <v>0</v>
      </c>
      <c r="L416" s="261">
        <v>0</v>
      </c>
      <c r="M416" s="361">
        <v>0.30189827219732623</v>
      </c>
    </row>
    <row r="417" spans="1:13" ht="18.399999999999999" customHeight="1">
      <c r="A417" s="69" t="s">
        <v>222</v>
      </c>
      <c r="B417" s="70" t="s">
        <v>47</v>
      </c>
      <c r="C417" s="71" t="s">
        <v>223</v>
      </c>
      <c r="D417" s="80" t="s">
        <v>41</v>
      </c>
      <c r="E417" s="869">
        <v>131150000</v>
      </c>
      <c r="F417" s="859">
        <v>0</v>
      </c>
      <c r="G417" s="870"/>
      <c r="H417" s="859">
        <v>146000</v>
      </c>
      <c r="I417" s="859">
        <v>128923000</v>
      </c>
      <c r="J417" s="859">
        <v>2081000</v>
      </c>
      <c r="K417" s="859">
        <v>0</v>
      </c>
      <c r="L417" s="859">
        <v>0</v>
      </c>
      <c r="M417" s="871">
        <v>0</v>
      </c>
    </row>
    <row r="418" spans="1:13" ht="17.25" customHeight="1">
      <c r="A418" s="74"/>
      <c r="B418" s="70"/>
      <c r="C418" s="71" t="s">
        <v>224</v>
      </c>
      <c r="D418" s="80" t="s">
        <v>42</v>
      </c>
      <c r="E418" s="869">
        <v>132305643.45999999</v>
      </c>
      <c r="F418" s="869">
        <v>0</v>
      </c>
      <c r="G418" s="869"/>
      <c r="H418" s="869">
        <v>167003.76</v>
      </c>
      <c r="I418" s="869">
        <v>130200739.69999999</v>
      </c>
      <c r="J418" s="869">
        <v>1937900</v>
      </c>
      <c r="K418" s="869">
        <v>0</v>
      </c>
      <c r="L418" s="869">
        <v>0</v>
      </c>
      <c r="M418" s="872">
        <v>0</v>
      </c>
    </row>
    <row r="419" spans="1:13" ht="18" customHeight="1">
      <c r="A419" s="74"/>
      <c r="B419" s="70"/>
      <c r="C419" s="71" t="s">
        <v>4</v>
      </c>
      <c r="D419" s="80" t="s">
        <v>43</v>
      </c>
      <c r="E419" s="869">
        <v>67311553.089999959</v>
      </c>
      <c r="F419" s="869">
        <v>0</v>
      </c>
      <c r="G419" s="869"/>
      <c r="H419" s="869">
        <v>49335.250000000007</v>
      </c>
      <c r="I419" s="869">
        <v>66742928.099999964</v>
      </c>
      <c r="J419" s="869">
        <v>519289.74000000005</v>
      </c>
      <c r="K419" s="869">
        <v>0</v>
      </c>
      <c r="L419" s="869">
        <v>0</v>
      </c>
      <c r="M419" s="872">
        <v>0</v>
      </c>
    </row>
    <row r="420" spans="1:13" ht="18.399999999999999" customHeight="1">
      <c r="A420" s="74"/>
      <c r="B420" s="70"/>
      <c r="C420" s="71" t="s">
        <v>4</v>
      </c>
      <c r="D420" s="80" t="s">
        <v>44</v>
      </c>
      <c r="E420" s="260">
        <v>0.51324096904308014</v>
      </c>
      <c r="F420" s="260">
        <v>0</v>
      </c>
      <c r="G420" s="260"/>
      <c r="H420" s="260">
        <v>0.33791267123287677</v>
      </c>
      <c r="I420" s="260">
        <v>0.51769605190695189</v>
      </c>
      <c r="J420" s="260">
        <v>0.24953855838539166</v>
      </c>
      <c r="K420" s="260">
        <v>0</v>
      </c>
      <c r="L420" s="260">
        <v>0</v>
      </c>
      <c r="M420" s="360">
        <v>0</v>
      </c>
    </row>
    <row r="421" spans="1:13" ht="18.399999999999999" customHeight="1">
      <c r="A421" s="76"/>
      <c r="B421" s="77"/>
      <c r="C421" s="78" t="s">
        <v>4</v>
      </c>
      <c r="D421" s="82" t="s">
        <v>45</v>
      </c>
      <c r="E421" s="261">
        <v>0.50875798892395907</v>
      </c>
      <c r="F421" s="261">
        <v>0</v>
      </c>
      <c r="G421" s="261"/>
      <c r="H421" s="261">
        <v>0.29541400744510188</v>
      </c>
      <c r="I421" s="261">
        <v>0.51261558308950195</v>
      </c>
      <c r="J421" s="261">
        <v>0.26796518912224576</v>
      </c>
      <c r="K421" s="261">
        <v>0</v>
      </c>
      <c r="L421" s="261">
        <v>0</v>
      </c>
      <c r="M421" s="361">
        <v>0</v>
      </c>
    </row>
    <row r="422" spans="1:13" ht="18.399999999999999" hidden="1" customHeight="1">
      <c r="A422" s="257" t="s">
        <v>225</v>
      </c>
      <c r="B422" s="89" t="s">
        <v>47</v>
      </c>
      <c r="C422" s="258" t="s">
        <v>444</v>
      </c>
      <c r="D422" s="80" t="s">
        <v>41</v>
      </c>
      <c r="E422" s="869">
        <v>0</v>
      </c>
      <c r="F422" s="859">
        <v>0</v>
      </c>
      <c r="G422" s="870"/>
      <c r="H422" s="859">
        <v>0</v>
      </c>
      <c r="I422" s="859">
        <v>0</v>
      </c>
      <c r="J422" s="859">
        <v>0</v>
      </c>
      <c r="K422" s="859">
        <v>0</v>
      </c>
      <c r="L422" s="859">
        <v>0</v>
      </c>
      <c r="M422" s="871">
        <v>0</v>
      </c>
    </row>
    <row r="423" spans="1:13" ht="18.399999999999999" hidden="1" customHeight="1">
      <c r="A423" s="74"/>
      <c r="B423" s="70"/>
      <c r="C423" s="71" t="s">
        <v>226</v>
      </c>
      <c r="D423" s="80" t="s">
        <v>42</v>
      </c>
      <c r="E423" s="869">
        <v>0</v>
      </c>
      <c r="F423" s="869">
        <v>0</v>
      </c>
      <c r="G423" s="869"/>
      <c r="H423" s="869">
        <v>0</v>
      </c>
      <c r="I423" s="869">
        <v>0</v>
      </c>
      <c r="J423" s="869">
        <v>0</v>
      </c>
      <c r="K423" s="869">
        <v>0</v>
      </c>
      <c r="L423" s="869">
        <v>0</v>
      </c>
      <c r="M423" s="872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43</v>
      </c>
      <c r="E424" s="869">
        <v>0</v>
      </c>
      <c r="F424" s="869">
        <v>0</v>
      </c>
      <c r="G424" s="869"/>
      <c r="H424" s="869">
        <v>0</v>
      </c>
      <c r="I424" s="869">
        <v>0</v>
      </c>
      <c r="J424" s="869">
        <v>0</v>
      </c>
      <c r="K424" s="869">
        <v>0</v>
      </c>
      <c r="L424" s="869">
        <v>0</v>
      </c>
      <c r="M424" s="872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44</v>
      </c>
      <c r="E425" s="260">
        <v>0</v>
      </c>
      <c r="F425" s="260">
        <v>0</v>
      </c>
      <c r="G425" s="260"/>
      <c r="H425" s="260">
        <v>0</v>
      </c>
      <c r="I425" s="260">
        <v>0</v>
      </c>
      <c r="J425" s="260">
        <v>0</v>
      </c>
      <c r="K425" s="260">
        <v>0</v>
      </c>
      <c r="L425" s="260">
        <v>0</v>
      </c>
      <c r="M425" s="360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45</v>
      </c>
      <c r="E426" s="261">
        <v>0</v>
      </c>
      <c r="F426" s="261">
        <v>0</v>
      </c>
      <c r="G426" s="261"/>
      <c r="H426" s="261">
        <v>0</v>
      </c>
      <c r="I426" s="261">
        <v>0</v>
      </c>
      <c r="J426" s="261">
        <v>0</v>
      </c>
      <c r="K426" s="261">
        <v>0</v>
      </c>
      <c r="L426" s="261">
        <v>0</v>
      </c>
      <c r="M426" s="361">
        <v>0</v>
      </c>
    </row>
    <row r="427" spans="1:13" ht="18.399999999999999" customHeight="1">
      <c r="A427" s="69" t="s">
        <v>227</v>
      </c>
      <c r="B427" s="70" t="s">
        <v>47</v>
      </c>
      <c r="C427" s="71" t="s">
        <v>228</v>
      </c>
      <c r="D427" s="80" t="s">
        <v>41</v>
      </c>
      <c r="E427" s="869">
        <v>2625431000</v>
      </c>
      <c r="F427" s="859">
        <v>0</v>
      </c>
      <c r="G427" s="870"/>
      <c r="H427" s="859">
        <v>372387000</v>
      </c>
      <c r="I427" s="859">
        <v>2179933000</v>
      </c>
      <c r="J427" s="859">
        <v>72436000</v>
      </c>
      <c r="K427" s="859">
        <v>0</v>
      </c>
      <c r="L427" s="859">
        <v>0</v>
      </c>
      <c r="M427" s="871">
        <v>675000</v>
      </c>
    </row>
    <row r="428" spans="1:13" ht="18" customHeight="1">
      <c r="A428" s="74"/>
      <c r="B428" s="70"/>
      <c r="C428" s="71" t="s">
        <v>229</v>
      </c>
      <c r="D428" s="80" t="s">
        <v>42</v>
      </c>
      <c r="E428" s="869">
        <v>2637858362</v>
      </c>
      <c r="F428" s="869">
        <v>0</v>
      </c>
      <c r="G428" s="869"/>
      <c r="H428" s="869">
        <v>372491447</v>
      </c>
      <c r="I428" s="869">
        <v>2166179208</v>
      </c>
      <c r="J428" s="869">
        <v>98120345</v>
      </c>
      <c r="K428" s="869">
        <v>0</v>
      </c>
      <c r="L428" s="869">
        <v>0</v>
      </c>
      <c r="M428" s="872">
        <v>1067362</v>
      </c>
    </row>
    <row r="429" spans="1:13" ht="18" customHeight="1">
      <c r="A429" s="74"/>
      <c r="B429" s="70"/>
      <c r="C429" s="71" t="s">
        <v>4</v>
      </c>
      <c r="D429" s="80" t="s">
        <v>43</v>
      </c>
      <c r="E429" s="869">
        <v>1290177700.7800002</v>
      </c>
      <c r="F429" s="869">
        <v>0</v>
      </c>
      <c r="G429" s="869"/>
      <c r="H429" s="869">
        <v>178191397.96999997</v>
      </c>
      <c r="I429" s="869">
        <v>1090949047.49</v>
      </c>
      <c r="J429" s="869">
        <v>20435061.160000004</v>
      </c>
      <c r="K429" s="869">
        <v>0</v>
      </c>
      <c r="L429" s="869">
        <v>0</v>
      </c>
      <c r="M429" s="872">
        <v>602194.15999999992</v>
      </c>
    </row>
    <row r="430" spans="1:13" ht="18" customHeight="1">
      <c r="A430" s="74"/>
      <c r="B430" s="70"/>
      <c r="C430" s="71" t="s">
        <v>4</v>
      </c>
      <c r="D430" s="80" t="s">
        <v>44</v>
      </c>
      <c r="E430" s="260">
        <v>0.49141558120552403</v>
      </c>
      <c r="F430" s="260">
        <v>0</v>
      </c>
      <c r="G430" s="260"/>
      <c r="H430" s="260">
        <v>0.47851132818814829</v>
      </c>
      <c r="I430" s="260">
        <v>0.50045072371031585</v>
      </c>
      <c r="J430" s="260">
        <v>0.28211194930697447</v>
      </c>
      <c r="K430" s="260">
        <v>0</v>
      </c>
      <c r="L430" s="260">
        <v>0</v>
      </c>
      <c r="M430" s="360">
        <v>0.89213949629629619</v>
      </c>
    </row>
    <row r="431" spans="1:13" ht="18.399999999999999" customHeight="1">
      <c r="A431" s="76"/>
      <c r="B431" s="77"/>
      <c r="C431" s="78" t="s">
        <v>4</v>
      </c>
      <c r="D431" s="79" t="s">
        <v>45</v>
      </c>
      <c r="E431" s="362">
        <v>0.4891004457880746</v>
      </c>
      <c r="F431" s="261">
        <v>0</v>
      </c>
      <c r="G431" s="261"/>
      <c r="H431" s="261">
        <v>0.47837715310010853</v>
      </c>
      <c r="I431" s="261">
        <v>0.50362825174434966</v>
      </c>
      <c r="J431" s="261">
        <v>0.20826528035546557</v>
      </c>
      <c r="K431" s="261">
        <v>0</v>
      </c>
      <c r="L431" s="261">
        <v>0</v>
      </c>
      <c r="M431" s="361">
        <v>0.56418924413647842</v>
      </c>
    </row>
    <row r="432" spans="1:13" s="833" customFormat="1" ht="23.25" customHeight="1">
      <c r="A432" s="1602" t="s">
        <v>903</v>
      </c>
      <c r="B432" s="1603"/>
      <c r="C432" s="1603"/>
      <c r="D432" s="1604"/>
      <c r="E432" s="1604"/>
      <c r="F432" s="1604"/>
      <c r="G432" s="834"/>
      <c r="H432" s="834"/>
      <c r="I432" s="834"/>
      <c r="J432" s="834"/>
      <c r="K432" s="834"/>
      <c r="L432" s="834"/>
      <c r="M432" s="834"/>
    </row>
    <row r="433" spans="1:13" ht="23.25" customHeight="1">
      <c r="A433" s="1605" t="s">
        <v>897</v>
      </c>
      <c r="B433" s="1605"/>
      <c r="C433" s="1605"/>
      <c r="D433" s="1605"/>
      <c r="E433" s="1605"/>
      <c r="F433" s="1605"/>
      <c r="G433" s="1605"/>
      <c r="H433" s="1605"/>
      <c r="I433" s="1605"/>
      <c r="J433" s="1605"/>
      <c r="K433" s="1605"/>
      <c r="L433" s="1605"/>
      <c r="M433" s="1605"/>
    </row>
    <row r="442" spans="1:13">
      <c r="I442" s="1600"/>
    </row>
    <row r="443" spans="1:13">
      <c r="I443" s="1600"/>
    </row>
    <row r="445" spans="1:13">
      <c r="F445" s="1601" t="s">
        <v>4</v>
      </c>
    </row>
    <row r="446" spans="1:13">
      <c r="F446" s="1601"/>
    </row>
  </sheetData>
  <mergeCells count="5">
    <mergeCell ref="I442:I443"/>
    <mergeCell ref="F445:F446"/>
    <mergeCell ref="A432:F432"/>
    <mergeCell ref="A433:M433"/>
    <mergeCell ref="F11:G11"/>
  </mergeCells>
  <phoneticPr fontId="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8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6" max="12" man="1"/>
    <brk id="256" max="12" man="1"/>
    <brk id="286" max="12" man="1"/>
    <brk id="316" max="12" man="1"/>
    <brk id="346" max="12" man="1"/>
    <brk id="381" max="12" man="1"/>
    <brk id="41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1"/>
  <sheetViews>
    <sheetView showGridLines="0" zoomScale="75" zoomScaleNormal="75" workbookViewId="0">
      <selection activeCell="R211" sqref="R211"/>
    </sheetView>
  </sheetViews>
  <sheetFormatPr defaultColWidth="16.28515625" defaultRowHeight="15"/>
  <cols>
    <col min="1" max="1" width="5.1406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6" t="s">
        <v>445</v>
      </c>
      <c r="B1" s="136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8" t="s">
        <v>446</v>
      </c>
      <c r="B2" s="198"/>
      <c r="C2" s="198"/>
      <c r="D2" s="198"/>
      <c r="E2" s="198"/>
      <c r="F2" s="198"/>
      <c r="G2" s="199"/>
      <c r="H2" s="199"/>
      <c r="I2" s="199"/>
      <c r="J2" s="199"/>
      <c r="K2" s="199"/>
      <c r="L2" s="199"/>
    </row>
    <row r="3" spans="1:12" ht="15" customHeight="1">
      <c r="A3" s="198"/>
      <c r="B3" s="198"/>
      <c r="C3" s="198"/>
      <c r="D3" s="198"/>
      <c r="E3" s="198"/>
      <c r="F3" s="198"/>
      <c r="G3" s="199"/>
      <c r="H3" s="199"/>
      <c r="I3" s="199"/>
      <c r="J3" s="199"/>
      <c r="K3" s="199"/>
      <c r="L3" s="199"/>
    </row>
    <row r="4" spans="1:12" ht="15.2" customHeight="1">
      <c r="A4" s="21"/>
      <c r="B4" s="200"/>
      <c r="C4" s="200"/>
      <c r="D4" s="21"/>
      <c r="E4" s="21"/>
      <c r="F4" s="21"/>
      <c r="G4" s="21"/>
      <c r="H4" s="21"/>
      <c r="I4" s="21"/>
      <c r="J4" s="136"/>
      <c r="K4" s="136"/>
      <c r="L4" s="201" t="s">
        <v>2</v>
      </c>
    </row>
    <row r="5" spans="1:12" ht="15.95" customHeight="1">
      <c r="A5" s="202" t="s">
        <v>4</v>
      </c>
      <c r="B5" s="203" t="s">
        <v>4</v>
      </c>
      <c r="C5" s="203" t="s">
        <v>3</v>
      </c>
      <c r="D5" s="204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5"/>
      <c r="B6" s="206"/>
      <c r="C6" s="24" t="s">
        <v>438</v>
      </c>
      <c r="D6" s="206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5" t="s">
        <v>4</v>
      </c>
      <c r="B7" s="206"/>
      <c r="C7" s="24" t="s">
        <v>11</v>
      </c>
      <c r="D7" s="21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7" t="s">
        <v>4</v>
      </c>
      <c r="B8" s="208"/>
      <c r="C8" s="24" t="s">
        <v>734</v>
      </c>
      <c r="D8" s="21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9" t="s">
        <v>4</v>
      </c>
      <c r="B9" s="210"/>
      <c r="C9" s="24" t="s">
        <v>26</v>
      </c>
      <c r="D9" s="21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5"/>
      <c r="B10" s="206"/>
      <c r="C10" s="24" t="s">
        <v>30</v>
      </c>
      <c r="D10" s="211"/>
      <c r="E10" s="44"/>
      <c r="F10" s="212"/>
      <c r="G10" s="213"/>
      <c r="H10" s="203"/>
      <c r="I10" s="214"/>
      <c r="J10" s="215"/>
      <c r="K10" s="203"/>
      <c r="L10" s="214"/>
    </row>
    <row r="11" spans="1:12" s="224" customFormat="1" ht="9.9499999999999993" customHeight="1">
      <c r="A11" s="216">
        <v>1</v>
      </c>
      <c r="B11" s="217"/>
      <c r="C11" s="217"/>
      <c r="D11" s="217"/>
      <c r="E11" s="218" t="s">
        <v>32</v>
      </c>
      <c r="F11" s="218">
        <v>3</v>
      </c>
      <c r="G11" s="219" t="s">
        <v>34</v>
      </c>
      <c r="H11" s="220" t="s">
        <v>35</v>
      </c>
      <c r="I11" s="221" t="s">
        <v>36</v>
      </c>
      <c r="J11" s="222">
        <v>7</v>
      </c>
      <c r="K11" s="220">
        <v>8</v>
      </c>
      <c r="L11" s="223">
        <v>9</v>
      </c>
    </row>
    <row r="12" spans="1:12" ht="18.95" customHeight="1">
      <c r="A12" s="225"/>
      <c r="B12" s="226"/>
      <c r="C12" s="227" t="s">
        <v>40</v>
      </c>
      <c r="D12" s="228" t="s">
        <v>41</v>
      </c>
      <c r="E12" s="874">
        <v>49371632000</v>
      </c>
      <c r="F12" s="875">
        <v>44969090000</v>
      </c>
      <c r="G12" s="875">
        <v>29382000</v>
      </c>
      <c r="H12" s="875">
        <v>3924839000</v>
      </c>
      <c r="I12" s="875">
        <v>177114000</v>
      </c>
      <c r="J12" s="875">
        <v>0</v>
      </c>
      <c r="K12" s="875">
        <v>0</v>
      </c>
      <c r="L12" s="855">
        <v>271207000</v>
      </c>
    </row>
    <row r="13" spans="1:12" ht="18.95" customHeight="1">
      <c r="A13" s="229"/>
      <c r="B13" s="230"/>
      <c r="C13" s="231"/>
      <c r="D13" s="212" t="s">
        <v>42</v>
      </c>
      <c r="E13" s="856">
        <v>53438450677.180008</v>
      </c>
      <c r="F13" s="854">
        <v>48391188074.160004</v>
      </c>
      <c r="G13" s="854">
        <v>36551732.119999997</v>
      </c>
      <c r="H13" s="854">
        <v>4149249497.04</v>
      </c>
      <c r="I13" s="854">
        <v>534389009.91000003</v>
      </c>
      <c r="J13" s="854">
        <v>0</v>
      </c>
      <c r="K13" s="854">
        <v>0</v>
      </c>
      <c r="L13" s="857">
        <v>327072363.95000005</v>
      </c>
    </row>
    <row r="14" spans="1:12" ht="18.95" customHeight="1">
      <c r="A14" s="229"/>
      <c r="B14" s="230"/>
      <c r="C14" s="170" t="s">
        <v>4</v>
      </c>
      <c r="D14" s="212" t="s">
        <v>43</v>
      </c>
      <c r="E14" s="856">
        <v>27821947365.48</v>
      </c>
      <c r="F14" s="854">
        <v>25591800321.549999</v>
      </c>
      <c r="G14" s="854">
        <v>17109644.709999997</v>
      </c>
      <c r="H14" s="854">
        <v>2010375105.3299994</v>
      </c>
      <c r="I14" s="854">
        <v>103919712.33</v>
      </c>
      <c r="J14" s="854">
        <v>0</v>
      </c>
      <c r="K14" s="854">
        <v>0</v>
      </c>
      <c r="L14" s="857">
        <v>98742581.560000002</v>
      </c>
    </row>
    <row r="15" spans="1:12" ht="18.95" customHeight="1">
      <c r="A15" s="229"/>
      <c r="B15" s="230"/>
      <c r="C15" s="231"/>
      <c r="D15" s="212" t="s">
        <v>44</v>
      </c>
      <c r="E15" s="363">
        <v>0.56352091754795541</v>
      </c>
      <c r="F15" s="364">
        <v>0.56909758061704163</v>
      </c>
      <c r="G15" s="364">
        <v>0.58231722517187379</v>
      </c>
      <c r="H15" s="364">
        <v>0.51221848981066476</v>
      </c>
      <c r="I15" s="364">
        <v>0.58673911904197296</v>
      </c>
      <c r="J15" s="364">
        <v>0</v>
      </c>
      <c r="K15" s="364">
        <v>0</v>
      </c>
      <c r="L15" s="365">
        <v>0.36408566725785102</v>
      </c>
    </row>
    <row r="16" spans="1:12" ht="18.95" customHeight="1">
      <c r="A16" s="232"/>
      <c r="B16" s="233"/>
      <c r="C16" s="234"/>
      <c r="D16" s="212" t="s">
        <v>45</v>
      </c>
      <c r="E16" s="366">
        <v>0.52063536672407484</v>
      </c>
      <c r="F16" s="367">
        <v>0.52885249029906634</v>
      </c>
      <c r="G16" s="367">
        <v>0.46809395116567182</v>
      </c>
      <c r="H16" s="367">
        <v>0.48451535796152168</v>
      </c>
      <c r="I16" s="367">
        <v>0.19446453875894978</v>
      </c>
      <c r="J16" s="367">
        <v>0</v>
      </c>
      <c r="K16" s="367">
        <v>0</v>
      </c>
      <c r="L16" s="368">
        <v>0.30189827219732601</v>
      </c>
    </row>
    <row r="17" spans="1:12" ht="18.95" customHeight="1">
      <c r="A17" s="235" t="s">
        <v>361</v>
      </c>
      <c r="B17" s="236" t="s">
        <v>47</v>
      </c>
      <c r="C17" s="237" t="s">
        <v>362</v>
      </c>
      <c r="D17" s="238" t="s">
        <v>41</v>
      </c>
      <c r="E17" s="858">
        <v>1120071000</v>
      </c>
      <c r="F17" s="859">
        <v>14579000</v>
      </c>
      <c r="G17" s="859">
        <v>1479000</v>
      </c>
      <c r="H17" s="859">
        <v>897390000</v>
      </c>
      <c r="I17" s="859">
        <v>7650000</v>
      </c>
      <c r="J17" s="859">
        <v>0</v>
      </c>
      <c r="K17" s="859">
        <v>0</v>
      </c>
      <c r="L17" s="871">
        <v>198973000</v>
      </c>
    </row>
    <row r="18" spans="1:12" ht="18.95" customHeight="1">
      <c r="A18" s="239"/>
      <c r="B18" s="236"/>
      <c r="C18" s="237"/>
      <c r="D18" s="240" t="s">
        <v>42</v>
      </c>
      <c r="E18" s="861">
        <v>2005841075.6299999</v>
      </c>
      <c r="F18" s="853">
        <v>715461992.08999991</v>
      </c>
      <c r="G18" s="853">
        <v>1761911.56</v>
      </c>
      <c r="H18" s="853">
        <v>1058158045.98</v>
      </c>
      <c r="I18" s="853">
        <v>13418814</v>
      </c>
      <c r="J18" s="853">
        <v>0</v>
      </c>
      <c r="K18" s="853">
        <v>0</v>
      </c>
      <c r="L18" s="862">
        <v>217040312</v>
      </c>
    </row>
    <row r="19" spans="1:12" ht="18.95" customHeight="1">
      <c r="A19" s="239"/>
      <c r="B19" s="236"/>
      <c r="C19" s="237"/>
      <c r="D19" s="240" t="s">
        <v>43</v>
      </c>
      <c r="E19" s="861">
        <v>1243941705.8099999</v>
      </c>
      <c r="F19" s="853">
        <v>667410118.66999972</v>
      </c>
      <c r="G19" s="853">
        <v>734986.17999999993</v>
      </c>
      <c r="H19" s="853">
        <v>515353981.55000025</v>
      </c>
      <c r="I19" s="853">
        <v>2688039.45</v>
      </c>
      <c r="J19" s="853">
        <v>0</v>
      </c>
      <c r="K19" s="853">
        <v>0</v>
      </c>
      <c r="L19" s="862">
        <v>57754579.960000001</v>
      </c>
    </row>
    <row r="20" spans="1:12" ht="18.95" customHeight="1">
      <c r="A20" s="239"/>
      <c r="B20" s="237"/>
      <c r="C20" s="237"/>
      <c r="D20" s="240" t="s">
        <v>44</v>
      </c>
      <c r="E20" s="369">
        <v>1.1105918337408967</v>
      </c>
      <c r="F20" s="196" t="s">
        <v>866</v>
      </c>
      <c r="G20" s="196">
        <v>0.49694805949966186</v>
      </c>
      <c r="H20" s="196">
        <v>0.57428094981000488</v>
      </c>
      <c r="I20" s="196">
        <v>0.35137770588235295</v>
      </c>
      <c r="J20" s="196">
        <v>0</v>
      </c>
      <c r="K20" s="196">
        <v>0</v>
      </c>
      <c r="L20" s="370">
        <v>0.29026340237117598</v>
      </c>
    </row>
    <row r="21" spans="1:12" s="244" customFormat="1" ht="18.95" customHeight="1">
      <c r="A21" s="241"/>
      <c r="B21" s="242"/>
      <c r="C21" s="242"/>
      <c r="D21" s="243" t="s">
        <v>45</v>
      </c>
      <c r="E21" s="371">
        <v>0.62015965318653143</v>
      </c>
      <c r="F21" s="372">
        <v>0.93283797888462028</v>
      </c>
      <c r="G21" s="372">
        <v>0.41715270884538602</v>
      </c>
      <c r="H21" s="372">
        <v>0.48702930862535898</v>
      </c>
      <c r="I21" s="372">
        <v>0.20031870551302075</v>
      </c>
      <c r="J21" s="372">
        <v>0</v>
      </c>
      <c r="K21" s="372">
        <v>0</v>
      </c>
      <c r="L21" s="373">
        <v>0.26610070464697821</v>
      </c>
    </row>
    <row r="22" spans="1:12" ht="18.95" customHeight="1">
      <c r="A22" s="235" t="s">
        <v>363</v>
      </c>
      <c r="B22" s="236" t="s">
        <v>47</v>
      </c>
      <c r="C22" s="237" t="s">
        <v>364</v>
      </c>
      <c r="D22" s="240" t="s">
        <v>41</v>
      </c>
      <c r="E22" s="858">
        <v>390000</v>
      </c>
      <c r="F22" s="859">
        <v>390000</v>
      </c>
      <c r="G22" s="859">
        <v>0</v>
      </c>
      <c r="H22" s="859">
        <v>0</v>
      </c>
      <c r="I22" s="859">
        <v>0</v>
      </c>
      <c r="J22" s="859">
        <v>0</v>
      </c>
      <c r="K22" s="859">
        <v>0</v>
      </c>
      <c r="L22" s="871">
        <v>0</v>
      </c>
    </row>
    <row r="23" spans="1:12" ht="18.95" customHeight="1">
      <c r="A23" s="235"/>
      <c r="B23" s="236"/>
      <c r="C23" s="237"/>
      <c r="D23" s="240" t="s">
        <v>42</v>
      </c>
      <c r="E23" s="861">
        <v>661156</v>
      </c>
      <c r="F23" s="853">
        <v>661156</v>
      </c>
      <c r="G23" s="853">
        <v>0</v>
      </c>
      <c r="H23" s="853">
        <v>0</v>
      </c>
      <c r="I23" s="853">
        <v>0</v>
      </c>
      <c r="J23" s="853">
        <v>0</v>
      </c>
      <c r="K23" s="853">
        <v>0</v>
      </c>
      <c r="L23" s="862">
        <v>0</v>
      </c>
    </row>
    <row r="24" spans="1:12" ht="18.95" customHeight="1">
      <c r="A24" s="235"/>
      <c r="B24" s="236"/>
      <c r="C24" s="237"/>
      <c r="D24" s="240" t="s">
        <v>43</v>
      </c>
      <c r="E24" s="861">
        <v>392378.98000000004</v>
      </c>
      <c r="F24" s="853">
        <v>392378.98000000004</v>
      </c>
      <c r="G24" s="853">
        <v>0</v>
      </c>
      <c r="H24" s="853">
        <v>0</v>
      </c>
      <c r="I24" s="853">
        <v>0</v>
      </c>
      <c r="J24" s="853">
        <v>0</v>
      </c>
      <c r="K24" s="853">
        <v>0</v>
      </c>
      <c r="L24" s="862">
        <v>0</v>
      </c>
    </row>
    <row r="25" spans="1:12" ht="18.95" customHeight="1">
      <c r="A25" s="235"/>
      <c r="B25" s="237"/>
      <c r="C25" s="237"/>
      <c r="D25" s="240" t="s">
        <v>44</v>
      </c>
      <c r="E25" s="369">
        <v>1.0060999487179487</v>
      </c>
      <c r="F25" s="196">
        <v>1.0060999487179487</v>
      </c>
      <c r="G25" s="196">
        <v>0</v>
      </c>
      <c r="H25" s="196">
        <v>0</v>
      </c>
      <c r="I25" s="196">
        <v>0</v>
      </c>
      <c r="J25" s="196">
        <v>0</v>
      </c>
      <c r="K25" s="196">
        <v>0</v>
      </c>
      <c r="L25" s="370">
        <v>0</v>
      </c>
    </row>
    <row r="26" spans="1:12" ht="18.95" customHeight="1">
      <c r="A26" s="241"/>
      <c r="B26" s="242"/>
      <c r="C26" s="242"/>
      <c r="D26" s="240" t="s">
        <v>45</v>
      </c>
      <c r="E26" s="371">
        <v>0.59347412713489711</v>
      </c>
      <c r="F26" s="372">
        <v>0.59347412713489711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3">
        <v>0</v>
      </c>
    </row>
    <row r="27" spans="1:12" ht="18.95" customHeight="1">
      <c r="A27" s="235" t="s">
        <v>365</v>
      </c>
      <c r="B27" s="236" t="s">
        <v>47</v>
      </c>
      <c r="C27" s="237" t="s">
        <v>366</v>
      </c>
      <c r="D27" s="238" t="s">
        <v>41</v>
      </c>
      <c r="E27" s="858">
        <v>36093000</v>
      </c>
      <c r="F27" s="859">
        <v>205000</v>
      </c>
      <c r="G27" s="859">
        <v>863000</v>
      </c>
      <c r="H27" s="859">
        <v>22547000</v>
      </c>
      <c r="I27" s="859">
        <v>555000</v>
      </c>
      <c r="J27" s="859">
        <v>0</v>
      </c>
      <c r="K27" s="859">
        <v>0</v>
      </c>
      <c r="L27" s="871">
        <v>11923000</v>
      </c>
    </row>
    <row r="28" spans="1:12" ht="18.95" customHeight="1">
      <c r="A28" s="235"/>
      <c r="B28" s="236"/>
      <c r="C28" s="237"/>
      <c r="D28" s="240" t="s">
        <v>42</v>
      </c>
      <c r="E28" s="861">
        <v>36270000</v>
      </c>
      <c r="F28" s="853">
        <v>205000</v>
      </c>
      <c r="G28" s="853">
        <v>896190</v>
      </c>
      <c r="H28" s="853">
        <v>22573114.399999999</v>
      </c>
      <c r="I28" s="853">
        <v>672695.6</v>
      </c>
      <c r="J28" s="853">
        <v>0</v>
      </c>
      <c r="K28" s="853">
        <v>0</v>
      </c>
      <c r="L28" s="862">
        <v>11923000</v>
      </c>
    </row>
    <row r="29" spans="1:12" ht="18.95" customHeight="1">
      <c r="A29" s="235"/>
      <c r="B29" s="236"/>
      <c r="C29" s="237"/>
      <c r="D29" s="240" t="s">
        <v>43</v>
      </c>
      <c r="E29" s="861">
        <v>17428502.229999993</v>
      </c>
      <c r="F29" s="853">
        <v>161620</v>
      </c>
      <c r="G29" s="853">
        <v>366736.37000000005</v>
      </c>
      <c r="H29" s="853">
        <v>11015422.399999993</v>
      </c>
      <c r="I29" s="853">
        <v>318708.46000000002</v>
      </c>
      <c r="J29" s="853">
        <v>0</v>
      </c>
      <c r="K29" s="853">
        <v>0</v>
      </c>
      <c r="L29" s="862">
        <v>5566015</v>
      </c>
    </row>
    <row r="30" spans="1:12" ht="18.95" customHeight="1">
      <c r="A30" s="239"/>
      <c r="B30" s="237"/>
      <c r="C30" s="237"/>
      <c r="D30" s="240" t="s">
        <v>44</v>
      </c>
      <c r="E30" s="369">
        <v>0.48287762807192514</v>
      </c>
      <c r="F30" s="196">
        <v>0.78839024390243906</v>
      </c>
      <c r="G30" s="196">
        <v>0.42495523754345316</v>
      </c>
      <c r="H30" s="196">
        <v>0.48855379429635842</v>
      </c>
      <c r="I30" s="196">
        <v>0.57424947747747757</v>
      </c>
      <c r="J30" s="196">
        <v>0</v>
      </c>
      <c r="K30" s="196">
        <v>0</v>
      </c>
      <c r="L30" s="370">
        <v>0.46683007632307305</v>
      </c>
    </row>
    <row r="31" spans="1:12" ht="18.95" customHeight="1">
      <c r="A31" s="241"/>
      <c r="B31" s="242"/>
      <c r="C31" s="242"/>
      <c r="D31" s="243" t="s">
        <v>45</v>
      </c>
      <c r="E31" s="371">
        <v>0.48052115329473377</v>
      </c>
      <c r="F31" s="372">
        <v>0.78839024390243906</v>
      </c>
      <c r="G31" s="372">
        <v>0.40921720840446785</v>
      </c>
      <c r="H31" s="372">
        <v>0.48798859584922821</v>
      </c>
      <c r="I31" s="372">
        <v>0.47377812490523208</v>
      </c>
      <c r="J31" s="372">
        <v>0</v>
      </c>
      <c r="K31" s="372">
        <v>0</v>
      </c>
      <c r="L31" s="373">
        <v>0.46683007632307305</v>
      </c>
    </row>
    <row r="32" spans="1:12" ht="18.95" customHeight="1">
      <c r="A32" s="235" t="s">
        <v>367</v>
      </c>
      <c r="B32" s="236" t="s">
        <v>47</v>
      </c>
      <c r="C32" s="237" t="s">
        <v>368</v>
      </c>
      <c r="D32" s="240" t="s">
        <v>41</v>
      </c>
      <c r="E32" s="861">
        <v>666000</v>
      </c>
      <c r="F32" s="859">
        <v>666000</v>
      </c>
      <c r="G32" s="859">
        <v>0</v>
      </c>
      <c r="H32" s="859">
        <v>0</v>
      </c>
      <c r="I32" s="859">
        <v>0</v>
      </c>
      <c r="J32" s="859">
        <v>0</v>
      </c>
      <c r="K32" s="859">
        <v>0</v>
      </c>
      <c r="L32" s="871">
        <v>0</v>
      </c>
    </row>
    <row r="33" spans="1:12" ht="18.95" customHeight="1">
      <c r="A33" s="235"/>
      <c r="B33" s="236"/>
      <c r="C33" s="237"/>
      <c r="D33" s="240" t="s">
        <v>42</v>
      </c>
      <c r="E33" s="861">
        <v>666000</v>
      </c>
      <c r="F33" s="853">
        <v>666000</v>
      </c>
      <c r="G33" s="853">
        <v>0</v>
      </c>
      <c r="H33" s="853">
        <v>0</v>
      </c>
      <c r="I33" s="853">
        <v>0</v>
      </c>
      <c r="J33" s="853">
        <v>0</v>
      </c>
      <c r="K33" s="853">
        <v>0</v>
      </c>
      <c r="L33" s="862">
        <v>0</v>
      </c>
    </row>
    <row r="34" spans="1:12" ht="18.95" customHeight="1">
      <c r="A34" s="235"/>
      <c r="B34" s="236"/>
      <c r="C34" s="237"/>
      <c r="D34" s="240" t="s">
        <v>43</v>
      </c>
      <c r="E34" s="861">
        <v>392382</v>
      </c>
      <c r="F34" s="853">
        <v>392382</v>
      </c>
      <c r="G34" s="853">
        <v>0</v>
      </c>
      <c r="H34" s="853">
        <v>0</v>
      </c>
      <c r="I34" s="853">
        <v>0</v>
      </c>
      <c r="J34" s="853">
        <v>0</v>
      </c>
      <c r="K34" s="853">
        <v>0</v>
      </c>
      <c r="L34" s="862">
        <v>0</v>
      </c>
    </row>
    <row r="35" spans="1:12" ht="18.95" customHeight="1">
      <c r="A35" s="239"/>
      <c r="B35" s="237"/>
      <c r="C35" s="237"/>
      <c r="D35" s="240" t="s">
        <v>44</v>
      </c>
      <c r="E35" s="369">
        <v>0.58916216216216222</v>
      </c>
      <c r="F35" s="196">
        <v>0.58916216216216222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370">
        <v>0</v>
      </c>
    </row>
    <row r="36" spans="1:12" ht="18.75" customHeight="1">
      <c r="A36" s="241"/>
      <c r="B36" s="242"/>
      <c r="C36" s="242"/>
      <c r="D36" s="240" t="s">
        <v>45</v>
      </c>
      <c r="E36" s="371">
        <v>0.58916216216216222</v>
      </c>
      <c r="F36" s="372">
        <v>0.58916216216216222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3">
        <v>0</v>
      </c>
    </row>
    <row r="37" spans="1:12" ht="18.95" hidden="1" customHeight="1">
      <c r="A37" s="235" t="s">
        <v>369</v>
      </c>
      <c r="B37" s="236" t="s">
        <v>47</v>
      </c>
      <c r="C37" s="237" t="s">
        <v>370</v>
      </c>
      <c r="D37" s="238" t="s">
        <v>41</v>
      </c>
      <c r="E37" s="858">
        <v>0</v>
      </c>
      <c r="F37" s="859">
        <v>0</v>
      </c>
      <c r="G37" s="859">
        <v>0</v>
      </c>
      <c r="H37" s="859">
        <v>0</v>
      </c>
      <c r="I37" s="859">
        <v>0</v>
      </c>
      <c r="J37" s="859">
        <v>0</v>
      </c>
      <c r="K37" s="859">
        <v>0</v>
      </c>
      <c r="L37" s="871">
        <v>0</v>
      </c>
    </row>
    <row r="38" spans="1:12" ht="18.95" hidden="1" customHeight="1">
      <c r="A38" s="235"/>
      <c r="B38" s="236"/>
      <c r="C38" s="237"/>
      <c r="D38" s="240" t="s">
        <v>42</v>
      </c>
      <c r="E38" s="861">
        <v>0</v>
      </c>
      <c r="F38" s="853">
        <v>0</v>
      </c>
      <c r="G38" s="853">
        <v>0</v>
      </c>
      <c r="H38" s="853">
        <v>0</v>
      </c>
      <c r="I38" s="853">
        <v>0</v>
      </c>
      <c r="J38" s="853">
        <v>0</v>
      </c>
      <c r="K38" s="853">
        <v>0</v>
      </c>
      <c r="L38" s="862">
        <v>0</v>
      </c>
    </row>
    <row r="39" spans="1:12" ht="18.95" hidden="1" customHeight="1">
      <c r="A39" s="235"/>
      <c r="B39" s="236"/>
      <c r="C39" s="237"/>
      <c r="D39" s="240" t="s">
        <v>43</v>
      </c>
      <c r="E39" s="861">
        <v>0</v>
      </c>
      <c r="F39" s="853">
        <v>0</v>
      </c>
      <c r="G39" s="853">
        <v>0</v>
      </c>
      <c r="H39" s="853">
        <v>0</v>
      </c>
      <c r="I39" s="853">
        <v>0</v>
      </c>
      <c r="J39" s="853">
        <v>0</v>
      </c>
      <c r="K39" s="853">
        <v>0</v>
      </c>
      <c r="L39" s="862">
        <v>0</v>
      </c>
    </row>
    <row r="40" spans="1:12" ht="18.95" hidden="1" customHeight="1">
      <c r="A40" s="239"/>
      <c r="B40" s="237"/>
      <c r="C40" s="237"/>
      <c r="D40" s="240" t="s">
        <v>44</v>
      </c>
      <c r="E40" s="369">
        <v>0</v>
      </c>
      <c r="F40" s="196">
        <v>0</v>
      </c>
      <c r="G40" s="196">
        <v>0</v>
      </c>
      <c r="H40" s="196">
        <v>0</v>
      </c>
      <c r="I40" s="196">
        <v>0</v>
      </c>
      <c r="J40" s="196">
        <v>0</v>
      </c>
      <c r="K40" s="196">
        <v>0</v>
      </c>
      <c r="L40" s="370">
        <v>0</v>
      </c>
    </row>
    <row r="41" spans="1:12" ht="18.95" hidden="1" customHeight="1">
      <c r="A41" s="241"/>
      <c r="B41" s="242"/>
      <c r="C41" s="242"/>
      <c r="D41" s="246" t="s">
        <v>45</v>
      </c>
      <c r="E41" s="371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3">
        <v>0</v>
      </c>
    </row>
    <row r="42" spans="1:12" ht="18.95" hidden="1" customHeight="1">
      <c r="A42" s="247" t="s">
        <v>371</v>
      </c>
      <c r="B42" s="248" t="s">
        <v>47</v>
      </c>
      <c r="C42" s="249" t="s">
        <v>372</v>
      </c>
      <c r="D42" s="250" t="s">
        <v>41</v>
      </c>
      <c r="E42" s="858">
        <v>0</v>
      </c>
      <c r="F42" s="859">
        <v>0</v>
      </c>
      <c r="G42" s="859">
        <v>0</v>
      </c>
      <c r="H42" s="859">
        <v>0</v>
      </c>
      <c r="I42" s="859">
        <v>0</v>
      </c>
      <c r="J42" s="859">
        <v>0</v>
      </c>
      <c r="K42" s="859">
        <v>0</v>
      </c>
      <c r="L42" s="871">
        <v>0</v>
      </c>
    </row>
    <row r="43" spans="1:12" ht="18.95" hidden="1" customHeight="1">
      <c r="A43" s="239"/>
      <c r="B43" s="237"/>
      <c r="C43" s="237" t="s">
        <v>373</v>
      </c>
      <c r="D43" s="240" t="s">
        <v>42</v>
      </c>
      <c r="E43" s="861">
        <v>0</v>
      </c>
      <c r="F43" s="853">
        <v>0</v>
      </c>
      <c r="G43" s="853">
        <v>0</v>
      </c>
      <c r="H43" s="853">
        <v>0</v>
      </c>
      <c r="I43" s="853">
        <v>0</v>
      </c>
      <c r="J43" s="853">
        <v>0</v>
      </c>
      <c r="K43" s="853">
        <v>0</v>
      </c>
      <c r="L43" s="862">
        <v>0</v>
      </c>
    </row>
    <row r="44" spans="1:12" ht="18.95" hidden="1" customHeight="1">
      <c r="A44" s="239"/>
      <c r="B44" s="237"/>
      <c r="C44" s="237"/>
      <c r="D44" s="240" t="s">
        <v>43</v>
      </c>
      <c r="E44" s="861">
        <v>0</v>
      </c>
      <c r="F44" s="853">
        <v>0</v>
      </c>
      <c r="G44" s="853">
        <v>0</v>
      </c>
      <c r="H44" s="853">
        <v>0</v>
      </c>
      <c r="I44" s="853">
        <v>0</v>
      </c>
      <c r="J44" s="853">
        <v>0</v>
      </c>
      <c r="K44" s="853">
        <v>0</v>
      </c>
      <c r="L44" s="862">
        <v>0</v>
      </c>
    </row>
    <row r="45" spans="1:12" ht="18.95" hidden="1" customHeight="1">
      <c r="A45" s="239"/>
      <c r="B45" s="237"/>
      <c r="C45" s="237"/>
      <c r="D45" s="240" t="s">
        <v>44</v>
      </c>
      <c r="E45" s="369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196">
        <v>0</v>
      </c>
      <c r="L45" s="370">
        <v>0</v>
      </c>
    </row>
    <row r="46" spans="1:12" ht="18.95" hidden="1" customHeight="1">
      <c r="A46" s="241"/>
      <c r="B46" s="242"/>
      <c r="C46" s="242"/>
      <c r="D46" s="243" t="s">
        <v>45</v>
      </c>
      <c r="E46" s="371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3">
        <v>0</v>
      </c>
    </row>
    <row r="47" spans="1:12" ht="18.95" customHeight="1">
      <c r="A47" s="235" t="s">
        <v>374</v>
      </c>
      <c r="B47" s="236" t="s">
        <v>47</v>
      </c>
      <c r="C47" s="237" t="s">
        <v>375</v>
      </c>
      <c r="D47" s="251" t="s">
        <v>41</v>
      </c>
      <c r="E47" s="858">
        <v>89019000</v>
      </c>
      <c r="F47" s="859">
        <v>0</v>
      </c>
      <c r="G47" s="859">
        <v>246000</v>
      </c>
      <c r="H47" s="859">
        <v>87887000</v>
      </c>
      <c r="I47" s="859">
        <v>886000</v>
      </c>
      <c r="J47" s="859">
        <v>0</v>
      </c>
      <c r="K47" s="859">
        <v>0</v>
      </c>
      <c r="L47" s="871">
        <v>0</v>
      </c>
    </row>
    <row r="48" spans="1:12" ht="18.95" customHeight="1">
      <c r="A48" s="235"/>
      <c r="B48" s="236"/>
      <c r="C48" s="237"/>
      <c r="D48" s="240" t="s">
        <v>42</v>
      </c>
      <c r="E48" s="861">
        <v>91106056</v>
      </c>
      <c r="F48" s="853">
        <v>0</v>
      </c>
      <c r="G48" s="853">
        <v>256000</v>
      </c>
      <c r="H48" s="853">
        <v>89951056</v>
      </c>
      <c r="I48" s="853">
        <v>899000</v>
      </c>
      <c r="J48" s="853">
        <v>0</v>
      </c>
      <c r="K48" s="853">
        <v>0</v>
      </c>
      <c r="L48" s="862">
        <v>0</v>
      </c>
    </row>
    <row r="49" spans="1:12" ht="18.95" customHeight="1">
      <c r="A49" s="235"/>
      <c r="B49" s="236"/>
      <c r="C49" s="237"/>
      <c r="D49" s="240" t="s">
        <v>43</v>
      </c>
      <c r="E49" s="861">
        <v>42695552.910000019</v>
      </c>
      <c r="F49" s="853">
        <v>0</v>
      </c>
      <c r="G49" s="853">
        <v>91844.59</v>
      </c>
      <c r="H49" s="853">
        <v>42198696.350000016</v>
      </c>
      <c r="I49" s="853">
        <v>405011.97</v>
      </c>
      <c r="J49" s="853">
        <v>0</v>
      </c>
      <c r="K49" s="853">
        <v>0</v>
      </c>
      <c r="L49" s="862">
        <v>0</v>
      </c>
    </row>
    <row r="50" spans="1:12" ht="18.95" customHeight="1">
      <c r="A50" s="235"/>
      <c r="B50" s="237"/>
      <c r="C50" s="237"/>
      <c r="D50" s="240" t="s">
        <v>44</v>
      </c>
      <c r="E50" s="369">
        <v>0.47962292218515168</v>
      </c>
      <c r="F50" s="196">
        <v>0</v>
      </c>
      <c r="G50" s="196">
        <v>0.37335199186991869</v>
      </c>
      <c r="H50" s="196">
        <v>0.4801471929864487</v>
      </c>
      <c r="I50" s="196">
        <v>0.45712411963882615</v>
      </c>
      <c r="J50" s="196">
        <v>0</v>
      </c>
      <c r="K50" s="196">
        <v>0</v>
      </c>
      <c r="L50" s="370">
        <v>0</v>
      </c>
    </row>
    <row r="51" spans="1:12" ht="18.95" customHeight="1">
      <c r="A51" s="241"/>
      <c r="B51" s="242"/>
      <c r="C51" s="242"/>
      <c r="D51" s="245" t="s">
        <v>45</v>
      </c>
      <c r="E51" s="371">
        <v>0.46863572834280104</v>
      </c>
      <c r="F51" s="372">
        <v>0</v>
      </c>
      <c r="G51" s="372">
        <v>0.35876792968749999</v>
      </c>
      <c r="H51" s="372">
        <v>0.4691295269507455</v>
      </c>
      <c r="I51" s="372">
        <v>0.45051387096774193</v>
      </c>
      <c r="J51" s="372">
        <v>0</v>
      </c>
      <c r="K51" s="372">
        <v>0</v>
      </c>
      <c r="L51" s="373">
        <v>0</v>
      </c>
    </row>
    <row r="52" spans="1:12" ht="18.95" hidden="1" customHeight="1">
      <c r="A52" s="235" t="s">
        <v>376</v>
      </c>
      <c r="B52" s="236" t="s">
        <v>47</v>
      </c>
      <c r="C52" s="237" t="s">
        <v>377</v>
      </c>
      <c r="D52" s="238" t="s">
        <v>41</v>
      </c>
      <c r="E52" s="858">
        <v>0</v>
      </c>
      <c r="F52" s="859">
        <v>0</v>
      </c>
      <c r="G52" s="859">
        <v>0</v>
      </c>
      <c r="H52" s="859">
        <v>0</v>
      </c>
      <c r="I52" s="859">
        <v>0</v>
      </c>
      <c r="J52" s="859">
        <v>0</v>
      </c>
      <c r="K52" s="859">
        <v>0</v>
      </c>
      <c r="L52" s="871">
        <v>0</v>
      </c>
    </row>
    <row r="53" spans="1:12" ht="18.95" hidden="1" customHeight="1">
      <c r="A53" s="235"/>
      <c r="B53" s="236"/>
      <c r="C53" s="237"/>
      <c r="D53" s="240" t="s">
        <v>42</v>
      </c>
      <c r="E53" s="861">
        <v>0</v>
      </c>
      <c r="F53" s="853">
        <v>0</v>
      </c>
      <c r="G53" s="853">
        <v>0</v>
      </c>
      <c r="H53" s="853">
        <v>0</v>
      </c>
      <c r="I53" s="853">
        <v>0</v>
      </c>
      <c r="J53" s="853">
        <v>0</v>
      </c>
      <c r="K53" s="853">
        <v>0</v>
      </c>
      <c r="L53" s="862">
        <v>0</v>
      </c>
    </row>
    <row r="54" spans="1:12" ht="18.95" hidden="1" customHeight="1">
      <c r="A54" s="235"/>
      <c r="B54" s="236"/>
      <c r="C54" s="237"/>
      <c r="D54" s="240" t="s">
        <v>43</v>
      </c>
      <c r="E54" s="861">
        <v>0</v>
      </c>
      <c r="F54" s="853">
        <v>0</v>
      </c>
      <c r="G54" s="853">
        <v>0</v>
      </c>
      <c r="H54" s="853">
        <v>0</v>
      </c>
      <c r="I54" s="853">
        <v>0</v>
      </c>
      <c r="J54" s="853">
        <v>0</v>
      </c>
      <c r="K54" s="853">
        <v>0</v>
      </c>
      <c r="L54" s="862">
        <v>0</v>
      </c>
    </row>
    <row r="55" spans="1:12" ht="18.95" hidden="1" customHeight="1">
      <c r="A55" s="239"/>
      <c r="B55" s="237"/>
      <c r="C55" s="237"/>
      <c r="D55" s="240" t="s">
        <v>44</v>
      </c>
      <c r="E55" s="369">
        <v>0</v>
      </c>
      <c r="F55" s="196">
        <v>0</v>
      </c>
      <c r="G55" s="196">
        <v>0</v>
      </c>
      <c r="H55" s="196">
        <v>0</v>
      </c>
      <c r="I55" s="196">
        <v>0</v>
      </c>
      <c r="J55" s="196">
        <v>0</v>
      </c>
      <c r="K55" s="196">
        <v>0</v>
      </c>
      <c r="L55" s="370">
        <v>0</v>
      </c>
    </row>
    <row r="56" spans="1:12" ht="18.95" hidden="1" customHeight="1">
      <c r="A56" s="241"/>
      <c r="B56" s="242"/>
      <c r="C56" s="242"/>
      <c r="D56" s="245" t="s">
        <v>45</v>
      </c>
      <c r="E56" s="371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3">
        <v>0</v>
      </c>
    </row>
    <row r="57" spans="1:12" ht="18.95" customHeight="1">
      <c r="A57" s="235" t="s">
        <v>378</v>
      </c>
      <c r="B57" s="236" t="s">
        <v>47</v>
      </c>
      <c r="C57" s="237" t="s">
        <v>379</v>
      </c>
      <c r="D57" s="240" t="s">
        <v>41</v>
      </c>
      <c r="E57" s="858">
        <v>853890000</v>
      </c>
      <c r="F57" s="859">
        <v>648906000</v>
      </c>
      <c r="G57" s="859">
        <v>2089000</v>
      </c>
      <c r="H57" s="859">
        <v>170165000</v>
      </c>
      <c r="I57" s="859">
        <v>27631000</v>
      </c>
      <c r="J57" s="859">
        <v>0</v>
      </c>
      <c r="K57" s="859">
        <v>0</v>
      </c>
      <c r="L57" s="871">
        <v>5099000</v>
      </c>
    </row>
    <row r="58" spans="1:12" ht="18.95" customHeight="1">
      <c r="A58" s="235"/>
      <c r="B58" s="236"/>
      <c r="C58" s="237"/>
      <c r="D58" s="240" t="s">
        <v>42</v>
      </c>
      <c r="E58" s="861">
        <v>1226869018.0699999</v>
      </c>
      <c r="F58" s="853">
        <v>911456506</v>
      </c>
      <c r="G58" s="853">
        <v>2194350</v>
      </c>
      <c r="H58" s="853">
        <v>170517610</v>
      </c>
      <c r="I58" s="853">
        <v>134106684</v>
      </c>
      <c r="J58" s="853">
        <v>0</v>
      </c>
      <c r="K58" s="853">
        <v>0</v>
      </c>
      <c r="L58" s="862">
        <v>8593868.0700000003</v>
      </c>
    </row>
    <row r="59" spans="1:12" ht="18.95" customHeight="1">
      <c r="A59" s="235"/>
      <c r="B59" s="236"/>
      <c r="C59" s="237"/>
      <c r="D59" s="240" t="s">
        <v>43</v>
      </c>
      <c r="E59" s="861">
        <v>501280749.95999998</v>
      </c>
      <c r="F59" s="853">
        <v>391961138.50999999</v>
      </c>
      <c r="G59" s="853">
        <v>638108.8899999999</v>
      </c>
      <c r="H59" s="853">
        <v>80985246.000000015</v>
      </c>
      <c r="I59" s="853">
        <v>27413048.109999999</v>
      </c>
      <c r="J59" s="853">
        <v>0</v>
      </c>
      <c r="K59" s="853">
        <v>0</v>
      </c>
      <c r="L59" s="862">
        <v>283208.45</v>
      </c>
    </row>
    <row r="60" spans="1:12" ht="18.95" customHeight="1">
      <c r="A60" s="239"/>
      <c r="B60" s="237"/>
      <c r="C60" s="237"/>
      <c r="D60" s="240" t="s">
        <v>44</v>
      </c>
      <c r="E60" s="369">
        <v>0.58705541692723884</v>
      </c>
      <c r="F60" s="196">
        <v>0.60403377147075232</v>
      </c>
      <c r="G60" s="196">
        <v>0.30546141215892769</v>
      </c>
      <c r="H60" s="196">
        <v>0.47592187582640388</v>
      </c>
      <c r="I60" s="196">
        <v>0.99211205204299513</v>
      </c>
      <c r="J60" s="196">
        <v>0</v>
      </c>
      <c r="K60" s="196">
        <v>0</v>
      </c>
      <c r="L60" s="370">
        <v>5.5541959207687785E-2</v>
      </c>
    </row>
    <row r="61" spans="1:12" ht="18.95" customHeight="1">
      <c r="A61" s="241"/>
      <c r="B61" s="242"/>
      <c r="C61" s="242"/>
      <c r="D61" s="240" t="s">
        <v>45</v>
      </c>
      <c r="E61" s="371">
        <v>0.40858538489183616</v>
      </c>
      <c r="F61" s="372">
        <v>0.43003822555412202</v>
      </c>
      <c r="G61" s="372">
        <v>0.29079631325905159</v>
      </c>
      <c r="H61" s="372">
        <v>0.47493772637324683</v>
      </c>
      <c r="I61" s="372">
        <v>0.20441224324061283</v>
      </c>
      <c r="J61" s="372">
        <v>0</v>
      </c>
      <c r="K61" s="372">
        <v>0</v>
      </c>
      <c r="L61" s="370">
        <v>3.2954712324318937E-2</v>
      </c>
    </row>
    <row r="62" spans="1:12" ht="18.95" customHeight="1">
      <c r="A62" s="235" t="s">
        <v>380</v>
      </c>
      <c r="B62" s="236" t="s">
        <v>47</v>
      </c>
      <c r="C62" s="237" t="s">
        <v>134</v>
      </c>
      <c r="D62" s="238" t="s">
        <v>41</v>
      </c>
      <c r="E62" s="858">
        <v>2652000</v>
      </c>
      <c r="F62" s="859">
        <v>2652000</v>
      </c>
      <c r="G62" s="859">
        <v>0</v>
      </c>
      <c r="H62" s="859">
        <v>0</v>
      </c>
      <c r="I62" s="859">
        <v>0</v>
      </c>
      <c r="J62" s="859">
        <v>0</v>
      </c>
      <c r="K62" s="859">
        <v>0</v>
      </c>
      <c r="L62" s="871">
        <v>0</v>
      </c>
    </row>
    <row r="63" spans="1:12" ht="18.95" customHeight="1">
      <c r="A63" s="235"/>
      <c r="B63" s="236"/>
      <c r="C63" s="237"/>
      <c r="D63" s="240" t="s">
        <v>42</v>
      </c>
      <c r="E63" s="861">
        <v>2652000</v>
      </c>
      <c r="F63" s="853">
        <v>2652000</v>
      </c>
      <c r="G63" s="853">
        <v>0</v>
      </c>
      <c r="H63" s="853">
        <v>0</v>
      </c>
      <c r="I63" s="853">
        <v>0</v>
      </c>
      <c r="J63" s="853">
        <v>0</v>
      </c>
      <c r="K63" s="853">
        <v>0</v>
      </c>
      <c r="L63" s="862">
        <v>0</v>
      </c>
    </row>
    <row r="64" spans="1:12" ht="18.95" customHeight="1">
      <c r="A64" s="235"/>
      <c r="B64" s="236"/>
      <c r="C64" s="237"/>
      <c r="D64" s="240" t="s">
        <v>43</v>
      </c>
      <c r="E64" s="861">
        <v>1677118</v>
      </c>
      <c r="F64" s="853">
        <v>1677118</v>
      </c>
      <c r="G64" s="853">
        <v>0</v>
      </c>
      <c r="H64" s="853">
        <v>0</v>
      </c>
      <c r="I64" s="853">
        <v>0</v>
      </c>
      <c r="J64" s="853">
        <v>0</v>
      </c>
      <c r="K64" s="853">
        <v>0</v>
      </c>
      <c r="L64" s="862">
        <v>0</v>
      </c>
    </row>
    <row r="65" spans="1:12" ht="18.95" customHeight="1">
      <c r="A65" s="239"/>
      <c r="B65" s="237"/>
      <c r="C65" s="237"/>
      <c r="D65" s="240" t="s">
        <v>44</v>
      </c>
      <c r="E65" s="369">
        <v>0.63239743589743591</v>
      </c>
      <c r="F65" s="196">
        <v>0.63239743589743591</v>
      </c>
      <c r="G65" s="196">
        <v>0</v>
      </c>
      <c r="H65" s="196">
        <v>0</v>
      </c>
      <c r="I65" s="196">
        <v>0</v>
      </c>
      <c r="J65" s="196">
        <v>0</v>
      </c>
      <c r="K65" s="196">
        <v>0</v>
      </c>
      <c r="L65" s="370">
        <v>0</v>
      </c>
    </row>
    <row r="66" spans="1:12" ht="18.95" customHeight="1">
      <c r="A66" s="241"/>
      <c r="B66" s="242"/>
      <c r="C66" s="242"/>
      <c r="D66" s="245" t="s">
        <v>45</v>
      </c>
      <c r="E66" s="371">
        <v>0.63239743589743591</v>
      </c>
      <c r="F66" s="372">
        <v>0.63239743589743591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3">
        <v>0</v>
      </c>
    </row>
    <row r="67" spans="1:12" ht="18.95" customHeight="1">
      <c r="A67" s="235" t="s">
        <v>381</v>
      </c>
      <c r="B67" s="236" t="s">
        <v>47</v>
      </c>
      <c r="C67" s="237" t="s">
        <v>382</v>
      </c>
      <c r="D67" s="238" t="s">
        <v>41</v>
      </c>
      <c r="E67" s="858">
        <v>94328000</v>
      </c>
      <c r="F67" s="859">
        <v>86209000</v>
      </c>
      <c r="G67" s="859">
        <v>0</v>
      </c>
      <c r="H67" s="859">
        <v>7784000</v>
      </c>
      <c r="I67" s="859">
        <v>335000</v>
      </c>
      <c r="J67" s="859">
        <v>0</v>
      </c>
      <c r="K67" s="859">
        <v>0</v>
      </c>
      <c r="L67" s="871">
        <v>0</v>
      </c>
    </row>
    <row r="68" spans="1:12" ht="18.95" customHeight="1">
      <c r="A68" s="235"/>
      <c r="B68" s="236"/>
      <c r="C68" s="237"/>
      <c r="D68" s="240" t="s">
        <v>42</v>
      </c>
      <c r="E68" s="861">
        <v>148267775.98000002</v>
      </c>
      <c r="F68" s="853">
        <v>105871207.62</v>
      </c>
      <c r="G68" s="853">
        <v>0</v>
      </c>
      <c r="H68" s="853">
        <v>39495238.359999999</v>
      </c>
      <c r="I68" s="853">
        <v>2901330</v>
      </c>
      <c r="J68" s="853">
        <v>0</v>
      </c>
      <c r="K68" s="853">
        <v>0</v>
      </c>
      <c r="L68" s="862">
        <v>0</v>
      </c>
    </row>
    <row r="69" spans="1:12" ht="18.95" customHeight="1">
      <c r="A69" s="235"/>
      <c r="B69" s="236"/>
      <c r="C69" s="237"/>
      <c r="D69" s="240" t="s">
        <v>43</v>
      </c>
      <c r="E69" s="861">
        <v>85159617.75</v>
      </c>
      <c r="F69" s="853">
        <v>52765932.750000007</v>
      </c>
      <c r="G69" s="853">
        <v>0</v>
      </c>
      <c r="H69" s="853">
        <v>32277763</v>
      </c>
      <c r="I69" s="853">
        <v>115922</v>
      </c>
      <c r="J69" s="853">
        <v>0</v>
      </c>
      <c r="K69" s="853">
        <v>0</v>
      </c>
      <c r="L69" s="862">
        <v>0</v>
      </c>
    </row>
    <row r="70" spans="1:12" ht="18.95" customHeight="1">
      <c r="A70" s="239"/>
      <c r="B70" s="237"/>
      <c r="C70" s="237"/>
      <c r="D70" s="240" t="s">
        <v>44</v>
      </c>
      <c r="E70" s="369">
        <v>0.90280317350097528</v>
      </c>
      <c r="F70" s="196">
        <v>0.61206988539479645</v>
      </c>
      <c r="G70" s="196">
        <v>0</v>
      </c>
      <c r="H70" s="196">
        <v>4.1466807553956837</v>
      </c>
      <c r="I70" s="196">
        <v>0.34603582089552237</v>
      </c>
      <c r="J70" s="196">
        <v>0</v>
      </c>
      <c r="K70" s="196">
        <v>0</v>
      </c>
      <c r="L70" s="370">
        <v>0</v>
      </c>
    </row>
    <row r="71" spans="1:12" ht="18.95" customHeight="1">
      <c r="A71" s="241"/>
      <c r="B71" s="242"/>
      <c r="C71" s="242"/>
      <c r="D71" s="243" t="s">
        <v>45</v>
      </c>
      <c r="E71" s="371">
        <v>0.57436362815266928</v>
      </c>
      <c r="F71" s="372">
        <v>0.4983973824062819</v>
      </c>
      <c r="G71" s="372">
        <v>0</v>
      </c>
      <c r="H71" s="372">
        <v>0.81725707554382765</v>
      </c>
      <c r="I71" s="372">
        <v>3.9954779359810844E-2</v>
      </c>
      <c r="J71" s="372">
        <v>0</v>
      </c>
      <c r="K71" s="372">
        <v>0</v>
      </c>
      <c r="L71" s="373">
        <v>0</v>
      </c>
    </row>
    <row r="72" spans="1:12" ht="18.95" customHeight="1">
      <c r="A72" s="252" t="s">
        <v>383</v>
      </c>
      <c r="B72" s="248" t="s">
        <v>47</v>
      </c>
      <c r="C72" s="253" t="s">
        <v>384</v>
      </c>
      <c r="D72" s="250" t="s">
        <v>41</v>
      </c>
      <c r="E72" s="858">
        <v>382031000</v>
      </c>
      <c r="F72" s="859">
        <v>304074000</v>
      </c>
      <c r="G72" s="859">
        <v>153000</v>
      </c>
      <c r="H72" s="859">
        <v>53495000</v>
      </c>
      <c r="I72" s="859">
        <v>2594000</v>
      </c>
      <c r="J72" s="859">
        <v>0</v>
      </c>
      <c r="K72" s="859">
        <v>0</v>
      </c>
      <c r="L72" s="871">
        <v>21715000</v>
      </c>
    </row>
    <row r="73" spans="1:12" ht="18.95" customHeight="1">
      <c r="A73" s="235"/>
      <c r="B73" s="236"/>
      <c r="C73" s="237"/>
      <c r="D73" s="240" t="s">
        <v>42</v>
      </c>
      <c r="E73" s="861">
        <v>384804357.33000004</v>
      </c>
      <c r="F73" s="853">
        <v>306392767.73000002</v>
      </c>
      <c r="G73" s="853">
        <v>169214</v>
      </c>
      <c r="H73" s="853">
        <v>52718357.599999994</v>
      </c>
      <c r="I73" s="853">
        <v>2836404</v>
      </c>
      <c r="J73" s="853">
        <v>0</v>
      </c>
      <c r="K73" s="853">
        <v>0</v>
      </c>
      <c r="L73" s="862">
        <v>22687614</v>
      </c>
    </row>
    <row r="74" spans="1:12" ht="18.95" customHeight="1">
      <c r="A74" s="235"/>
      <c r="B74" s="236"/>
      <c r="C74" s="237"/>
      <c r="D74" s="240" t="s">
        <v>43</v>
      </c>
      <c r="E74" s="861">
        <v>165252519.27000001</v>
      </c>
      <c r="F74" s="853">
        <v>137206472.81999999</v>
      </c>
      <c r="G74" s="853">
        <v>72250.899999999994</v>
      </c>
      <c r="H74" s="853">
        <v>22094344.860000014</v>
      </c>
      <c r="I74" s="853">
        <v>1667210.64</v>
      </c>
      <c r="J74" s="853">
        <v>0</v>
      </c>
      <c r="K74" s="853">
        <v>0</v>
      </c>
      <c r="L74" s="862">
        <v>4212240.0499999989</v>
      </c>
    </row>
    <row r="75" spans="1:12" ht="18.95" customHeight="1">
      <c r="A75" s="239"/>
      <c r="B75" s="237"/>
      <c r="C75" s="237" t="s">
        <v>4</v>
      </c>
      <c r="D75" s="240" t="s">
        <v>44</v>
      </c>
      <c r="E75" s="369">
        <v>0.43256311469488079</v>
      </c>
      <c r="F75" s="196">
        <v>0.45122724343416404</v>
      </c>
      <c r="G75" s="196">
        <v>0.47222810457516334</v>
      </c>
      <c r="H75" s="196">
        <v>0.41301700831853472</v>
      </c>
      <c r="I75" s="196">
        <v>0.64271805705474172</v>
      </c>
      <c r="J75" s="196">
        <v>0</v>
      </c>
      <c r="K75" s="196">
        <v>0</v>
      </c>
      <c r="L75" s="370">
        <v>0.1939783582776882</v>
      </c>
    </row>
    <row r="76" spans="1:12" ht="18.95" customHeight="1">
      <c r="A76" s="241"/>
      <c r="B76" s="242"/>
      <c r="C76" s="242"/>
      <c r="D76" s="246" t="s">
        <v>45</v>
      </c>
      <c r="E76" s="371">
        <v>0.4294455510239531</v>
      </c>
      <c r="F76" s="372">
        <v>0.44781237441253613</v>
      </c>
      <c r="G76" s="372">
        <v>0.42697944614511796</v>
      </c>
      <c r="H76" s="372">
        <v>0.41910154006770534</v>
      </c>
      <c r="I76" s="372">
        <v>0.58779025836940013</v>
      </c>
      <c r="J76" s="372">
        <v>0</v>
      </c>
      <c r="K76" s="372">
        <v>0</v>
      </c>
      <c r="L76" s="373">
        <v>0.18566254036233157</v>
      </c>
    </row>
    <row r="77" spans="1:12" ht="18.95" hidden="1" customHeight="1">
      <c r="A77" s="235" t="s">
        <v>385</v>
      </c>
      <c r="B77" s="236" t="s">
        <v>47</v>
      </c>
      <c r="C77" s="237" t="s">
        <v>386</v>
      </c>
      <c r="D77" s="251" t="s">
        <v>41</v>
      </c>
      <c r="E77" s="858">
        <v>0</v>
      </c>
      <c r="F77" s="859">
        <v>0</v>
      </c>
      <c r="G77" s="859">
        <v>0</v>
      </c>
      <c r="H77" s="859">
        <v>0</v>
      </c>
      <c r="I77" s="859">
        <v>0</v>
      </c>
      <c r="J77" s="859">
        <v>0</v>
      </c>
      <c r="K77" s="859">
        <v>0</v>
      </c>
      <c r="L77" s="871">
        <v>0</v>
      </c>
    </row>
    <row r="78" spans="1:12" ht="18.95" hidden="1" customHeight="1">
      <c r="A78" s="235"/>
      <c r="B78" s="236"/>
      <c r="C78" s="237"/>
      <c r="D78" s="240" t="s">
        <v>42</v>
      </c>
      <c r="E78" s="861">
        <v>0</v>
      </c>
      <c r="F78" s="853">
        <v>0</v>
      </c>
      <c r="G78" s="853">
        <v>0</v>
      </c>
      <c r="H78" s="853">
        <v>0</v>
      </c>
      <c r="I78" s="853">
        <v>0</v>
      </c>
      <c r="J78" s="853">
        <v>0</v>
      </c>
      <c r="K78" s="853">
        <v>0</v>
      </c>
      <c r="L78" s="862">
        <v>0</v>
      </c>
    </row>
    <row r="79" spans="1:12" ht="18.95" hidden="1" customHeight="1">
      <c r="A79" s="235"/>
      <c r="B79" s="236"/>
      <c r="C79" s="237"/>
      <c r="D79" s="240" t="s">
        <v>43</v>
      </c>
      <c r="E79" s="861">
        <v>0</v>
      </c>
      <c r="F79" s="853">
        <v>0</v>
      </c>
      <c r="G79" s="853">
        <v>0</v>
      </c>
      <c r="H79" s="853">
        <v>0</v>
      </c>
      <c r="I79" s="853">
        <v>0</v>
      </c>
      <c r="J79" s="853">
        <v>0</v>
      </c>
      <c r="K79" s="853">
        <v>0</v>
      </c>
      <c r="L79" s="862">
        <v>0</v>
      </c>
    </row>
    <row r="80" spans="1:12" ht="18.95" hidden="1" customHeight="1">
      <c r="A80" s="239"/>
      <c r="B80" s="237"/>
      <c r="C80" s="237"/>
      <c r="D80" s="240" t="s">
        <v>44</v>
      </c>
      <c r="E80" s="369">
        <v>0</v>
      </c>
      <c r="F80" s="196">
        <v>0</v>
      </c>
      <c r="G80" s="196">
        <v>0</v>
      </c>
      <c r="H80" s="196">
        <v>0</v>
      </c>
      <c r="I80" s="196">
        <v>0</v>
      </c>
      <c r="J80" s="196">
        <v>0</v>
      </c>
      <c r="K80" s="196">
        <v>0</v>
      </c>
      <c r="L80" s="370">
        <v>0</v>
      </c>
    </row>
    <row r="81" spans="1:12" ht="18.95" hidden="1" customHeight="1">
      <c r="A81" s="241"/>
      <c r="B81" s="242"/>
      <c r="C81" s="242"/>
      <c r="D81" s="240" t="s">
        <v>45</v>
      </c>
      <c r="E81" s="371">
        <v>0</v>
      </c>
      <c r="F81" s="372">
        <v>0</v>
      </c>
      <c r="G81" s="372">
        <v>0</v>
      </c>
      <c r="H81" s="372">
        <v>0</v>
      </c>
      <c r="I81" s="372">
        <v>0</v>
      </c>
      <c r="J81" s="372">
        <v>0</v>
      </c>
      <c r="K81" s="372">
        <v>0</v>
      </c>
      <c r="L81" s="373">
        <v>0</v>
      </c>
    </row>
    <row r="82" spans="1:12" ht="18.95" hidden="1" customHeight="1">
      <c r="A82" s="235" t="s">
        <v>387</v>
      </c>
      <c r="B82" s="236" t="s">
        <v>47</v>
      </c>
      <c r="C82" s="237" t="s">
        <v>111</v>
      </c>
      <c r="D82" s="238" t="s">
        <v>41</v>
      </c>
      <c r="E82" s="858">
        <v>0</v>
      </c>
      <c r="F82" s="859">
        <v>0</v>
      </c>
      <c r="G82" s="859">
        <v>0</v>
      </c>
      <c r="H82" s="859">
        <v>0</v>
      </c>
      <c r="I82" s="859">
        <v>0</v>
      </c>
      <c r="J82" s="859">
        <v>0</v>
      </c>
      <c r="K82" s="859">
        <v>0</v>
      </c>
      <c r="L82" s="871">
        <v>0</v>
      </c>
    </row>
    <row r="83" spans="1:12" ht="18.95" hidden="1" customHeight="1">
      <c r="A83" s="235"/>
      <c r="B83" s="236"/>
      <c r="C83" s="237"/>
      <c r="D83" s="240" t="s">
        <v>42</v>
      </c>
      <c r="E83" s="861">
        <v>0</v>
      </c>
      <c r="F83" s="853">
        <v>0</v>
      </c>
      <c r="G83" s="853">
        <v>0</v>
      </c>
      <c r="H83" s="853">
        <v>0</v>
      </c>
      <c r="I83" s="853">
        <v>0</v>
      </c>
      <c r="J83" s="853">
        <v>0</v>
      </c>
      <c r="K83" s="853">
        <v>0</v>
      </c>
      <c r="L83" s="862">
        <v>0</v>
      </c>
    </row>
    <row r="84" spans="1:12" ht="18.95" hidden="1" customHeight="1">
      <c r="A84" s="235"/>
      <c r="B84" s="236"/>
      <c r="C84" s="237"/>
      <c r="D84" s="240" t="s">
        <v>43</v>
      </c>
      <c r="E84" s="861">
        <v>0</v>
      </c>
      <c r="F84" s="853">
        <v>0</v>
      </c>
      <c r="G84" s="853">
        <v>0</v>
      </c>
      <c r="H84" s="853">
        <v>0</v>
      </c>
      <c r="I84" s="853">
        <v>0</v>
      </c>
      <c r="J84" s="853">
        <v>0</v>
      </c>
      <c r="K84" s="853">
        <v>0</v>
      </c>
      <c r="L84" s="862">
        <v>0</v>
      </c>
    </row>
    <row r="85" spans="1:12" ht="18.95" hidden="1" customHeight="1">
      <c r="A85" s="239"/>
      <c r="B85" s="237"/>
      <c r="C85" s="237"/>
      <c r="D85" s="240" t="s">
        <v>44</v>
      </c>
      <c r="E85" s="369">
        <v>0</v>
      </c>
      <c r="F85" s="196">
        <v>0</v>
      </c>
      <c r="G85" s="196">
        <v>0</v>
      </c>
      <c r="H85" s="196">
        <v>0</v>
      </c>
      <c r="I85" s="196">
        <v>0</v>
      </c>
      <c r="J85" s="196">
        <v>0</v>
      </c>
      <c r="K85" s="196">
        <v>0</v>
      </c>
      <c r="L85" s="370">
        <v>0</v>
      </c>
    </row>
    <row r="86" spans="1:12" ht="18.95" hidden="1" customHeight="1">
      <c r="A86" s="241"/>
      <c r="B86" s="242"/>
      <c r="C86" s="242"/>
      <c r="D86" s="245" t="s">
        <v>45</v>
      </c>
      <c r="E86" s="371">
        <v>0</v>
      </c>
      <c r="F86" s="372">
        <v>0</v>
      </c>
      <c r="G86" s="372">
        <v>0</v>
      </c>
      <c r="H86" s="372">
        <v>0</v>
      </c>
      <c r="I86" s="372">
        <v>0</v>
      </c>
      <c r="J86" s="372">
        <v>0</v>
      </c>
      <c r="K86" s="372">
        <v>0</v>
      </c>
      <c r="L86" s="373">
        <v>0</v>
      </c>
    </row>
    <row r="87" spans="1:12" ht="18.95" customHeight="1">
      <c r="A87" s="235" t="s">
        <v>388</v>
      </c>
      <c r="B87" s="236" t="s">
        <v>47</v>
      </c>
      <c r="C87" s="237" t="s">
        <v>83</v>
      </c>
      <c r="D87" s="240" t="s">
        <v>41</v>
      </c>
      <c r="E87" s="858">
        <v>1419689000</v>
      </c>
      <c r="F87" s="859">
        <v>424245000</v>
      </c>
      <c r="G87" s="859">
        <v>2383000</v>
      </c>
      <c r="H87" s="859">
        <v>923129000</v>
      </c>
      <c r="I87" s="859">
        <v>53652000</v>
      </c>
      <c r="J87" s="859">
        <v>0</v>
      </c>
      <c r="K87" s="859">
        <v>0</v>
      </c>
      <c r="L87" s="871">
        <v>16280000</v>
      </c>
    </row>
    <row r="88" spans="1:12" ht="18.95" customHeight="1">
      <c r="A88" s="235"/>
      <c r="B88" s="236"/>
      <c r="C88" s="237"/>
      <c r="D88" s="240" t="s">
        <v>42</v>
      </c>
      <c r="E88" s="861">
        <v>1468892813.0200002</v>
      </c>
      <c r="F88" s="853">
        <v>432246315.69999999</v>
      </c>
      <c r="G88" s="853">
        <v>2432701.2999999998</v>
      </c>
      <c r="H88" s="853">
        <v>945113300.86000001</v>
      </c>
      <c r="I88" s="853">
        <v>56045182</v>
      </c>
      <c r="J88" s="853">
        <v>0</v>
      </c>
      <c r="K88" s="853">
        <v>0</v>
      </c>
      <c r="L88" s="862">
        <v>33055313.160000008</v>
      </c>
    </row>
    <row r="89" spans="1:12" ht="18.95" customHeight="1">
      <c r="A89" s="235"/>
      <c r="B89" s="236"/>
      <c r="C89" s="237"/>
      <c r="D89" s="240" t="s">
        <v>43</v>
      </c>
      <c r="E89" s="861">
        <v>715254180.95999992</v>
      </c>
      <c r="F89" s="853">
        <v>224841658.18000007</v>
      </c>
      <c r="G89" s="853">
        <v>1011071.5000000001</v>
      </c>
      <c r="H89" s="853">
        <v>462294458.95999986</v>
      </c>
      <c r="I89" s="853">
        <v>9961073.0999999996</v>
      </c>
      <c r="J89" s="853">
        <v>0</v>
      </c>
      <c r="K89" s="853">
        <v>0</v>
      </c>
      <c r="L89" s="862">
        <v>17145919.219999991</v>
      </c>
    </row>
    <row r="90" spans="1:12" ht="18.95" customHeight="1">
      <c r="A90" s="235"/>
      <c r="B90" s="237"/>
      <c r="C90" s="237"/>
      <c r="D90" s="240" t="s">
        <v>44</v>
      </c>
      <c r="E90" s="369">
        <v>0.50381046902525828</v>
      </c>
      <c r="F90" s="196">
        <v>0.52998069082723442</v>
      </c>
      <c r="G90" s="196">
        <v>0.42428514477549312</v>
      </c>
      <c r="H90" s="196">
        <v>0.50079074426217773</v>
      </c>
      <c r="I90" s="196">
        <v>0.1856607973607694</v>
      </c>
      <c r="J90" s="196">
        <v>0</v>
      </c>
      <c r="K90" s="196">
        <v>0</v>
      </c>
      <c r="L90" s="370">
        <v>1.0531891412776409</v>
      </c>
    </row>
    <row r="91" spans="1:12" ht="18.95" customHeight="1">
      <c r="A91" s="241"/>
      <c r="B91" s="242"/>
      <c r="C91" s="242"/>
      <c r="D91" s="243" t="s">
        <v>45</v>
      </c>
      <c r="E91" s="371">
        <v>0.48693422325993851</v>
      </c>
      <c r="F91" s="372">
        <v>0.5201702131708883</v>
      </c>
      <c r="G91" s="372">
        <v>0.41561678780703581</v>
      </c>
      <c r="H91" s="372">
        <v>0.48914183996705779</v>
      </c>
      <c r="I91" s="372">
        <v>0.17773290663950381</v>
      </c>
      <c r="J91" s="372">
        <v>0</v>
      </c>
      <c r="K91" s="372">
        <v>0</v>
      </c>
      <c r="L91" s="373">
        <v>0.51870388088617903</v>
      </c>
    </row>
    <row r="92" spans="1:12" ht="18.95" hidden="1" customHeight="1">
      <c r="A92" s="235" t="s">
        <v>389</v>
      </c>
      <c r="B92" s="236" t="s">
        <v>47</v>
      </c>
      <c r="C92" s="237" t="s">
        <v>390</v>
      </c>
      <c r="D92" s="238" t="s">
        <v>41</v>
      </c>
      <c r="E92" s="858">
        <v>0</v>
      </c>
      <c r="F92" s="859">
        <v>0</v>
      </c>
      <c r="G92" s="859">
        <v>0</v>
      </c>
      <c r="H92" s="859">
        <v>0</v>
      </c>
      <c r="I92" s="859">
        <v>0</v>
      </c>
      <c r="J92" s="859">
        <v>0</v>
      </c>
      <c r="K92" s="859">
        <v>0</v>
      </c>
      <c r="L92" s="871">
        <v>0</v>
      </c>
    </row>
    <row r="93" spans="1:12" ht="18.95" hidden="1" customHeight="1">
      <c r="A93" s="235"/>
      <c r="B93" s="236"/>
      <c r="C93" s="237" t="s">
        <v>391</v>
      </c>
      <c r="D93" s="240" t="s">
        <v>42</v>
      </c>
      <c r="E93" s="861">
        <v>0</v>
      </c>
      <c r="F93" s="853">
        <v>0</v>
      </c>
      <c r="G93" s="853">
        <v>0</v>
      </c>
      <c r="H93" s="853">
        <v>0</v>
      </c>
      <c r="I93" s="853">
        <v>0</v>
      </c>
      <c r="J93" s="853">
        <v>0</v>
      </c>
      <c r="K93" s="853">
        <v>0</v>
      </c>
      <c r="L93" s="862">
        <v>0</v>
      </c>
    </row>
    <row r="94" spans="1:12" ht="18.95" hidden="1" customHeight="1">
      <c r="A94" s="235"/>
      <c r="B94" s="236"/>
      <c r="C94" s="237" t="s">
        <v>392</v>
      </c>
      <c r="D94" s="240" t="s">
        <v>43</v>
      </c>
      <c r="E94" s="861">
        <v>0</v>
      </c>
      <c r="F94" s="853">
        <v>0</v>
      </c>
      <c r="G94" s="853">
        <v>0</v>
      </c>
      <c r="H94" s="853">
        <v>0</v>
      </c>
      <c r="I94" s="853">
        <v>0</v>
      </c>
      <c r="J94" s="853">
        <v>0</v>
      </c>
      <c r="K94" s="853">
        <v>0</v>
      </c>
      <c r="L94" s="862">
        <v>0</v>
      </c>
    </row>
    <row r="95" spans="1:12" ht="18.95" hidden="1" customHeight="1">
      <c r="A95" s="239"/>
      <c r="B95" s="237"/>
      <c r="C95" s="237" t="s">
        <v>393</v>
      </c>
      <c r="D95" s="240" t="s">
        <v>44</v>
      </c>
      <c r="E95" s="369">
        <v>0</v>
      </c>
      <c r="F95" s="196">
        <v>0</v>
      </c>
      <c r="G95" s="196">
        <v>0</v>
      </c>
      <c r="H95" s="196">
        <v>0</v>
      </c>
      <c r="I95" s="196">
        <v>0</v>
      </c>
      <c r="J95" s="196">
        <v>0</v>
      </c>
      <c r="K95" s="196">
        <v>0</v>
      </c>
      <c r="L95" s="370">
        <v>0</v>
      </c>
    </row>
    <row r="96" spans="1:12" ht="18.95" hidden="1" customHeight="1">
      <c r="A96" s="241"/>
      <c r="B96" s="242"/>
      <c r="C96" s="242"/>
      <c r="D96" s="245" t="s">
        <v>45</v>
      </c>
      <c r="E96" s="371">
        <v>0</v>
      </c>
      <c r="F96" s="372">
        <v>0</v>
      </c>
      <c r="G96" s="372">
        <v>0</v>
      </c>
      <c r="H96" s="372">
        <v>0</v>
      </c>
      <c r="I96" s="372">
        <v>0</v>
      </c>
      <c r="J96" s="372">
        <v>0</v>
      </c>
      <c r="K96" s="372">
        <v>0</v>
      </c>
      <c r="L96" s="373">
        <v>0</v>
      </c>
    </row>
    <row r="97" spans="1:12" ht="18.95" customHeight="1">
      <c r="A97" s="235" t="s">
        <v>394</v>
      </c>
      <c r="B97" s="236" t="s">
        <v>47</v>
      </c>
      <c r="C97" s="237" t="s">
        <v>113</v>
      </c>
      <c r="D97" s="240" t="s">
        <v>41</v>
      </c>
      <c r="E97" s="858">
        <v>7416000</v>
      </c>
      <c r="F97" s="859">
        <v>1670000</v>
      </c>
      <c r="G97" s="859">
        <v>5000</v>
      </c>
      <c r="H97" s="859">
        <v>3875000</v>
      </c>
      <c r="I97" s="859">
        <v>1866000</v>
      </c>
      <c r="J97" s="859">
        <v>0</v>
      </c>
      <c r="K97" s="859">
        <v>0</v>
      </c>
      <c r="L97" s="871">
        <v>0</v>
      </c>
    </row>
    <row r="98" spans="1:12" ht="18.95" customHeight="1">
      <c r="A98" s="235"/>
      <c r="B98" s="236"/>
      <c r="C98" s="237"/>
      <c r="D98" s="240" t="s">
        <v>42</v>
      </c>
      <c r="E98" s="861">
        <v>35316000</v>
      </c>
      <c r="F98" s="853">
        <v>20827675</v>
      </c>
      <c r="G98" s="853">
        <v>5000</v>
      </c>
      <c r="H98" s="853">
        <v>6414825</v>
      </c>
      <c r="I98" s="853">
        <v>8068500</v>
      </c>
      <c r="J98" s="853">
        <v>0</v>
      </c>
      <c r="K98" s="853">
        <v>0</v>
      </c>
      <c r="L98" s="862">
        <v>0</v>
      </c>
    </row>
    <row r="99" spans="1:12" ht="18.95" customHeight="1">
      <c r="A99" s="235"/>
      <c r="B99" s="236"/>
      <c r="C99" s="237"/>
      <c r="D99" s="240" t="s">
        <v>43</v>
      </c>
      <c r="E99" s="861">
        <v>9728391.200000003</v>
      </c>
      <c r="F99" s="853">
        <v>8665887.8300000019</v>
      </c>
      <c r="G99" s="853">
        <v>132.05000000000001</v>
      </c>
      <c r="H99" s="853">
        <v>1062371.32</v>
      </c>
      <c r="I99" s="853">
        <v>0</v>
      </c>
      <c r="J99" s="853">
        <v>0</v>
      </c>
      <c r="K99" s="853">
        <v>0</v>
      </c>
      <c r="L99" s="862">
        <v>0</v>
      </c>
    </row>
    <row r="100" spans="1:12" ht="18.95" customHeight="1">
      <c r="A100" s="239"/>
      <c r="B100" s="237"/>
      <c r="C100" s="237"/>
      <c r="D100" s="240" t="s">
        <v>44</v>
      </c>
      <c r="E100" s="369">
        <v>1.3118111111111115</v>
      </c>
      <c r="F100" s="196">
        <v>5.1891543892215584</v>
      </c>
      <c r="G100" s="196">
        <v>2.6410000000000003E-2</v>
      </c>
      <c r="H100" s="196">
        <v>0.27416034064516132</v>
      </c>
      <c r="I100" s="196">
        <v>0</v>
      </c>
      <c r="J100" s="196">
        <v>0</v>
      </c>
      <c r="K100" s="196">
        <v>0</v>
      </c>
      <c r="L100" s="370">
        <v>0</v>
      </c>
    </row>
    <row r="101" spans="1:12" ht="18.95" customHeight="1">
      <c r="A101" s="241"/>
      <c r="B101" s="242"/>
      <c r="C101" s="242"/>
      <c r="D101" s="243" t="s">
        <v>45</v>
      </c>
      <c r="E101" s="371">
        <v>0.27546696115075331</v>
      </c>
      <c r="F101" s="372">
        <v>0.41607562197892956</v>
      </c>
      <c r="G101" s="372">
        <v>2.6410000000000003E-2</v>
      </c>
      <c r="H101" s="372">
        <v>0.16561189432291606</v>
      </c>
      <c r="I101" s="372">
        <v>0</v>
      </c>
      <c r="J101" s="372">
        <v>0</v>
      </c>
      <c r="K101" s="372">
        <v>0</v>
      </c>
      <c r="L101" s="373">
        <v>0</v>
      </c>
    </row>
    <row r="102" spans="1:12" ht="18.95" hidden="1" customHeight="1">
      <c r="A102" s="252" t="s">
        <v>395</v>
      </c>
      <c r="B102" s="248" t="s">
        <v>47</v>
      </c>
      <c r="C102" s="253" t="s">
        <v>396</v>
      </c>
      <c r="D102" s="250" t="s">
        <v>41</v>
      </c>
      <c r="E102" s="858">
        <v>0</v>
      </c>
      <c r="F102" s="859">
        <v>0</v>
      </c>
      <c r="G102" s="859">
        <v>0</v>
      </c>
      <c r="H102" s="859">
        <v>0</v>
      </c>
      <c r="I102" s="859">
        <v>0</v>
      </c>
      <c r="J102" s="859">
        <v>0</v>
      </c>
      <c r="K102" s="859">
        <v>0</v>
      </c>
      <c r="L102" s="871">
        <v>0</v>
      </c>
    </row>
    <row r="103" spans="1:12" ht="18.95" hidden="1" customHeight="1">
      <c r="A103" s="235"/>
      <c r="B103" s="236"/>
      <c r="C103" s="237" t="s">
        <v>397</v>
      </c>
      <c r="D103" s="240" t="s">
        <v>42</v>
      </c>
      <c r="E103" s="861">
        <v>0</v>
      </c>
      <c r="F103" s="853">
        <v>0</v>
      </c>
      <c r="G103" s="853">
        <v>0</v>
      </c>
      <c r="H103" s="853">
        <v>0</v>
      </c>
      <c r="I103" s="853">
        <v>0</v>
      </c>
      <c r="J103" s="853">
        <v>0</v>
      </c>
      <c r="K103" s="853">
        <v>0</v>
      </c>
      <c r="L103" s="862">
        <v>0</v>
      </c>
    </row>
    <row r="104" spans="1:12" ht="18.95" hidden="1" customHeight="1">
      <c r="A104" s="235"/>
      <c r="B104" s="236"/>
      <c r="C104" s="237"/>
      <c r="D104" s="240" t="s">
        <v>43</v>
      </c>
      <c r="E104" s="861">
        <v>0</v>
      </c>
      <c r="F104" s="853">
        <v>0</v>
      </c>
      <c r="G104" s="853">
        <v>0</v>
      </c>
      <c r="H104" s="853">
        <v>0</v>
      </c>
      <c r="I104" s="853">
        <v>0</v>
      </c>
      <c r="J104" s="853">
        <v>0</v>
      </c>
      <c r="K104" s="853">
        <v>0</v>
      </c>
      <c r="L104" s="862">
        <v>0</v>
      </c>
    </row>
    <row r="105" spans="1:12" ht="18.95" hidden="1" customHeight="1">
      <c r="A105" s="239"/>
      <c r="B105" s="237"/>
      <c r="C105" s="237"/>
      <c r="D105" s="240" t="s">
        <v>44</v>
      </c>
      <c r="E105" s="369">
        <v>0</v>
      </c>
      <c r="F105" s="196">
        <v>0</v>
      </c>
      <c r="G105" s="196">
        <v>0</v>
      </c>
      <c r="H105" s="196">
        <v>0</v>
      </c>
      <c r="I105" s="196">
        <v>0</v>
      </c>
      <c r="J105" s="196">
        <v>0</v>
      </c>
      <c r="K105" s="196">
        <v>0</v>
      </c>
      <c r="L105" s="370">
        <v>0</v>
      </c>
    </row>
    <row r="106" spans="1:12" ht="18.95" hidden="1" customHeight="1">
      <c r="A106" s="241"/>
      <c r="B106" s="242"/>
      <c r="C106" s="242"/>
      <c r="D106" s="246" t="s">
        <v>45</v>
      </c>
      <c r="E106" s="371">
        <v>0</v>
      </c>
      <c r="F106" s="372">
        <v>0</v>
      </c>
      <c r="G106" s="372">
        <v>0</v>
      </c>
      <c r="H106" s="372">
        <v>0</v>
      </c>
      <c r="I106" s="372">
        <v>0</v>
      </c>
      <c r="J106" s="372">
        <v>0</v>
      </c>
      <c r="K106" s="372">
        <v>0</v>
      </c>
      <c r="L106" s="373">
        <v>0</v>
      </c>
    </row>
    <row r="107" spans="1:12" ht="18.95" customHeight="1">
      <c r="A107" s="235" t="s">
        <v>398</v>
      </c>
      <c r="B107" s="236" t="s">
        <v>47</v>
      </c>
      <c r="C107" s="237" t="s">
        <v>399</v>
      </c>
      <c r="D107" s="251" t="s">
        <v>41</v>
      </c>
      <c r="E107" s="858">
        <v>2645894000</v>
      </c>
      <c r="F107" s="859">
        <v>2375835000</v>
      </c>
      <c r="G107" s="859">
        <v>4748000</v>
      </c>
      <c r="H107" s="859">
        <v>189444000</v>
      </c>
      <c r="I107" s="859">
        <v>60284000</v>
      </c>
      <c r="J107" s="859">
        <v>0</v>
      </c>
      <c r="K107" s="859">
        <v>0</v>
      </c>
      <c r="L107" s="871">
        <v>15583000</v>
      </c>
    </row>
    <row r="108" spans="1:12" ht="18.95" customHeight="1">
      <c r="A108" s="235"/>
      <c r="B108" s="236"/>
      <c r="C108" s="237" t="s">
        <v>400</v>
      </c>
      <c r="D108" s="240" t="s">
        <v>42</v>
      </c>
      <c r="E108" s="861">
        <v>2893875311.1599998</v>
      </c>
      <c r="F108" s="853">
        <v>2506798237.1599998</v>
      </c>
      <c r="G108" s="853">
        <v>4483749</v>
      </c>
      <c r="H108" s="853">
        <v>196587375</v>
      </c>
      <c r="I108" s="853">
        <v>156987596</v>
      </c>
      <c r="J108" s="853">
        <v>0</v>
      </c>
      <c r="K108" s="853">
        <v>0</v>
      </c>
      <c r="L108" s="862">
        <v>29018354</v>
      </c>
    </row>
    <row r="109" spans="1:12" ht="18.95" customHeight="1">
      <c r="A109" s="235"/>
      <c r="B109" s="236"/>
      <c r="C109" s="237"/>
      <c r="D109" s="240" t="s">
        <v>43</v>
      </c>
      <c r="E109" s="861">
        <v>1653073144.9400003</v>
      </c>
      <c r="F109" s="853">
        <v>1524115725.5100002</v>
      </c>
      <c r="G109" s="853">
        <v>1612783.19</v>
      </c>
      <c r="H109" s="853">
        <v>85554567.950000018</v>
      </c>
      <c r="I109" s="853">
        <v>29640950.849999998</v>
      </c>
      <c r="J109" s="853">
        <v>0</v>
      </c>
      <c r="K109" s="853">
        <v>0</v>
      </c>
      <c r="L109" s="862">
        <v>12149117.440000001</v>
      </c>
    </row>
    <row r="110" spans="1:12" ht="18.95" customHeight="1">
      <c r="A110" s="235"/>
      <c r="B110" s="237"/>
      <c r="C110" s="237"/>
      <c r="D110" s="240" t="s">
        <v>44</v>
      </c>
      <c r="E110" s="369">
        <v>0.62476922542626434</v>
      </c>
      <c r="F110" s="196">
        <v>0.64150739656163003</v>
      </c>
      <c r="G110" s="196">
        <v>0.33967632476832349</v>
      </c>
      <c r="H110" s="196">
        <v>0.45160874955131869</v>
      </c>
      <c r="I110" s="196">
        <v>0.49168852183000461</v>
      </c>
      <c r="J110" s="196">
        <v>0</v>
      </c>
      <c r="K110" s="196">
        <v>0</v>
      </c>
      <c r="L110" s="370">
        <v>0.77963918629275497</v>
      </c>
    </row>
    <row r="111" spans="1:12" ht="18.95" customHeight="1">
      <c r="A111" s="241"/>
      <c r="B111" s="242"/>
      <c r="C111" s="242"/>
      <c r="D111" s="240" t="s">
        <v>45</v>
      </c>
      <c r="E111" s="371">
        <v>0.57123164172452601</v>
      </c>
      <c r="F111" s="372">
        <v>0.60799297802151819</v>
      </c>
      <c r="G111" s="372">
        <v>0.35969524386846807</v>
      </c>
      <c r="H111" s="372">
        <v>0.43519868938684397</v>
      </c>
      <c r="I111" s="372">
        <v>0.18881078254106137</v>
      </c>
      <c r="J111" s="372">
        <v>0</v>
      </c>
      <c r="K111" s="372">
        <v>0</v>
      </c>
      <c r="L111" s="373">
        <v>0.41867010926946446</v>
      </c>
    </row>
    <row r="112" spans="1:12" ht="18.95" customHeight="1">
      <c r="A112" s="235" t="s">
        <v>401</v>
      </c>
      <c r="B112" s="236" t="s">
        <v>47</v>
      </c>
      <c r="C112" s="237" t="s">
        <v>402</v>
      </c>
      <c r="D112" s="238" t="s">
        <v>41</v>
      </c>
      <c r="E112" s="858">
        <v>100914000</v>
      </c>
      <c r="F112" s="859">
        <v>100914000</v>
      </c>
      <c r="G112" s="859">
        <v>0</v>
      </c>
      <c r="H112" s="859">
        <v>0</v>
      </c>
      <c r="I112" s="859">
        <v>0</v>
      </c>
      <c r="J112" s="859">
        <v>0</v>
      </c>
      <c r="K112" s="859">
        <v>0</v>
      </c>
      <c r="L112" s="871">
        <v>0</v>
      </c>
    </row>
    <row r="113" spans="1:12" ht="18.95" customHeight="1">
      <c r="A113" s="235"/>
      <c r="B113" s="236"/>
      <c r="C113" s="237"/>
      <c r="D113" s="240" t="s">
        <v>42</v>
      </c>
      <c r="E113" s="861">
        <v>100914000</v>
      </c>
      <c r="F113" s="853">
        <v>100914000</v>
      </c>
      <c r="G113" s="853">
        <v>0</v>
      </c>
      <c r="H113" s="853">
        <v>0</v>
      </c>
      <c r="I113" s="853">
        <v>0</v>
      </c>
      <c r="J113" s="853">
        <v>0</v>
      </c>
      <c r="K113" s="853">
        <v>0</v>
      </c>
      <c r="L113" s="862">
        <v>0</v>
      </c>
    </row>
    <row r="114" spans="1:12" ht="18.95" customHeight="1">
      <c r="A114" s="235"/>
      <c r="B114" s="236"/>
      <c r="C114" s="237"/>
      <c r="D114" s="240" t="s">
        <v>43</v>
      </c>
      <c r="E114" s="861">
        <v>50024061.510000005</v>
      </c>
      <c r="F114" s="853">
        <v>50024061.510000005</v>
      </c>
      <c r="G114" s="853">
        <v>0</v>
      </c>
      <c r="H114" s="853">
        <v>0</v>
      </c>
      <c r="I114" s="853">
        <v>0</v>
      </c>
      <c r="J114" s="853">
        <v>0</v>
      </c>
      <c r="K114" s="853">
        <v>0</v>
      </c>
      <c r="L114" s="862">
        <v>0</v>
      </c>
    </row>
    <row r="115" spans="1:12" ht="18.95" customHeight="1">
      <c r="A115" s="239"/>
      <c r="B115" s="237"/>
      <c r="C115" s="237"/>
      <c r="D115" s="240" t="s">
        <v>44</v>
      </c>
      <c r="E115" s="369">
        <v>0.49570982727867297</v>
      </c>
      <c r="F115" s="196">
        <v>0.49570982727867297</v>
      </c>
      <c r="G115" s="196">
        <v>0</v>
      </c>
      <c r="H115" s="196">
        <v>0</v>
      </c>
      <c r="I115" s="196">
        <v>0</v>
      </c>
      <c r="J115" s="196">
        <v>0</v>
      </c>
      <c r="K115" s="196">
        <v>0</v>
      </c>
      <c r="L115" s="370">
        <v>0</v>
      </c>
    </row>
    <row r="116" spans="1:12" ht="18.95" customHeight="1">
      <c r="A116" s="241"/>
      <c r="B116" s="242"/>
      <c r="C116" s="242"/>
      <c r="D116" s="245" t="s">
        <v>45</v>
      </c>
      <c r="E116" s="371">
        <v>0.49570982727867297</v>
      </c>
      <c r="F116" s="372">
        <v>0.49570982727867297</v>
      </c>
      <c r="G116" s="372">
        <v>0</v>
      </c>
      <c r="H116" s="372">
        <v>0</v>
      </c>
      <c r="I116" s="372">
        <v>0</v>
      </c>
      <c r="J116" s="372">
        <v>0</v>
      </c>
      <c r="K116" s="372">
        <v>0</v>
      </c>
      <c r="L116" s="373">
        <v>0</v>
      </c>
    </row>
    <row r="117" spans="1:12" ht="18.95" customHeight="1">
      <c r="A117" s="235" t="s">
        <v>403</v>
      </c>
      <c r="B117" s="236" t="s">
        <v>47</v>
      </c>
      <c r="C117" s="237" t="s">
        <v>404</v>
      </c>
      <c r="D117" s="238" t="s">
        <v>41</v>
      </c>
      <c r="E117" s="858">
        <v>0</v>
      </c>
      <c r="F117" s="859">
        <v>0</v>
      </c>
      <c r="G117" s="859">
        <v>0</v>
      </c>
      <c r="H117" s="859">
        <v>0</v>
      </c>
      <c r="I117" s="859">
        <v>0</v>
      </c>
      <c r="J117" s="859">
        <v>0</v>
      </c>
      <c r="K117" s="859">
        <v>0</v>
      </c>
      <c r="L117" s="871">
        <v>0</v>
      </c>
    </row>
    <row r="118" spans="1:12" ht="18.95" customHeight="1">
      <c r="A118" s="235"/>
      <c r="B118" s="236"/>
      <c r="C118" s="237" t="s">
        <v>405</v>
      </c>
      <c r="D118" s="240" t="s">
        <v>42</v>
      </c>
      <c r="E118" s="861">
        <v>2726567</v>
      </c>
      <c r="F118" s="853">
        <v>2726567</v>
      </c>
      <c r="G118" s="853">
        <v>0</v>
      </c>
      <c r="H118" s="853">
        <v>0</v>
      </c>
      <c r="I118" s="853">
        <v>0</v>
      </c>
      <c r="J118" s="853">
        <v>0</v>
      </c>
      <c r="K118" s="853">
        <v>0</v>
      </c>
      <c r="L118" s="862">
        <v>0</v>
      </c>
    </row>
    <row r="119" spans="1:12" ht="18.95" customHeight="1">
      <c r="A119" s="235"/>
      <c r="B119" s="236"/>
      <c r="C119" s="237" t="s">
        <v>406</v>
      </c>
      <c r="D119" s="240" t="s">
        <v>43</v>
      </c>
      <c r="E119" s="861">
        <v>1268466</v>
      </c>
      <c r="F119" s="853">
        <v>1268466</v>
      </c>
      <c r="G119" s="853">
        <v>0</v>
      </c>
      <c r="H119" s="853">
        <v>0</v>
      </c>
      <c r="I119" s="853">
        <v>0</v>
      </c>
      <c r="J119" s="853">
        <v>0</v>
      </c>
      <c r="K119" s="853">
        <v>0</v>
      </c>
      <c r="L119" s="862">
        <v>0</v>
      </c>
    </row>
    <row r="120" spans="1:12" ht="18.95" customHeight="1">
      <c r="A120" s="239"/>
      <c r="B120" s="237"/>
      <c r="C120" s="237" t="s">
        <v>407</v>
      </c>
      <c r="D120" s="240" t="s">
        <v>44</v>
      </c>
      <c r="E120" s="369">
        <v>0</v>
      </c>
      <c r="F120" s="196">
        <v>0</v>
      </c>
      <c r="G120" s="196">
        <v>0</v>
      </c>
      <c r="H120" s="196">
        <v>0</v>
      </c>
      <c r="I120" s="196">
        <v>0</v>
      </c>
      <c r="J120" s="196">
        <v>0</v>
      </c>
      <c r="K120" s="196">
        <v>0</v>
      </c>
      <c r="L120" s="370">
        <v>0</v>
      </c>
    </row>
    <row r="121" spans="1:12" ht="18.95" customHeight="1">
      <c r="A121" s="241"/>
      <c r="B121" s="242"/>
      <c r="C121" s="242" t="s">
        <v>408</v>
      </c>
      <c r="D121" s="245" t="s">
        <v>45</v>
      </c>
      <c r="E121" s="371">
        <v>0.4652245846150122</v>
      </c>
      <c r="F121" s="372">
        <v>0.4652245846150122</v>
      </c>
      <c r="G121" s="372">
        <v>0</v>
      </c>
      <c r="H121" s="372">
        <v>0</v>
      </c>
      <c r="I121" s="372">
        <v>0</v>
      </c>
      <c r="J121" s="372">
        <v>0</v>
      </c>
      <c r="K121" s="372">
        <v>0</v>
      </c>
      <c r="L121" s="373">
        <v>0</v>
      </c>
    </row>
    <row r="122" spans="1:12" ht="18.95" hidden="1" customHeight="1">
      <c r="A122" s="235" t="s">
        <v>409</v>
      </c>
      <c r="B122" s="236" t="s">
        <v>47</v>
      </c>
      <c r="C122" s="237" t="s">
        <v>410</v>
      </c>
      <c r="D122" s="238" t="s">
        <v>41</v>
      </c>
      <c r="E122" s="858">
        <v>0</v>
      </c>
      <c r="F122" s="859">
        <v>0</v>
      </c>
      <c r="G122" s="859">
        <v>0</v>
      </c>
      <c r="H122" s="859">
        <v>0</v>
      </c>
      <c r="I122" s="859">
        <v>0</v>
      </c>
      <c r="J122" s="859">
        <v>0</v>
      </c>
      <c r="K122" s="859">
        <v>0</v>
      </c>
      <c r="L122" s="871">
        <v>0</v>
      </c>
    </row>
    <row r="123" spans="1:12" ht="18.95" hidden="1" customHeight="1">
      <c r="A123" s="235"/>
      <c r="B123" s="236"/>
      <c r="C123" s="237"/>
      <c r="D123" s="240" t="s">
        <v>42</v>
      </c>
      <c r="E123" s="861">
        <v>0</v>
      </c>
      <c r="F123" s="853">
        <v>0</v>
      </c>
      <c r="G123" s="853">
        <v>0</v>
      </c>
      <c r="H123" s="853">
        <v>0</v>
      </c>
      <c r="I123" s="853">
        <v>0</v>
      </c>
      <c r="J123" s="853">
        <v>0</v>
      </c>
      <c r="K123" s="853">
        <v>0</v>
      </c>
      <c r="L123" s="862">
        <v>0</v>
      </c>
    </row>
    <row r="124" spans="1:12" ht="18.95" hidden="1" customHeight="1">
      <c r="A124" s="235"/>
      <c r="B124" s="236"/>
      <c r="C124" s="237"/>
      <c r="D124" s="240" t="s">
        <v>43</v>
      </c>
      <c r="E124" s="861">
        <v>0</v>
      </c>
      <c r="F124" s="853">
        <v>0</v>
      </c>
      <c r="G124" s="853">
        <v>0</v>
      </c>
      <c r="H124" s="853">
        <v>0</v>
      </c>
      <c r="I124" s="853">
        <v>0</v>
      </c>
      <c r="J124" s="853">
        <v>0</v>
      </c>
      <c r="K124" s="853">
        <v>0</v>
      </c>
      <c r="L124" s="862">
        <v>0</v>
      </c>
    </row>
    <row r="125" spans="1:12" ht="18.95" hidden="1" customHeight="1">
      <c r="A125" s="239"/>
      <c r="B125" s="237"/>
      <c r="C125" s="237"/>
      <c r="D125" s="240" t="s">
        <v>44</v>
      </c>
      <c r="E125" s="369">
        <v>0</v>
      </c>
      <c r="F125" s="196">
        <v>0</v>
      </c>
      <c r="G125" s="196">
        <v>0</v>
      </c>
      <c r="H125" s="196">
        <v>0</v>
      </c>
      <c r="I125" s="196">
        <v>0</v>
      </c>
      <c r="J125" s="196">
        <v>0</v>
      </c>
      <c r="K125" s="196">
        <v>0</v>
      </c>
      <c r="L125" s="370">
        <v>0</v>
      </c>
    </row>
    <row r="126" spans="1:12" ht="18.95" hidden="1" customHeight="1">
      <c r="A126" s="241"/>
      <c r="B126" s="242"/>
      <c r="C126" s="242"/>
      <c r="D126" s="245" t="s">
        <v>45</v>
      </c>
      <c r="E126" s="371">
        <v>0</v>
      </c>
      <c r="F126" s="372">
        <v>0</v>
      </c>
      <c r="G126" s="372">
        <v>0</v>
      </c>
      <c r="H126" s="372">
        <v>0</v>
      </c>
      <c r="I126" s="372">
        <v>0</v>
      </c>
      <c r="J126" s="372">
        <v>0</v>
      </c>
      <c r="K126" s="372">
        <v>0</v>
      </c>
      <c r="L126" s="373">
        <v>0</v>
      </c>
    </row>
    <row r="127" spans="1:12" ht="18.95" customHeight="1">
      <c r="A127" s="235" t="s">
        <v>411</v>
      </c>
      <c r="B127" s="236" t="s">
        <v>47</v>
      </c>
      <c r="C127" s="237" t="s">
        <v>412</v>
      </c>
      <c r="D127" s="238" t="s">
        <v>41</v>
      </c>
      <c r="E127" s="858">
        <v>88230000</v>
      </c>
      <c r="F127" s="859">
        <v>65959000</v>
      </c>
      <c r="G127" s="859">
        <v>0</v>
      </c>
      <c r="H127" s="859">
        <v>18330000</v>
      </c>
      <c r="I127" s="859">
        <v>2800000</v>
      </c>
      <c r="J127" s="859">
        <v>0</v>
      </c>
      <c r="K127" s="859">
        <v>0</v>
      </c>
      <c r="L127" s="871">
        <v>1141000</v>
      </c>
    </row>
    <row r="128" spans="1:12" ht="18.95" customHeight="1">
      <c r="A128" s="239"/>
      <c r="B128" s="237"/>
      <c r="C128" s="237"/>
      <c r="D128" s="240" t="s">
        <v>42</v>
      </c>
      <c r="E128" s="861">
        <v>83392357.299999997</v>
      </c>
      <c r="F128" s="853">
        <v>69236890.060000002</v>
      </c>
      <c r="G128" s="853">
        <v>0</v>
      </c>
      <c r="H128" s="853">
        <v>10252559.24</v>
      </c>
      <c r="I128" s="853">
        <v>2551000</v>
      </c>
      <c r="J128" s="853">
        <v>0</v>
      </c>
      <c r="K128" s="853">
        <v>0</v>
      </c>
      <c r="L128" s="862">
        <v>1351908</v>
      </c>
    </row>
    <row r="129" spans="1:12" ht="18.95" customHeight="1">
      <c r="A129" s="239"/>
      <c r="B129" s="237"/>
      <c r="C129" s="237"/>
      <c r="D129" s="240" t="s">
        <v>43</v>
      </c>
      <c r="E129" s="861">
        <v>7849238.71</v>
      </c>
      <c r="F129" s="853">
        <v>7021856.8799999999</v>
      </c>
      <c r="G129" s="853">
        <v>0</v>
      </c>
      <c r="H129" s="853">
        <v>433772.97000000003</v>
      </c>
      <c r="I129" s="853">
        <v>0</v>
      </c>
      <c r="J129" s="853">
        <v>0</v>
      </c>
      <c r="K129" s="853">
        <v>0</v>
      </c>
      <c r="L129" s="862">
        <v>393608.86</v>
      </c>
    </row>
    <row r="130" spans="1:12" ht="18.95" customHeight="1">
      <c r="A130" s="239"/>
      <c r="B130" s="237"/>
      <c r="C130" s="237"/>
      <c r="D130" s="240" t="s">
        <v>44</v>
      </c>
      <c r="E130" s="369">
        <v>8.8963376515924286E-2</v>
      </c>
      <c r="F130" s="196">
        <v>0.10645790384936096</v>
      </c>
      <c r="G130" s="196">
        <v>0</v>
      </c>
      <c r="H130" s="196">
        <v>2.3664646481178397E-2</v>
      </c>
      <c r="I130" s="196">
        <v>0</v>
      </c>
      <c r="J130" s="196">
        <v>0</v>
      </c>
      <c r="K130" s="196">
        <v>0</v>
      </c>
      <c r="L130" s="370">
        <v>0.34496832602979843</v>
      </c>
    </row>
    <row r="131" spans="1:12" ht="18.95" customHeight="1">
      <c r="A131" s="241"/>
      <c r="B131" s="242"/>
      <c r="C131" s="242"/>
      <c r="D131" s="243" t="s">
        <v>45</v>
      </c>
      <c r="E131" s="371">
        <v>9.4124197518038022E-2</v>
      </c>
      <c r="F131" s="372">
        <v>0.10141785504685333</v>
      </c>
      <c r="G131" s="372">
        <v>0</v>
      </c>
      <c r="H131" s="372">
        <v>4.2308750414984192E-2</v>
      </c>
      <c r="I131" s="372">
        <v>0</v>
      </c>
      <c r="J131" s="372">
        <v>0</v>
      </c>
      <c r="K131" s="372">
        <v>0</v>
      </c>
      <c r="L131" s="373">
        <v>0.29115062563428873</v>
      </c>
    </row>
    <row r="132" spans="1:12" ht="18.95" customHeight="1">
      <c r="A132" s="252" t="s">
        <v>413</v>
      </c>
      <c r="B132" s="248" t="s">
        <v>47</v>
      </c>
      <c r="C132" s="253" t="s">
        <v>115</v>
      </c>
      <c r="D132" s="250" t="s">
        <v>41</v>
      </c>
      <c r="E132" s="858">
        <v>267084000</v>
      </c>
      <c r="F132" s="859">
        <v>69562000</v>
      </c>
      <c r="G132" s="859">
        <v>6368000</v>
      </c>
      <c r="H132" s="859">
        <v>190569000</v>
      </c>
      <c r="I132" s="859">
        <v>585000</v>
      </c>
      <c r="J132" s="859">
        <v>0</v>
      </c>
      <c r="K132" s="859">
        <v>0</v>
      </c>
      <c r="L132" s="871">
        <v>0</v>
      </c>
    </row>
    <row r="133" spans="1:12" ht="18.95" customHeight="1">
      <c r="A133" s="235"/>
      <c r="B133" s="237"/>
      <c r="C133" s="237"/>
      <c r="D133" s="240" t="s">
        <v>42</v>
      </c>
      <c r="E133" s="861">
        <v>1983641263.9399998</v>
      </c>
      <c r="F133" s="853">
        <v>1776982265.9399998</v>
      </c>
      <c r="G133" s="853">
        <v>6438544</v>
      </c>
      <c r="H133" s="853">
        <v>190957825</v>
      </c>
      <c r="I133" s="853">
        <v>9262629</v>
      </c>
      <c r="J133" s="853">
        <v>0</v>
      </c>
      <c r="K133" s="853">
        <v>0</v>
      </c>
      <c r="L133" s="862">
        <v>0</v>
      </c>
    </row>
    <row r="134" spans="1:12" ht="18.95" customHeight="1">
      <c r="A134" s="235"/>
      <c r="B134" s="237"/>
      <c r="C134" s="237"/>
      <c r="D134" s="240" t="s">
        <v>43</v>
      </c>
      <c r="E134" s="861">
        <v>988190669.49000013</v>
      </c>
      <c r="F134" s="853">
        <v>896817174.98000014</v>
      </c>
      <c r="G134" s="853">
        <v>541533.5299999998</v>
      </c>
      <c r="H134" s="853">
        <v>90062380.979999974</v>
      </c>
      <c r="I134" s="853">
        <v>769580</v>
      </c>
      <c r="J134" s="853">
        <v>0</v>
      </c>
      <c r="K134" s="853">
        <v>0</v>
      </c>
      <c r="L134" s="862">
        <v>0</v>
      </c>
    </row>
    <row r="135" spans="1:12" ht="18.95" customHeight="1">
      <c r="A135" s="235"/>
      <c r="B135" s="237"/>
      <c r="C135" s="237"/>
      <c r="D135" s="240" t="s">
        <v>44</v>
      </c>
      <c r="E135" s="876">
        <v>3.6999246285438292</v>
      </c>
      <c r="F135" s="196" t="s">
        <v>866</v>
      </c>
      <c r="G135" s="196">
        <v>8.5039813128140671E-2</v>
      </c>
      <c r="H135" s="196">
        <v>0.47259722714607294</v>
      </c>
      <c r="I135" s="196">
        <v>1.3155213675213675</v>
      </c>
      <c r="J135" s="196">
        <v>0</v>
      </c>
      <c r="K135" s="196">
        <v>0</v>
      </c>
      <c r="L135" s="370">
        <v>0</v>
      </c>
    </row>
    <row r="136" spans="1:12" ht="18.95" customHeight="1">
      <c r="A136" s="254"/>
      <c r="B136" s="242"/>
      <c r="C136" s="242"/>
      <c r="D136" s="243" t="s">
        <v>45</v>
      </c>
      <c r="E136" s="371">
        <v>0.49817005093310585</v>
      </c>
      <c r="F136" s="372">
        <v>0.50468549527453832</v>
      </c>
      <c r="G136" s="372">
        <v>8.4108073191702937E-2</v>
      </c>
      <c r="H136" s="372">
        <v>0.47163493289683195</v>
      </c>
      <c r="I136" s="372">
        <v>8.3084402927073947E-2</v>
      </c>
      <c r="J136" s="372">
        <v>0</v>
      </c>
      <c r="K136" s="372">
        <v>0</v>
      </c>
      <c r="L136" s="373">
        <v>0</v>
      </c>
    </row>
    <row r="137" spans="1:12" ht="18.95" hidden="1" customHeight="1">
      <c r="A137" s="235" t="s">
        <v>414</v>
      </c>
      <c r="B137" s="236" t="s">
        <v>47</v>
      </c>
      <c r="C137" s="237" t="s">
        <v>130</v>
      </c>
      <c r="D137" s="238" t="s">
        <v>41</v>
      </c>
      <c r="E137" s="858">
        <v>0</v>
      </c>
      <c r="F137" s="859">
        <v>0</v>
      </c>
      <c r="G137" s="859">
        <v>0</v>
      </c>
      <c r="H137" s="859">
        <v>0</v>
      </c>
      <c r="I137" s="859">
        <v>0</v>
      </c>
      <c r="J137" s="859">
        <v>0</v>
      </c>
      <c r="K137" s="859">
        <v>0</v>
      </c>
      <c r="L137" s="871">
        <v>0</v>
      </c>
    </row>
    <row r="138" spans="1:12" ht="18.95" hidden="1" customHeight="1">
      <c r="A138" s="235"/>
      <c r="B138" s="236"/>
      <c r="C138" s="237"/>
      <c r="D138" s="240" t="s">
        <v>42</v>
      </c>
      <c r="E138" s="861">
        <v>0</v>
      </c>
      <c r="F138" s="853">
        <v>0</v>
      </c>
      <c r="G138" s="853">
        <v>0</v>
      </c>
      <c r="H138" s="853">
        <v>0</v>
      </c>
      <c r="I138" s="853">
        <v>0</v>
      </c>
      <c r="J138" s="853">
        <v>0</v>
      </c>
      <c r="K138" s="853">
        <v>0</v>
      </c>
      <c r="L138" s="862">
        <v>0</v>
      </c>
    </row>
    <row r="139" spans="1:12" ht="18.95" hidden="1" customHeight="1">
      <c r="A139" s="235"/>
      <c r="B139" s="236"/>
      <c r="C139" s="237"/>
      <c r="D139" s="240" t="s">
        <v>43</v>
      </c>
      <c r="E139" s="861">
        <v>0</v>
      </c>
      <c r="F139" s="853">
        <v>0</v>
      </c>
      <c r="G139" s="853">
        <v>0</v>
      </c>
      <c r="H139" s="853">
        <v>0</v>
      </c>
      <c r="I139" s="853">
        <v>0</v>
      </c>
      <c r="J139" s="853">
        <v>0</v>
      </c>
      <c r="K139" s="853">
        <v>0</v>
      </c>
      <c r="L139" s="862">
        <v>0</v>
      </c>
    </row>
    <row r="140" spans="1:12" ht="18.95" hidden="1" customHeight="1">
      <c r="A140" s="239"/>
      <c r="B140" s="237"/>
      <c r="C140" s="237"/>
      <c r="D140" s="240" t="s">
        <v>44</v>
      </c>
      <c r="E140" s="369">
        <v>0</v>
      </c>
      <c r="F140" s="196">
        <v>0</v>
      </c>
      <c r="G140" s="196">
        <v>0</v>
      </c>
      <c r="H140" s="196">
        <v>0</v>
      </c>
      <c r="I140" s="196">
        <v>0</v>
      </c>
      <c r="J140" s="196">
        <v>0</v>
      </c>
      <c r="K140" s="196">
        <v>0</v>
      </c>
      <c r="L140" s="370">
        <v>0</v>
      </c>
    </row>
    <row r="141" spans="1:12" ht="18.95" hidden="1" customHeight="1">
      <c r="A141" s="241"/>
      <c r="B141" s="242"/>
      <c r="C141" s="242"/>
      <c r="D141" s="246" t="s">
        <v>45</v>
      </c>
      <c r="E141" s="371">
        <v>0</v>
      </c>
      <c r="F141" s="372">
        <v>0</v>
      </c>
      <c r="G141" s="372">
        <v>0</v>
      </c>
      <c r="H141" s="372">
        <v>0</v>
      </c>
      <c r="I141" s="372">
        <v>0</v>
      </c>
      <c r="J141" s="372">
        <v>0</v>
      </c>
      <c r="K141" s="372">
        <v>0</v>
      </c>
      <c r="L141" s="373">
        <v>0</v>
      </c>
    </row>
    <row r="142" spans="1:12" ht="18.95" customHeight="1">
      <c r="A142" s="235" t="s">
        <v>415</v>
      </c>
      <c r="B142" s="236" t="s">
        <v>47</v>
      </c>
      <c r="C142" s="237" t="s">
        <v>416</v>
      </c>
      <c r="D142" s="251" t="s">
        <v>41</v>
      </c>
      <c r="E142" s="858">
        <v>3900062000</v>
      </c>
      <c r="F142" s="859">
        <v>2812403000</v>
      </c>
      <c r="G142" s="859">
        <v>9901000</v>
      </c>
      <c r="H142" s="859">
        <v>1063619000</v>
      </c>
      <c r="I142" s="859">
        <v>13999000</v>
      </c>
      <c r="J142" s="859">
        <v>0</v>
      </c>
      <c r="K142" s="859">
        <v>0</v>
      </c>
      <c r="L142" s="871">
        <v>140000</v>
      </c>
    </row>
    <row r="143" spans="1:12" ht="18.95" customHeight="1">
      <c r="A143" s="235"/>
      <c r="B143" s="236"/>
      <c r="C143" s="237"/>
      <c r="D143" s="240" t="s">
        <v>42</v>
      </c>
      <c r="E143" s="861">
        <v>3955402066.0400009</v>
      </c>
      <c r="F143" s="853">
        <v>2807093784.5100002</v>
      </c>
      <c r="G143" s="853">
        <v>11064506.26</v>
      </c>
      <c r="H143" s="853">
        <v>1078947290.6000001</v>
      </c>
      <c r="I143" s="853">
        <v>58156484.670000002</v>
      </c>
      <c r="J143" s="853">
        <v>0</v>
      </c>
      <c r="K143" s="853">
        <v>0</v>
      </c>
      <c r="L143" s="862">
        <v>140000</v>
      </c>
    </row>
    <row r="144" spans="1:12" ht="18.95" customHeight="1">
      <c r="A144" s="235"/>
      <c r="B144" s="236"/>
      <c r="C144" s="237"/>
      <c r="D144" s="240" t="s">
        <v>43</v>
      </c>
      <c r="E144" s="861">
        <v>1834761531.1899993</v>
      </c>
      <c r="F144" s="853">
        <v>1260813689.72</v>
      </c>
      <c r="G144" s="853">
        <v>5542774.4299999997</v>
      </c>
      <c r="H144" s="853">
        <v>549241740.50999939</v>
      </c>
      <c r="I144" s="853">
        <v>19163326.530000001</v>
      </c>
      <c r="J144" s="853">
        <v>0</v>
      </c>
      <c r="K144" s="853">
        <v>0</v>
      </c>
      <c r="L144" s="862">
        <v>0</v>
      </c>
    </row>
    <row r="145" spans="1:12" ht="18.95" customHeight="1">
      <c r="A145" s="235"/>
      <c r="B145" s="237"/>
      <c r="C145" s="237"/>
      <c r="D145" s="240" t="s">
        <v>44</v>
      </c>
      <c r="E145" s="369">
        <v>0.47044419580765623</v>
      </c>
      <c r="F145" s="196">
        <v>0.4483047734339638</v>
      </c>
      <c r="G145" s="196">
        <v>0.55981965761034236</v>
      </c>
      <c r="H145" s="196">
        <v>0.51638955350553106</v>
      </c>
      <c r="I145" s="851">
        <v>1.3689068169154941</v>
      </c>
      <c r="J145" s="196">
        <v>0</v>
      </c>
      <c r="K145" s="196">
        <v>0</v>
      </c>
      <c r="L145" s="370">
        <v>0</v>
      </c>
    </row>
    <row r="146" spans="1:12" ht="18.95" customHeight="1">
      <c r="A146" s="241"/>
      <c r="B146" s="242"/>
      <c r="C146" s="242"/>
      <c r="D146" s="243" t="s">
        <v>45</v>
      </c>
      <c r="E146" s="371">
        <v>0.46386220681400747</v>
      </c>
      <c r="F146" s="372">
        <v>0.44915267764738565</v>
      </c>
      <c r="G146" s="372">
        <v>0.50095090551288635</v>
      </c>
      <c r="H146" s="372">
        <v>0.50905335718908684</v>
      </c>
      <c r="I146" s="372">
        <v>0.3295131512631711</v>
      </c>
      <c r="J146" s="372">
        <v>0</v>
      </c>
      <c r="K146" s="372">
        <v>0</v>
      </c>
      <c r="L146" s="373">
        <v>0</v>
      </c>
    </row>
    <row r="147" spans="1:12" ht="18.95" customHeight="1">
      <c r="A147" s="235" t="s">
        <v>417</v>
      </c>
      <c r="B147" s="236" t="s">
        <v>47</v>
      </c>
      <c r="C147" s="237" t="s">
        <v>418</v>
      </c>
      <c r="D147" s="250" t="s">
        <v>41</v>
      </c>
      <c r="E147" s="858">
        <v>3811415000</v>
      </c>
      <c r="F147" s="859">
        <v>3810481000</v>
      </c>
      <c r="G147" s="859">
        <v>12000</v>
      </c>
      <c r="H147" s="859">
        <v>20000</v>
      </c>
      <c r="I147" s="859">
        <v>793000</v>
      </c>
      <c r="J147" s="859">
        <v>0</v>
      </c>
      <c r="K147" s="859">
        <v>0</v>
      </c>
      <c r="L147" s="871">
        <v>109000</v>
      </c>
    </row>
    <row r="148" spans="1:12" ht="18.95" customHeight="1">
      <c r="A148" s="235"/>
      <c r="B148" s="236"/>
      <c r="C148" s="237"/>
      <c r="D148" s="240" t="s">
        <v>42</v>
      </c>
      <c r="E148" s="861">
        <v>4053921072.3499999</v>
      </c>
      <c r="F148" s="853">
        <v>4016410943.6300001</v>
      </c>
      <c r="G148" s="853">
        <v>12000</v>
      </c>
      <c r="H148" s="853">
        <v>597664</v>
      </c>
      <c r="I148" s="853">
        <v>33904470</v>
      </c>
      <c r="J148" s="853">
        <v>0</v>
      </c>
      <c r="K148" s="853">
        <v>0</v>
      </c>
      <c r="L148" s="862">
        <v>2995994.7199999997</v>
      </c>
    </row>
    <row r="149" spans="1:12" ht="18.95" customHeight="1">
      <c r="A149" s="235"/>
      <c r="B149" s="236"/>
      <c r="C149" s="237"/>
      <c r="D149" s="240" t="s">
        <v>43</v>
      </c>
      <c r="E149" s="861">
        <v>2188751817.3099999</v>
      </c>
      <c r="F149" s="853">
        <v>2178636106.5900002</v>
      </c>
      <c r="G149" s="853">
        <v>6000</v>
      </c>
      <c r="H149" s="853">
        <v>85156.23000000001</v>
      </c>
      <c r="I149" s="853">
        <v>8803236.9100000001</v>
      </c>
      <c r="J149" s="853">
        <v>0</v>
      </c>
      <c r="K149" s="853">
        <v>0</v>
      </c>
      <c r="L149" s="862">
        <v>1221317.58</v>
      </c>
    </row>
    <row r="150" spans="1:12" ht="18.95" customHeight="1">
      <c r="A150" s="235"/>
      <c r="B150" s="237"/>
      <c r="C150" s="237"/>
      <c r="D150" s="240" t="s">
        <v>44</v>
      </c>
      <c r="E150" s="369">
        <v>0.57426226671984026</v>
      </c>
      <c r="F150" s="196">
        <v>0.57174831906785528</v>
      </c>
      <c r="G150" s="196">
        <v>0.5</v>
      </c>
      <c r="H150" s="196">
        <v>4.2578115000000007</v>
      </c>
      <c r="I150" s="196" t="s">
        <v>866</v>
      </c>
      <c r="J150" s="196">
        <v>0</v>
      </c>
      <c r="K150" s="196">
        <v>0</v>
      </c>
      <c r="L150" s="370" t="s">
        <v>866</v>
      </c>
    </row>
    <row r="151" spans="1:12" ht="18.95" customHeight="1">
      <c r="A151" s="241"/>
      <c r="B151" s="242"/>
      <c r="C151" s="242"/>
      <c r="D151" s="243" t="s">
        <v>45</v>
      </c>
      <c r="E151" s="371">
        <v>0.53990982514151709</v>
      </c>
      <c r="F151" s="372">
        <v>0.54243356498301099</v>
      </c>
      <c r="G151" s="372">
        <v>0.5</v>
      </c>
      <c r="H151" s="372">
        <v>0.14248177905980619</v>
      </c>
      <c r="I151" s="372">
        <v>0.25964826791275603</v>
      </c>
      <c r="J151" s="372">
        <v>0</v>
      </c>
      <c r="K151" s="372">
        <v>0</v>
      </c>
      <c r="L151" s="373">
        <v>0.40765011094545595</v>
      </c>
    </row>
    <row r="152" spans="1:12" ht="18.75" customHeight="1">
      <c r="A152" s="235" t="s">
        <v>419</v>
      </c>
      <c r="B152" s="236" t="s">
        <v>47</v>
      </c>
      <c r="C152" s="237" t="s">
        <v>420</v>
      </c>
      <c r="D152" s="240" t="s">
        <v>41</v>
      </c>
      <c r="E152" s="861">
        <v>95774000</v>
      </c>
      <c r="F152" s="859">
        <v>81462000</v>
      </c>
      <c r="G152" s="859">
        <v>510000</v>
      </c>
      <c r="H152" s="859">
        <v>13802000</v>
      </c>
      <c r="I152" s="859">
        <v>0</v>
      </c>
      <c r="J152" s="859">
        <v>0</v>
      </c>
      <c r="K152" s="859">
        <v>0</v>
      </c>
      <c r="L152" s="871">
        <v>0</v>
      </c>
    </row>
    <row r="153" spans="1:12" ht="18.95" customHeight="1">
      <c r="A153" s="235"/>
      <c r="B153" s="236"/>
      <c r="C153" s="237" t="s">
        <v>421</v>
      </c>
      <c r="D153" s="240" t="s">
        <v>42</v>
      </c>
      <c r="E153" s="861">
        <v>161616258.35999998</v>
      </c>
      <c r="F153" s="853">
        <v>145810641.35999998</v>
      </c>
      <c r="G153" s="853">
        <v>521000</v>
      </c>
      <c r="H153" s="853">
        <v>13926000</v>
      </c>
      <c r="I153" s="853">
        <v>1358617</v>
      </c>
      <c r="J153" s="853">
        <v>0</v>
      </c>
      <c r="K153" s="853">
        <v>0</v>
      </c>
      <c r="L153" s="862">
        <v>0</v>
      </c>
    </row>
    <row r="154" spans="1:12" ht="18.95" customHeight="1">
      <c r="A154" s="235"/>
      <c r="B154" s="236"/>
      <c r="C154" s="237"/>
      <c r="D154" s="240" t="s">
        <v>43</v>
      </c>
      <c r="E154" s="861">
        <v>71948354.63000001</v>
      </c>
      <c r="F154" s="853">
        <v>64512270.150000013</v>
      </c>
      <c r="G154" s="853">
        <v>504870.14999999997</v>
      </c>
      <c r="H154" s="853">
        <v>6478021.5300000003</v>
      </c>
      <c r="I154" s="853">
        <v>453192.8</v>
      </c>
      <c r="J154" s="853">
        <v>0</v>
      </c>
      <c r="K154" s="853">
        <v>0</v>
      </c>
      <c r="L154" s="862">
        <v>0</v>
      </c>
    </row>
    <row r="155" spans="1:12" ht="18.95" customHeight="1">
      <c r="A155" s="235"/>
      <c r="B155" s="237"/>
      <c r="C155" s="237"/>
      <c r="D155" s="240" t="s">
        <v>44</v>
      </c>
      <c r="E155" s="369">
        <v>0.75123054931401012</v>
      </c>
      <c r="F155" s="196">
        <v>0.79193084076010922</v>
      </c>
      <c r="G155" s="196">
        <v>0.98994147058823523</v>
      </c>
      <c r="H155" s="196">
        <v>0.46935382770612954</v>
      </c>
      <c r="I155" s="196">
        <v>0</v>
      </c>
      <c r="J155" s="196">
        <v>0</v>
      </c>
      <c r="K155" s="196">
        <v>0</v>
      </c>
      <c r="L155" s="370">
        <v>0</v>
      </c>
    </row>
    <row r="156" spans="1:12" ht="18.95" customHeight="1">
      <c r="A156" s="241"/>
      <c r="B156" s="242"/>
      <c r="C156" s="242"/>
      <c r="D156" s="245" t="s">
        <v>45</v>
      </c>
      <c r="E156" s="371">
        <v>0.44518017778715774</v>
      </c>
      <c r="F156" s="372">
        <v>0.44243869684875803</v>
      </c>
      <c r="G156" s="372">
        <v>0.96904059500959683</v>
      </c>
      <c r="H156" s="372">
        <v>0.46517460361912971</v>
      </c>
      <c r="I156" s="372">
        <v>0.33356921045445476</v>
      </c>
      <c r="J156" s="372">
        <v>0</v>
      </c>
      <c r="K156" s="372">
        <v>0</v>
      </c>
      <c r="L156" s="373">
        <v>0</v>
      </c>
    </row>
    <row r="157" spans="1:12" ht="18.95" customHeight="1">
      <c r="A157" s="235" t="s">
        <v>422</v>
      </c>
      <c r="B157" s="236" t="s">
        <v>47</v>
      </c>
      <c r="C157" s="237" t="s">
        <v>423</v>
      </c>
      <c r="D157" s="238" t="s">
        <v>41</v>
      </c>
      <c r="E157" s="858">
        <v>27808000</v>
      </c>
      <c r="F157" s="859">
        <v>17435000</v>
      </c>
      <c r="G157" s="859">
        <v>0</v>
      </c>
      <c r="H157" s="859">
        <v>10373000</v>
      </c>
      <c r="I157" s="859">
        <v>0</v>
      </c>
      <c r="J157" s="859">
        <v>0</v>
      </c>
      <c r="K157" s="859">
        <v>0</v>
      </c>
      <c r="L157" s="871">
        <v>0</v>
      </c>
    </row>
    <row r="158" spans="1:12" ht="18.95" customHeight="1">
      <c r="A158" s="235"/>
      <c r="B158" s="236"/>
      <c r="C158" s="237" t="s">
        <v>424</v>
      </c>
      <c r="D158" s="240" t="s">
        <v>42</v>
      </c>
      <c r="E158" s="861">
        <v>205462543</v>
      </c>
      <c r="F158" s="853">
        <v>189952710</v>
      </c>
      <c r="G158" s="853">
        <v>5757528</v>
      </c>
      <c r="H158" s="853">
        <v>9752305</v>
      </c>
      <c r="I158" s="853">
        <v>0</v>
      </c>
      <c r="J158" s="853">
        <v>0</v>
      </c>
      <c r="K158" s="853">
        <v>0</v>
      </c>
      <c r="L158" s="862">
        <v>0</v>
      </c>
    </row>
    <row r="159" spans="1:12" ht="18.95" customHeight="1">
      <c r="A159" s="235"/>
      <c r="B159" s="236"/>
      <c r="C159" s="237"/>
      <c r="D159" s="240" t="s">
        <v>43</v>
      </c>
      <c r="E159" s="861">
        <v>182794176.99000001</v>
      </c>
      <c r="F159" s="853">
        <v>176823127.31</v>
      </c>
      <c r="G159" s="853">
        <v>5757528</v>
      </c>
      <c r="H159" s="853">
        <v>213521.68</v>
      </c>
      <c r="I159" s="853">
        <v>0</v>
      </c>
      <c r="J159" s="853">
        <v>0</v>
      </c>
      <c r="K159" s="853">
        <v>0</v>
      </c>
      <c r="L159" s="862">
        <v>0</v>
      </c>
    </row>
    <row r="160" spans="1:12" ht="18.95" customHeight="1">
      <c r="A160" s="235"/>
      <c r="B160" s="237"/>
      <c r="C160" s="237"/>
      <c r="D160" s="240" t="s">
        <v>44</v>
      </c>
      <c r="E160" s="369">
        <v>6.573438470584005</v>
      </c>
      <c r="F160" s="196" t="s">
        <v>866</v>
      </c>
      <c r="G160" s="196">
        <v>0</v>
      </c>
      <c r="H160" s="196">
        <v>2.058437096307722E-2</v>
      </c>
      <c r="I160" s="196">
        <v>0</v>
      </c>
      <c r="J160" s="196">
        <v>0</v>
      </c>
      <c r="K160" s="196">
        <v>0</v>
      </c>
      <c r="L160" s="370">
        <v>0</v>
      </c>
    </row>
    <row r="161" spans="1:12" ht="18.95" customHeight="1">
      <c r="A161" s="241"/>
      <c r="B161" s="242"/>
      <c r="C161" s="242"/>
      <c r="D161" s="245" t="s">
        <v>45</v>
      </c>
      <c r="E161" s="371">
        <v>0.88967153974143121</v>
      </c>
      <c r="F161" s="372">
        <v>0.93087972953899945</v>
      </c>
      <c r="G161" s="372">
        <v>1</v>
      </c>
      <c r="H161" s="372">
        <v>2.1894483406743329E-2</v>
      </c>
      <c r="I161" s="372">
        <v>0</v>
      </c>
      <c r="J161" s="372">
        <v>0</v>
      </c>
      <c r="K161" s="372">
        <v>0</v>
      </c>
      <c r="L161" s="373">
        <v>0</v>
      </c>
    </row>
    <row r="162" spans="1:12" ht="18.95" customHeight="1">
      <c r="A162" s="235" t="s">
        <v>441</v>
      </c>
      <c r="B162" s="236" t="s">
        <v>47</v>
      </c>
      <c r="C162" s="237" t="s">
        <v>180</v>
      </c>
      <c r="D162" s="240" t="s">
        <v>41</v>
      </c>
      <c r="E162" s="858">
        <v>34116916000</v>
      </c>
      <c r="F162" s="859">
        <v>34079268000</v>
      </c>
      <c r="G162" s="859">
        <v>24000</v>
      </c>
      <c r="H162" s="859">
        <v>37624000</v>
      </c>
      <c r="I162" s="859">
        <v>0</v>
      </c>
      <c r="J162" s="859">
        <v>0</v>
      </c>
      <c r="K162" s="859">
        <v>0</v>
      </c>
      <c r="L162" s="871">
        <v>0</v>
      </c>
    </row>
    <row r="163" spans="1:12" ht="18.95" customHeight="1">
      <c r="A163" s="235"/>
      <c r="B163" s="236"/>
      <c r="C163" s="237"/>
      <c r="D163" s="240" t="s">
        <v>42</v>
      </c>
      <c r="E163" s="861">
        <v>34292040909</v>
      </c>
      <c r="F163" s="853">
        <v>34204986873.360001</v>
      </c>
      <c r="G163" s="853">
        <v>21500</v>
      </c>
      <c r="H163" s="853">
        <v>43113948</v>
      </c>
      <c r="I163" s="853">
        <v>43896587.640000001</v>
      </c>
      <c r="J163" s="853">
        <v>0</v>
      </c>
      <c r="K163" s="853">
        <v>0</v>
      </c>
      <c r="L163" s="862">
        <v>22000</v>
      </c>
    </row>
    <row r="164" spans="1:12" ht="18.95" customHeight="1">
      <c r="A164" s="235"/>
      <c r="B164" s="236"/>
      <c r="C164" s="237"/>
      <c r="D164" s="240" t="s">
        <v>43</v>
      </c>
      <c r="E164" s="861">
        <v>17950770405.170002</v>
      </c>
      <c r="F164" s="853">
        <v>17928462976.630001</v>
      </c>
      <c r="G164" s="853">
        <v>3877.74</v>
      </c>
      <c r="H164" s="853">
        <v>20423938.799999993</v>
      </c>
      <c r="I164" s="853">
        <v>1866412</v>
      </c>
      <c r="J164" s="853">
        <v>0</v>
      </c>
      <c r="K164" s="853">
        <v>0</v>
      </c>
      <c r="L164" s="862">
        <v>13200</v>
      </c>
    </row>
    <row r="165" spans="1:12" ht="18.95" customHeight="1">
      <c r="A165" s="239"/>
      <c r="B165" s="237"/>
      <c r="C165" s="237"/>
      <c r="D165" s="240" t="s">
        <v>44</v>
      </c>
      <c r="E165" s="369">
        <v>0.5261545447182272</v>
      </c>
      <c r="F165" s="196">
        <v>0.52608122265507584</v>
      </c>
      <c r="G165" s="196">
        <v>0.16157249999999998</v>
      </c>
      <c r="H165" s="196">
        <v>0.54284336593663596</v>
      </c>
      <c r="I165" s="196">
        <v>0</v>
      </c>
      <c r="J165" s="196">
        <v>0</v>
      </c>
      <c r="K165" s="196">
        <v>0</v>
      </c>
      <c r="L165" s="370">
        <v>0</v>
      </c>
    </row>
    <row r="166" spans="1:12" ht="18.75" customHeight="1">
      <c r="A166" s="241"/>
      <c r="B166" s="242"/>
      <c r="C166" s="242"/>
      <c r="D166" s="246" t="s">
        <v>45</v>
      </c>
      <c r="E166" s="371">
        <v>0.52346754317730892</v>
      </c>
      <c r="F166" s="372">
        <v>0.52414763505122974</v>
      </c>
      <c r="G166" s="372">
        <v>0.18035999999999999</v>
      </c>
      <c r="H166" s="372">
        <v>0.47371998500346091</v>
      </c>
      <c r="I166" s="372">
        <v>4.2518384693284554E-2</v>
      </c>
      <c r="J166" s="372">
        <v>0</v>
      </c>
      <c r="K166" s="372">
        <v>0</v>
      </c>
      <c r="L166" s="373">
        <v>0.6</v>
      </c>
    </row>
    <row r="167" spans="1:12" ht="18.95" customHeight="1">
      <c r="A167" s="252" t="s">
        <v>425</v>
      </c>
      <c r="B167" s="248" t="s">
        <v>47</v>
      </c>
      <c r="C167" s="253" t="s">
        <v>426</v>
      </c>
      <c r="D167" s="250" t="s">
        <v>41</v>
      </c>
      <c r="E167" s="858">
        <v>169310000</v>
      </c>
      <c r="F167" s="859">
        <v>3400000</v>
      </c>
      <c r="G167" s="859">
        <v>399000</v>
      </c>
      <c r="H167" s="859">
        <v>162661000</v>
      </c>
      <c r="I167" s="859">
        <v>2627000</v>
      </c>
      <c r="J167" s="859">
        <v>0</v>
      </c>
      <c r="K167" s="859">
        <v>0</v>
      </c>
      <c r="L167" s="871">
        <v>223000</v>
      </c>
    </row>
    <row r="168" spans="1:12" ht="18.95" customHeight="1">
      <c r="A168" s="235"/>
      <c r="B168" s="236"/>
      <c r="C168" s="237" t="s">
        <v>427</v>
      </c>
      <c r="D168" s="240" t="s">
        <v>42</v>
      </c>
      <c r="E168" s="861">
        <v>160390067</v>
      </c>
      <c r="F168" s="853">
        <v>3587166</v>
      </c>
      <c r="G168" s="853">
        <v>276000</v>
      </c>
      <c r="H168" s="853">
        <v>147855100</v>
      </c>
      <c r="I168" s="853">
        <v>8448801</v>
      </c>
      <c r="J168" s="853">
        <v>0</v>
      </c>
      <c r="K168" s="853">
        <v>0</v>
      </c>
      <c r="L168" s="862">
        <v>223000</v>
      </c>
    </row>
    <row r="169" spans="1:12" ht="18.95" customHeight="1">
      <c r="A169" s="235"/>
      <c r="B169" s="236"/>
      <c r="C169" s="237"/>
      <c r="D169" s="240" t="s">
        <v>43</v>
      </c>
      <c r="E169" s="861">
        <v>59872822.059999995</v>
      </c>
      <c r="F169" s="853">
        <v>1984939.37</v>
      </c>
      <c r="G169" s="853">
        <v>87456.579999999987</v>
      </c>
      <c r="H169" s="853">
        <v>57517141.599999994</v>
      </c>
      <c r="I169" s="853">
        <v>283284.51</v>
      </c>
      <c r="J169" s="853">
        <v>0</v>
      </c>
      <c r="K169" s="853">
        <v>0</v>
      </c>
      <c r="L169" s="862">
        <v>0</v>
      </c>
    </row>
    <row r="170" spans="1:12" ht="18.95" customHeight="1">
      <c r="A170" s="235"/>
      <c r="B170" s="237"/>
      <c r="C170" s="237"/>
      <c r="D170" s="240" t="s">
        <v>44</v>
      </c>
      <c r="E170" s="369">
        <v>0.35362838615557257</v>
      </c>
      <c r="F170" s="196">
        <v>0.58380569705882357</v>
      </c>
      <c r="G170" s="196">
        <v>0.2191894235588972</v>
      </c>
      <c r="H170" s="196">
        <v>0.35360130332409118</v>
      </c>
      <c r="I170" s="196">
        <v>0.10783574800152265</v>
      </c>
      <c r="J170" s="196">
        <v>0</v>
      </c>
      <c r="K170" s="196">
        <v>0</v>
      </c>
      <c r="L170" s="370">
        <v>0</v>
      </c>
    </row>
    <row r="171" spans="1:12" ht="18.95" customHeight="1">
      <c r="A171" s="241"/>
      <c r="B171" s="242"/>
      <c r="C171" s="242"/>
      <c r="D171" s="245" t="s">
        <v>45</v>
      </c>
      <c r="E171" s="371">
        <v>0.37329507481283114</v>
      </c>
      <c r="F171" s="372">
        <v>0.55334472115313316</v>
      </c>
      <c r="G171" s="372">
        <v>0.31687166666666661</v>
      </c>
      <c r="H171" s="372">
        <v>0.38901019714571899</v>
      </c>
      <c r="I171" s="372">
        <v>3.3529551707987916E-2</v>
      </c>
      <c r="J171" s="372">
        <v>0</v>
      </c>
      <c r="K171" s="372">
        <v>0</v>
      </c>
      <c r="L171" s="373">
        <v>0</v>
      </c>
    </row>
    <row r="172" spans="1:12" ht="18.95" customHeight="1">
      <c r="A172" s="235" t="s">
        <v>428</v>
      </c>
      <c r="B172" s="236" t="s">
        <v>47</v>
      </c>
      <c r="C172" s="237" t="s">
        <v>429</v>
      </c>
      <c r="D172" s="240" t="s">
        <v>41</v>
      </c>
      <c r="E172" s="858">
        <v>122290000</v>
      </c>
      <c r="F172" s="859">
        <v>49245000</v>
      </c>
      <c r="G172" s="859">
        <v>192000</v>
      </c>
      <c r="H172" s="859">
        <v>72125000</v>
      </c>
      <c r="I172" s="859">
        <v>707000</v>
      </c>
      <c r="J172" s="859">
        <v>0</v>
      </c>
      <c r="K172" s="859">
        <v>0</v>
      </c>
      <c r="L172" s="871">
        <v>21000</v>
      </c>
    </row>
    <row r="173" spans="1:12" ht="18.95" customHeight="1">
      <c r="A173" s="235"/>
      <c r="B173" s="236"/>
      <c r="C173" s="237" t="s">
        <v>430</v>
      </c>
      <c r="D173" s="240" t="s">
        <v>42</v>
      </c>
      <c r="E173" s="861">
        <v>123903010</v>
      </c>
      <c r="F173" s="853">
        <v>50662175</v>
      </c>
      <c r="G173" s="853">
        <v>251538</v>
      </c>
      <c r="H173" s="853">
        <v>72188882</v>
      </c>
      <c r="I173" s="853">
        <v>779415</v>
      </c>
      <c r="J173" s="853">
        <v>0</v>
      </c>
      <c r="K173" s="853">
        <v>0</v>
      </c>
      <c r="L173" s="862">
        <v>21000</v>
      </c>
    </row>
    <row r="174" spans="1:12" ht="18.95" customHeight="1">
      <c r="A174" s="235"/>
      <c r="B174" s="236"/>
      <c r="C174" s="237"/>
      <c r="D174" s="240" t="s">
        <v>43</v>
      </c>
      <c r="E174" s="861">
        <v>39154752.409999989</v>
      </c>
      <c r="F174" s="853">
        <v>5659993.1600000001</v>
      </c>
      <c r="G174" s="853">
        <v>132890.61000000002</v>
      </c>
      <c r="H174" s="853">
        <v>33082578.639999989</v>
      </c>
      <c r="I174" s="853">
        <v>275915</v>
      </c>
      <c r="J174" s="853">
        <v>0</v>
      </c>
      <c r="K174" s="853">
        <v>0</v>
      </c>
      <c r="L174" s="862">
        <v>3375</v>
      </c>
    </row>
    <row r="175" spans="1:12" ht="18.95" customHeight="1">
      <c r="A175" s="239"/>
      <c r="B175" s="237"/>
      <c r="C175" s="237"/>
      <c r="D175" s="240" t="s">
        <v>44</v>
      </c>
      <c r="E175" s="369">
        <v>0.32017951108021908</v>
      </c>
      <c r="F175" s="196">
        <v>0.11493538755203574</v>
      </c>
      <c r="G175" s="196">
        <v>0.69213859375000009</v>
      </c>
      <c r="H175" s="196">
        <v>0.45868393261698426</v>
      </c>
      <c r="I175" s="196">
        <v>0.39026166902404524</v>
      </c>
      <c r="J175" s="196">
        <v>0</v>
      </c>
      <c r="K175" s="196">
        <v>0</v>
      </c>
      <c r="L175" s="370">
        <v>0.16071428571428573</v>
      </c>
    </row>
    <row r="176" spans="1:12" ht="18.95" customHeight="1">
      <c r="A176" s="241"/>
      <c r="B176" s="242"/>
      <c r="C176" s="242"/>
      <c r="D176" s="246" t="s">
        <v>45</v>
      </c>
      <c r="E176" s="371">
        <v>0.31601130924906495</v>
      </c>
      <c r="F176" s="372">
        <v>0.11172029546698302</v>
      </c>
      <c r="G176" s="372">
        <v>0.52831226295828071</v>
      </c>
      <c r="H176" s="372">
        <v>0.45827803012657808</v>
      </c>
      <c r="I176" s="372">
        <v>0.35400268149830322</v>
      </c>
      <c r="J176" s="372">
        <v>0</v>
      </c>
      <c r="K176" s="372">
        <v>0</v>
      </c>
      <c r="L176" s="373">
        <v>0.16071428571428573</v>
      </c>
    </row>
    <row r="177" spans="1:12" ht="18.95" customHeight="1">
      <c r="A177" s="235" t="s">
        <v>431</v>
      </c>
      <c r="B177" s="236" t="s">
        <v>47</v>
      </c>
      <c r="C177" s="237" t="s">
        <v>432</v>
      </c>
      <c r="D177" s="251" t="s">
        <v>41</v>
      </c>
      <c r="E177" s="858">
        <v>19690000</v>
      </c>
      <c r="F177" s="859">
        <v>19530000</v>
      </c>
      <c r="G177" s="859">
        <v>10000</v>
      </c>
      <c r="H177" s="859">
        <v>0</v>
      </c>
      <c r="I177" s="859">
        <v>150000</v>
      </c>
      <c r="J177" s="859">
        <v>0</v>
      </c>
      <c r="K177" s="859">
        <v>0</v>
      </c>
      <c r="L177" s="871">
        <v>0</v>
      </c>
    </row>
    <row r="178" spans="1:12" ht="18.95" customHeight="1">
      <c r="A178" s="239"/>
      <c r="B178" s="237"/>
      <c r="C178" s="237" t="s">
        <v>433</v>
      </c>
      <c r="D178" s="240" t="s">
        <v>42</v>
      </c>
      <c r="E178" s="861">
        <v>19819000</v>
      </c>
      <c r="F178" s="853">
        <v>19585200</v>
      </c>
      <c r="G178" s="853">
        <v>10000</v>
      </c>
      <c r="H178" s="853">
        <v>129000</v>
      </c>
      <c r="I178" s="853">
        <v>94800</v>
      </c>
      <c r="J178" s="853">
        <v>0</v>
      </c>
      <c r="K178" s="853">
        <v>0</v>
      </c>
      <c r="L178" s="862">
        <v>0</v>
      </c>
    </row>
    <row r="179" spans="1:12" ht="18.95" customHeight="1">
      <c r="A179" s="239"/>
      <c r="B179" s="237"/>
      <c r="C179" s="237" t="s">
        <v>434</v>
      </c>
      <c r="D179" s="240" t="s">
        <v>43</v>
      </c>
      <c r="E179" s="861">
        <v>10284826</v>
      </c>
      <c r="F179" s="853">
        <v>10185226</v>
      </c>
      <c r="G179" s="853">
        <v>4800</v>
      </c>
      <c r="H179" s="853">
        <v>0</v>
      </c>
      <c r="I179" s="853">
        <v>94800</v>
      </c>
      <c r="J179" s="853">
        <v>0</v>
      </c>
      <c r="K179" s="853">
        <v>0</v>
      </c>
      <c r="L179" s="862">
        <v>0</v>
      </c>
    </row>
    <row r="180" spans="1:12" ht="18.95" customHeight="1">
      <c r="A180" s="239"/>
      <c r="B180" s="237"/>
      <c r="C180" s="237" t="s">
        <v>435</v>
      </c>
      <c r="D180" s="240" t="s">
        <v>44</v>
      </c>
      <c r="E180" s="369">
        <v>0.52233753174200104</v>
      </c>
      <c r="F180" s="196">
        <v>0.5215169482846902</v>
      </c>
      <c r="G180" s="196">
        <v>0.48</v>
      </c>
      <c r="H180" s="196">
        <v>0</v>
      </c>
      <c r="I180" s="196">
        <v>0.63200000000000001</v>
      </c>
      <c r="J180" s="196">
        <v>0</v>
      </c>
      <c r="K180" s="196">
        <v>0</v>
      </c>
      <c r="L180" s="370">
        <v>0</v>
      </c>
    </row>
    <row r="181" spans="1:12" ht="18.95" customHeight="1">
      <c r="A181" s="241"/>
      <c r="B181" s="242"/>
      <c r="C181" s="242"/>
      <c r="D181" s="245" t="s">
        <v>45</v>
      </c>
      <c r="E181" s="371">
        <v>0.51893768605883239</v>
      </c>
      <c r="F181" s="372">
        <v>0.52004707636378489</v>
      </c>
      <c r="G181" s="372">
        <v>0.48</v>
      </c>
      <c r="H181" s="372">
        <v>0</v>
      </c>
      <c r="I181" s="372">
        <v>1</v>
      </c>
      <c r="J181" s="372">
        <v>0</v>
      </c>
      <c r="K181" s="372">
        <v>0</v>
      </c>
      <c r="L181" s="373">
        <v>0</v>
      </c>
    </row>
    <row r="182" spans="1:12" ht="18.95" hidden="1" customHeight="1">
      <c r="A182" s="235" t="s">
        <v>436</v>
      </c>
      <c r="B182" s="236" t="s">
        <v>47</v>
      </c>
      <c r="C182" s="237" t="s">
        <v>437</v>
      </c>
      <c r="D182" s="238" t="s">
        <v>41</v>
      </c>
      <c r="E182" s="858" t="e">
        <f>SUM(F182:L182)</f>
        <v>#REF!</v>
      </c>
      <c r="F182" s="859" t="e">
        <f>SUMIFS(#REF!,#REF!,A182,#REF!,"2",#REF!,"85")</f>
        <v>#REF!</v>
      </c>
      <c r="G182" s="859" t="e">
        <f>SUMIFS(#REF!,#REF!,A182,#REF!,"3",#REF!,"85")</f>
        <v>#REF!</v>
      </c>
      <c r="H182" s="859" t="e">
        <f>SUMIFS(#REF!,#REF!,A182,#REF!,"4",#REF!,"85")</f>
        <v>#REF!</v>
      </c>
      <c r="I182" s="859" t="e">
        <f>SUMIFS(#REF!,#REF!,A182,#REF!,"6",#REF!,"85")</f>
        <v>#REF!</v>
      </c>
      <c r="J182" s="859" t="e">
        <f>SUMIFS(#REF!,#REF!,A182,#REF!,"8",#REF!,"85")</f>
        <v>#REF!</v>
      </c>
      <c r="K182" s="859" t="e">
        <f>SUMIFS(#REF!,#REF!,A182,#REF!,"9",#REF!,"85")</f>
        <v>#REF!</v>
      </c>
      <c r="L182" s="871" t="e">
        <f>SUMIFS(#REF!,#REF!,A182,#REF!,"1",#REF!,"85")</f>
        <v>#REF!</v>
      </c>
    </row>
    <row r="183" spans="1:12" ht="18.95" hidden="1" customHeight="1">
      <c r="A183" s="239"/>
      <c r="B183" s="237"/>
      <c r="C183" s="237"/>
      <c r="D183" s="240" t="s">
        <v>42</v>
      </c>
      <c r="E183" s="861" t="e">
        <f>SUM(F183:L183)</f>
        <v>#REF!</v>
      </c>
      <c r="F183" s="853" t="e">
        <f>#REF!</f>
        <v>#REF!</v>
      </c>
      <c r="G183" s="853" t="e">
        <f>#REF!</f>
        <v>#REF!</v>
      </c>
      <c r="H183" s="853" t="e">
        <f>#REF!</f>
        <v>#REF!</v>
      </c>
      <c r="I183" s="853" t="e">
        <f>#REF!</f>
        <v>#REF!</v>
      </c>
      <c r="J183" s="853" t="e">
        <f>#REF!</f>
        <v>#REF!</v>
      </c>
      <c r="K183" s="853" t="e">
        <f>#REF!</f>
        <v>#REF!</v>
      </c>
      <c r="L183" s="862" t="e">
        <f>#REF!</f>
        <v>#REF!</v>
      </c>
    </row>
    <row r="184" spans="1:12" ht="18.95" hidden="1" customHeight="1">
      <c r="A184" s="239"/>
      <c r="B184" s="237"/>
      <c r="C184" s="237"/>
      <c r="D184" s="240" t="s">
        <v>43</v>
      </c>
      <c r="E184" s="861" t="e">
        <f>SUM(F184:L184)</f>
        <v>#REF!</v>
      </c>
      <c r="F184" s="853" t="e">
        <f>#REF!</f>
        <v>#REF!</v>
      </c>
      <c r="G184" s="853" t="e">
        <f>#REF!</f>
        <v>#REF!</v>
      </c>
      <c r="H184" s="853" t="e">
        <f>#REF!</f>
        <v>#REF!</v>
      </c>
      <c r="I184" s="853" t="e">
        <f>#REF!</f>
        <v>#REF!</v>
      </c>
      <c r="J184" s="853" t="e">
        <f>#REF!</f>
        <v>#REF!</v>
      </c>
      <c r="K184" s="853" t="e">
        <f>#REF!</f>
        <v>#REF!</v>
      </c>
      <c r="L184" s="862" t="e">
        <f>#REF!</f>
        <v>#REF!</v>
      </c>
    </row>
    <row r="185" spans="1:12" ht="18.95" hidden="1" customHeight="1">
      <c r="A185" s="239"/>
      <c r="B185" s="237"/>
      <c r="C185" s="237"/>
      <c r="D185" s="240" t="s">
        <v>44</v>
      </c>
      <c r="E185" s="369" t="e">
        <f t="shared" ref="E185:L185" si="0">IF(E182=0,0,(IF(E184/E182&gt;1000%,"*)",E184/E182)))</f>
        <v>#REF!</v>
      </c>
      <c r="F185" s="196" t="e">
        <f t="shared" si="0"/>
        <v>#REF!</v>
      </c>
      <c r="G185" s="196" t="e">
        <f t="shared" si="0"/>
        <v>#REF!</v>
      </c>
      <c r="H185" s="196" t="e">
        <f t="shared" si="0"/>
        <v>#REF!</v>
      </c>
      <c r="I185" s="196" t="e">
        <f t="shared" si="0"/>
        <v>#REF!</v>
      </c>
      <c r="J185" s="196" t="e">
        <f t="shared" si="0"/>
        <v>#REF!</v>
      </c>
      <c r="K185" s="196" t="e">
        <f t="shared" si="0"/>
        <v>#REF!</v>
      </c>
      <c r="L185" s="370" t="e">
        <f t="shared" si="0"/>
        <v>#REF!</v>
      </c>
    </row>
    <row r="186" spans="1:12" ht="18.95" hidden="1" customHeight="1">
      <c r="A186" s="241"/>
      <c r="B186" s="242"/>
      <c r="C186" s="242"/>
      <c r="D186" s="245" t="s">
        <v>45</v>
      </c>
      <c r="E186" s="371" t="e">
        <f t="shared" ref="E186:L186" si="1">IF(E183=0,0,(IF(E184/E183&gt;1000%,"*)",E184/E183)))</f>
        <v>#REF!</v>
      </c>
      <c r="F186" s="372" t="e">
        <f t="shared" si="1"/>
        <v>#REF!</v>
      </c>
      <c r="G186" s="372" t="e">
        <f t="shared" si="1"/>
        <v>#REF!</v>
      </c>
      <c r="H186" s="372" t="e">
        <f t="shared" si="1"/>
        <v>#REF!</v>
      </c>
      <c r="I186" s="372" t="e">
        <f t="shared" si="1"/>
        <v>#REF!</v>
      </c>
      <c r="J186" s="372" t="e">
        <f t="shared" si="1"/>
        <v>#REF!</v>
      </c>
      <c r="K186" s="372" t="e">
        <f t="shared" si="1"/>
        <v>#REF!</v>
      </c>
      <c r="L186" s="373" t="e">
        <f t="shared" si="1"/>
        <v>#REF!</v>
      </c>
    </row>
    <row r="187" spans="1:12" s="94" customFormat="1" ht="23.25" customHeight="1">
      <c r="A187" s="827" t="s">
        <v>847</v>
      </c>
      <c r="B187" s="831"/>
      <c r="C187" s="831"/>
      <c r="F187" s="93"/>
      <c r="G187" s="93"/>
      <c r="H187" s="93"/>
      <c r="I187" s="93"/>
      <c r="J187" s="93"/>
    </row>
    <row r="188" spans="1:12" ht="18" customHeight="1">
      <c r="A188" s="1608"/>
      <c r="B188" s="1608"/>
      <c r="C188" s="1608"/>
      <c r="D188" s="1608"/>
      <c r="E188" s="1608"/>
      <c r="F188" s="1608"/>
      <c r="G188" s="1608"/>
      <c r="H188" s="1608"/>
      <c r="I188" s="1608"/>
      <c r="J188" s="1608"/>
      <c r="K188" s="1608"/>
      <c r="L188" s="1608"/>
    </row>
    <row r="189" spans="1:12">
      <c r="E189" s="255"/>
      <c r="F189" s="255"/>
      <c r="G189" s="255"/>
      <c r="H189" s="255"/>
      <c r="I189" s="255"/>
      <c r="J189" s="255"/>
      <c r="K189" s="255"/>
      <c r="L189" s="255"/>
    </row>
    <row r="190" spans="1:12">
      <c r="E190" s="255"/>
      <c r="F190" s="255"/>
      <c r="G190" s="255"/>
      <c r="H190" s="255"/>
      <c r="I190" s="255"/>
      <c r="J190" s="255"/>
      <c r="K190" s="255"/>
      <c r="L190" s="255"/>
    </row>
    <row r="191" spans="1:12">
      <c r="G191" s="244"/>
      <c r="H191" s="374"/>
      <c r="I191" s="375"/>
      <c r="J191" s="244"/>
    </row>
  </sheetData>
  <mergeCells count="1">
    <mergeCell ref="A188:L188"/>
  </mergeCells>
  <phoneticPr fontId="46" type="noConversion"/>
  <printOptions horizontalCentered="1"/>
  <pageMargins left="0.70866141732283472" right="0.70866141732283472" top="0.62992125984251968" bottom="0.19685039370078741" header="0.43307086614173229" footer="0"/>
  <pageSetup paperSize="9" scale="72" firstPageNumber="42" fitToHeight="0" orientation="landscape" useFirstPageNumber="1" r:id="rId1"/>
  <headerFooter alignWithMargins="0">
    <oddHeader>&amp;C&amp;12 - &amp;P -</oddHeader>
  </headerFooter>
  <rowBreaks count="4" manualBreakCount="4">
    <brk id="51" max="11" man="1"/>
    <brk id="106" max="11" man="1"/>
    <brk id="146" max="11" man="1"/>
    <brk id="17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N100"/>
  <sheetViews>
    <sheetView showGridLines="0" zoomScale="75" zoomScaleNormal="75" workbookViewId="0">
      <selection activeCell="N42" sqref="N42"/>
    </sheetView>
  </sheetViews>
  <sheetFormatPr defaultColWidth="16.28515625" defaultRowHeight="15"/>
  <cols>
    <col min="1" max="1" width="3.5703125" style="139" customWidth="1"/>
    <col min="2" max="2" width="1.5703125" style="139" customWidth="1"/>
    <col min="3" max="3" width="42.5703125" style="139" bestFit="1" customWidth="1"/>
    <col min="4" max="4" width="2.7109375" style="139" customWidth="1"/>
    <col min="5" max="5" width="14.5703125" style="139" customWidth="1"/>
    <col min="6" max="11" width="14.7109375" style="139" customWidth="1"/>
    <col min="12" max="12" width="23.140625" style="139" customWidth="1"/>
    <col min="13" max="16384" width="16.28515625" style="139"/>
  </cols>
  <sheetData>
    <row r="1" spans="1:14" ht="15.75" customHeight="1">
      <c r="A1" s="136" t="s">
        <v>340</v>
      </c>
      <c r="B1" s="137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15" customHeight="1">
      <c r="A2" s="140" t="s">
        <v>341</v>
      </c>
      <c r="B2" s="140"/>
      <c r="C2" s="140"/>
      <c r="D2" s="140"/>
      <c r="E2" s="140"/>
      <c r="F2" s="140"/>
      <c r="G2" s="141"/>
      <c r="H2" s="141"/>
      <c r="I2" s="141"/>
      <c r="J2" s="141"/>
      <c r="K2" s="141"/>
      <c r="L2" s="141"/>
    </row>
    <row r="3" spans="1:14" ht="15" customHeight="1">
      <c r="A3" s="140"/>
      <c r="B3" s="140"/>
      <c r="C3" s="140"/>
      <c r="D3" s="140"/>
      <c r="E3" s="140"/>
      <c r="F3" s="140"/>
      <c r="G3" s="141"/>
      <c r="H3" s="141"/>
      <c r="I3" s="141"/>
      <c r="J3" s="141"/>
      <c r="K3" s="141"/>
      <c r="L3" s="141"/>
    </row>
    <row r="4" spans="1:14" ht="15" customHeight="1">
      <c r="A4" s="138"/>
      <c r="B4" s="142"/>
      <c r="C4" s="142"/>
      <c r="D4" s="138"/>
      <c r="E4" s="138"/>
      <c r="F4" s="138"/>
      <c r="G4" s="138"/>
      <c r="H4" s="138"/>
      <c r="I4" s="138"/>
      <c r="J4" s="137"/>
      <c r="K4" s="137"/>
      <c r="L4" s="143" t="s">
        <v>2</v>
      </c>
    </row>
    <row r="5" spans="1:14" ht="15.95" customHeight="1">
      <c r="A5" s="144" t="s">
        <v>4</v>
      </c>
      <c r="B5" s="145" t="s">
        <v>4</v>
      </c>
      <c r="C5" s="146" t="s">
        <v>3</v>
      </c>
      <c r="D5" s="145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4" ht="15.95" customHeight="1">
      <c r="A6" s="149"/>
      <c r="B6" s="150"/>
      <c r="C6" s="151" t="s">
        <v>440</v>
      </c>
      <c r="D6" s="150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4" ht="15.95" customHeight="1">
      <c r="A7" s="149" t="s">
        <v>4</v>
      </c>
      <c r="B7" s="150"/>
      <c r="C7" s="151" t="s">
        <v>11</v>
      </c>
      <c r="D7" s="150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4" ht="15.95" customHeight="1">
      <c r="A8" s="154" t="s">
        <v>4</v>
      </c>
      <c r="B8" s="155"/>
      <c r="C8" s="151" t="s">
        <v>749</v>
      </c>
      <c r="D8" s="150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4" ht="15.95" customHeight="1">
      <c r="A9" s="156" t="s">
        <v>4</v>
      </c>
      <c r="B9" s="148"/>
      <c r="C9" s="151" t="s">
        <v>26</v>
      </c>
      <c r="D9" s="150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4" ht="15.95" customHeight="1">
      <c r="A10" s="149"/>
      <c r="B10" s="150"/>
      <c r="C10" s="151" t="s">
        <v>30</v>
      </c>
      <c r="D10" s="158"/>
      <c r="E10" s="46"/>
      <c r="F10" s="159"/>
      <c r="G10" s="44"/>
      <c r="H10" s="45"/>
      <c r="I10" s="46"/>
      <c r="J10" s="47"/>
      <c r="K10" s="45"/>
      <c r="L10" s="46"/>
    </row>
    <row r="11" spans="1:14" ht="12" customHeight="1">
      <c r="A11" s="160">
        <v>1</v>
      </c>
      <c r="B11" s="161"/>
      <c r="C11" s="161"/>
      <c r="D11" s="162"/>
      <c r="E11" s="163" t="s">
        <v>32</v>
      </c>
      <c r="F11" s="55" t="s">
        <v>33</v>
      </c>
      <c r="G11" s="54" t="s">
        <v>34</v>
      </c>
      <c r="H11" s="55" t="s">
        <v>35</v>
      </c>
      <c r="I11" s="56" t="s">
        <v>36</v>
      </c>
      <c r="J11" s="55" t="s">
        <v>37</v>
      </c>
      <c r="K11" s="56" t="s">
        <v>38</v>
      </c>
      <c r="L11" s="58" t="s">
        <v>39</v>
      </c>
    </row>
    <row r="12" spans="1:14" ht="18.95" customHeight="1">
      <c r="A12" s="164" t="s">
        <v>4</v>
      </c>
      <c r="B12" s="165" t="s">
        <v>4</v>
      </c>
      <c r="C12" s="165" t="s">
        <v>40</v>
      </c>
      <c r="D12" s="166" t="s">
        <v>41</v>
      </c>
      <c r="E12" s="886">
        <v>49371632000</v>
      </c>
      <c r="F12" s="886">
        <v>44969090000</v>
      </c>
      <c r="G12" s="886">
        <v>29382000</v>
      </c>
      <c r="H12" s="886">
        <v>3924839000</v>
      </c>
      <c r="I12" s="886">
        <v>177114000</v>
      </c>
      <c r="J12" s="886">
        <v>0</v>
      </c>
      <c r="K12" s="886">
        <v>0</v>
      </c>
      <c r="L12" s="887">
        <v>271207000</v>
      </c>
      <c r="M12" s="167"/>
      <c r="N12" s="167"/>
    </row>
    <row r="13" spans="1:14" ht="18.95" customHeight="1">
      <c r="A13" s="168"/>
      <c r="B13" s="169"/>
      <c r="C13" s="165"/>
      <c r="D13" s="166" t="s">
        <v>42</v>
      </c>
      <c r="E13" s="886">
        <v>53438450677.18</v>
      </c>
      <c r="F13" s="886">
        <v>48391188074.159996</v>
      </c>
      <c r="G13" s="886">
        <v>36551732.119999997</v>
      </c>
      <c r="H13" s="886">
        <v>4149249497.04</v>
      </c>
      <c r="I13" s="886">
        <v>534389009.90999997</v>
      </c>
      <c r="J13" s="886">
        <v>0</v>
      </c>
      <c r="K13" s="886">
        <v>0</v>
      </c>
      <c r="L13" s="888">
        <v>327072363.95000005</v>
      </c>
      <c r="M13" s="167"/>
      <c r="N13" s="167"/>
    </row>
    <row r="14" spans="1:14" ht="18.95" customHeight="1">
      <c r="A14" s="168"/>
      <c r="B14" s="169"/>
      <c r="C14" s="170" t="s">
        <v>4</v>
      </c>
      <c r="D14" s="166" t="s">
        <v>43</v>
      </c>
      <c r="E14" s="886">
        <v>27821947365.48</v>
      </c>
      <c r="F14" s="886">
        <v>25591800321.549999</v>
      </c>
      <c r="G14" s="886">
        <v>17109644.709999997</v>
      </c>
      <c r="H14" s="886">
        <v>2010375105.3299999</v>
      </c>
      <c r="I14" s="886">
        <v>103919712.33</v>
      </c>
      <c r="J14" s="886">
        <v>0</v>
      </c>
      <c r="K14" s="886">
        <v>0</v>
      </c>
      <c r="L14" s="888">
        <v>98742581.560000017</v>
      </c>
      <c r="M14" s="167"/>
      <c r="N14" s="167"/>
    </row>
    <row r="15" spans="1:14" ht="18.95" customHeight="1">
      <c r="A15" s="168"/>
      <c r="B15" s="169"/>
      <c r="C15" s="165"/>
      <c r="D15" s="166" t="s">
        <v>44</v>
      </c>
      <c r="E15" s="889">
        <v>0.56352091754795541</v>
      </c>
      <c r="F15" s="889">
        <v>0.56909758061704163</v>
      </c>
      <c r="G15" s="877">
        <v>0.58231722517187379</v>
      </c>
      <c r="H15" s="877">
        <v>0.51221848981066487</v>
      </c>
      <c r="I15" s="877">
        <v>0.58673911904197296</v>
      </c>
      <c r="J15" s="877">
        <v>0</v>
      </c>
      <c r="K15" s="877">
        <v>0</v>
      </c>
      <c r="L15" s="878">
        <v>0.36408566725785108</v>
      </c>
      <c r="M15" s="167"/>
      <c r="N15" s="167"/>
    </row>
    <row r="16" spans="1:14" ht="18.95" customHeight="1">
      <c r="A16" s="171"/>
      <c r="B16" s="172"/>
      <c r="C16" s="173"/>
      <c r="D16" s="174" t="s">
        <v>45</v>
      </c>
      <c r="E16" s="879">
        <v>0.52063536672407495</v>
      </c>
      <c r="F16" s="879">
        <v>0.52885249029906645</v>
      </c>
      <c r="G16" s="879">
        <v>0.46809395116567182</v>
      </c>
      <c r="H16" s="879">
        <v>0.48451535796152179</v>
      </c>
      <c r="I16" s="879">
        <v>0.19446453875894981</v>
      </c>
      <c r="J16" s="879">
        <v>0</v>
      </c>
      <c r="K16" s="879">
        <v>0</v>
      </c>
      <c r="L16" s="880">
        <v>0.30189827219732607</v>
      </c>
      <c r="M16" s="167"/>
      <c r="N16" s="167"/>
    </row>
    <row r="17" spans="1:14" ht="18.95" customHeight="1">
      <c r="A17" s="175" t="s">
        <v>49</v>
      </c>
      <c r="B17" s="176" t="s">
        <v>47</v>
      </c>
      <c r="C17" s="177" t="s">
        <v>342</v>
      </c>
      <c r="D17" s="178" t="s">
        <v>41</v>
      </c>
      <c r="E17" s="890">
        <v>3254991000</v>
      </c>
      <c r="F17" s="896">
        <v>2962902000</v>
      </c>
      <c r="G17" s="896">
        <v>2486000</v>
      </c>
      <c r="H17" s="896">
        <v>268541000</v>
      </c>
      <c r="I17" s="896">
        <v>8845000</v>
      </c>
      <c r="J17" s="896">
        <v>0</v>
      </c>
      <c r="K17" s="896">
        <v>0</v>
      </c>
      <c r="L17" s="938">
        <v>12217000</v>
      </c>
      <c r="M17" s="167"/>
      <c r="N17" s="167"/>
    </row>
    <row r="18" spans="1:14" ht="18.95" customHeight="1">
      <c r="A18" s="175"/>
      <c r="B18" s="176"/>
      <c r="C18" s="177"/>
      <c r="D18" s="178" t="s">
        <v>42</v>
      </c>
      <c r="E18" s="890">
        <v>3506444230.9299998</v>
      </c>
      <c r="F18" s="890">
        <v>3184580415.3800001</v>
      </c>
      <c r="G18" s="890">
        <v>3560923.41</v>
      </c>
      <c r="H18" s="890">
        <v>272401766.13999999</v>
      </c>
      <c r="I18" s="890">
        <v>32656696</v>
      </c>
      <c r="J18" s="890">
        <v>0</v>
      </c>
      <c r="K18" s="890">
        <v>0</v>
      </c>
      <c r="L18" s="891">
        <v>13244430</v>
      </c>
      <c r="M18" s="167"/>
      <c r="N18" s="167"/>
    </row>
    <row r="19" spans="1:14" ht="18.95" customHeight="1">
      <c r="A19" s="175"/>
      <c r="B19" s="176"/>
      <c r="C19" s="177"/>
      <c r="D19" s="178" t="s">
        <v>43</v>
      </c>
      <c r="E19" s="890">
        <v>1818886745.1699998</v>
      </c>
      <c r="F19" s="890">
        <v>1685007213.0699999</v>
      </c>
      <c r="G19" s="890">
        <v>1778624.57</v>
      </c>
      <c r="H19" s="890">
        <v>127386664.24000005</v>
      </c>
      <c r="I19" s="890">
        <v>406446.48</v>
      </c>
      <c r="J19" s="890">
        <v>0</v>
      </c>
      <c r="K19" s="890">
        <v>0</v>
      </c>
      <c r="L19" s="891">
        <v>4307796.8099999996</v>
      </c>
      <c r="M19" s="167"/>
      <c r="N19" s="167"/>
    </row>
    <row r="20" spans="1:14" ht="18.95" customHeight="1">
      <c r="A20" s="175"/>
      <c r="B20" s="176"/>
      <c r="C20" s="177"/>
      <c r="D20" s="178" t="s">
        <v>44</v>
      </c>
      <c r="E20" s="892">
        <v>0.55879931624081292</v>
      </c>
      <c r="F20" s="892">
        <v>0.56870163544727426</v>
      </c>
      <c r="G20" s="881">
        <v>0.71545638374899434</v>
      </c>
      <c r="H20" s="881">
        <v>0.47436579233711074</v>
      </c>
      <c r="I20" s="882">
        <v>4.5952117580553981E-2</v>
      </c>
      <c r="J20" s="881">
        <v>0</v>
      </c>
      <c r="K20" s="881">
        <v>0</v>
      </c>
      <c r="L20" s="883">
        <v>0.35260676188917078</v>
      </c>
      <c r="M20" s="167"/>
      <c r="N20" s="167"/>
    </row>
    <row r="21" spans="1:14" s="182" customFormat="1" ht="18.95" customHeight="1">
      <c r="A21" s="179"/>
      <c r="B21" s="180"/>
      <c r="C21" s="177"/>
      <c r="D21" s="181" t="s">
        <v>45</v>
      </c>
      <c r="E21" s="884">
        <v>0.5187268427445042</v>
      </c>
      <c r="F21" s="884">
        <v>0.52911435520115024</v>
      </c>
      <c r="G21" s="884">
        <v>0.49948408466330929</v>
      </c>
      <c r="H21" s="884">
        <v>0.46764257825894601</v>
      </c>
      <c r="I21" s="884">
        <v>1.2446038019277883E-2</v>
      </c>
      <c r="J21" s="884">
        <v>0</v>
      </c>
      <c r="K21" s="884">
        <v>0</v>
      </c>
      <c r="L21" s="885">
        <v>0.3252534695717369</v>
      </c>
      <c r="M21" s="167"/>
      <c r="N21" s="167"/>
    </row>
    <row r="22" spans="1:14" ht="18.95" customHeight="1">
      <c r="A22" s="175" t="s">
        <v>53</v>
      </c>
      <c r="B22" s="176" t="s">
        <v>47</v>
      </c>
      <c r="C22" s="183" t="s">
        <v>343</v>
      </c>
      <c r="D22" s="178" t="s">
        <v>41</v>
      </c>
      <c r="E22" s="890">
        <v>2850973000</v>
      </c>
      <c r="F22" s="896">
        <v>2635721000</v>
      </c>
      <c r="G22" s="896">
        <v>1427000</v>
      </c>
      <c r="H22" s="896">
        <v>201072000</v>
      </c>
      <c r="I22" s="896">
        <v>6212000</v>
      </c>
      <c r="J22" s="896">
        <v>0</v>
      </c>
      <c r="K22" s="896">
        <v>0</v>
      </c>
      <c r="L22" s="938">
        <v>6541000</v>
      </c>
      <c r="M22" s="167"/>
      <c r="N22" s="167"/>
    </row>
    <row r="23" spans="1:14" ht="18.95" customHeight="1">
      <c r="A23" s="175"/>
      <c r="B23" s="176"/>
      <c r="C23" s="177"/>
      <c r="D23" s="178" t="s">
        <v>42</v>
      </c>
      <c r="E23" s="890">
        <v>3097018662.3099999</v>
      </c>
      <c r="F23" s="890">
        <v>2851928555.3099999</v>
      </c>
      <c r="G23" s="890">
        <v>1628454</v>
      </c>
      <c r="H23" s="890">
        <v>214287101</v>
      </c>
      <c r="I23" s="890">
        <v>20055852</v>
      </c>
      <c r="J23" s="890">
        <v>0</v>
      </c>
      <c r="K23" s="890">
        <v>0</v>
      </c>
      <c r="L23" s="891">
        <v>9118700</v>
      </c>
      <c r="M23" s="167"/>
      <c r="N23" s="167"/>
    </row>
    <row r="24" spans="1:14" ht="18.95" customHeight="1">
      <c r="A24" s="175"/>
      <c r="B24" s="176"/>
      <c r="C24" s="177"/>
      <c r="D24" s="178" t="s">
        <v>43</v>
      </c>
      <c r="E24" s="890">
        <v>1645624661.6700001</v>
      </c>
      <c r="F24" s="890">
        <v>1531799216.75</v>
      </c>
      <c r="G24" s="890">
        <v>778255.38</v>
      </c>
      <c r="H24" s="890">
        <v>104163391.76000001</v>
      </c>
      <c r="I24" s="890">
        <v>4720056.92</v>
      </c>
      <c r="J24" s="890">
        <v>0</v>
      </c>
      <c r="K24" s="890">
        <v>0</v>
      </c>
      <c r="L24" s="891">
        <v>4163740.8599999994</v>
      </c>
      <c r="M24" s="167"/>
      <c r="N24" s="167"/>
    </row>
    <row r="25" spans="1:14" ht="18.95" customHeight="1">
      <c r="A25" s="175"/>
      <c r="B25" s="176"/>
      <c r="C25" s="177"/>
      <c r="D25" s="178" t="s">
        <v>44</v>
      </c>
      <c r="E25" s="892">
        <v>0.57721509872945131</v>
      </c>
      <c r="F25" s="892">
        <v>0.58116895405469704</v>
      </c>
      <c r="G25" s="881">
        <v>0.5453786825508059</v>
      </c>
      <c r="H25" s="881">
        <v>0.51804026299037165</v>
      </c>
      <c r="I25" s="882">
        <v>0.75982886670959437</v>
      </c>
      <c r="J25" s="881">
        <v>0</v>
      </c>
      <c r="K25" s="881">
        <v>0</v>
      </c>
      <c r="L25" s="883">
        <v>0.63656029047546236</v>
      </c>
      <c r="M25" s="167"/>
      <c r="N25" s="167"/>
    </row>
    <row r="26" spans="1:14" ht="18.95" customHeight="1">
      <c r="A26" s="179"/>
      <c r="B26" s="180"/>
      <c r="C26" s="177"/>
      <c r="D26" s="178" t="s">
        <v>45</v>
      </c>
      <c r="E26" s="884">
        <v>0.53135768334136024</v>
      </c>
      <c r="F26" s="884">
        <v>0.53710995455967725</v>
      </c>
      <c r="G26" s="884">
        <v>0.47791057039375995</v>
      </c>
      <c r="H26" s="884">
        <v>0.48609268254555371</v>
      </c>
      <c r="I26" s="884">
        <v>0.23534561982208485</v>
      </c>
      <c r="J26" s="884">
        <v>0</v>
      </c>
      <c r="K26" s="884">
        <v>0</v>
      </c>
      <c r="L26" s="885">
        <v>0.45661562064767997</v>
      </c>
      <c r="M26" s="167"/>
      <c r="N26" s="167"/>
    </row>
    <row r="27" spans="1:14" ht="18.95" customHeight="1">
      <c r="A27" s="175" t="s">
        <v>57</v>
      </c>
      <c r="B27" s="176" t="s">
        <v>47</v>
      </c>
      <c r="C27" s="183" t="s">
        <v>344</v>
      </c>
      <c r="D27" s="184" t="s">
        <v>41</v>
      </c>
      <c r="E27" s="890">
        <v>3077345000</v>
      </c>
      <c r="F27" s="896">
        <v>2753999000</v>
      </c>
      <c r="G27" s="896">
        <v>2270000</v>
      </c>
      <c r="H27" s="896">
        <v>264831000</v>
      </c>
      <c r="I27" s="896">
        <v>23751000</v>
      </c>
      <c r="J27" s="896">
        <v>0</v>
      </c>
      <c r="K27" s="896">
        <v>0</v>
      </c>
      <c r="L27" s="938">
        <v>32494000</v>
      </c>
      <c r="M27" s="167"/>
      <c r="N27" s="167"/>
    </row>
    <row r="28" spans="1:14" ht="18.95" customHeight="1">
      <c r="A28" s="175"/>
      <c r="B28" s="176"/>
      <c r="C28" s="177"/>
      <c r="D28" s="178" t="s">
        <v>42</v>
      </c>
      <c r="E28" s="890">
        <v>3378629120.4099998</v>
      </c>
      <c r="F28" s="890">
        <v>2969967110.7399998</v>
      </c>
      <c r="G28" s="890">
        <v>2645911.56</v>
      </c>
      <c r="H28" s="890">
        <v>286614049.55000001</v>
      </c>
      <c r="I28" s="890">
        <v>85203515</v>
      </c>
      <c r="J28" s="890">
        <v>0</v>
      </c>
      <c r="K28" s="890">
        <v>0</v>
      </c>
      <c r="L28" s="891">
        <v>34198533.560000002</v>
      </c>
      <c r="M28" s="167"/>
      <c r="N28" s="167"/>
    </row>
    <row r="29" spans="1:14" ht="18.95" customHeight="1">
      <c r="A29" s="175"/>
      <c r="B29" s="176"/>
      <c r="C29" s="177"/>
      <c r="D29" s="178" t="s">
        <v>43</v>
      </c>
      <c r="E29" s="890">
        <v>1712575870.9000001</v>
      </c>
      <c r="F29" s="890">
        <v>1545388478.0000002</v>
      </c>
      <c r="G29" s="890">
        <v>1135229.5499999998</v>
      </c>
      <c r="H29" s="890">
        <v>139833384.96999994</v>
      </c>
      <c r="I29" s="890">
        <v>18800189.620000001</v>
      </c>
      <c r="J29" s="890">
        <v>0</v>
      </c>
      <c r="K29" s="890">
        <v>0</v>
      </c>
      <c r="L29" s="891">
        <v>7418588.7599999998</v>
      </c>
      <c r="M29" s="167"/>
      <c r="N29" s="167"/>
    </row>
    <row r="30" spans="1:14" ht="18.95" customHeight="1">
      <c r="A30" s="175"/>
      <c r="B30" s="176"/>
      <c r="C30" s="177"/>
      <c r="D30" s="178" t="s">
        <v>44</v>
      </c>
      <c r="E30" s="892">
        <v>0.55651084649267468</v>
      </c>
      <c r="F30" s="892">
        <v>0.56114344195477206</v>
      </c>
      <c r="G30" s="881">
        <v>0.50010112334801748</v>
      </c>
      <c r="H30" s="881">
        <v>0.52800988166037943</v>
      </c>
      <c r="I30" s="882">
        <v>0.79155360279567177</v>
      </c>
      <c r="J30" s="881">
        <v>0</v>
      </c>
      <c r="K30" s="881">
        <v>0</v>
      </c>
      <c r="L30" s="883">
        <v>0.22830641841570751</v>
      </c>
      <c r="M30" s="167"/>
      <c r="N30" s="167"/>
    </row>
    <row r="31" spans="1:14" ht="18.95" customHeight="1">
      <c r="A31" s="179"/>
      <c r="B31" s="180"/>
      <c r="C31" s="177"/>
      <c r="D31" s="181" t="s">
        <v>45</v>
      </c>
      <c r="E31" s="884">
        <v>0.50688483697558895</v>
      </c>
      <c r="F31" s="884">
        <v>0.52033858301378622</v>
      </c>
      <c r="G31" s="884">
        <v>0.42905045170897543</v>
      </c>
      <c r="H31" s="884">
        <v>0.48788042731871006</v>
      </c>
      <c r="I31" s="884">
        <v>0.22065039945828527</v>
      </c>
      <c r="J31" s="884">
        <v>0</v>
      </c>
      <c r="K31" s="884">
        <v>0</v>
      </c>
      <c r="L31" s="885">
        <v>0.21692710147890912</v>
      </c>
      <c r="M31" s="167"/>
      <c r="N31" s="167"/>
    </row>
    <row r="32" spans="1:14" ht="18.95" customHeight="1">
      <c r="A32" s="175" t="s">
        <v>61</v>
      </c>
      <c r="B32" s="176" t="s">
        <v>47</v>
      </c>
      <c r="C32" s="183" t="s">
        <v>345</v>
      </c>
      <c r="D32" s="178" t="s">
        <v>41</v>
      </c>
      <c r="E32" s="890">
        <v>1424794000</v>
      </c>
      <c r="F32" s="896">
        <v>1271014000</v>
      </c>
      <c r="G32" s="896">
        <v>1345000</v>
      </c>
      <c r="H32" s="896">
        <v>135343000</v>
      </c>
      <c r="I32" s="896">
        <v>7837000</v>
      </c>
      <c r="J32" s="896">
        <v>0</v>
      </c>
      <c r="K32" s="896">
        <v>0</v>
      </c>
      <c r="L32" s="938">
        <v>9255000</v>
      </c>
      <c r="M32" s="167"/>
      <c r="N32" s="167"/>
    </row>
    <row r="33" spans="1:14" ht="18.95" customHeight="1">
      <c r="A33" s="175"/>
      <c r="B33" s="176"/>
      <c r="C33" s="177"/>
      <c r="D33" s="178" t="s">
        <v>42</v>
      </c>
      <c r="E33" s="890">
        <v>1555011771.6199999</v>
      </c>
      <c r="F33" s="890">
        <v>1385432647.8499999</v>
      </c>
      <c r="G33" s="890">
        <v>1532449</v>
      </c>
      <c r="H33" s="890">
        <v>141326429.25</v>
      </c>
      <c r="I33" s="890">
        <v>15141105</v>
      </c>
      <c r="J33" s="890">
        <v>0</v>
      </c>
      <c r="K33" s="890">
        <v>0</v>
      </c>
      <c r="L33" s="891">
        <v>11579140.520000001</v>
      </c>
      <c r="M33" s="167"/>
      <c r="N33" s="167"/>
    </row>
    <row r="34" spans="1:14" ht="18.95" customHeight="1">
      <c r="A34" s="175"/>
      <c r="B34" s="176"/>
      <c r="C34" s="177"/>
      <c r="D34" s="178" t="s">
        <v>43</v>
      </c>
      <c r="E34" s="890">
        <v>812911369.51999998</v>
      </c>
      <c r="F34" s="890">
        <v>735891684.71999991</v>
      </c>
      <c r="G34" s="890">
        <v>699316.65999999992</v>
      </c>
      <c r="H34" s="890">
        <v>67875623.180000007</v>
      </c>
      <c r="I34" s="890">
        <v>3511311.96</v>
      </c>
      <c r="J34" s="890">
        <v>0</v>
      </c>
      <c r="K34" s="890">
        <v>0</v>
      </c>
      <c r="L34" s="891">
        <v>4933433</v>
      </c>
      <c r="M34" s="167"/>
      <c r="N34" s="167"/>
    </row>
    <row r="35" spans="1:14" ht="18.95" customHeight="1">
      <c r="A35" s="185" t="s">
        <v>4</v>
      </c>
      <c r="B35" s="176"/>
      <c r="C35" s="177"/>
      <c r="D35" s="178" t="s">
        <v>44</v>
      </c>
      <c r="E35" s="892">
        <v>0.57054659797837437</v>
      </c>
      <c r="F35" s="892">
        <v>0.57897999921322651</v>
      </c>
      <c r="G35" s="881">
        <v>0.51993803717472109</v>
      </c>
      <c r="H35" s="881">
        <v>0.50150819163163229</v>
      </c>
      <c r="I35" s="881">
        <v>0.44804286844455787</v>
      </c>
      <c r="J35" s="881">
        <v>0</v>
      </c>
      <c r="K35" s="881">
        <v>0</v>
      </c>
      <c r="L35" s="883">
        <v>0.53305596974608316</v>
      </c>
      <c r="M35" s="167"/>
      <c r="N35" s="167"/>
    </row>
    <row r="36" spans="1:14" ht="18.95" customHeight="1">
      <c r="A36" s="179"/>
      <c r="B36" s="180"/>
      <c r="C36" s="177"/>
      <c r="D36" s="186" t="s">
        <v>45</v>
      </c>
      <c r="E36" s="884">
        <v>0.52276862745104169</v>
      </c>
      <c r="F36" s="884">
        <v>0.53116381071429364</v>
      </c>
      <c r="G36" s="884">
        <v>0.45633927132322177</v>
      </c>
      <c r="H36" s="884">
        <v>0.48027551209074371</v>
      </c>
      <c r="I36" s="884">
        <v>0.23190592496386492</v>
      </c>
      <c r="J36" s="884">
        <v>0</v>
      </c>
      <c r="K36" s="884">
        <v>0</v>
      </c>
      <c r="L36" s="885">
        <v>0.42606210637816833</v>
      </c>
      <c r="M36" s="167"/>
      <c r="N36" s="167"/>
    </row>
    <row r="37" spans="1:14" ht="18.95" customHeight="1">
      <c r="A37" s="175" t="s">
        <v>66</v>
      </c>
      <c r="B37" s="176" t="s">
        <v>47</v>
      </c>
      <c r="C37" s="183" t="s">
        <v>346</v>
      </c>
      <c r="D37" s="184" t="s">
        <v>41</v>
      </c>
      <c r="E37" s="890">
        <v>3092976000</v>
      </c>
      <c r="F37" s="896">
        <v>2782251000</v>
      </c>
      <c r="G37" s="896">
        <v>2373000</v>
      </c>
      <c r="H37" s="896">
        <v>279849000</v>
      </c>
      <c r="I37" s="896">
        <v>8928000</v>
      </c>
      <c r="J37" s="896">
        <v>0</v>
      </c>
      <c r="K37" s="896">
        <v>0</v>
      </c>
      <c r="L37" s="938">
        <v>19575000</v>
      </c>
      <c r="M37" s="167"/>
      <c r="N37" s="167"/>
    </row>
    <row r="38" spans="1:14" ht="18.95" customHeight="1">
      <c r="A38" s="175"/>
      <c r="B38" s="176"/>
      <c r="C38" s="177"/>
      <c r="D38" s="178" t="s">
        <v>42</v>
      </c>
      <c r="E38" s="890">
        <v>3304237793.54</v>
      </c>
      <c r="F38" s="890">
        <v>2970889706.4200001</v>
      </c>
      <c r="G38" s="890">
        <v>2787658</v>
      </c>
      <c r="H38" s="890">
        <v>282964689</v>
      </c>
      <c r="I38" s="890">
        <v>25657928</v>
      </c>
      <c r="J38" s="890">
        <v>0</v>
      </c>
      <c r="K38" s="890">
        <v>0</v>
      </c>
      <c r="L38" s="891">
        <v>21937812.119999997</v>
      </c>
      <c r="M38" s="167"/>
      <c r="N38" s="167"/>
    </row>
    <row r="39" spans="1:14" ht="18.95" customHeight="1">
      <c r="A39" s="175"/>
      <c r="B39" s="176"/>
      <c r="C39" s="177"/>
      <c r="D39" s="178" t="s">
        <v>43</v>
      </c>
      <c r="E39" s="890">
        <v>1688689260.8999996</v>
      </c>
      <c r="F39" s="890">
        <v>1541786823.8499997</v>
      </c>
      <c r="G39" s="890">
        <v>1290074.05</v>
      </c>
      <c r="H39" s="890">
        <v>133975102.36999999</v>
      </c>
      <c r="I39" s="890">
        <v>4799210.6899999995</v>
      </c>
      <c r="J39" s="890">
        <v>0</v>
      </c>
      <c r="K39" s="890">
        <v>0</v>
      </c>
      <c r="L39" s="891">
        <v>6838049.9400000013</v>
      </c>
      <c r="M39" s="167"/>
      <c r="N39" s="167"/>
    </row>
    <row r="40" spans="1:14" ht="18.95" customHeight="1">
      <c r="A40" s="175"/>
      <c r="B40" s="176"/>
      <c r="C40" s="177"/>
      <c r="D40" s="178" t="s">
        <v>44</v>
      </c>
      <c r="E40" s="892">
        <v>0.54597554617300603</v>
      </c>
      <c r="F40" s="892">
        <v>0.55415087418424858</v>
      </c>
      <c r="G40" s="881">
        <v>0.54364688158449226</v>
      </c>
      <c r="H40" s="881">
        <v>0.47874068647735024</v>
      </c>
      <c r="I40" s="881">
        <v>0.53754600022401433</v>
      </c>
      <c r="J40" s="881">
        <v>0</v>
      </c>
      <c r="K40" s="881">
        <v>0</v>
      </c>
      <c r="L40" s="883">
        <v>0.34932566743295024</v>
      </c>
      <c r="M40" s="167"/>
      <c r="N40" s="167"/>
    </row>
    <row r="41" spans="1:14" ht="18.95" customHeight="1">
      <c r="A41" s="179"/>
      <c r="B41" s="180"/>
      <c r="C41" s="187"/>
      <c r="D41" s="186" t="s">
        <v>45</v>
      </c>
      <c r="E41" s="884">
        <v>0.51106771558678288</v>
      </c>
      <c r="F41" s="884">
        <v>0.51896467934108981</v>
      </c>
      <c r="G41" s="884">
        <v>0.46278060292905371</v>
      </c>
      <c r="H41" s="884">
        <v>0.4734693323165845</v>
      </c>
      <c r="I41" s="884">
        <v>0.18704591773739482</v>
      </c>
      <c r="J41" s="884">
        <v>0</v>
      </c>
      <c r="K41" s="884">
        <v>0</v>
      </c>
      <c r="L41" s="885">
        <v>0.3117015453772608</v>
      </c>
      <c r="M41" s="167"/>
      <c r="N41" s="167"/>
    </row>
    <row r="42" spans="1:14" ht="18.95" customHeight="1">
      <c r="A42" s="188" t="s">
        <v>69</v>
      </c>
      <c r="B42" s="189" t="s">
        <v>47</v>
      </c>
      <c r="C42" s="183" t="s">
        <v>347</v>
      </c>
      <c r="D42" s="190" t="s">
        <v>41</v>
      </c>
      <c r="E42" s="890">
        <v>4201460000</v>
      </c>
      <c r="F42" s="896">
        <v>3889791000</v>
      </c>
      <c r="G42" s="896">
        <v>1742000</v>
      </c>
      <c r="H42" s="896">
        <v>272990000</v>
      </c>
      <c r="I42" s="896">
        <v>10996000</v>
      </c>
      <c r="J42" s="896">
        <v>0</v>
      </c>
      <c r="K42" s="896">
        <v>0</v>
      </c>
      <c r="L42" s="938">
        <v>25941000</v>
      </c>
      <c r="M42" s="167"/>
      <c r="N42" s="167"/>
    </row>
    <row r="43" spans="1:14" ht="18.95" customHeight="1">
      <c r="A43" s="175"/>
      <c r="B43" s="176"/>
      <c r="C43" s="177"/>
      <c r="D43" s="178" t="s">
        <v>42</v>
      </c>
      <c r="E43" s="890">
        <v>4510314954.0500002</v>
      </c>
      <c r="F43" s="890">
        <v>4152790294.8000002</v>
      </c>
      <c r="G43" s="890">
        <v>2453582</v>
      </c>
      <c r="H43" s="890">
        <v>290341462.11000001</v>
      </c>
      <c r="I43" s="890">
        <v>35383686.140000001</v>
      </c>
      <c r="J43" s="890">
        <v>0</v>
      </c>
      <c r="K43" s="890">
        <v>0</v>
      </c>
      <c r="L43" s="891">
        <v>29345929</v>
      </c>
      <c r="M43" s="167"/>
      <c r="N43" s="167"/>
    </row>
    <row r="44" spans="1:14" ht="18.95" customHeight="1">
      <c r="A44" s="175"/>
      <c r="B44" s="176"/>
      <c r="C44" s="177"/>
      <c r="D44" s="178" t="s">
        <v>43</v>
      </c>
      <c r="E44" s="890">
        <v>2398494961.6700001</v>
      </c>
      <c r="F44" s="890">
        <v>2247260688.5100002</v>
      </c>
      <c r="G44" s="890">
        <v>1238713.7999999998</v>
      </c>
      <c r="H44" s="890">
        <v>134261616.81</v>
      </c>
      <c r="I44" s="890">
        <v>7370795.1600000001</v>
      </c>
      <c r="J44" s="890">
        <v>0</v>
      </c>
      <c r="K44" s="890">
        <v>0</v>
      </c>
      <c r="L44" s="891">
        <v>8363147.3899999978</v>
      </c>
      <c r="M44" s="167"/>
      <c r="N44" s="167"/>
    </row>
    <row r="45" spans="1:14" ht="18.95" customHeight="1">
      <c r="A45" s="185" t="s">
        <v>4</v>
      </c>
      <c r="B45" s="176"/>
      <c r="C45" s="177"/>
      <c r="D45" s="178" t="s">
        <v>44</v>
      </c>
      <c r="E45" s="892">
        <v>0.5708717830635065</v>
      </c>
      <c r="F45" s="892">
        <v>0.57773301663508403</v>
      </c>
      <c r="G45" s="881">
        <v>0.7110871412169919</v>
      </c>
      <c r="H45" s="881">
        <v>0.4918188095168321</v>
      </c>
      <c r="I45" s="881">
        <v>0.67031603855947619</v>
      </c>
      <c r="J45" s="881">
        <v>0</v>
      </c>
      <c r="K45" s="881">
        <v>0</v>
      </c>
      <c r="L45" s="883">
        <v>0.32239109479202799</v>
      </c>
      <c r="M45" s="167"/>
      <c r="N45" s="167"/>
    </row>
    <row r="46" spans="1:14" ht="18.95" customHeight="1">
      <c r="A46" s="179"/>
      <c r="B46" s="180"/>
      <c r="C46" s="177"/>
      <c r="D46" s="181" t="s">
        <v>45</v>
      </c>
      <c r="E46" s="884">
        <v>0.53177992803280649</v>
      </c>
      <c r="F46" s="884">
        <v>0.54114475544887319</v>
      </c>
      <c r="G46" s="884">
        <v>0.50485934441970959</v>
      </c>
      <c r="H46" s="884">
        <v>0.46242660567415989</v>
      </c>
      <c r="I46" s="884">
        <v>0.20831055110642013</v>
      </c>
      <c r="J46" s="884">
        <v>0</v>
      </c>
      <c r="K46" s="884">
        <v>0</v>
      </c>
      <c r="L46" s="885">
        <v>0.28498492550704385</v>
      </c>
      <c r="M46" s="167"/>
      <c r="N46" s="167"/>
    </row>
    <row r="47" spans="1:14" ht="18.95" customHeight="1">
      <c r="A47" s="175" t="s">
        <v>75</v>
      </c>
      <c r="B47" s="176" t="s">
        <v>47</v>
      </c>
      <c r="C47" s="183" t="s">
        <v>348</v>
      </c>
      <c r="D47" s="184" t="s">
        <v>41</v>
      </c>
      <c r="E47" s="890">
        <v>6446768000</v>
      </c>
      <c r="F47" s="896">
        <v>5926341000</v>
      </c>
      <c r="G47" s="896">
        <v>3135000</v>
      </c>
      <c r="H47" s="896">
        <v>477193000</v>
      </c>
      <c r="I47" s="896">
        <v>16643000</v>
      </c>
      <c r="J47" s="896">
        <v>0</v>
      </c>
      <c r="K47" s="896">
        <v>0</v>
      </c>
      <c r="L47" s="938">
        <v>23456000</v>
      </c>
      <c r="M47" s="167"/>
      <c r="N47" s="167"/>
    </row>
    <row r="48" spans="1:14" ht="18.95" customHeight="1">
      <c r="A48" s="175"/>
      <c r="B48" s="176"/>
      <c r="C48" s="177"/>
      <c r="D48" s="178" t="s">
        <v>42</v>
      </c>
      <c r="E48" s="890">
        <v>7009833395.3800001</v>
      </c>
      <c r="F48" s="890">
        <v>6396796585.3800001</v>
      </c>
      <c r="G48" s="890">
        <v>3993980</v>
      </c>
      <c r="H48" s="890">
        <v>528815018</v>
      </c>
      <c r="I48" s="890">
        <v>42943748</v>
      </c>
      <c r="J48" s="890">
        <v>0</v>
      </c>
      <c r="K48" s="890">
        <v>0</v>
      </c>
      <c r="L48" s="891">
        <v>37284064</v>
      </c>
      <c r="M48" s="167"/>
      <c r="N48" s="167"/>
    </row>
    <row r="49" spans="1:14" ht="18.95" customHeight="1">
      <c r="A49" s="175"/>
      <c r="B49" s="176"/>
      <c r="C49" s="177"/>
      <c r="D49" s="178" t="s">
        <v>43</v>
      </c>
      <c r="E49" s="890">
        <v>3666211514.3800006</v>
      </c>
      <c r="F49" s="890">
        <v>3388241017.3200002</v>
      </c>
      <c r="G49" s="890">
        <v>1905228.02</v>
      </c>
      <c r="H49" s="890">
        <v>255546630.03000006</v>
      </c>
      <c r="I49" s="890">
        <v>6749891.0700000003</v>
      </c>
      <c r="J49" s="890">
        <v>0</v>
      </c>
      <c r="K49" s="890">
        <v>0</v>
      </c>
      <c r="L49" s="891">
        <v>13768747.940000001</v>
      </c>
      <c r="M49" s="167"/>
      <c r="N49" s="167"/>
    </row>
    <row r="50" spans="1:14" ht="18.95" customHeight="1">
      <c r="A50" s="185" t="s">
        <v>4</v>
      </c>
      <c r="B50" s="176"/>
      <c r="C50" s="177"/>
      <c r="D50" s="178" t="s">
        <v>44</v>
      </c>
      <c r="E50" s="892">
        <v>0.56868984805719713</v>
      </c>
      <c r="F50" s="892">
        <v>0.57172562586594333</v>
      </c>
      <c r="G50" s="881">
        <v>0.60772823604465709</v>
      </c>
      <c r="H50" s="881">
        <v>0.53552049177167327</v>
      </c>
      <c r="I50" s="881">
        <v>0.40556937270924714</v>
      </c>
      <c r="J50" s="881">
        <v>0</v>
      </c>
      <c r="K50" s="881">
        <v>0</v>
      </c>
      <c r="L50" s="883">
        <v>0.58700323755115968</v>
      </c>
      <c r="M50" s="167"/>
      <c r="N50" s="167"/>
    </row>
    <row r="51" spans="1:14" ht="18.95" customHeight="1">
      <c r="A51" s="179"/>
      <c r="B51" s="180"/>
      <c r="C51" s="177"/>
      <c r="D51" s="181" t="s">
        <v>45</v>
      </c>
      <c r="E51" s="884">
        <v>0.52300979318514274</v>
      </c>
      <c r="F51" s="884">
        <v>0.52967778044777747</v>
      </c>
      <c r="G51" s="884">
        <v>0.47702492751591147</v>
      </c>
      <c r="H51" s="884">
        <v>0.48324389688569713</v>
      </c>
      <c r="I51" s="884">
        <v>0.15717983139245323</v>
      </c>
      <c r="J51" s="884">
        <v>0</v>
      </c>
      <c r="K51" s="884">
        <v>0</v>
      </c>
      <c r="L51" s="885">
        <v>0.36929310978545687</v>
      </c>
      <c r="M51" s="167"/>
      <c r="N51" s="167"/>
    </row>
    <row r="52" spans="1:14" ht="18.95" customHeight="1">
      <c r="A52" s="175" t="s">
        <v>79</v>
      </c>
      <c r="B52" s="176" t="s">
        <v>47</v>
      </c>
      <c r="C52" s="183" t="s">
        <v>349</v>
      </c>
      <c r="D52" s="178" t="s">
        <v>41</v>
      </c>
      <c r="E52" s="890">
        <v>1160923000</v>
      </c>
      <c r="F52" s="896">
        <v>1024714000</v>
      </c>
      <c r="G52" s="896">
        <v>1074000</v>
      </c>
      <c r="H52" s="896">
        <v>121808000</v>
      </c>
      <c r="I52" s="896">
        <v>5232000</v>
      </c>
      <c r="J52" s="896">
        <v>0</v>
      </c>
      <c r="K52" s="896">
        <v>0</v>
      </c>
      <c r="L52" s="938">
        <v>8095000</v>
      </c>
      <c r="M52" s="167"/>
      <c r="N52" s="167"/>
    </row>
    <row r="53" spans="1:14" ht="18.95" customHeight="1">
      <c r="A53" s="175"/>
      <c r="B53" s="176"/>
      <c r="C53" s="177"/>
      <c r="D53" s="178" t="s">
        <v>42</v>
      </c>
      <c r="E53" s="890">
        <v>1284772215.25</v>
      </c>
      <c r="F53" s="890">
        <v>1128381949.25</v>
      </c>
      <c r="G53" s="890">
        <v>1313116</v>
      </c>
      <c r="H53" s="890">
        <v>128915286</v>
      </c>
      <c r="I53" s="890">
        <v>15670051</v>
      </c>
      <c r="J53" s="890">
        <v>0</v>
      </c>
      <c r="K53" s="890">
        <v>0</v>
      </c>
      <c r="L53" s="891">
        <v>10491813</v>
      </c>
      <c r="M53" s="167"/>
      <c r="N53" s="167"/>
    </row>
    <row r="54" spans="1:14" ht="18.95" customHeight="1">
      <c r="A54" s="175"/>
      <c r="B54" s="176"/>
      <c r="C54" s="177"/>
      <c r="D54" s="178" t="s">
        <v>43</v>
      </c>
      <c r="E54" s="890">
        <v>651373680.83000004</v>
      </c>
      <c r="F54" s="890">
        <v>587431228.09000003</v>
      </c>
      <c r="G54" s="890">
        <v>547122.1</v>
      </c>
      <c r="H54" s="890">
        <v>59147425.780000024</v>
      </c>
      <c r="I54" s="890">
        <v>407292.79</v>
      </c>
      <c r="J54" s="890">
        <v>0</v>
      </c>
      <c r="K54" s="890">
        <v>0</v>
      </c>
      <c r="L54" s="891">
        <v>3840612.0699999994</v>
      </c>
      <c r="M54" s="167"/>
      <c r="N54" s="167"/>
    </row>
    <row r="55" spans="1:14" ht="18.95" customHeight="1">
      <c r="A55" s="185" t="s">
        <v>4</v>
      </c>
      <c r="B55" s="176"/>
      <c r="C55" s="177"/>
      <c r="D55" s="178" t="s">
        <v>44</v>
      </c>
      <c r="E55" s="892">
        <v>0.56108258758763507</v>
      </c>
      <c r="F55" s="892">
        <v>0.57326359168509455</v>
      </c>
      <c r="G55" s="881">
        <v>0.50942467411545622</v>
      </c>
      <c r="H55" s="881">
        <v>0.4855791555562855</v>
      </c>
      <c r="I55" s="882">
        <v>7.7846481269113144E-2</v>
      </c>
      <c r="J55" s="881">
        <v>0</v>
      </c>
      <c r="K55" s="881">
        <v>0</v>
      </c>
      <c r="L55" s="883">
        <v>0.47444250401482391</v>
      </c>
      <c r="M55" s="167"/>
      <c r="N55" s="167"/>
    </row>
    <row r="56" spans="1:14" ht="18.95" customHeight="1">
      <c r="A56" s="179"/>
      <c r="B56" s="180"/>
      <c r="C56" s="177"/>
      <c r="D56" s="186" t="s">
        <v>45</v>
      </c>
      <c r="E56" s="884">
        <v>0.50699546043907184</v>
      </c>
      <c r="F56" s="884">
        <v>0.52059608759289977</v>
      </c>
      <c r="G56" s="884">
        <v>0.41665938119709151</v>
      </c>
      <c r="H56" s="884">
        <v>0.45880847504771483</v>
      </c>
      <c r="I56" s="884">
        <v>2.5991797346415782E-2</v>
      </c>
      <c r="J56" s="884">
        <v>0</v>
      </c>
      <c r="K56" s="884">
        <v>0</v>
      </c>
      <c r="L56" s="885">
        <v>0.36605799874626049</v>
      </c>
      <c r="M56" s="167"/>
      <c r="N56" s="167"/>
    </row>
    <row r="57" spans="1:14" ht="18.95" customHeight="1">
      <c r="A57" s="175" t="s">
        <v>84</v>
      </c>
      <c r="B57" s="176" t="s">
        <v>47</v>
      </c>
      <c r="C57" s="183" t="s">
        <v>350</v>
      </c>
      <c r="D57" s="184" t="s">
        <v>41</v>
      </c>
      <c r="E57" s="890">
        <v>3184605000</v>
      </c>
      <c r="F57" s="896">
        <v>2900949000</v>
      </c>
      <c r="G57" s="896">
        <v>1503000</v>
      </c>
      <c r="H57" s="896">
        <v>233193000</v>
      </c>
      <c r="I57" s="896">
        <v>14975000</v>
      </c>
      <c r="J57" s="896">
        <v>0</v>
      </c>
      <c r="K57" s="896">
        <v>0</v>
      </c>
      <c r="L57" s="938">
        <v>33985000</v>
      </c>
      <c r="M57" s="167"/>
      <c r="N57" s="167"/>
    </row>
    <row r="58" spans="1:14" ht="18.95" customHeight="1">
      <c r="A58" s="175"/>
      <c r="B58" s="176"/>
      <c r="C58" s="177"/>
      <c r="D58" s="178" t="s">
        <v>42</v>
      </c>
      <c r="E58" s="890">
        <v>3386515455.6999998</v>
      </c>
      <c r="F58" s="890">
        <v>3083186354.1700001</v>
      </c>
      <c r="G58" s="890">
        <v>1864567</v>
      </c>
      <c r="H58" s="890">
        <v>239772486.52999997</v>
      </c>
      <c r="I58" s="890">
        <v>25763239</v>
      </c>
      <c r="J58" s="890">
        <v>0</v>
      </c>
      <c r="K58" s="890">
        <v>0</v>
      </c>
      <c r="L58" s="891">
        <v>35928809</v>
      </c>
      <c r="M58" s="167"/>
      <c r="N58" s="167"/>
    </row>
    <row r="59" spans="1:14" ht="18.95" customHeight="1">
      <c r="A59" s="175"/>
      <c r="B59" s="176"/>
      <c r="C59" s="177"/>
      <c r="D59" s="178" t="s">
        <v>43</v>
      </c>
      <c r="E59" s="890">
        <v>1727929952.3699999</v>
      </c>
      <c r="F59" s="890">
        <v>1599914835.4199998</v>
      </c>
      <c r="G59" s="890">
        <v>828356.01000000013</v>
      </c>
      <c r="H59" s="890">
        <v>115879884.24999994</v>
      </c>
      <c r="I59" s="890">
        <v>2290481.2799999998</v>
      </c>
      <c r="J59" s="890">
        <v>0</v>
      </c>
      <c r="K59" s="890">
        <v>0</v>
      </c>
      <c r="L59" s="891">
        <v>9016395.410000002</v>
      </c>
      <c r="M59" s="167"/>
      <c r="N59" s="167"/>
    </row>
    <row r="60" spans="1:14" ht="18.95" customHeight="1">
      <c r="A60" s="185" t="s">
        <v>4</v>
      </c>
      <c r="B60" s="176"/>
      <c r="C60" s="177"/>
      <c r="D60" s="178" t="s">
        <v>44</v>
      </c>
      <c r="E60" s="892">
        <v>0.54258846932979121</v>
      </c>
      <c r="F60" s="892">
        <v>0.5515142925366836</v>
      </c>
      <c r="G60" s="881">
        <v>0.55113506986027949</v>
      </c>
      <c r="H60" s="881">
        <v>0.49692694141762378</v>
      </c>
      <c r="I60" s="882">
        <v>0.15295367479131886</v>
      </c>
      <c r="J60" s="881">
        <v>0</v>
      </c>
      <c r="K60" s="881">
        <v>0</v>
      </c>
      <c r="L60" s="883">
        <v>0.26530514668235994</v>
      </c>
      <c r="M60" s="167"/>
      <c r="N60" s="167"/>
    </row>
    <row r="61" spans="1:14" ht="18.95" customHeight="1">
      <c r="A61" s="179"/>
      <c r="B61" s="180"/>
      <c r="C61" s="177"/>
      <c r="D61" s="181" t="s">
        <v>45</v>
      </c>
      <c r="E61" s="884">
        <v>0.51023831870061054</v>
      </c>
      <c r="F61" s="884">
        <v>0.5189160341398501</v>
      </c>
      <c r="G61" s="884">
        <v>0.44426186347822316</v>
      </c>
      <c r="H61" s="884">
        <v>0.4832909977579985</v>
      </c>
      <c r="I61" s="884">
        <v>8.8905020055902131E-2</v>
      </c>
      <c r="J61" s="884">
        <v>0</v>
      </c>
      <c r="K61" s="884">
        <v>0</v>
      </c>
      <c r="L61" s="885">
        <v>0.25095169199736073</v>
      </c>
      <c r="M61" s="167"/>
      <c r="N61" s="167"/>
    </row>
    <row r="62" spans="1:14" ht="18.95" customHeight="1">
      <c r="A62" s="175" t="s">
        <v>91</v>
      </c>
      <c r="B62" s="176" t="s">
        <v>47</v>
      </c>
      <c r="C62" s="183" t="s">
        <v>351</v>
      </c>
      <c r="D62" s="178" t="s">
        <v>41</v>
      </c>
      <c r="E62" s="890">
        <v>1705549000</v>
      </c>
      <c r="F62" s="896">
        <v>1476941000</v>
      </c>
      <c r="G62" s="896">
        <v>1039000</v>
      </c>
      <c r="H62" s="896">
        <v>184657000</v>
      </c>
      <c r="I62" s="896">
        <v>13960000</v>
      </c>
      <c r="J62" s="896">
        <v>0</v>
      </c>
      <c r="K62" s="896">
        <v>0</v>
      </c>
      <c r="L62" s="938">
        <v>28952000</v>
      </c>
      <c r="M62" s="167"/>
      <c r="N62" s="167"/>
    </row>
    <row r="63" spans="1:14" ht="18.95" customHeight="1">
      <c r="A63" s="175"/>
      <c r="B63" s="176"/>
      <c r="C63" s="177"/>
      <c r="D63" s="178" t="s">
        <v>42</v>
      </c>
      <c r="E63" s="890">
        <v>1912019800.7199998</v>
      </c>
      <c r="F63" s="890">
        <v>1632489468.8299999</v>
      </c>
      <c r="G63" s="890">
        <v>1257002</v>
      </c>
      <c r="H63" s="890">
        <v>199711590.56</v>
      </c>
      <c r="I63" s="890">
        <v>46819732.329999998</v>
      </c>
      <c r="J63" s="890">
        <v>0</v>
      </c>
      <c r="K63" s="890">
        <v>0</v>
      </c>
      <c r="L63" s="891">
        <v>31742007</v>
      </c>
      <c r="M63" s="167"/>
      <c r="N63" s="167"/>
    </row>
    <row r="64" spans="1:14" ht="18.95" customHeight="1">
      <c r="A64" s="175"/>
      <c r="B64" s="176"/>
      <c r="C64" s="177"/>
      <c r="D64" s="178" t="s">
        <v>43</v>
      </c>
      <c r="E64" s="890">
        <v>977110470.88</v>
      </c>
      <c r="F64" s="890">
        <v>855697914.81000006</v>
      </c>
      <c r="G64" s="890">
        <v>499374.52</v>
      </c>
      <c r="H64" s="890">
        <v>100125142.13000005</v>
      </c>
      <c r="I64" s="890">
        <v>14210865.149999999</v>
      </c>
      <c r="J64" s="890">
        <v>0</v>
      </c>
      <c r="K64" s="890">
        <v>0</v>
      </c>
      <c r="L64" s="891">
        <v>6577174.2699999996</v>
      </c>
      <c r="M64" s="167"/>
      <c r="N64" s="167"/>
    </row>
    <row r="65" spans="1:14" ht="18.95" customHeight="1">
      <c r="A65" s="185" t="s">
        <v>4</v>
      </c>
      <c r="B65" s="176"/>
      <c r="C65" s="177"/>
      <c r="D65" s="178" t="s">
        <v>44</v>
      </c>
      <c r="E65" s="892">
        <v>0.57290084945082198</v>
      </c>
      <c r="F65" s="892">
        <v>0.5793717655681575</v>
      </c>
      <c r="G65" s="881">
        <v>0.48062995187680463</v>
      </c>
      <c r="H65" s="881">
        <v>0.54222229392874388</v>
      </c>
      <c r="I65" s="881">
        <v>1.0179702829512893</v>
      </c>
      <c r="J65" s="881">
        <v>0</v>
      </c>
      <c r="K65" s="881">
        <v>0</v>
      </c>
      <c r="L65" s="883">
        <v>0.22717512676153631</v>
      </c>
      <c r="M65" s="167"/>
      <c r="N65" s="167"/>
    </row>
    <row r="66" spans="1:14" ht="18.95" customHeight="1">
      <c r="A66" s="179"/>
      <c r="B66" s="180"/>
      <c r="C66" s="177"/>
      <c r="D66" s="181" t="s">
        <v>45</v>
      </c>
      <c r="E66" s="884">
        <v>0.51103574895618464</v>
      </c>
      <c r="F66" s="884">
        <v>0.52416749458315104</v>
      </c>
      <c r="G66" s="884">
        <v>0.39727424459149629</v>
      </c>
      <c r="H66" s="884">
        <v>0.50134867910893299</v>
      </c>
      <c r="I66" s="884">
        <v>0.30352299004696165</v>
      </c>
      <c r="J66" s="884">
        <v>0</v>
      </c>
      <c r="K66" s="884">
        <v>0</v>
      </c>
      <c r="L66" s="885">
        <v>0.20720725913770985</v>
      </c>
      <c r="M66" s="167"/>
      <c r="N66" s="167"/>
    </row>
    <row r="67" spans="1:14" ht="18.95" customHeight="1">
      <c r="A67" s="175" t="s">
        <v>96</v>
      </c>
      <c r="B67" s="176" t="s">
        <v>47</v>
      </c>
      <c r="C67" s="183" t="s">
        <v>352</v>
      </c>
      <c r="D67" s="184" t="s">
        <v>41</v>
      </c>
      <c r="E67" s="890">
        <v>3241441000</v>
      </c>
      <c r="F67" s="896">
        <v>2995352000</v>
      </c>
      <c r="G67" s="896">
        <v>1729000</v>
      </c>
      <c r="H67" s="896">
        <v>219819000</v>
      </c>
      <c r="I67" s="896">
        <v>12520000</v>
      </c>
      <c r="J67" s="896">
        <v>0</v>
      </c>
      <c r="K67" s="896">
        <v>0</v>
      </c>
      <c r="L67" s="938">
        <v>12021000</v>
      </c>
      <c r="M67" s="167"/>
      <c r="N67" s="167"/>
    </row>
    <row r="68" spans="1:14" ht="18.95" customHeight="1">
      <c r="A68" s="175"/>
      <c r="B68" s="176"/>
      <c r="C68" s="177"/>
      <c r="D68" s="178" t="s">
        <v>42</v>
      </c>
      <c r="E68" s="890">
        <v>3478339084.6499996</v>
      </c>
      <c r="F68" s="890">
        <v>3207807900.9299998</v>
      </c>
      <c r="G68" s="890">
        <v>2134103</v>
      </c>
      <c r="H68" s="890">
        <v>228347982</v>
      </c>
      <c r="I68" s="890">
        <v>26190601</v>
      </c>
      <c r="J68" s="890">
        <v>0</v>
      </c>
      <c r="K68" s="890">
        <v>0</v>
      </c>
      <c r="L68" s="891">
        <v>13858497.719999999</v>
      </c>
      <c r="M68" s="167"/>
      <c r="N68" s="167"/>
    </row>
    <row r="69" spans="1:14" ht="18.95" customHeight="1">
      <c r="A69" s="185" t="s">
        <v>4</v>
      </c>
      <c r="B69" s="176"/>
      <c r="C69" s="177"/>
      <c r="D69" s="178" t="s">
        <v>43</v>
      </c>
      <c r="E69" s="890">
        <v>1840053870.4400001</v>
      </c>
      <c r="F69" s="890">
        <v>1723376948.4300001</v>
      </c>
      <c r="G69" s="890">
        <v>1050038.43</v>
      </c>
      <c r="H69" s="890">
        <v>110597872.20999999</v>
      </c>
      <c r="I69" s="890">
        <v>1756263.5499999998</v>
      </c>
      <c r="J69" s="890">
        <v>0</v>
      </c>
      <c r="K69" s="890">
        <v>0</v>
      </c>
      <c r="L69" s="891">
        <v>3272747.8200000008</v>
      </c>
      <c r="M69" s="167"/>
      <c r="N69" s="167"/>
    </row>
    <row r="70" spans="1:14" ht="18.95" customHeight="1">
      <c r="A70" s="175"/>
      <c r="B70" s="176"/>
      <c r="C70" s="177"/>
      <c r="D70" s="178" t="s">
        <v>44</v>
      </c>
      <c r="E70" s="892">
        <v>0.56766539031251839</v>
      </c>
      <c r="F70" s="892">
        <v>0.57535039235121621</v>
      </c>
      <c r="G70" s="881">
        <v>0.60730967611336029</v>
      </c>
      <c r="H70" s="881">
        <v>0.50313154099509139</v>
      </c>
      <c r="I70" s="882">
        <v>0.14027664137380191</v>
      </c>
      <c r="J70" s="881">
        <v>0</v>
      </c>
      <c r="K70" s="881">
        <v>0</v>
      </c>
      <c r="L70" s="883">
        <v>0.27225254304966318</v>
      </c>
      <c r="M70" s="167"/>
      <c r="N70" s="167"/>
    </row>
    <row r="71" spans="1:14" ht="18.95" customHeight="1">
      <c r="A71" s="191" t="s">
        <v>4</v>
      </c>
      <c r="B71" s="192" t="s">
        <v>4</v>
      </c>
      <c r="C71" s="187"/>
      <c r="D71" s="186" t="s">
        <v>45</v>
      </c>
      <c r="E71" s="884">
        <v>0.52900359213401749</v>
      </c>
      <c r="F71" s="884">
        <v>0.53724443659184296</v>
      </c>
      <c r="G71" s="884">
        <v>0.49202799958577442</v>
      </c>
      <c r="H71" s="884">
        <v>0.48433917059972087</v>
      </c>
      <c r="I71" s="884">
        <v>6.705701598829289E-2</v>
      </c>
      <c r="J71" s="884">
        <v>0</v>
      </c>
      <c r="K71" s="884">
        <v>0</v>
      </c>
      <c r="L71" s="885">
        <v>0.23615458804578141</v>
      </c>
      <c r="M71" s="167"/>
      <c r="N71" s="167"/>
    </row>
    <row r="72" spans="1:14" ht="18.95" customHeight="1">
      <c r="A72" s="188" t="s">
        <v>101</v>
      </c>
      <c r="B72" s="189" t="s">
        <v>47</v>
      </c>
      <c r="C72" s="183" t="s">
        <v>353</v>
      </c>
      <c r="D72" s="190" t="s">
        <v>41</v>
      </c>
      <c r="E72" s="893">
        <v>4865790000</v>
      </c>
      <c r="F72" s="896">
        <v>4507840000</v>
      </c>
      <c r="G72" s="896">
        <v>2558000</v>
      </c>
      <c r="H72" s="896">
        <v>328752000</v>
      </c>
      <c r="I72" s="896">
        <v>11367000</v>
      </c>
      <c r="J72" s="896">
        <v>0</v>
      </c>
      <c r="K72" s="896">
        <v>0</v>
      </c>
      <c r="L72" s="938">
        <v>15273000</v>
      </c>
      <c r="M72" s="167"/>
      <c r="N72" s="167"/>
    </row>
    <row r="73" spans="1:14" ht="18.95" customHeight="1">
      <c r="A73" s="175"/>
      <c r="B73" s="176"/>
      <c r="C73" s="177"/>
      <c r="D73" s="178" t="s">
        <v>42</v>
      </c>
      <c r="E73" s="894">
        <v>5174687198.2600002</v>
      </c>
      <c r="F73" s="890">
        <v>4783127198.7399998</v>
      </c>
      <c r="G73" s="890">
        <v>3235128</v>
      </c>
      <c r="H73" s="890">
        <v>337833511.81</v>
      </c>
      <c r="I73" s="890">
        <v>33337092</v>
      </c>
      <c r="J73" s="890">
        <v>0</v>
      </c>
      <c r="K73" s="890">
        <v>0</v>
      </c>
      <c r="L73" s="891">
        <v>17154267.710000001</v>
      </c>
      <c r="M73" s="167"/>
      <c r="N73" s="167"/>
    </row>
    <row r="74" spans="1:14" ht="18.95" customHeight="1">
      <c r="A74" s="175"/>
      <c r="B74" s="176"/>
      <c r="C74" s="177"/>
      <c r="D74" s="178" t="s">
        <v>43</v>
      </c>
      <c r="E74" s="894">
        <v>2697325587.1400003</v>
      </c>
      <c r="F74" s="890">
        <v>2526702596.4700003</v>
      </c>
      <c r="G74" s="890">
        <v>1448866.6500000001</v>
      </c>
      <c r="H74" s="890">
        <v>159703402.33000004</v>
      </c>
      <c r="I74" s="890">
        <v>3832177.65</v>
      </c>
      <c r="J74" s="890">
        <v>0</v>
      </c>
      <c r="K74" s="890">
        <v>0</v>
      </c>
      <c r="L74" s="891">
        <v>5638544.040000001</v>
      </c>
      <c r="M74" s="167"/>
      <c r="N74" s="167"/>
    </row>
    <row r="75" spans="1:14" ht="18.95" customHeight="1">
      <c r="A75" s="175"/>
      <c r="B75" s="176"/>
      <c r="C75" s="177"/>
      <c r="D75" s="178" t="s">
        <v>44</v>
      </c>
      <c r="E75" s="892">
        <v>0.55434484166805398</v>
      </c>
      <c r="F75" s="892">
        <v>0.5605129278035601</v>
      </c>
      <c r="G75" s="881">
        <v>0.56640603987490235</v>
      </c>
      <c r="H75" s="881">
        <v>0.48578686161605111</v>
      </c>
      <c r="I75" s="881">
        <v>0.33713184217471626</v>
      </c>
      <c r="J75" s="881">
        <v>0</v>
      </c>
      <c r="K75" s="881">
        <v>0</v>
      </c>
      <c r="L75" s="883">
        <v>0.36918379100373216</v>
      </c>
      <c r="M75" s="167"/>
      <c r="N75" s="167"/>
    </row>
    <row r="76" spans="1:14" ht="18.95" customHeight="1">
      <c r="A76" s="191" t="s">
        <v>4</v>
      </c>
      <c r="B76" s="192" t="s">
        <v>4</v>
      </c>
      <c r="C76" s="177"/>
      <c r="D76" s="186" t="s">
        <v>45</v>
      </c>
      <c r="E76" s="884">
        <v>0.52125384275342901</v>
      </c>
      <c r="F76" s="884">
        <v>0.52825327269899902</v>
      </c>
      <c r="G76" s="884">
        <v>0.44785450529314452</v>
      </c>
      <c r="H76" s="884">
        <v>0.47272812420047416</v>
      </c>
      <c r="I76" s="884">
        <v>0.11495236747104397</v>
      </c>
      <c r="J76" s="884">
        <v>0</v>
      </c>
      <c r="K76" s="884">
        <v>0</v>
      </c>
      <c r="L76" s="885">
        <v>0.32869628335769985</v>
      </c>
      <c r="M76" s="167"/>
      <c r="N76" s="167"/>
    </row>
    <row r="77" spans="1:14" ht="18.95" customHeight="1">
      <c r="A77" s="175" t="s">
        <v>106</v>
      </c>
      <c r="B77" s="176" t="s">
        <v>47</v>
      </c>
      <c r="C77" s="183" t="s">
        <v>354</v>
      </c>
      <c r="D77" s="184" t="s">
        <v>41</v>
      </c>
      <c r="E77" s="893">
        <v>1762009000</v>
      </c>
      <c r="F77" s="896">
        <v>1583159000</v>
      </c>
      <c r="G77" s="896">
        <v>1136000</v>
      </c>
      <c r="H77" s="896">
        <v>152842000</v>
      </c>
      <c r="I77" s="896">
        <v>9696000</v>
      </c>
      <c r="J77" s="896">
        <v>0</v>
      </c>
      <c r="K77" s="896">
        <v>0</v>
      </c>
      <c r="L77" s="938">
        <v>15176000</v>
      </c>
      <c r="M77" s="167"/>
      <c r="N77" s="167"/>
    </row>
    <row r="78" spans="1:14" ht="18.95" customHeight="1">
      <c r="A78" s="175"/>
      <c r="B78" s="176"/>
      <c r="C78" s="177"/>
      <c r="D78" s="178" t="s">
        <v>42</v>
      </c>
      <c r="E78" s="894">
        <v>1911421668.1199999</v>
      </c>
      <c r="F78" s="890">
        <v>1705104112.5599999</v>
      </c>
      <c r="G78" s="890">
        <v>1346840</v>
      </c>
      <c r="H78" s="890">
        <v>159576202</v>
      </c>
      <c r="I78" s="890">
        <v>28672181.559999999</v>
      </c>
      <c r="J78" s="890">
        <v>0</v>
      </c>
      <c r="K78" s="890">
        <v>0</v>
      </c>
      <c r="L78" s="891">
        <v>16722332</v>
      </c>
      <c r="M78" s="167"/>
      <c r="N78" s="167"/>
    </row>
    <row r="79" spans="1:14" ht="18.95" customHeight="1">
      <c r="A79" s="175"/>
      <c r="B79" s="176"/>
      <c r="C79" s="177"/>
      <c r="D79" s="178" t="s">
        <v>43</v>
      </c>
      <c r="E79" s="894">
        <v>998434591.0400002</v>
      </c>
      <c r="F79" s="890">
        <v>906463823.44000006</v>
      </c>
      <c r="G79" s="890">
        <v>529722.42999999993</v>
      </c>
      <c r="H79" s="890">
        <v>74311686.780000061</v>
      </c>
      <c r="I79" s="890">
        <v>13461098.689999999</v>
      </c>
      <c r="J79" s="890">
        <v>0</v>
      </c>
      <c r="K79" s="890">
        <v>0</v>
      </c>
      <c r="L79" s="891">
        <v>3668259.6999999997</v>
      </c>
      <c r="M79" s="167"/>
      <c r="N79" s="167"/>
    </row>
    <row r="80" spans="1:14" ht="18.95" customHeight="1">
      <c r="A80" s="185" t="s">
        <v>4</v>
      </c>
      <c r="B80" s="176"/>
      <c r="C80" s="177"/>
      <c r="D80" s="178" t="s">
        <v>44</v>
      </c>
      <c r="E80" s="892">
        <v>0.56664556823489565</v>
      </c>
      <c r="F80" s="892">
        <v>0.57256651002205083</v>
      </c>
      <c r="G80" s="881">
        <v>0.46630495598591543</v>
      </c>
      <c r="H80" s="881">
        <v>0.48619938747203034</v>
      </c>
      <c r="I80" s="882">
        <v>1.3883146338696368</v>
      </c>
      <c r="J80" s="881">
        <v>0</v>
      </c>
      <c r="K80" s="881">
        <v>0</v>
      </c>
      <c r="L80" s="883">
        <v>0.24171452952029518</v>
      </c>
      <c r="M80" s="167"/>
      <c r="N80" s="167"/>
    </row>
    <row r="81" spans="1:14" ht="18.95" customHeight="1">
      <c r="A81" s="179"/>
      <c r="B81" s="180"/>
      <c r="C81" s="177"/>
      <c r="D81" s="181" t="s">
        <v>45</v>
      </c>
      <c r="E81" s="884">
        <v>0.5223518220456409</v>
      </c>
      <c r="F81" s="884">
        <v>0.53161787410098871</v>
      </c>
      <c r="G81" s="884">
        <v>0.39330761634641082</v>
      </c>
      <c r="H81" s="884">
        <v>0.46568151045479866</v>
      </c>
      <c r="I81" s="884">
        <v>0.46948289099770896</v>
      </c>
      <c r="J81" s="884">
        <v>0</v>
      </c>
      <c r="K81" s="884">
        <v>0</v>
      </c>
      <c r="L81" s="885">
        <v>0.21936292737161298</v>
      </c>
      <c r="M81" s="167"/>
      <c r="N81" s="167"/>
    </row>
    <row r="82" spans="1:14" ht="18.95" customHeight="1">
      <c r="A82" s="175" t="s">
        <v>110</v>
      </c>
      <c r="B82" s="176" t="s">
        <v>47</v>
      </c>
      <c r="C82" s="183" t="s">
        <v>355</v>
      </c>
      <c r="D82" s="178" t="s">
        <v>41</v>
      </c>
      <c r="E82" s="895">
        <v>2297701000</v>
      </c>
      <c r="F82" s="896">
        <v>2075628000</v>
      </c>
      <c r="G82" s="896">
        <v>1213000</v>
      </c>
      <c r="H82" s="896">
        <v>202556000</v>
      </c>
      <c r="I82" s="896">
        <v>8782000</v>
      </c>
      <c r="J82" s="896">
        <v>0</v>
      </c>
      <c r="K82" s="896">
        <v>0</v>
      </c>
      <c r="L82" s="938">
        <v>9522000</v>
      </c>
      <c r="M82" s="167"/>
      <c r="N82" s="167"/>
    </row>
    <row r="83" spans="1:14" ht="18.95" customHeight="1">
      <c r="A83" s="175"/>
      <c r="B83" s="176"/>
      <c r="C83" s="177"/>
      <c r="D83" s="178" t="s">
        <v>42</v>
      </c>
      <c r="E83" s="895">
        <v>2507928212.0899997</v>
      </c>
      <c r="F83" s="890">
        <v>2234393821.52</v>
      </c>
      <c r="G83" s="890">
        <v>1617245</v>
      </c>
      <c r="H83" s="890">
        <v>216714732.60000002</v>
      </c>
      <c r="I83" s="890">
        <v>38514160</v>
      </c>
      <c r="J83" s="890">
        <v>0</v>
      </c>
      <c r="K83" s="890">
        <v>0</v>
      </c>
      <c r="L83" s="891">
        <v>16688252.970000001</v>
      </c>
      <c r="M83" s="167"/>
      <c r="N83" s="167"/>
    </row>
    <row r="84" spans="1:14" ht="18.95" customHeight="1">
      <c r="A84" s="175"/>
      <c r="B84" s="176"/>
      <c r="C84" s="177"/>
      <c r="D84" s="178" t="s">
        <v>43</v>
      </c>
      <c r="E84" s="895">
        <v>1316405303.5800002</v>
      </c>
      <c r="F84" s="890">
        <v>1191804566.6300001</v>
      </c>
      <c r="G84" s="890">
        <v>715328.52</v>
      </c>
      <c r="H84" s="890">
        <v>106700238.73000003</v>
      </c>
      <c r="I84" s="890">
        <v>11800605.450000001</v>
      </c>
      <c r="J84" s="890">
        <v>0</v>
      </c>
      <c r="K84" s="890">
        <v>0</v>
      </c>
      <c r="L84" s="891">
        <v>5384564.2499999991</v>
      </c>
      <c r="M84" s="167"/>
      <c r="N84" s="167"/>
    </row>
    <row r="85" spans="1:14" ht="18.95" customHeight="1">
      <c r="A85" s="185" t="s">
        <v>4</v>
      </c>
      <c r="B85" s="176"/>
      <c r="C85" s="177"/>
      <c r="D85" s="178" t="s">
        <v>44</v>
      </c>
      <c r="E85" s="892">
        <v>0.57292280570013254</v>
      </c>
      <c r="F85" s="892">
        <v>0.57418986765933011</v>
      </c>
      <c r="G85" s="881">
        <v>0.58971848309975272</v>
      </c>
      <c r="H85" s="881">
        <v>0.5267690847469344</v>
      </c>
      <c r="I85" s="881">
        <v>1.343726423365976</v>
      </c>
      <c r="J85" s="881">
        <v>0</v>
      </c>
      <c r="K85" s="881">
        <v>0</v>
      </c>
      <c r="L85" s="883">
        <v>0.56548668872085683</v>
      </c>
      <c r="M85" s="167"/>
      <c r="N85" s="167"/>
    </row>
    <row r="86" spans="1:14" ht="18.95" customHeight="1">
      <c r="A86" s="179"/>
      <c r="B86" s="180"/>
      <c r="C86" s="177"/>
      <c r="D86" s="186" t="s">
        <v>45</v>
      </c>
      <c r="E86" s="884">
        <v>0.52489752188040684</v>
      </c>
      <c r="F86" s="884">
        <v>0.53339055772148813</v>
      </c>
      <c r="G86" s="884">
        <v>0.44231301998151179</v>
      </c>
      <c r="H86" s="884">
        <v>0.49235341524722914</v>
      </c>
      <c r="I86" s="884">
        <v>0.30639654220681434</v>
      </c>
      <c r="J86" s="884">
        <v>0</v>
      </c>
      <c r="K86" s="884">
        <v>0</v>
      </c>
      <c r="L86" s="885">
        <v>0.32265595803705022</v>
      </c>
      <c r="M86" s="167"/>
      <c r="N86" s="167"/>
    </row>
    <row r="87" spans="1:14" ht="18.95" customHeight="1">
      <c r="A87" s="175" t="s">
        <v>114</v>
      </c>
      <c r="B87" s="176" t="s">
        <v>47</v>
      </c>
      <c r="C87" s="183" t="s">
        <v>356</v>
      </c>
      <c r="D87" s="184" t="s">
        <v>41</v>
      </c>
      <c r="E87" s="893">
        <v>4588346000</v>
      </c>
      <c r="F87" s="896">
        <v>4181136000</v>
      </c>
      <c r="G87" s="896">
        <v>3171000</v>
      </c>
      <c r="H87" s="896">
        <v>382745000</v>
      </c>
      <c r="I87" s="896">
        <v>12293000</v>
      </c>
      <c r="J87" s="896">
        <v>0</v>
      </c>
      <c r="K87" s="896">
        <v>0</v>
      </c>
      <c r="L87" s="938">
        <v>9001000</v>
      </c>
      <c r="M87" s="167"/>
      <c r="N87" s="167"/>
    </row>
    <row r="88" spans="1:14" ht="18.95" customHeight="1">
      <c r="A88" s="175"/>
      <c r="B88" s="176"/>
      <c r="C88" s="177"/>
      <c r="D88" s="178" t="s">
        <v>42</v>
      </c>
      <c r="E88" s="894">
        <v>5009596061.6300001</v>
      </c>
      <c r="F88" s="890">
        <v>4537467250.7600002</v>
      </c>
      <c r="G88" s="890">
        <v>3674399</v>
      </c>
      <c r="H88" s="890">
        <v>418712945.24000001</v>
      </c>
      <c r="I88" s="890">
        <v>34132607.280000001</v>
      </c>
      <c r="J88" s="890">
        <v>0</v>
      </c>
      <c r="K88" s="890">
        <v>0</v>
      </c>
      <c r="L88" s="891">
        <v>15608859.349999998</v>
      </c>
      <c r="M88" s="167"/>
      <c r="N88" s="167"/>
    </row>
    <row r="89" spans="1:14" ht="18.95" customHeight="1">
      <c r="A89" s="175"/>
      <c r="B89" s="176"/>
      <c r="C89" s="177"/>
      <c r="D89" s="178" t="s">
        <v>43</v>
      </c>
      <c r="E89" s="894">
        <v>2642166410.0299993</v>
      </c>
      <c r="F89" s="890">
        <v>2406817020.8399997</v>
      </c>
      <c r="G89" s="890">
        <v>1900743.62</v>
      </c>
      <c r="H89" s="890">
        <v>219920211.1499998</v>
      </c>
      <c r="I89" s="890">
        <v>6494034.0899999999</v>
      </c>
      <c r="J89" s="890">
        <v>0</v>
      </c>
      <c r="K89" s="890">
        <v>0</v>
      </c>
      <c r="L89" s="891">
        <v>7034400.3300000001</v>
      </c>
      <c r="M89" s="167"/>
      <c r="N89" s="167"/>
    </row>
    <row r="90" spans="1:14" ht="18.95" customHeight="1">
      <c r="A90" s="185" t="s">
        <v>4</v>
      </c>
      <c r="B90" s="176"/>
      <c r="C90" s="177"/>
      <c r="D90" s="178" t="s">
        <v>44</v>
      </c>
      <c r="E90" s="892">
        <v>0.57584288761789093</v>
      </c>
      <c r="F90" s="892">
        <v>0.57563710456679706</v>
      </c>
      <c r="G90" s="881">
        <v>0.59941457584358249</v>
      </c>
      <c r="H90" s="881">
        <v>0.57458676442540024</v>
      </c>
      <c r="I90" s="881">
        <v>0.52827089319124709</v>
      </c>
      <c r="J90" s="881">
        <v>0</v>
      </c>
      <c r="K90" s="881">
        <v>0</v>
      </c>
      <c r="L90" s="883">
        <v>0.78151320186645934</v>
      </c>
      <c r="M90" s="167"/>
      <c r="N90" s="167"/>
    </row>
    <row r="91" spans="1:14" ht="18.95" customHeight="1">
      <c r="A91" s="179"/>
      <c r="B91" s="180"/>
      <c r="C91" s="177"/>
      <c r="D91" s="181" t="s">
        <v>45</v>
      </c>
      <c r="E91" s="884">
        <v>0.52742104902771403</v>
      </c>
      <c r="F91" s="884">
        <v>0.53043182194579397</v>
      </c>
      <c r="G91" s="884">
        <v>0.51729374518118476</v>
      </c>
      <c r="H91" s="884">
        <v>0.52522907077531322</v>
      </c>
      <c r="I91" s="884">
        <v>0.19025895199647344</v>
      </c>
      <c r="J91" s="884">
        <v>0</v>
      </c>
      <c r="K91" s="884">
        <v>0</v>
      </c>
      <c r="L91" s="885">
        <v>0.45066716101839954</v>
      </c>
      <c r="M91" s="167"/>
      <c r="N91" s="167"/>
    </row>
    <row r="92" spans="1:14" ht="18.95" customHeight="1">
      <c r="A92" s="175" t="s">
        <v>118</v>
      </c>
      <c r="B92" s="176" t="s">
        <v>47</v>
      </c>
      <c r="C92" s="183" t="s">
        <v>357</v>
      </c>
      <c r="D92" s="178" t="s">
        <v>41</v>
      </c>
      <c r="E92" s="895">
        <v>2215961000</v>
      </c>
      <c r="F92" s="896">
        <v>2001352000</v>
      </c>
      <c r="G92" s="896">
        <v>1181000</v>
      </c>
      <c r="H92" s="896">
        <v>198648000</v>
      </c>
      <c r="I92" s="896">
        <v>5077000</v>
      </c>
      <c r="J92" s="896">
        <v>0</v>
      </c>
      <c r="K92" s="896">
        <v>0</v>
      </c>
      <c r="L92" s="938">
        <v>9703000</v>
      </c>
      <c r="M92" s="167"/>
      <c r="N92" s="167"/>
    </row>
    <row r="93" spans="1:14" ht="18.95" customHeight="1">
      <c r="A93" s="175"/>
      <c r="B93" s="176"/>
      <c r="C93" s="193"/>
      <c r="D93" s="178" t="s">
        <v>42</v>
      </c>
      <c r="E93" s="895">
        <v>2411681052.52</v>
      </c>
      <c r="F93" s="890">
        <v>2166844701.52</v>
      </c>
      <c r="G93" s="890">
        <v>1506374.15</v>
      </c>
      <c r="H93" s="890">
        <v>202914245.25000003</v>
      </c>
      <c r="I93" s="890">
        <v>28246815.600000001</v>
      </c>
      <c r="J93" s="890">
        <v>0</v>
      </c>
      <c r="K93" s="890">
        <v>0</v>
      </c>
      <c r="L93" s="891">
        <v>12168916</v>
      </c>
      <c r="M93" s="167"/>
      <c r="N93" s="167"/>
    </row>
    <row r="94" spans="1:14" ht="18.95" customHeight="1">
      <c r="A94" s="175"/>
      <c r="B94" s="176"/>
      <c r="C94" s="193"/>
      <c r="D94" s="178" t="s">
        <v>43</v>
      </c>
      <c r="E94" s="895">
        <v>1227753114.96</v>
      </c>
      <c r="F94" s="890">
        <v>1118216265.1999998</v>
      </c>
      <c r="G94" s="890">
        <v>764650.39999999991</v>
      </c>
      <c r="H94" s="890">
        <v>100946828.61000013</v>
      </c>
      <c r="I94" s="890">
        <v>3308991.7800000003</v>
      </c>
      <c r="J94" s="890">
        <v>0</v>
      </c>
      <c r="K94" s="890">
        <v>0</v>
      </c>
      <c r="L94" s="891">
        <v>4516378.97</v>
      </c>
      <c r="M94" s="167"/>
      <c r="N94" s="167"/>
    </row>
    <row r="95" spans="1:14" ht="18.95" customHeight="1">
      <c r="A95" s="185" t="s">
        <v>4</v>
      </c>
      <c r="B95" s="176"/>
      <c r="C95" s="194" t="s">
        <v>4</v>
      </c>
      <c r="D95" s="178" t="s">
        <v>44</v>
      </c>
      <c r="E95" s="892">
        <v>0.55404996521148164</v>
      </c>
      <c r="F95" s="892">
        <v>0.55873043082875962</v>
      </c>
      <c r="G95" s="881">
        <v>0.64746011854360708</v>
      </c>
      <c r="H95" s="881">
        <v>0.50816936797752876</v>
      </c>
      <c r="I95" s="881">
        <v>0.65176123301162103</v>
      </c>
      <c r="J95" s="881">
        <v>0</v>
      </c>
      <c r="K95" s="881">
        <v>0</v>
      </c>
      <c r="L95" s="883">
        <v>0.46546212202411624</v>
      </c>
      <c r="M95" s="167"/>
      <c r="N95" s="167"/>
    </row>
    <row r="96" spans="1:14" ht="18.95" customHeight="1">
      <c r="A96" s="179"/>
      <c r="B96" s="180"/>
      <c r="C96" s="195"/>
      <c r="D96" s="186" t="s">
        <v>45</v>
      </c>
      <c r="E96" s="884">
        <v>0.50908602266336311</v>
      </c>
      <c r="F96" s="884">
        <v>0.51605741030522057</v>
      </c>
      <c r="G96" s="884">
        <v>0.50760987899321031</v>
      </c>
      <c r="H96" s="884">
        <v>0.49748517402328668</v>
      </c>
      <c r="I96" s="884">
        <v>0.11714565729667595</v>
      </c>
      <c r="J96" s="884">
        <v>0</v>
      </c>
      <c r="K96" s="884">
        <v>0</v>
      </c>
      <c r="L96" s="885">
        <v>0.37114061515421748</v>
      </c>
      <c r="M96" s="167"/>
      <c r="N96" s="167"/>
    </row>
    <row r="97" spans="1:12" ht="27" customHeight="1">
      <c r="A97" s="832"/>
      <c r="E97" s="197"/>
      <c r="F97" s="197"/>
      <c r="G97" s="197"/>
      <c r="H97" s="197"/>
      <c r="I97" s="197"/>
      <c r="J97" s="197"/>
      <c r="K97" s="197"/>
      <c r="L97" s="197"/>
    </row>
    <row r="98" spans="1:12" ht="18" customHeight="1">
      <c r="A98" s="1608"/>
      <c r="B98" s="1608"/>
      <c r="C98" s="1608"/>
      <c r="D98" s="1608"/>
      <c r="E98" s="1608"/>
      <c r="F98" s="1608"/>
      <c r="G98" s="1608"/>
      <c r="H98" s="1608"/>
      <c r="I98" s="1608"/>
      <c r="J98" s="1608"/>
      <c r="K98" s="1608"/>
      <c r="L98" s="1608"/>
    </row>
    <row r="99" spans="1:12" ht="18">
      <c r="E99" s="197"/>
      <c r="F99" s="197"/>
      <c r="G99" s="197"/>
      <c r="H99" s="197"/>
      <c r="I99" s="197"/>
      <c r="J99" s="197"/>
      <c r="K99" s="197"/>
      <c r="L99" s="197"/>
    </row>
    <row r="100" spans="1:12">
      <c r="G100" s="182"/>
      <c r="H100" s="374"/>
      <c r="I100" s="375"/>
      <c r="J100" s="182"/>
    </row>
  </sheetData>
  <mergeCells count="1">
    <mergeCell ref="A98:L98"/>
  </mergeCells>
  <phoneticPr fontId="46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47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L74"/>
  <sheetViews>
    <sheetView showGridLines="0" zoomScale="70" zoomScaleNormal="70" workbookViewId="0">
      <selection activeCell="R30" sqref="R30"/>
    </sheetView>
  </sheetViews>
  <sheetFormatPr defaultColWidth="5.140625" defaultRowHeight="15"/>
  <cols>
    <col min="1" max="1" width="5.140625" style="483" customWidth="1"/>
    <col min="2" max="2" width="2.5703125" style="483" customWidth="1"/>
    <col min="3" max="3" width="58.5703125" style="483" customWidth="1"/>
    <col min="4" max="4" width="19.85546875" style="483" customWidth="1"/>
    <col min="5" max="5" width="2.28515625" style="483" customWidth="1"/>
    <col min="6" max="7" width="20.85546875" style="483" customWidth="1"/>
    <col min="8" max="9" width="20.7109375" style="483" customWidth="1"/>
    <col min="10" max="10" width="5.85546875" style="483" customWidth="1"/>
    <col min="11" max="11" width="13.140625" style="483" bestFit="1" customWidth="1"/>
    <col min="12" max="13" width="12.5703125" style="483" customWidth="1"/>
    <col min="14" max="14" width="15.5703125" style="483" bestFit="1" customWidth="1"/>
    <col min="15" max="15" width="12.5703125" style="483" customWidth="1"/>
    <col min="16" max="16" width="15.5703125" style="483" bestFit="1" customWidth="1"/>
    <col min="17" max="17" width="12.5703125" style="483" customWidth="1"/>
    <col min="18" max="18" width="22.85546875" style="483" customWidth="1"/>
    <col min="19" max="247" width="12.5703125" style="483" customWidth="1"/>
    <col min="248" max="256" width="5.140625" style="483"/>
    <col min="257" max="257" width="5.140625" style="483" customWidth="1"/>
    <col min="258" max="258" width="2.5703125" style="483" customWidth="1"/>
    <col min="259" max="259" width="58.5703125" style="483" customWidth="1"/>
    <col min="260" max="260" width="19.85546875" style="483" customWidth="1"/>
    <col min="261" max="261" width="2.28515625" style="483" customWidth="1"/>
    <col min="262" max="263" width="20.85546875" style="483" customWidth="1"/>
    <col min="264" max="265" width="20.7109375" style="483" customWidth="1"/>
    <col min="266" max="266" width="5.85546875" style="483" customWidth="1"/>
    <col min="267" max="503" width="12.5703125" style="483" customWidth="1"/>
    <col min="504" max="512" width="5.140625" style="483"/>
    <col min="513" max="513" width="5.140625" style="483" customWidth="1"/>
    <col min="514" max="514" width="2.5703125" style="483" customWidth="1"/>
    <col min="515" max="515" width="58.5703125" style="483" customWidth="1"/>
    <col min="516" max="516" width="19.85546875" style="483" customWidth="1"/>
    <col min="517" max="517" width="2.28515625" style="483" customWidth="1"/>
    <col min="518" max="519" width="20.85546875" style="483" customWidth="1"/>
    <col min="520" max="521" width="20.7109375" style="483" customWidth="1"/>
    <col min="522" max="522" width="5.85546875" style="483" customWidth="1"/>
    <col min="523" max="759" width="12.5703125" style="483" customWidth="1"/>
    <col min="760" max="768" width="5.140625" style="483"/>
    <col min="769" max="769" width="5.140625" style="483" customWidth="1"/>
    <col min="770" max="770" width="2.5703125" style="483" customWidth="1"/>
    <col min="771" max="771" width="58.5703125" style="483" customWidth="1"/>
    <col min="772" max="772" width="19.85546875" style="483" customWidth="1"/>
    <col min="773" max="773" width="2.28515625" style="483" customWidth="1"/>
    <col min="774" max="775" width="20.85546875" style="483" customWidth="1"/>
    <col min="776" max="777" width="20.7109375" style="483" customWidth="1"/>
    <col min="778" max="778" width="5.85546875" style="483" customWidth="1"/>
    <col min="779" max="1015" width="12.5703125" style="483" customWidth="1"/>
    <col min="1016" max="1024" width="5.140625" style="483"/>
    <col min="1025" max="1025" width="5.140625" style="483" customWidth="1"/>
    <col min="1026" max="1026" width="2.5703125" style="483" customWidth="1"/>
    <col min="1027" max="1027" width="58.5703125" style="483" customWidth="1"/>
    <col min="1028" max="1028" width="19.85546875" style="483" customWidth="1"/>
    <col min="1029" max="1029" width="2.28515625" style="483" customWidth="1"/>
    <col min="1030" max="1031" width="20.85546875" style="483" customWidth="1"/>
    <col min="1032" max="1033" width="20.7109375" style="483" customWidth="1"/>
    <col min="1034" max="1034" width="5.85546875" style="483" customWidth="1"/>
    <col min="1035" max="1271" width="12.5703125" style="483" customWidth="1"/>
    <col min="1272" max="1280" width="5.140625" style="483"/>
    <col min="1281" max="1281" width="5.140625" style="483" customWidth="1"/>
    <col min="1282" max="1282" width="2.5703125" style="483" customWidth="1"/>
    <col min="1283" max="1283" width="58.5703125" style="483" customWidth="1"/>
    <col min="1284" max="1284" width="19.85546875" style="483" customWidth="1"/>
    <col min="1285" max="1285" width="2.28515625" style="483" customWidth="1"/>
    <col min="1286" max="1287" width="20.85546875" style="483" customWidth="1"/>
    <col min="1288" max="1289" width="20.7109375" style="483" customWidth="1"/>
    <col min="1290" max="1290" width="5.85546875" style="483" customWidth="1"/>
    <col min="1291" max="1527" width="12.5703125" style="483" customWidth="1"/>
    <col min="1528" max="1536" width="5.140625" style="483"/>
    <col min="1537" max="1537" width="5.140625" style="483" customWidth="1"/>
    <col min="1538" max="1538" width="2.5703125" style="483" customWidth="1"/>
    <col min="1539" max="1539" width="58.5703125" style="483" customWidth="1"/>
    <col min="1540" max="1540" width="19.85546875" style="483" customWidth="1"/>
    <col min="1541" max="1541" width="2.28515625" style="483" customWidth="1"/>
    <col min="1542" max="1543" width="20.85546875" style="483" customWidth="1"/>
    <col min="1544" max="1545" width="20.7109375" style="483" customWidth="1"/>
    <col min="1546" max="1546" width="5.85546875" style="483" customWidth="1"/>
    <col min="1547" max="1783" width="12.5703125" style="483" customWidth="1"/>
    <col min="1784" max="1792" width="5.140625" style="483"/>
    <col min="1793" max="1793" width="5.140625" style="483" customWidth="1"/>
    <col min="1794" max="1794" width="2.5703125" style="483" customWidth="1"/>
    <col min="1795" max="1795" width="58.5703125" style="483" customWidth="1"/>
    <col min="1796" max="1796" width="19.85546875" style="483" customWidth="1"/>
    <col min="1797" max="1797" width="2.28515625" style="483" customWidth="1"/>
    <col min="1798" max="1799" width="20.85546875" style="483" customWidth="1"/>
    <col min="1800" max="1801" width="20.7109375" style="483" customWidth="1"/>
    <col min="1802" max="1802" width="5.85546875" style="483" customWidth="1"/>
    <col min="1803" max="2039" width="12.5703125" style="483" customWidth="1"/>
    <col min="2040" max="2048" width="5.140625" style="483"/>
    <col min="2049" max="2049" width="5.140625" style="483" customWidth="1"/>
    <col min="2050" max="2050" width="2.5703125" style="483" customWidth="1"/>
    <col min="2051" max="2051" width="58.5703125" style="483" customWidth="1"/>
    <col min="2052" max="2052" width="19.85546875" style="483" customWidth="1"/>
    <col min="2053" max="2053" width="2.28515625" style="483" customWidth="1"/>
    <col min="2054" max="2055" width="20.85546875" style="483" customWidth="1"/>
    <col min="2056" max="2057" width="20.7109375" style="483" customWidth="1"/>
    <col min="2058" max="2058" width="5.85546875" style="483" customWidth="1"/>
    <col min="2059" max="2295" width="12.5703125" style="483" customWidth="1"/>
    <col min="2296" max="2304" width="5.140625" style="483"/>
    <col min="2305" max="2305" width="5.140625" style="483" customWidth="1"/>
    <col min="2306" max="2306" width="2.5703125" style="483" customWidth="1"/>
    <col min="2307" max="2307" width="58.5703125" style="483" customWidth="1"/>
    <col min="2308" max="2308" width="19.85546875" style="483" customWidth="1"/>
    <col min="2309" max="2309" width="2.28515625" style="483" customWidth="1"/>
    <col min="2310" max="2311" width="20.85546875" style="483" customWidth="1"/>
    <col min="2312" max="2313" width="20.7109375" style="483" customWidth="1"/>
    <col min="2314" max="2314" width="5.85546875" style="483" customWidth="1"/>
    <col min="2315" max="2551" width="12.5703125" style="483" customWidth="1"/>
    <col min="2552" max="2560" width="5.140625" style="483"/>
    <col min="2561" max="2561" width="5.140625" style="483" customWidth="1"/>
    <col min="2562" max="2562" width="2.5703125" style="483" customWidth="1"/>
    <col min="2563" max="2563" width="58.5703125" style="483" customWidth="1"/>
    <col min="2564" max="2564" width="19.85546875" style="483" customWidth="1"/>
    <col min="2565" max="2565" width="2.28515625" style="483" customWidth="1"/>
    <col min="2566" max="2567" width="20.85546875" style="483" customWidth="1"/>
    <col min="2568" max="2569" width="20.7109375" style="483" customWidth="1"/>
    <col min="2570" max="2570" width="5.85546875" style="483" customWidth="1"/>
    <col min="2571" max="2807" width="12.5703125" style="483" customWidth="1"/>
    <col min="2808" max="2816" width="5.140625" style="483"/>
    <col min="2817" max="2817" width="5.140625" style="483" customWidth="1"/>
    <col min="2818" max="2818" width="2.5703125" style="483" customWidth="1"/>
    <col min="2819" max="2819" width="58.5703125" style="483" customWidth="1"/>
    <col min="2820" max="2820" width="19.85546875" style="483" customWidth="1"/>
    <col min="2821" max="2821" width="2.28515625" style="483" customWidth="1"/>
    <col min="2822" max="2823" width="20.85546875" style="483" customWidth="1"/>
    <col min="2824" max="2825" width="20.7109375" style="483" customWidth="1"/>
    <col min="2826" max="2826" width="5.85546875" style="483" customWidth="1"/>
    <col min="2827" max="3063" width="12.5703125" style="483" customWidth="1"/>
    <col min="3064" max="3072" width="5.140625" style="483"/>
    <col min="3073" max="3073" width="5.140625" style="483" customWidth="1"/>
    <col min="3074" max="3074" width="2.5703125" style="483" customWidth="1"/>
    <col min="3075" max="3075" width="58.5703125" style="483" customWidth="1"/>
    <col min="3076" max="3076" width="19.85546875" style="483" customWidth="1"/>
    <col min="3077" max="3077" width="2.28515625" style="483" customWidth="1"/>
    <col min="3078" max="3079" width="20.85546875" style="483" customWidth="1"/>
    <col min="3080" max="3081" width="20.7109375" style="483" customWidth="1"/>
    <col min="3082" max="3082" width="5.85546875" style="483" customWidth="1"/>
    <col min="3083" max="3319" width="12.5703125" style="483" customWidth="1"/>
    <col min="3320" max="3328" width="5.140625" style="483"/>
    <col min="3329" max="3329" width="5.140625" style="483" customWidth="1"/>
    <col min="3330" max="3330" width="2.5703125" style="483" customWidth="1"/>
    <col min="3331" max="3331" width="58.5703125" style="483" customWidth="1"/>
    <col min="3332" max="3332" width="19.85546875" style="483" customWidth="1"/>
    <col min="3333" max="3333" width="2.28515625" style="483" customWidth="1"/>
    <col min="3334" max="3335" width="20.85546875" style="483" customWidth="1"/>
    <col min="3336" max="3337" width="20.7109375" style="483" customWidth="1"/>
    <col min="3338" max="3338" width="5.85546875" style="483" customWidth="1"/>
    <col min="3339" max="3575" width="12.5703125" style="483" customWidth="1"/>
    <col min="3576" max="3584" width="5.140625" style="483"/>
    <col min="3585" max="3585" width="5.140625" style="483" customWidth="1"/>
    <col min="3586" max="3586" width="2.5703125" style="483" customWidth="1"/>
    <col min="3587" max="3587" width="58.5703125" style="483" customWidth="1"/>
    <col min="3588" max="3588" width="19.85546875" style="483" customWidth="1"/>
    <col min="3589" max="3589" width="2.28515625" style="483" customWidth="1"/>
    <col min="3590" max="3591" width="20.85546875" style="483" customWidth="1"/>
    <col min="3592" max="3593" width="20.7109375" style="483" customWidth="1"/>
    <col min="3594" max="3594" width="5.85546875" style="483" customWidth="1"/>
    <col min="3595" max="3831" width="12.5703125" style="483" customWidth="1"/>
    <col min="3832" max="3840" width="5.140625" style="483"/>
    <col min="3841" max="3841" width="5.140625" style="483" customWidth="1"/>
    <col min="3842" max="3842" width="2.5703125" style="483" customWidth="1"/>
    <col min="3843" max="3843" width="58.5703125" style="483" customWidth="1"/>
    <col min="3844" max="3844" width="19.85546875" style="483" customWidth="1"/>
    <col min="3845" max="3845" width="2.28515625" style="483" customWidth="1"/>
    <col min="3846" max="3847" width="20.85546875" style="483" customWidth="1"/>
    <col min="3848" max="3849" width="20.7109375" style="483" customWidth="1"/>
    <col min="3850" max="3850" width="5.85546875" style="483" customWidth="1"/>
    <col min="3851" max="4087" width="12.5703125" style="483" customWidth="1"/>
    <col min="4088" max="4096" width="5.140625" style="483"/>
    <col min="4097" max="4097" width="5.140625" style="483" customWidth="1"/>
    <col min="4098" max="4098" width="2.5703125" style="483" customWidth="1"/>
    <col min="4099" max="4099" width="58.5703125" style="483" customWidth="1"/>
    <col min="4100" max="4100" width="19.85546875" style="483" customWidth="1"/>
    <col min="4101" max="4101" width="2.28515625" style="483" customWidth="1"/>
    <col min="4102" max="4103" width="20.85546875" style="483" customWidth="1"/>
    <col min="4104" max="4105" width="20.7109375" style="483" customWidth="1"/>
    <col min="4106" max="4106" width="5.85546875" style="483" customWidth="1"/>
    <col min="4107" max="4343" width="12.5703125" style="483" customWidth="1"/>
    <col min="4344" max="4352" width="5.140625" style="483"/>
    <col min="4353" max="4353" width="5.140625" style="483" customWidth="1"/>
    <col min="4354" max="4354" width="2.5703125" style="483" customWidth="1"/>
    <col min="4355" max="4355" width="58.5703125" style="483" customWidth="1"/>
    <col min="4356" max="4356" width="19.85546875" style="483" customWidth="1"/>
    <col min="4357" max="4357" width="2.28515625" style="483" customWidth="1"/>
    <col min="4358" max="4359" width="20.85546875" style="483" customWidth="1"/>
    <col min="4360" max="4361" width="20.7109375" style="483" customWidth="1"/>
    <col min="4362" max="4362" width="5.85546875" style="483" customWidth="1"/>
    <col min="4363" max="4599" width="12.5703125" style="483" customWidth="1"/>
    <col min="4600" max="4608" width="5.140625" style="483"/>
    <col min="4609" max="4609" width="5.140625" style="483" customWidth="1"/>
    <col min="4610" max="4610" width="2.5703125" style="483" customWidth="1"/>
    <col min="4611" max="4611" width="58.5703125" style="483" customWidth="1"/>
    <col min="4612" max="4612" width="19.85546875" style="483" customWidth="1"/>
    <col min="4613" max="4613" width="2.28515625" style="483" customWidth="1"/>
    <col min="4614" max="4615" width="20.85546875" style="483" customWidth="1"/>
    <col min="4616" max="4617" width="20.7109375" style="483" customWidth="1"/>
    <col min="4618" max="4618" width="5.85546875" style="483" customWidth="1"/>
    <col min="4619" max="4855" width="12.5703125" style="483" customWidth="1"/>
    <col min="4856" max="4864" width="5.140625" style="483"/>
    <col min="4865" max="4865" width="5.140625" style="483" customWidth="1"/>
    <col min="4866" max="4866" width="2.5703125" style="483" customWidth="1"/>
    <col min="4867" max="4867" width="58.5703125" style="483" customWidth="1"/>
    <col min="4868" max="4868" width="19.85546875" style="483" customWidth="1"/>
    <col min="4869" max="4869" width="2.28515625" style="483" customWidth="1"/>
    <col min="4870" max="4871" width="20.85546875" style="483" customWidth="1"/>
    <col min="4872" max="4873" width="20.7109375" style="483" customWidth="1"/>
    <col min="4874" max="4874" width="5.85546875" style="483" customWidth="1"/>
    <col min="4875" max="5111" width="12.5703125" style="483" customWidth="1"/>
    <col min="5112" max="5120" width="5.140625" style="483"/>
    <col min="5121" max="5121" width="5.140625" style="483" customWidth="1"/>
    <col min="5122" max="5122" width="2.5703125" style="483" customWidth="1"/>
    <col min="5123" max="5123" width="58.5703125" style="483" customWidth="1"/>
    <col min="5124" max="5124" width="19.85546875" style="483" customWidth="1"/>
    <col min="5125" max="5125" width="2.28515625" style="483" customWidth="1"/>
    <col min="5126" max="5127" width="20.85546875" style="483" customWidth="1"/>
    <col min="5128" max="5129" width="20.7109375" style="483" customWidth="1"/>
    <col min="5130" max="5130" width="5.85546875" style="483" customWidth="1"/>
    <col min="5131" max="5367" width="12.5703125" style="483" customWidth="1"/>
    <col min="5368" max="5376" width="5.140625" style="483"/>
    <col min="5377" max="5377" width="5.140625" style="483" customWidth="1"/>
    <col min="5378" max="5378" width="2.5703125" style="483" customWidth="1"/>
    <col min="5379" max="5379" width="58.5703125" style="483" customWidth="1"/>
    <col min="5380" max="5380" width="19.85546875" style="483" customWidth="1"/>
    <col min="5381" max="5381" width="2.28515625" style="483" customWidth="1"/>
    <col min="5382" max="5383" width="20.85546875" style="483" customWidth="1"/>
    <col min="5384" max="5385" width="20.7109375" style="483" customWidth="1"/>
    <col min="5386" max="5386" width="5.85546875" style="483" customWidth="1"/>
    <col min="5387" max="5623" width="12.5703125" style="483" customWidth="1"/>
    <col min="5624" max="5632" width="5.140625" style="483"/>
    <col min="5633" max="5633" width="5.140625" style="483" customWidth="1"/>
    <col min="5634" max="5634" width="2.5703125" style="483" customWidth="1"/>
    <col min="5635" max="5635" width="58.5703125" style="483" customWidth="1"/>
    <col min="5636" max="5636" width="19.85546875" style="483" customWidth="1"/>
    <col min="5637" max="5637" width="2.28515625" style="483" customWidth="1"/>
    <col min="5638" max="5639" width="20.85546875" style="483" customWidth="1"/>
    <col min="5640" max="5641" width="20.7109375" style="483" customWidth="1"/>
    <col min="5642" max="5642" width="5.85546875" style="483" customWidth="1"/>
    <col min="5643" max="5879" width="12.5703125" style="483" customWidth="1"/>
    <col min="5880" max="5888" width="5.140625" style="483"/>
    <col min="5889" max="5889" width="5.140625" style="483" customWidth="1"/>
    <col min="5890" max="5890" width="2.5703125" style="483" customWidth="1"/>
    <col min="5891" max="5891" width="58.5703125" style="483" customWidth="1"/>
    <col min="5892" max="5892" width="19.85546875" style="483" customWidth="1"/>
    <col min="5893" max="5893" width="2.28515625" style="483" customWidth="1"/>
    <col min="5894" max="5895" width="20.85546875" style="483" customWidth="1"/>
    <col min="5896" max="5897" width="20.7109375" style="483" customWidth="1"/>
    <col min="5898" max="5898" width="5.85546875" style="483" customWidth="1"/>
    <col min="5899" max="6135" width="12.5703125" style="483" customWidth="1"/>
    <col min="6136" max="6144" width="5.140625" style="483"/>
    <col min="6145" max="6145" width="5.140625" style="483" customWidth="1"/>
    <col min="6146" max="6146" width="2.5703125" style="483" customWidth="1"/>
    <col min="6147" max="6147" width="58.5703125" style="483" customWidth="1"/>
    <col min="6148" max="6148" width="19.85546875" style="483" customWidth="1"/>
    <col min="6149" max="6149" width="2.28515625" style="483" customWidth="1"/>
    <col min="6150" max="6151" width="20.85546875" style="483" customWidth="1"/>
    <col min="6152" max="6153" width="20.7109375" style="483" customWidth="1"/>
    <col min="6154" max="6154" width="5.85546875" style="483" customWidth="1"/>
    <col min="6155" max="6391" width="12.5703125" style="483" customWidth="1"/>
    <col min="6392" max="6400" width="5.140625" style="483"/>
    <col min="6401" max="6401" width="5.140625" style="483" customWidth="1"/>
    <col min="6402" max="6402" width="2.5703125" style="483" customWidth="1"/>
    <col min="6403" max="6403" width="58.5703125" style="483" customWidth="1"/>
    <col min="6404" max="6404" width="19.85546875" style="483" customWidth="1"/>
    <col min="6405" max="6405" width="2.28515625" style="483" customWidth="1"/>
    <col min="6406" max="6407" width="20.85546875" style="483" customWidth="1"/>
    <col min="6408" max="6409" width="20.7109375" style="483" customWidth="1"/>
    <col min="6410" max="6410" width="5.85546875" style="483" customWidth="1"/>
    <col min="6411" max="6647" width="12.5703125" style="483" customWidth="1"/>
    <col min="6648" max="6656" width="5.140625" style="483"/>
    <col min="6657" max="6657" width="5.140625" style="483" customWidth="1"/>
    <col min="6658" max="6658" width="2.5703125" style="483" customWidth="1"/>
    <col min="6659" max="6659" width="58.5703125" style="483" customWidth="1"/>
    <col min="6660" max="6660" width="19.85546875" style="483" customWidth="1"/>
    <col min="6661" max="6661" width="2.28515625" style="483" customWidth="1"/>
    <col min="6662" max="6663" width="20.85546875" style="483" customWidth="1"/>
    <col min="6664" max="6665" width="20.7109375" style="483" customWidth="1"/>
    <col min="6666" max="6666" width="5.85546875" style="483" customWidth="1"/>
    <col min="6667" max="6903" width="12.5703125" style="483" customWidth="1"/>
    <col min="6904" max="6912" width="5.140625" style="483"/>
    <col min="6913" max="6913" width="5.140625" style="483" customWidth="1"/>
    <col min="6914" max="6914" width="2.5703125" style="483" customWidth="1"/>
    <col min="6915" max="6915" width="58.5703125" style="483" customWidth="1"/>
    <col min="6916" max="6916" width="19.85546875" style="483" customWidth="1"/>
    <col min="6917" max="6917" width="2.28515625" style="483" customWidth="1"/>
    <col min="6918" max="6919" width="20.85546875" style="483" customWidth="1"/>
    <col min="6920" max="6921" width="20.7109375" style="483" customWidth="1"/>
    <col min="6922" max="6922" width="5.85546875" style="483" customWidth="1"/>
    <col min="6923" max="7159" width="12.5703125" style="483" customWidth="1"/>
    <col min="7160" max="7168" width="5.140625" style="483"/>
    <col min="7169" max="7169" width="5.140625" style="483" customWidth="1"/>
    <col min="7170" max="7170" width="2.5703125" style="483" customWidth="1"/>
    <col min="7171" max="7171" width="58.5703125" style="483" customWidth="1"/>
    <col min="7172" max="7172" width="19.85546875" style="483" customWidth="1"/>
    <col min="7173" max="7173" width="2.28515625" style="483" customWidth="1"/>
    <col min="7174" max="7175" width="20.85546875" style="483" customWidth="1"/>
    <col min="7176" max="7177" width="20.7109375" style="483" customWidth="1"/>
    <col min="7178" max="7178" width="5.85546875" style="483" customWidth="1"/>
    <col min="7179" max="7415" width="12.5703125" style="483" customWidth="1"/>
    <col min="7416" max="7424" width="5.140625" style="483"/>
    <col min="7425" max="7425" width="5.140625" style="483" customWidth="1"/>
    <col min="7426" max="7426" width="2.5703125" style="483" customWidth="1"/>
    <col min="7427" max="7427" width="58.5703125" style="483" customWidth="1"/>
    <col min="7428" max="7428" width="19.85546875" style="483" customWidth="1"/>
    <col min="7429" max="7429" width="2.28515625" style="483" customWidth="1"/>
    <col min="7430" max="7431" width="20.85546875" style="483" customWidth="1"/>
    <col min="7432" max="7433" width="20.7109375" style="483" customWidth="1"/>
    <col min="7434" max="7434" width="5.85546875" style="483" customWidth="1"/>
    <col min="7435" max="7671" width="12.5703125" style="483" customWidth="1"/>
    <col min="7672" max="7680" width="5.140625" style="483"/>
    <col min="7681" max="7681" width="5.140625" style="483" customWidth="1"/>
    <col min="7682" max="7682" width="2.5703125" style="483" customWidth="1"/>
    <col min="7683" max="7683" width="58.5703125" style="483" customWidth="1"/>
    <col min="7684" max="7684" width="19.85546875" style="483" customWidth="1"/>
    <col min="7685" max="7685" width="2.28515625" style="483" customWidth="1"/>
    <col min="7686" max="7687" width="20.85546875" style="483" customWidth="1"/>
    <col min="7688" max="7689" width="20.7109375" style="483" customWidth="1"/>
    <col min="7690" max="7690" width="5.85546875" style="483" customWidth="1"/>
    <col min="7691" max="7927" width="12.5703125" style="483" customWidth="1"/>
    <col min="7928" max="7936" width="5.140625" style="483"/>
    <col min="7937" max="7937" width="5.140625" style="483" customWidth="1"/>
    <col min="7938" max="7938" width="2.5703125" style="483" customWidth="1"/>
    <col min="7939" max="7939" width="58.5703125" style="483" customWidth="1"/>
    <col min="7940" max="7940" width="19.85546875" style="483" customWidth="1"/>
    <col min="7941" max="7941" width="2.28515625" style="483" customWidth="1"/>
    <col min="7942" max="7943" width="20.85546875" style="483" customWidth="1"/>
    <col min="7944" max="7945" width="20.7109375" style="483" customWidth="1"/>
    <col min="7946" max="7946" width="5.85546875" style="483" customWidth="1"/>
    <col min="7947" max="8183" width="12.5703125" style="483" customWidth="1"/>
    <col min="8184" max="8192" width="5.140625" style="483"/>
    <col min="8193" max="8193" width="5.140625" style="483" customWidth="1"/>
    <col min="8194" max="8194" width="2.5703125" style="483" customWidth="1"/>
    <col min="8195" max="8195" width="58.5703125" style="483" customWidth="1"/>
    <col min="8196" max="8196" width="19.85546875" style="483" customWidth="1"/>
    <col min="8197" max="8197" width="2.28515625" style="483" customWidth="1"/>
    <col min="8198" max="8199" width="20.85546875" style="483" customWidth="1"/>
    <col min="8200" max="8201" width="20.7109375" style="483" customWidth="1"/>
    <col min="8202" max="8202" width="5.85546875" style="483" customWidth="1"/>
    <col min="8203" max="8439" width="12.5703125" style="483" customWidth="1"/>
    <col min="8440" max="8448" width="5.140625" style="483"/>
    <col min="8449" max="8449" width="5.140625" style="483" customWidth="1"/>
    <col min="8450" max="8450" width="2.5703125" style="483" customWidth="1"/>
    <col min="8451" max="8451" width="58.5703125" style="483" customWidth="1"/>
    <col min="8452" max="8452" width="19.85546875" style="483" customWidth="1"/>
    <col min="8453" max="8453" width="2.28515625" style="483" customWidth="1"/>
    <col min="8454" max="8455" width="20.85546875" style="483" customWidth="1"/>
    <col min="8456" max="8457" width="20.7109375" style="483" customWidth="1"/>
    <col min="8458" max="8458" width="5.85546875" style="483" customWidth="1"/>
    <col min="8459" max="8695" width="12.5703125" style="483" customWidth="1"/>
    <col min="8696" max="8704" width="5.140625" style="483"/>
    <col min="8705" max="8705" width="5.140625" style="483" customWidth="1"/>
    <col min="8706" max="8706" width="2.5703125" style="483" customWidth="1"/>
    <col min="8707" max="8707" width="58.5703125" style="483" customWidth="1"/>
    <col min="8708" max="8708" width="19.85546875" style="483" customWidth="1"/>
    <col min="8709" max="8709" width="2.28515625" style="483" customWidth="1"/>
    <col min="8710" max="8711" width="20.85546875" style="483" customWidth="1"/>
    <col min="8712" max="8713" width="20.7109375" style="483" customWidth="1"/>
    <col min="8714" max="8714" width="5.85546875" style="483" customWidth="1"/>
    <col min="8715" max="8951" width="12.5703125" style="483" customWidth="1"/>
    <col min="8952" max="8960" width="5.140625" style="483"/>
    <col min="8961" max="8961" width="5.140625" style="483" customWidth="1"/>
    <col min="8962" max="8962" width="2.5703125" style="483" customWidth="1"/>
    <col min="8963" max="8963" width="58.5703125" style="483" customWidth="1"/>
    <col min="8964" max="8964" width="19.85546875" style="483" customWidth="1"/>
    <col min="8965" max="8965" width="2.28515625" style="483" customWidth="1"/>
    <col min="8966" max="8967" width="20.85546875" style="483" customWidth="1"/>
    <col min="8968" max="8969" width="20.7109375" style="483" customWidth="1"/>
    <col min="8970" max="8970" width="5.85546875" style="483" customWidth="1"/>
    <col min="8971" max="9207" width="12.5703125" style="483" customWidth="1"/>
    <col min="9208" max="9216" width="5.140625" style="483"/>
    <col min="9217" max="9217" width="5.140625" style="483" customWidth="1"/>
    <col min="9218" max="9218" width="2.5703125" style="483" customWidth="1"/>
    <col min="9219" max="9219" width="58.5703125" style="483" customWidth="1"/>
    <col min="9220" max="9220" width="19.85546875" style="483" customWidth="1"/>
    <col min="9221" max="9221" width="2.28515625" style="483" customWidth="1"/>
    <col min="9222" max="9223" width="20.85546875" style="483" customWidth="1"/>
    <col min="9224" max="9225" width="20.7109375" style="483" customWidth="1"/>
    <col min="9226" max="9226" width="5.85546875" style="483" customWidth="1"/>
    <col min="9227" max="9463" width="12.5703125" style="483" customWidth="1"/>
    <col min="9464" max="9472" width="5.140625" style="483"/>
    <col min="9473" max="9473" width="5.140625" style="483" customWidth="1"/>
    <col min="9474" max="9474" width="2.5703125" style="483" customWidth="1"/>
    <col min="9475" max="9475" width="58.5703125" style="483" customWidth="1"/>
    <col min="9476" max="9476" width="19.85546875" style="483" customWidth="1"/>
    <col min="9477" max="9477" width="2.28515625" style="483" customWidth="1"/>
    <col min="9478" max="9479" width="20.85546875" style="483" customWidth="1"/>
    <col min="9480" max="9481" width="20.7109375" style="483" customWidth="1"/>
    <col min="9482" max="9482" width="5.85546875" style="483" customWidth="1"/>
    <col min="9483" max="9719" width="12.5703125" style="483" customWidth="1"/>
    <col min="9720" max="9728" width="5.140625" style="483"/>
    <col min="9729" max="9729" width="5.140625" style="483" customWidth="1"/>
    <col min="9730" max="9730" width="2.5703125" style="483" customWidth="1"/>
    <col min="9731" max="9731" width="58.5703125" style="483" customWidth="1"/>
    <col min="9732" max="9732" width="19.85546875" style="483" customWidth="1"/>
    <col min="9733" max="9733" width="2.28515625" style="483" customWidth="1"/>
    <col min="9734" max="9735" width="20.85546875" style="483" customWidth="1"/>
    <col min="9736" max="9737" width="20.7109375" style="483" customWidth="1"/>
    <col min="9738" max="9738" width="5.85546875" style="483" customWidth="1"/>
    <col min="9739" max="9975" width="12.5703125" style="483" customWidth="1"/>
    <col min="9976" max="9984" width="5.140625" style="483"/>
    <col min="9985" max="9985" width="5.140625" style="483" customWidth="1"/>
    <col min="9986" max="9986" width="2.5703125" style="483" customWidth="1"/>
    <col min="9987" max="9987" width="58.5703125" style="483" customWidth="1"/>
    <col min="9988" max="9988" width="19.85546875" style="483" customWidth="1"/>
    <col min="9989" max="9989" width="2.28515625" style="483" customWidth="1"/>
    <col min="9990" max="9991" width="20.85546875" style="483" customWidth="1"/>
    <col min="9992" max="9993" width="20.7109375" style="483" customWidth="1"/>
    <col min="9994" max="9994" width="5.85546875" style="483" customWidth="1"/>
    <col min="9995" max="10231" width="12.5703125" style="483" customWidth="1"/>
    <col min="10232" max="10240" width="5.140625" style="483"/>
    <col min="10241" max="10241" width="5.140625" style="483" customWidth="1"/>
    <col min="10242" max="10242" width="2.5703125" style="483" customWidth="1"/>
    <col min="10243" max="10243" width="58.5703125" style="483" customWidth="1"/>
    <col min="10244" max="10244" width="19.85546875" style="483" customWidth="1"/>
    <col min="10245" max="10245" width="2.28515625" style="483" customWidth="1"/>
    <col min="10246" max="10247" width="20.85546875" style="483" customWidth="1"/>
    <col min="10248" max="10249" width="20.7109375" style="483" customWidth="1"/>
    <col min="10250" max="10250" width="5.85546875" style="483" customWidth="1"/>
    <col min="10251" max="10487" width="12.5703125" style="483" customWidth="1"/>
    <col min="10488" max="10496" width="5.140625" style="483"/>
    <col min="10497" max="10497" width="5.140625" style="483" customWidth="1"/>
    <col min="10498" max="10498" width="2.5703125" style="483" customWidth="1"/>
    <col min="10499" max="10499" width="58.5703125" style="483" customWidth="1"/>
    <col min="10500" max="10500" width="19.85546875" style="483" customWidth="1"/>
    <col min="10501" max="10501" width="2.28515625" style="483" customWidth="1"/>
    <col min="10502" max="10503" width="20.85546875" style="483" customWidth="1"/>
    <col min="10504" max="10505" width="20.7109375" style="483" customWidth="1"/>
    <col min="10506" max="10506" width="5.85546875" style="483" customWidth="1"/>
    <col min="10507" max="10743" width="12.5703125" style="483" customWidth="1"/>
    <col min="10744" max="10752" width="5.140625" style="483"/>
    <col min="10753" max="10753" width="5.140625" style="483" customWidth="1"/>
    <col min="10754" max="10754" width="2.5703125" style="483" customWidth="1"/>
    <col min="10755" max="10755" width="58.5703125" style="483" customWidth="1"/>
    <col min="10756" max="10756" width="19.85546875" style="483" customWidth="1"/>
    <col min="10757" max="10757" width="2.28515625" style="483" customWidth="1"/>
    <col min="10758" max="10759" width="20.85546875" style="483" customWidth="1"/>
    <col min="10760" max="10761" width="20.7109375" style="483" customWidth="1"/>
    <col min="10762" max="10762" width="5.85546875" style="483" customWidth="1"/>
    <col min="10763" max="10999" width="12.5703125" style="483" customWidth="1"/>
    <col min="11000" max="11008" width="5.140625" style="483"/>
    <col min="11009" max="11009" width="5.140625" style="483" customWidth="1"/>
    <col min="11010" max="11010" width="2.5703125" style="483" customWidth="1"/>
    <col min="11011" max="11011" width="58.5703125" style="483" customWidth="1"/>
    <col min="11012" max="11012" width="19.85546875" style="483" customWidth="1"/>
    <col min="11013" max="11013" width="2.28515625" style="483" customWidth="1"/>
    <col min="11014" max="11015" width="20.85546875" style="483" customWidth="1"/>
    <col min="11016" max="11017" width="20.7109375" style="483" customWidth="1"/>
    <col min="11018" max="11018" width="5.85546875" style="483" customWidth="1"/>
    <col min="11019" max="11255" width="12.5703125" style="483" customWidth="1"/>
    <col min="11256" max="11264" width="5.140625" style="483"/>
    <col min="11265" max="11265" width="5.140625" style="483" customWidth="1"/>
    <col min="11266" max="11266" width="2.5703125" style="483" customWidth="1"/>
    <col min="11267" max="11267" width="58.5703125" style="483" customWidth="1"/>
    <col min="11268" max="11268" width="19.85546875" style="483" customWidth="1"/>
    <col min="11269" max="11269" width="2.28515625" style="483" customWidth="1"/>
    <col min="11270" max="11271" width="20.85546875" style="483" customWidth="1"/>
    <col min="11272" max="11273" width="20.7109375" style="483" customWidth="1"/>
    <col min="11274" max="11274" width="5.85546875" style="483" customWidth="1"/>
    <col min="11275" max="11511" width="12.5703125" style="483" customWidth="1"/>
    <col min="11512" max="11520" width="5.140625" style="483"/>
    <col min="11521" max="11521" width="5.140625" style="483" customWidth="1"/>
    <col min="11522" max="11522" width="2.5703125" style="483" customWidth="1"/>
    <col min="11523" max="11523" width="58.5703125" style="483" customWidth="1"/>
    <col min="11524" max="11524" width="19.85546875" style="483" customWidth="1"/>
    <col min="11525" max="11525" width="2.28515625" style="483" customWidth="1"/>
    <col min="11526" max="11527" width="20.85546875" style="483" customWidth="1"/>
    <col min="11528" max="11529" width="20.7109375" style="483" customWidth="1"/>
    <col min="11530" max="11530" width="5.85546875" style="483" customWidth="1"/>
    <col min="11531" max="11767" width="12.5703125" style="483" customWidth="1"/>
    <col min="11768" max="11776" width="5.140625" style="483"/>
    <col min="11777" max="11777" width="5.140625" style="483" customWidth="1"/>
    <col min="11778" max="11778" width="2.5703125" style="483" customWidth="1"/>
    <col min="11779" max="11779" width="58.5703125" style="483" customWidth="1"/>
    <col min="11780" max="11780" width="19.85546875" style="483" customWidth="1"/>
    <col min="11781" max="11781" width="2.28515625" style="483" customWidth="1"/>
    <col min="11782" max="11783" width="20.85546875" style="483" customWidth="1"/>
    <col min="11784" max="11785" width="20.7109375" style="483" customWidth="1"/>
    <col min="11786" max="11786" width="5.85546875" style="483" customWidth="1"/>
    <col min="11787" max="12023" width="12.5703125" style="483" customWidth="1"/>
    <col min="12024" max="12032" width="5.140625" style="483"/>
    <col min="12033" max="12033" width="5.140625" style="483" customWidth="1"/>
    <col min="12034" max="12034" width="2.5703125" style="483" customWidth="1"/>
    <col min="12035" max="12035" width="58.5703125" style="483" customWidth="1"/>
    <col min="12036" max="12036" width="19.85546875" style="483" customWidth="1"/>
    <col min="12037" max="12037" width="2.28515625" style="483" customWidth="1"/>
    <col min="12038" max="12039" width="20.85546875" style="483" customWidth="1"/>
    <col min="12040" max="12041" width="20.7109375" style="483" customWidth="1"/>
    <col min="12042" max="12042" width="5.85546875" style="483" customWidth="1"/>
    <col min="12043" max="12279" width="12.5703125" style="483" customWidth="1"/>
    <col min="12280" max="12288" width="5.140625" style="483"/>
    <col min="12289" max="12289" width="5.140625" style="483" customWidth="1"/>
    <col min="12290" max="12290" width="2.5703125" style="483" customWidth="1"/>
    <col min="12291" max="12291" width="58.5703125" style="483" customWidth="1"/>
    <col min="12292" max="12292" width="19.85546875" style="483" customWidth="1"/>
    <col min="12293" max="12293" width="2.28515625" style="483" customWidth="1"/>
    <col min="12294" max="12295" width="20.85546875" style="483" customWidth="1"/>
    <col min="12296" max="12297" width="20.7109375" style="483" customWidth="1"/>
    <col min="12298" max="12298" width="5.85546875" style="483" customWidth="1"/>
    <col min="12299" max="12535" width="12.5703125" style="483" customWidth="1"/>
    <col min="12536" max="12544" width="5.140625" style="483"/>
    <col min="12545" max="12545" width="5.140625" style="483" customWidth="1"/>
    <col min="12546" max="12546" width="2.5703125" style="483" customWidth="1"/>
    <col min="12547" max="12547" width="58.5703125" style="483" customWidth="1"/>
    <col min="12548" max="12548" width="19.85546875" style="483" customWidth="1"/>
    <col min="12549" max="12549" width="2.28515625" style="483" customWidth="1"/>
    <col min="12550" max="12551" width="20.85546875" style="483" customWidth="1"/>
    <col min="12552" max="12553" width="20.7109375" style="483" customWidth="1"/>
    <col min="12554" max="12554" width="5.85546875" style="483" customWidth="1"/>
    <col min="12555" max="12791" width="12.5703125" style="483" customWidth="1"/>
    <col min="12792" max="12800" width="5.140625" style="483"/>
    <col min="12801" max="12801" width="5.140625" style="483" customWidth="1"/>
    <col min="12802" max="12802" width="2.5703125" style="483" customWidth="1"/>
    <col min="12803" max="12803" width="58.5703125" style="483" customWidth="1"/>
    <col min="12804" max="12804" width="19.85546875" style="483" customWidth="1"/>
    <col min="12805" max="12805" width="2.28515625" style="483" customWidth="1"/>
    <col min="12806" max="12807" width="20.85546875" style="483" customWidth="1"/>
    <col min="12808" max="12809" width="20.7109375" style="483" customWidth="1"/>
    <col min="12810" max="12810" width="5.85546875" style="483" customWidth="1"/>
    <col min="12811" max="13047" width="12.5703125" style="483" customWidth="1"/>
    <col min="13048" max="13056" width="5.140625" style="483"/>
    <col min="13057" max="13057" width="5.140625" style="483" customWidth="1"/>
    <col min="13058" max="13058" width="2.5703125" style="483" customWidth="1"/>
    <col min="13059" max="13059" width="58.5703125" style="483" customWidth="1"/>
    <col min="13060" max="13060" width="19.85546875" style="483" customWidth="1"/>
    <col min="13061" max="13061" width="2.28515625" style="483" customWidth="1"/>
    <col min="13062" max="13063" width="20.85546875" style="483" customWidth="1"/>
    <col min="13064" max="13065" width="20.7109375" style="483" customWidth="1"/>
    <col min="13066" max="13066" width="5.85546875" style="483" customWidth="1"/>
    <col min="13067" max="13303" width="12.5703125" style="483" customWidth="1"/>
    <col min="13304" max="13312" width="5.140625" style="483"/>
    <col min="13313" max="13313" width="5.140625" style="483" customWidth="1"/>
    <col min="13314" max="13314" width="2.5703125" style="483" customWidth="1"/>
    <col min="13315" max="13315" width="58.5703125" style="483" customWidth="1"/>
    <col min="13316" max="13316" width="19.85546875" style="483" customWidth="1"/>
    <col min="13317" max="13317" width="2.28515625" style="483" customWidth="1"/>
    <col min="13318" max="13319" width="20.85546875" style="483" customWidth="1"/>
    <col min="13320" max="13321" width="20.7109375" style="483" customWidth="1"/>
    <col min="13322" max="13322" width="5.85546875" style="483" customWidth="1"/>
    <col min="13323" max="13559" width="12.5703125" style="483" customWidth="1"/>
    <col min="13560" max="13568" width="5.140625" style="483"/>
    <col min="13569" max="13569" width="5.140625" style="483" customWidth="1"/>
    <col min="13570" max="13570" width="2.5703125" style="483" customWidth="1"/>
    <col min="13571" max="13571" width="58.5703125" style="483" customWidth="1"/>
    <col min="13572" max="13572" width="19.85546875" style="483" customWidth="1"/>
    <col min="13573" max="13573" width="2.28515625" style="483" customWidth="1"/>
    <col min="13574" max="13575" width="20.85546875" style="483" customWidth="1"/>
    <col min="13576" max="13577" width="20.7109375" style="483" customWidth="1"/>
    <col min="13578" max="13578" width="5.85546875" style="483" customWidth="1"/>
    <col min="13579" max="13815" width="12.5703125" style="483" customWidth="1"/>
    <col min="13816" max="13824" width="5.140625" style="483"/>
    <col min="13825" max="13825" width="5.140625" style="483" customWidth="1"/>
    <col min="13826" max="13826" width="2.5703125" style="483" customWidth="1"/>
    <col min="13827" max="13827" width="58.5703125" style="483" customWidth="1"/>
    <col min="13828" max="13828" width="19.85546875" style="483" customWidth="1"/>
    <col min="13829" max="13829" width="2.28515625" style="483" customWidth="1"/>
    <col min="13830" max="13831" width="20.85546875" style="483" customWidth="1"/>
    <col min="13832" max="13833" width="20.7109375" style="483" customWidth="1"/>
    <col min="13834" max="13834" width="5.85546875" style="483" customWidth="1"/>
    <col min="13835" max="14071" width="12.5703125" style="483" customWidth="1"/>
    <col min="14072" max="14080" width="5.140625" style="483"/>
    <col min="14081" max="14081" width="5.140625" style="483" customWidth="1"/>
    <col min="14082" max="14082" width="2.5703125" style="483" customWidth="1"/>
    <col min="14083" max="14083" width="58.5703125" style="483" customWidth="1"/>
    <col min="14084" max="14084" width="19.85546875" style="483" customWidth="1"/>
    <col min="14085" max="14085" width="2.28515625" style="483" customWidth="1"/>
    <col min="14086" max="14087" width="20.85546875" style="483" customWidth="1"/>
    <col min="14088" max="14089" width="20.7109375" style="483" customWidth="1"/>
    <col min="14090" max="14090" width="5.85546875" style="483" customWidth="1"/>
    <col min="14091" max="14327" width="12.5703125" style="483" customWidth="1"/>
    <col min="14328" max="14336" width="5.140625" style="483"/>
    <col min="14337" max="14337" width="5.140625" style="483" customWidth="1"/>
    <col min="14338" max="14338" width="2.5703125" style="483" customWidth="1"/>
    <col min="14339" max="14339" width="58.5703125" style="483" customWidth="1"/>
    <col min="14340" max="14340" width="19.85546875" style="483" customWidth="1"/>
    <col min="14341" max="14341" width="2.28515625" style="483" customWidth="1"/>
    <col min="14342" max="14343" width="20.85546875" style="483" customWidth="1"/>
    <col min="14344" max="14345" width="20.7109375" style="483" customWidth="1"/>
    <col min="14346" max="14346" width="5.85546875" style="483" customWidth="1"/>
    <col min="14347" max="14583" width="12.5703125" style="483" customWidth="1"/>
    <col min="14584" max="14592" width="5.140625" style="483"/>
    <col min="14593" max="14593" width="5.140625" style="483" customWidth="1"/>
    <col min="14594" max="14594" width="2.5703125" style="483" customWidth="1"/>
    <col min="14595" max="14595" width="58.5703125" style="483" customWidth="1"/>
    <col min="14596" max="14596" width="19.85546875" style="483" customWidth="1"/>
    <col min="14597" max="14597" width="2.28515625" style="483" customWidth="1"/>
    <col min="14598" max="14599" width="20.85546875" style="483" customWidth="1"/>
    <col min="14600" max="14601" width="20.7109375" style="483" customWidth="1"/>
    <col min="14602" max="14602" width="5.85546875" style="483" customWidth="1"/>
    <col min="14603" max="14839" width="12.5703125" style="483" customWidth="1"/>
    <col min="14840" max="14848" width="5.140625" style="483"/>
    <col min="14849" max="14849" width="5.140625" style="483" customWidth="1"/>
    <col min="14850" max="14850" width="2.5703125" style="483" customWidth="1"/>
    <col min="14851" max="14851" width="58.5703125" style="483" customWidth="1"/>
    <col min="14852" max="14852" width="19.85546875" style="483" customWidth="1"/>
    <col min="14853" max="14853" width="2.28515625" style="483" customWidth="1"/>
    <col min="14854" max="14855" width="20.85546875" style="483" customWidth="1"/>
    <col min="14856" max="14857" width="20.7109375" style="483" customWidth="1"/>
    <col min="14858" max="14858" width="5.85546875" style="483" customWidth="1"/>
    <col min="14859" max="15095" width="12.5703125" style="483" customWidth="1"/>
    <col min="15096" max="15104" width="5.140625" style="483"/>
    <col min="15105" max="15105" width="5.140625" style="483" customWidth="1"/>
    <col min="15106" max="15106" width="2.5703125" style="483" customWidth="1"/>
    <col min="15107" max="15107" width="58.5703125" style="483" customWidth="1"/>
    <col min="15108" max="15108" width="19.85546875" style="483" customWidth="1"/>
    <col min="15109" max="15109" width="2.28515625" style="483" customWidth="1"/>
    <col min="15110" max="15111" width="20.85546875" style="483" customWidth="1"/>
    <col min="15112" max="15113" width="20.7109375" style="483" customWidth="1"/>
    <col min="15114" max="15114" width="5.85546875" style="483" customWidth="1"/>
    <col min="15115" max="15351" width="12.5703125" style="483" customWidth="1"/>
    <col min="15352" max="15360" width="5.140625" style="483"/>
    <col min="15361" max="15361" width="5.140625" style="483" customWidth="1"/>
    <col min="15362" max="15362" width="2.5703125" style="483" customWidth="1"/>
    <col min="15363" max="15363" width="58.5703125" style="483" customWidth="1"/>
    <col min="15364" max="15364" width="19.85546875" style="483" customWidth="1"/>
    <col min="15365" max="15365" width="2.28515625" style="483" customWidth="1"/>
    <col min="15366" max="15367" width="20.85546875" style="483" customWidth="1"/>
    <col min="15368" max="15369" width="20.7109375" style="483" customWidth="1"/>
    <col min="15370" max="15370" width="5.85546875" style="483" customWidth="1"/>
    <col min="15371" max="15607" width="12.5703125" style="483" customWidth="1"/>
    <col min="15608" max="15616" width="5.140625" style="483"/>
    <col min="15617" max="15617" width="5.140625" style="483" customWidth="1"/>
    <col min="15618" max="15618" width="2.5703125" style="483" customWidth="1"/>
    <col min="15619" max="15619" width="58.5703125" style="483" customWidth="1"/>
    <col min="15620" max="15620" width="19.85546875" style="483" customWidth="1"/>
    <col min="15621" max="15621" width="2.28515625" style="483" customWidth="1"/>
    <col min="15622" max="15623" width="20.85546875" style="483" customWidth="1"/>
    <col min="15624" max="15625" width="20.7109375" style="483" customWidth="1"/>
    <col min="15626" max="15626" width="5.85546875" style="483" customWidth="1"/>
    <col min="15627" max="15863" width="12.5703125" style="483" customWidth="1"/>
    <col min="15864" max="15872" width="5.140625" style="483"/>
    <col min="15873" max="15873" width="5.140625" style="483" customWidth="1"/>
    <col min="15874" max="15874" width="2.5703125" style="483" customWidth="1"/>
    <col min="15875" max="15875" width="58.5703125" style="483" customWidth="1"/>
    <col min="15876" max="15876" width="19.85546875" style="483" customWidth="1"/>
    <col min="15877" max="15877" width="2.28515625" style="483" customWidth="1"/>
    <col min="15878" max="15879" width="20.85546875" style="483" customWidth="1"/>
    <col min="15880" max="15881" width="20.7109375" style="483" customWidth="1"/>
    <col min="15882" max="15882" width="5.85546875" style="483" customWidth="1"/>
    <col min="15883" max="16119" width="12.5703125" style="483" customWidth="1"/>
    <col min="16120" max="16128" width="5.140625" style="483"/>
    <col min="16129" max="16129" width="5.140625" style="483" customWidth="1"/>
    <col min="16130" max="16130" width="2.5703125" style="483" customWidth="1"/>
    <col min="16131" max="16131" width="58.5703125" style="483" customWidth="1"/>
    <col min="16132" max="16132" width="19.85546875" style="483" customWidth="1"/>
    <col min="16133" max="16133" width="2.28515625" style="483" customWidth="1"/>
    <col min="16134" max="16135" width="20.85546875" style="483" customWidth="1"/>
    <col min="16136" max="16137" width="20.7109375" style="483" customWidth="1"/>
    <col min="16138" max="16138" width="5.85546875" style="483" customWidth="1"/>
    <col min="16139" max="16375" width="12.5703125" style="483" customWidth="1"/>
    <col min="16376" max="16384" width="5.140625" style="483"/>
  </cols>
  <sheetData>
    <row r="1" spans="1:12" ht="16.5" customHeight="1">
      <c r="A1" s="1612" t="s">
        <v>584</v>
      </c>
      <c r="B1" s="1612"/>
      <c r="C1" s="1612"/>
      <c r="D1" s="481"/>
      <c r="E1" s="481"/>
      <c r="F1" s="481"/>
      <c r="G1" s="481"/>
      <c r="H1" s="482"/>
      <c r="I1" s="482"/>
    </row>
    <row r="2" spans="1:12" ht="16.5" customHeight="1">
      <c r="A2" s="481"/>
      <c r="B2" s="481"/>
      <c r="C2" s="484" t="s">
        <v>585</v>
      </c>
      <c r="D2" s="485"/>
      <c r="E2" s="485"/>
      <c r="F2" s="485"/>
      <c r="G2" s="485"/>
      <c r="H2" s="486"/>
      <c r="I2" s="486"/>
    </row>
    <row r="3" spans="1:12" ht="12" customHeight="1">
      <c r="A3" s="481"/>
      <c r="B3" s="481"/>
      <c r="C3" s="484"/>
      <c r="D3" s="485"/>
      <c r="E3" s="485"/>
      <c r="F3" s="485"/>
      <c r="G3" s="485"/>
      <c r="H3" s="486"/>
      <c r="I3" s="486"/>
    </row>
    <row r="4" spans="1:12" ht="15" customHeight="1">
      <c r="A4" s="487"/>
      <c r="B4" s="487"/>
      <c r="C4" s="484"/>
      <c r="D4" s="485"/>
      <c r="E4" s="485"/>
      <c r="F4" s="485"/>
      <c r="G4" s="485"/>
      <c r="H4" s="486"/>
      <c r="I4" s="488" t="s">
        <v>2</v>
      </c>
    </row>
    <row r="5" spans="1:12" ht="16.5" customHeight="1">
      <c r="A5" s="489"/>
      <c r="B5" s="482"/>
      <c r="C5" s="490"/>
      <c r="D5" s="1613" t="s">
        <v>586</v>
      </c>
      <c r="E5" s="1614"/>
      <c r="F5" s="1614"/>
      <c r="G5" s="1615"/>
      <c r="H5" s="1616" t="s">
        <v>587</v>
      </c>
      <c r="I5" s="1617"/>
    </row>
    <row r="6" spans="1:12" ht="15" customHeight="1">
      <c r="A6" s="491"/>
      <c r="B6" s="482"/>
      <c r="C6" s="492"/>
      <c r="D6" s="1618" t="s">
        <v>901</v>
      </c>
      <c r="E6" s="1619"/>
      <c r="F6" s="1619"/>
      <c r="G6" s="1620"/>
      <c r="H6" s="1618" t="s">
        <v>901</v>
      </c>
      <c r="I6" s="1620"/>
      <c r="J6" s="493" t="s">
        <v>4</v>
      </c>
    </row>
    <row r="7" spans="1:12" ht="15.75">
      <c r="A7" s="491"/>
      <c r="B7" s="482"/>
      <c r="C7" s="494" t="s">
        <v>3</v>
      </c>
      <c r="D7" s="495"/>
      <c r="E7" s="496"/>
      <c r="F7" s="497" t="s">
        <v>588</v>
      </c>
      <c r="G7" s="498"/>
      <c r="H7" s="499" t="s">
        <v>4</v>
      </c>
      <c r="I7" s="500" t="s">
        <v>4</v>
      </c>
      <c r="J7" s="493" t="s">
        <v>4</v>
      </c>
    </row>
    <row r="8" spans="1:12" ht="14.25" customHeight="1">
      <c r="A8" s="491"/>
      <c r="B8" s="482"/>
      <c r="C8" s="501"/>
      <c r="D8" s="502"/>
      <c r="E8" s="494"/>
      <c r="F8" s="503"/>
      <c r="G8" s="504" t="s">
        <v>588</v>
      </c>
      <c r="H8" s="505" t="s">
        <v>589</v>
      </c>
      <c r="I8" s="506" t="s">
        <v>590</v>
      </c>
      <c r="J8" s="493" t="s">
        <v>4</v>
      </c>
    </row>
    <row r="9" spans="1:12" ht="14.25" customHeight="1">
      <c r="A9" s="491"/>
      <c r="B9" s="482"/>
      <c r="C9" s="507"/>
      <c r="D9" s="508" t="s">
        <v>591</v>
      </c>
      <c r="E9" s="494"/>
      <c r="F9" s="509" t="s">
        <v>592</v>
      </c>
      <c r="G9" s="510" t="s">
        <v>593</v>
      </c>
      <c r="H9" s="505" t="s">
        <v>594</v>
      </c>
      <c r="I9" s="506" t="s">
        <v>595</v>
      </c>
      <c r="J9" s="493" t="s">
        <v>4</v>
      </c>
    </row>
    <row r="10" spans="1:12" ht="14.25" customHeight="1">
      <c r="A10" s="511"/>
      <c r="B10" s="487"/>
      <c r="C10" s="512"/>
      <c r="D10" s="513"/>
      <c r="E10" s="514"/>
      <c r="F10" s="515"/>
      <c r="G10" s="510" t="s">
        <v>596</v>
      </c>
      <c r="H10" s="516" t="s">
        <v>597</v>
      </c>
      <c r="I10" s="517"/>
      <c r="J10" s="493" t="s">
        <v>4</v>
      </c>
      <c r="K10" s="493"/>
      <c r="L10" s="493"/>
    </row>
    <row r="11" spans="1:12" ht="9.9499999999999993" customHeight="1">
      <c r="A11" s="518"/>
      <c r="B11" s="519"/>
      <c r="C11" s="520" t="s">
        <v>455</v>
      </c>
      <c r="D11" s="521">
        <v>2</v>
      </c>
      <c r="E11" s="522"/>
      <c r="F11" s="523">
        <v>3</v>
      </c>
      <c r="G11" s="523">
        <v>4</v>
      </c>
      <c r="H11" s="524">
        <v>5</v>
      </c>
      <c r="I11" s="525">
        <v>6</v>
      </c>
      <c r="J11" s="493"/>
      <c r="K11" s="493"/>
      <c r="L11" s="493"/>
    </row>
    <row r="12" spans="1:12" ht="6.75" customHeight="1">
      <c r="A12" s="489"/>
      <c r="B12" s="526"/>
      <c r="C12" s="527" t="s">
        <v>4</v>
      </c>
      <c r="D12" s="528" t="s">
        <v>4</v>
      </c>
      <c r="E12" s="528"/>
      <c r="F12" s="529" t="s">
        <v>124</v>
      </c>
      <c r="G12" s="530"/>
      <c r="H12" s="531" t="s">
        <v>4</v>
      </c>
      <c r="I12" s="532" t="s">
        <v>124</v>
      </c>
      <c r="J12" s="493"/>
      <c r="K12" s="493"/>
      <c r="L12" s="493"/>
    </row>
    <row r="13" spans="1:12" ht="21.75" customHeight="1">
      <c r="A13" s="1609" t="s">
        <v>598</v>
      </c>
      <c r="B13" s="1610"/>
      <c r="C13" s="1611"/>
      <c r="D13" s="1159">
        <v>3089003879.2400026</v>
      </c>
      <c r="E13" s="1159"/>
      <c r="F13" s="1159">
        <v>754223225.61000013</v>
      </c>
      <c r="G13" s="1160">
        <v>750482520.34000003</v>
      </c>
      <c r="H13" s="1159">
        <v>672597211.02000022</v>
      </c>
      <c r="I13" s="1161">
        <v>81626014.590000018</v>
      </c>
      <c r="J13" s="493"/>
      <c r="K13" s="493"/>
      <c r="L13" s="493"/>
    </row>
    <row r="14" spans="1:12" s="533" customFormat="1" ht="21.75" customHeight="1">
      <c r="A14" s="939" t="s">
        <v>361</v>
      </c>
      <c r="B14" s="940" t="s">
        <v>47</v>
      </c>
      <c r="C14" s="941" t="s">
        <v>362</v>
      </c>
      <c r="D14" s="1147">
        <v>32790116.100000028</v>
      </c>
      <c r="E14" s="1147"/>
      <c r="F14" s="1152">
        <v>767054.94000000006</v>
      </c>
      <c r="G14" s="1150">
        <v>0</v>
      </c>
      <c r="H14" s="1151">
        <v>767054.94000000006</v>
      </c>
      <c r="I14" s="1152">
        <v>0</v>
      </c>
      <c r="J14" s="493"/>
      <c r="K14" s="942"/>
      <c r="L14" s="493"/>
    </row>
    <row r="15" spans="1:12" s="533" customFormat="1" ht="21.75" customHeight="1">
      <c r="A15" s="939" t="s">
        <v>363</v>
      </c>
      <c r="B15" s="940" t="s">
        <v>47</v>
      </c>
      <c r="C15" s="941" t="s">
        <v>364</v>
      </c>
      <c r="D15" s="1147">
        <v>15408.660000000002</v>
      </c>
      <c r="E15" s="1147"/>
      <c r="F15" s="1152">
        <v>0</v>
      </c>
      <c r="G15" s="1150">
        <v>0</v>
      </c>
      <c r="H15" s="1151">
        <v>0</v>
      </c>
      <c r="I15" s="1152">
        <v>0</v>
      </c>
      <c r="J15" s="493"/>
      <c r="K15" s="943"/>
      <c r="L15" s="493"/>
    </row>
    <row r="16" spans="1:12" s="533" customFormat="1" ht="21.75" customHeight="1">
      <c r="A16" s="944" t="s">
        <v>365</v>
      </c>
      <c r="B16" s="940" t="s">
        <v>47</v>
      </c>
      <c r="C16" s="945" t="s">
        <v>366</v>
      </c>
      <c r="D16" s="1147">
        <v>354131.77</v>
      </c>
      <c r="E16" s="1147"/>
      <c r="F16" s="1152">
        <v>0</v>
      </c>
      <c r="G16" s="1150">
        <v>0</v>
      </c>
      <c r="H16" s="1151">
        <v>0</v>
      </c>
      <c r="I16" s="1152">
        <v>0</v>
      </c>
      <c r="J16" s="493"/>
      <c r="K16" s="943"/>
      <c r="L16" s="493"/>
    </row>
    <row r="17" spans="1:12" s="533" customFormat="1" ht="21.75" customHeight="1">
      <c r="A17" s="946" t="s">
        <v>367</v>
      </c>
      <c r="B17" s="940" t="s">
        <v>47</v>
      </c>
      <c r="C17" s="945" t="s">
        <v>368</v>
      </c>
      <c r="D17" s="1147">
        <v>0</v>
      </c>
      <c r="E17" s="1147"/>
      <c r="F17" s="1152">
        <v>0</v>
      </c>
      <c r="G17" s="1150">
        <v>0</v>
      </c>
      <c r="H17" s="1151">
        <v>0</v>
      </c>
      <c r="I17" s="1152">
        <v>0</v>
      </c>
      <c r="J17" s="493"/>
      <c r="K17" s="943"/>
      <c r="L17" s="493"/>
    </row>
    <row r="18" spans="1:12" s="533" customFormat="1" ht="21.75" customHeight="1">
      <c r="A18" s="944" t="s">
        <v>369</v>
      </c>
      <c r="B18" s="940" t="s">
        <v>47</v>
      </c>
      <c r="C18" s="945" t="s">
        <v>370</v>
      </c>
      <c r="D18" s="1147">
        <v>26913183.369999994</v>
      </c>
      <c r="E18" s="1147"/>
      <c r="F18" s="1152">
        <v>0</v>
      </c>
      <c r="G18" s="1150">
        <v>0</v>
      </c>
      <c r="H18" s="1151">
        <v>0</v>
      </c>
      <c r="I18" s="1152">
        <v>0</v>
      </c>
      <c r="J18" s="493"/>
      <c r="K18" s="943"/>
      <c r="L18" s="493"/>
    </row>
    <row r="19" spans="1:12" s="533" customFormat="1" ht="21.75" customHeight="1">
      <c r="A19" s="944" t="s">
        <v>374</v>
      </c>
      <c r="B19" s="940" t="s">
        <v>47</v>
      </c>
      <c r="C19" s="941" t="s">
        <v>375</v>
      </c>
      <c r="D19" s="1147">
        <v>859169.19000000006</v>
      </c>
      <c r="E19" s="1147"/>
      <c r="F19" s="1152">
        <v>0</v>
      </c>
      <c r="G19" s="1150">
        <v>0</v>
      </c>
      <c r="H19" s="1151">
        <v>0</v>
      </c>
      <c r="I19" s="1152">
        <v>0</v>
      </c>
      <c r="J19" s="493"/>
      <c r="K19" s="943"/>
      <c r="L19" s="493"/>
    </row>
    <row r="20" spans="1:12" s="533" customFormat="1" ht="21.75" customHeight="1">
      <c r="A20" s="944" t="s">
        <v>376</v>
      </c>
      <c r="B20" s="940" t="s">
        <v>47</v>
      </c>
      <c r="C20" s="941" t="s">
        <v>377</v>
      </c>
      <c r="D20" s="1147">
        <v>6505</v>
      </c>
      <c r="E20" s="1147"/>
      <c r="F20" s="1152">
        <v>0</v>
      </c>
      <c r="G20" s="1150">
        <v>0</v>
      </c>
      <c r="H20" s="1151">
        <v>0</v>
      </c>
      <c r="I20" s="1152">
        <v>0</v>
      </c>
      <c r="J20" s="493"/>
      <c r="K20" s="943"/>
      <c r="L20" s="493"/>
    </row>
    <row r="21" spans="1:12" s="533" customFormat="1" ht="21.75" customHeight="1">
      <c r="A21" s="944" t="s">
        <v>378</v>
      </c>
      <c r="B21" s="940" t="s">
        <v>47</v>
      </c>
      <c r="C21" s="941" t="s">
        <v>379</v>
      </c>
      <c r="D21" s="1147">
        <v>211046800.97999978</v>
      </c>
      <c r="E21" s="1147"/>
      <c r="F21" s="1152">
        <v>23000.760000000002</v>
      </c>
      <c r="G21" s="1150">
        <v>9696</v>
      </c>
      <c r="H21" s="1151">
        <v>23000.760000000002</v>
      </c>
      <c r="I21" s="1152">
        <v>0</v>
      </c>
      <c r="J21" s="493"/>
      <c r="K21" s="943"/>
      <c r="L21" s="493"/>
    </row>
    <row r="22" spans="1:12" s="533" customFormat="1" ht="21.75" customHeight="1">
      <c r="A22" s="944" t="s">
        <v>380</v>
      </c>
      <c r="B22" s="940" t="s">
        <v>47</v>
      </c>
      <c r="C22" s="941" t="s">
        <v>134</v>
      </c>
      <c r="D22" s="1147">
        <v>198</v>
      </c>
      <c r="E22" s="1147"/>
      <c r="F22" s="1152">
        <v>0</v>
      </c>
      <c r="G22" s="1150">
        <v>0</v>
      </c>
      <c r="H22" s="1151">
        <v>0</v>
      </c>
      <c r="I22" s="1152">
        <v>0</v>
      </c>
      <c r="J22" s="493"/>
      <c r="K22" s="943"/>
      <c r="L22" s="493"/>
    </row>
    <row r="23" spans="1:12" s="533" customFormat="1" ht="21.75" customHeight="1">
      <c r="A23" s="944" t="s">
        <v>381</v>
      </c>
      <c r="B23" s="940" t="s">
        <v>47</v>
      </c>
      <c r="C23" s="941" t="s">
        <v>599</v>
      </c>
      <c r="D23" s="1147">
        <v>3489216.1199999996</v>
      </c>
      <c r="E23" s="1147"/>
      <c r="F23" s="1152">
        <v>0</v>
      </c>
      <c r="G23" s="1150">
        <v>0</v>
      </c>
      <c r="H23" s="1151">
        <v>0</v>
      </c>
      <c r="I23" s="1152">
        <v>0</v>
      </c>
      <c r="J23" s="493"/>
      <c r="K23" s="943"/>
      <c r="L23" s="493"/>
    </row>
    <row r="24" spans="1:12" s="533" customFormat="1" ht="21.75" customHeight="1">
      <c r="A24" s="944" t="s">
        <v>383</v>
      </c>
      <c r="B24" s="940" t="s">
        <v>47</v>
      </c>
      <c r="C24" s="945" t="s">
        <v>384</v>
      </c>
      <c r="D24" s="1147">
        <v>1041375.6100000008</v>
      </c>
      <c r="E24" s="1147"/>
      <c r="F24" s="1152">
        <v>3801</v>
      </c>
      <c r="G24" s="1150">
        <v>0</v>
      </c>
      <c r="H24" s="1151">
        <v>3801</v>
      </c>
      <c r="I24" s="1152">
        <v>0</v>
      </c>
      <c r="J24" s="493"/>
      <c r="K24" s="943"/>
      <c r="L24" s="493"/>
    </row>
    <row r="25" spans="1:12" ht="21.75" customHeight="1">
      <c r="A25" s="944" t="s">
        <v>385</v>
      </c>
      <c r="B25" s="940" t="s">
        <v>47</v>
      </c>
      <c r="C25" s="945" t="s">
        <v>386</v>
      </c>
      <c r="D25" s="1147">
        <v>43353.07</v>
      </c>
      <c r="E25" s="1147"/>
      <c r="F25" s="1152">
        <v>0</v>
      </c>
      <c r="G25" s="1150">
        <v>0</v>
      </c>
      <c r="H25" s="1151">
        <v>0</v>
      </c>
      <c r="I25" s="1152">
        <v>0</v>
      </c>
      <c r="J25" s="493"/>
      <c r="K25" s="943"/>
      <c r="L25" s="493"/>
    </row>
    <row r="26" spans="1:12" s="533" customFormat="1" ht="21.75" customHeight="1">
      <c r="A26" s="944" t="s">
        <v>387</v>
      </c>
      <c r="B26" s="940" t="s">
        <v>47</v>
      </c>
      <c r="C26" s="945" t="s">
        <v>743</v>
      </c>
      <c r="D26" s="1147">
        <v>2595721.96</v>
      </c>
      <c r="E26" s="1147"/>
      <c r="F26" s="1152">
        <v>0</v>
      </c>
      <c r="G26" s="1150">
        <v>0</v>
      </c>
      <c r="H26" s="1151">
        <v>0</v>
      </c>
      <c r="I26" s="1152">
        <v>0</v>
      </c>
      <c r="J26" s="493"/>
      <c r="K26" s="943"/>
      <c r="L26" s="493"/>
    </row>
    <row r="27" spans="1:12" s="534" customFormat="1" ht="21.75" customHeight="1">
      <c r="A27" s="944" t="s">
        <v>388</v>
      </c>
      <c r="B27" s="940" t="s">
        <v>47</v>
      </c>
      <c r="C27" s="941" t="s">
        <v>600</v>
      </c>
      <c r="D27" s="1147">
        <v>1173772399.2100022</v>
      </c>
      <c r="E27" s="1147"/>
      <c r="F27" s="1152">
        <v>751231974.75</v>
      </c>
      <c r="G27" s="1150">
        <v>750470077.63999999</v>
      </c>
      <c r="H27" s="1151">
        <v>669606677.10000002</v>
      </c>
      <c r="I27" s="1152">
        <v>81625297.650000006</v>
      </c>
      <c r="J27" s="493"/>
      <c r="K27" s="943"/>
      <c r="L27" s="493"/>
    </row>
    <row r="28" spans="1:12" s="538" customFormat="1" ht="30" customHeight="1">
      <c r="A28" s="535" t="s">
        <v>389</v>
      </c>
      <c r="B28" s="536" t="s">
        <v>47</v>
      </c>
      <c r="C28" s="537" t="s">
        <v>601</v>
      </c>
      <c r="D28" s="1147">
        <v>33841485.31000001</v>
      </c>
      <c r="E28" s="1147"/>
      <c r="F28" s="1152">
        <v>0</v>
      </c>
      <c r="G28" s="1150">
        <v>0</v>
      </c>
      <c r="H28" s="1151">
        <v>0</v>
      </c>
      <c r="I28" s="1152">
        <v>0</v>
      </c>
      <c r="J28" s="493"/>
      <c r="K28" s="947"/>
      <c r="L28" s="493"/>
    </row>
    <row r="29" spans="1:12" s="538" customFormat="1" ht="21.75" customHeight="1">
      <c r="A29" s="944" t="s">
        <v>394</v>
      </c>
      <c r="B29" s="940" t="s">
        <v>47</v>
      </c>
      <c r="C29" s="941" t="s">
        <v>113</v>
      </c>
      <c r="D29" s="1147">
        <v>747802586.45000017</v>
      </c>
      <c r="E29" s="1147"/>
      <c r="F29" s="1152">
        <v>0</v>
      </c>
      <c r="G29" s="1150">
        <v>0</v>
      </c>
      <c r="H29" s="1151">
        <v>0</v>
      </c>
      <c r="I29" s="1152">
        <v>0</v>
      </c>
      <c r="J29" s="493"/>
      <c r="K29" s="943"/>
      <c r="L29" s="493"/>
    </row>
    <row r="30" spans="1:12" s="538" customFormat="1" ht="21.75" customHeight="1">
      <c r="A30" s="944" t="s">
        <v>395</v>
      </c>
      <c r="B30" s="940" t="s">
        <v>47</v>
      </c>
      <c r="C30" s="941" t="s">
        <v>602</v>
      </c>
      <c r="D30" s="1147">
        <v>221038816.05000001</v>
      </c>
      <c r="E30" s="1147"/>
      <c r="F30" s="1152">
        <v>0</v>
      </c>
      <c r="G30" s="1150">
        <v>0</v>
      </c>
      <c r="H30" s="1151">
        <v>0</v>
      </c>
      <c r="I30" s="1152">
        <v>0</v>
      </c>
      <c r="J30" s="493"/>
      <c r="K30" s="943"/>
      <c r="L30" s="493"/>
    </row>
    <row r="31" spans="1:12" s="538" customFormat="1" ht="21.75" customHeight="1">
      <c r="A31" s="944" t="s">
        <v>398</v>
      </c>
      <c r="B31" s="940" t="s">
        <v>47</v>
      </c>
      <c r="C31" s="941" t="s">
        <v>603</v>
      </c>
      <c r="D31" s="1147">
        <v>269425512.22000021</v>
      </c>
      <c r="E31" s="1147"/>
      <c r="F31" s="1152">
        <v>1113615.58</v>
      </c>
      <c r="G31" s="1150">
        <v>0</v>
      </c>
      <c r="H31" s="1151">
        <v>1113615.58</v>
      </c>
      <c r="I31" s="1152">
        <v>0</v>
      </c>
      <c r="J31" s="493"/>
      <c r="K31" s="943"/>
      <c r="L31" s="493"/>
    </row>
    <row r="32" spans="1:12" s="538" customFormat="1" ht="21.75" customHeight="1">
      <c r="A32" s="944" t="s">
        <v>401</v>
      </c>
      <c r="B32" s="940" t="s">
        <v>47</v>
      </c>
      <c r="C32" s="941" t="s">
        <v>604</v>
      </c>
      <c r="D32" s="1147">
        <v>226215915.48000002</v>
      </c>
      <c r="E32" s="1147"/>
      <c r="F32" s="1152">
        <v>1071337.49</v>
      </c>
      <c r="G32" s="1150">
        <v>2746.7</v>
      </c>
      <c r="H32" s="1151">
        <v>1070635.5900000001</v>
      </c>
      <c r="I32" s="1152">
        <v>701.9</v>
      </c>
      <c r="J32" s="493"/>
      <c r="K32" s="943"/>
      <c r="L32" s="493"/>
    </row>
    <row r="33" spans="1:12" s="533" customFormat="1" ht="53.25" customHeight="1">
      <c r="A33" s="535" t="s">
        <v>403</v>
      </c>
      <c r="B33" s="536" t="s">
        <v>47</v>
      </c>
      <c r="C33" s="539" t="s">
        <v>605</v>
      </c>
      <c r="D33" s="1147">
        <v>0</v>
      </c>
      <c r="E33" s="1147"/>
      <c r="F33" s="1152">
        <v>0</v>
      </c>
      <c r="G33" s="1150">
        <v>0</v>
      </c>
      <c r="H33" s="1151">
        <v>0</v>
      </c>
      <c r="I33" s="1152">
        <v>0</v>
      </c>
      <c r="J33" s="493"/>
      <c r="K33" s="947"/>
      <c r="L33" s="493"/>
    </row>
    <row r="34" spans="1:12" s="533" customFormat="1" ht="21.75" customHeight="1">
      <c r="A34" s="944" t="s">
        <v>411</v>
      </c>
      <c r="B34" s="940" t="s">
        <v>47</v>
      </c>
      <c r="C34" s="941" t="s">
        <v>412</v>
      </c>
      <c r="D34" s="1147">
        <v>0</v>
      </c>
      <c r="E34" s="1147"/>
      <c r="F34" s="1152">
        <v>0</v>
      </c>
      <c r="G34" s="1150">
        <v>0</v>
      </c>
      <c r="H34" s="1151">
        <v>0</v>
      </c>
      <c r="I34" s="1152">
        <v>0</v>
      </c>
      <c r="J34" s="493"/>
      <c r="K34" s="943"/>
      <c r="L34" s="493"/>
    </row>
    <row r="35" spans="1:12" s="533" customFormat="1" ht="21.75" customHeight="1">
      <c r="A35" s="944" t="s">
        <v>413</v>
      </c>
      <c r="B35" s="940" t="s">
        <v>47</v>
      </c>
      <c r="C35" s="945" t="s">
        <v>115</v>
      </c>
      <c r="D35" s="1147">
        <v>35985081.74999997</v>
      </c>
      <c r="E35" s="1147"/>
      <c r="F35" s="1152">
        <v>0</v>
      </c>
      <c r="G35" s="1150">
        <v>0</v>
      </c>
      <c r="H35" s="1151">
        <v>0</v>
      </c>
      <c r="I35" s="1152">
        <v>0</v>
      </c>
      <c r="J35" s="493"/>
      <c r="K35" s="943"/>
      <c r="L35" s="493"/>
    </row>
    <row r="36" spans="1:12" s="533" customFormat="1" ht="21.75" customHeight="1">
      <c r="A36" s="944" t="s">
        <v>415</v>
      </c>
      <c r="B36" s="940" t="s">
        <v>47</v>
      </c>
      <c r="C36" s="941" t="s">
        <v>416</v>
      </c>
      <c r="D36" s="1147">
        <v>80829267.270000085</v>
      </c>
      <c r="E36" s="1147"/>
      <c r="F36" s="1152">
        <v>9415.2000000000007</v>
      </c>
      <c r="G36" s="1150">
        <v>0</v>
      </c>
      <c r="H36" s="1151">
        <v>9415.2000000000007</v>
      </c>
      <c r="I36" s="1152">
        <v>0</v>
      </c>
      <c r="J36" s="493"/>
      <c r="K36" s="943"/>
      <c r="L36" s="493"/>
    </row>
    <row r="37" spans="1:12" s="533" customFormat="1" ht="21.75" customHeight="1">
      <c r="A37" s="944" t="s">
        <v>417</v>
      </c>
      <c r="B37" s="940" t="s">
        <v>47</v>
      </c>
      <c r="C37" s="941" t="s">
        <v>418</v>
      </c>
      <c r="D37" s="1147">
        <v>2372631.4000000004</v>
      </c>
      <c r="E37" s="1147"/>
      <c r="F37" s="1152">
        <v>0</v>
      </c>
      <c r="G37" s="1150">
        <v>0</v>
      </c>
      <c r="H37" s="1151">
        <v>0</v>
      </c>
      <c r="I37" s="1152">
        <v>0</v>
      </c>
      <c r="J37" s="493"/>
      <c r="K37" s="943"/>
      <c r="L37" s="493"/>
    </row>
    <row r="38" spans="1:12" s="533" customFormat="1" ht="21.75" customHeight="1">
      <c r="A38" s="944" t="s">
        <v>419</v>
      </c>
      <c r="B38" s="940" t="s">
        <v>47</v>
      </c>
      <c r="C38" s="941" t="s">
        <v>606</v>
      </c>
      <c r="D38" s="1147">
        <v>3097959.7399999988</v>
      </c>
      <c r="E38" s="1147"/>
      <c r="F38" s="1152">
        <v>540</v>
      </c>
      <c r="G38" s="1150">
        <v>0</v>
      </c>
      <c r="H38" s="1151">
        <v>540</v>
      </c>
      <c r="I38" s="1152">
        <v>0</v>
      </c>
      <c r="J38" s="493"/>
      <c r="K38" s="943"/>
      <c r="L38" s="493"/>
    </row>
    <row r="39" spans="1:12" s="533" customFormat="1" ht="21.75" customHeight="1">
      <c r="A39" s="944" t="s">
        <v>422</v>
      </c>
      <c r="B39" s="940" t="s">
        <v>47</v>
      </c>
      <c r="C39" s="945" t="s">
        <v>607</v>
      </c>
      <c r="D39" s="1147">
        <v>1716576.79</v>
      </c>
      <c r="E39" s="1147"/>
      <c r="F39" s="1152">
        <v>0</v>
      </c>
      <c r="G39" s="1150">
        <v>0</v>
      </c>
      <c r="H39" s="1151">
        <v>0</v>
      </c>
      <c r="I39" s="1152">
        <v>0</v>
      </c>
      <c r="J39" s="493"/>
      <c r="K39" s="943"/>
      <c r="L39" s="493"/>
    </row>
    <row r="40" spans="1:12" s="533" customFormat="1" ht="21.75" customHeight="1">
      <c r="A40" s="1230">
        <v>855</v>
      </c>
      <c r="B40" s="1231" t="s">
        <v>47</v>
      </c>
      <c r="C40" s="948" t="s">
        <v>180</v>
      </c>
      <c r="D40" s="1153">
        <v>581122.6</v>
      </c>
      <c r="E40" s="1162"/>
      <c r="F40" s="1152">
        <v>0</v>
      </c>
      <c r="G40" s="1150">
        <v>0</v>
      </c>
      <c r="H40" s="1151">
        <v>0</v>
      </c>
      <c r="I40" s="1152">
        <v>0</v>
      </c>
      <c r="J40" s="493"/>
      <c r="L40" s="493"/>
    </row>
    <row r="41" spans="1:12" s="533" customFormat="1" ht="21.75" customHeight="1">
      <c r="A41" s="944" t="s">
        <v>425</v>
      </c>
      <c r="B41" s="940" t="s">
        <v>47</v>
      </c>
      <c r="C41" s="941" t="s">
        <v>608</v>
      </c>
      <c r="D41" s="1147">
        <v>8066751.3600000013</v>
      </c>
      <c r="E41" s="1147"/>
      <c r="F41" s="1152">
        <v>2485.89</v>
      </c>
      <c r="G41" s="1150">
        <v>0</v>
      </c>
      <c r="H41" s="1151">
        <v>2470.85</v>
      </c>
      <c r="I41" s="1152">
        <v>15.04</v>
      </c>
      <c r="J41" s="493"/>
      <c r="K41" s="1170"/>
      <c r="L41" s="493"/>
    </row>
    <row r="42" spans="1:12" s="533" customFormat="1" ht="21.75" customHeight="1">
      <c r="A42" s="944" t="s">
        <v>428</v>
      </c>
      <c r="B42" s="940" t="s">
        <v>47</v>
      </c>
      <c r="C42" s="941" t="s">
        <v>609</v>
      </c>
      <c r="D42" s="1147">
        <v>1640244.2700000005</v>
      </c>
      <c r="E42" s="1147"/>
      <c r="F42" s="1152">
        <v>0</v>
      </c>
      <c r="G42" s="1150">
        <v>0</v>
      </c>
      <c r="H42" s="1151">
        <v>0</v>
      </c>
      <c r="I42" s="1152">
        <v>0</v>
      </c>
      <c r="J42" s="493"/>
      <c r="K42" s="1170"/>
      <c r="L42" s="493"/>
    </row>
    <row r="43" spans="1:12" s="533" customFormat="1" ht="32.25" customHeight="1">
      <c r="A43" s="535" t="s">
        <v>431</v>
      </c>
      <c r="B43" s="536" t="s">
        <v>47</v>
      </c>
      <c r="C43" s="949" t="s">
        <v>610</v>
      </c>
      <c r="D43" s="1147">
        <v>424</v>
      </c>
      <c r="E43" s="1147"/>
      <c r="F43" s="1152">
        <v>0</v>
      </c>
      <c r="G43" s="1150">
        <v>0</v>
      </c>
      <c r="H43" s="1151">
        <v>0</v>
      </c>
      <c r="I43" s="1152">
        <v>0</v>
      </c>
      <c r="J43" s="493"/>
      <c r="K43" s="1171"/>
      <c r="L43" s="493"/>
    </row>
    <row r="44" spans="1:12" s="533" customFormat="1" ht="21.75" customHeight="1" thickBot="1">
      <c r="A44" s="944" t="s">
        <v>436</v>
      </c>
      <c r="B44" s="940" t="s">
        <v>47</v>
      </c>
      <c r="C44" s="941" t="s">
        <v>437</v>
      </c>
      <c r="D44" s="1147">
        <v>3461925.51</v>
      </c>
      <c r="E44" s="1147"/>
      <c r="F44" s="1152">
        <v>0</v>
      </c>
      <c r="G44" s="1150">
        <v>0</v>
      </c>
      <c r="H44" s="1151">
        <v>0</v>
      </c>
      <c r="I44" s="1152">
        <v>0</v>
      </c>
      <c r="J44" s="493"/>
      <c r="K44" s="1170"/>
      <c r="L44" s="493"/>
    </row>
    <row r="45" spans="1:12" s="533" customFormat="1" ht="24.75" customHeight="1" thickTop="1">
      <c r="A45" s="540" t="s">
        <v>611</v>
      </c>
      <c r="B45" s="950"/>
      <c r="C45" s="951"/>
      <c r="D45" s="1163"/>
      <c r="E45" s="1164"/>
      <c r="F45" s="1165">
        <v>0</v>
      </c>
      <c r="G45" s="1166"/>
      <c r="H45" s="1167"/>
      <c r="I45" s="1165"/>
      <c r="J45" s="493"/>
      <c r="K45" s="1172"/>
      <c r="L45" s="493"/>
    </row>
    <row r="46" spans="1:12" s="538" customFormat="1" ht="29.25" customHeight="1">
      <c r="A46" s="541" t="s">
        <v>409</v>
      </c>
      <c r="B46" s="542" t="s">
        <v>47</v>
      </c>
      <c r="C46" s="543" t="s">
        <v>410</v>
      </c>
      <c r="D46" s="1168">
        <v>18384341663.41</v>
      </c>
      <c r="E46" s="1169" t="s">
        <v>742</v>
      </c>
      <c r="F46" s="1152">
        <v>0</v>
      </c>
      <c r="G46" s="1156">
        <v>0</v>
      </c>
      <c r="H46" s="1157">
        <v>0</v>
      </c>
      <c r="I46" s="1158">
        <v>0</v>
      </c>
      <c r="J46" s="493"/>
      <c r="K46" s="1173"/>
      <c r="L46" s="493"/>
    </row>
    <row r="47" spans="1:12" s="538" customFormat="1" ht="9.75" customHeight="1">
      <c r="F47" s="1146"/>
      <c r="J47" s="493"/>
      <c r="K47" s="1174"/>
      <c r="L47" s="493"/>
    </row>
    <row r="48" spans="1:12" s="538" customFormat="1" ht="15.75" customHeight="1">
      <c r="A48" s="481"/>
      <c r="B48" s="952" t="s">
        <v>742</v>
      </c>
      <c r="C48" s="953" t="s">
        <v>588</v>
      </c>
      <c r="D48" s="481"/>
      <c r="E48" s="481"/>
      <c r="F48" s="481"/>
      <c r="G48" s="481"/>
      <c r="H48" s="481"/>
      <c r="I48" s="481"/>
      <c r="J48" s="493"/>
      <c r="K48" s="1174"/>
      <c r="L48" s="493"/>
    </row>
    <row r="49" spans="1:12" s="546" customFormat="1" ht="15.75">
      <c r="A49" s="1134" t="s">
        <v>904</v>
      </c>
      <c r="B49" s="954"/>
      <c r="D49" s="544"/>
      <c r="E49" s="544"/>
      <c r="F49" s="544"/>
      <c r="G49" s="544"/>
      <c r="H49" s="544"/>
      <c r="I49" s="544"/>
      <c r="J49" s="545"/>
    </row>
    <row r="50" spans="1:12" s="546" customFormat="1" ht="15.75">
      <c r="A50" s="1134" t="s">
        <v>845</v>
      </c>
      <c r="B50" s="954"/>
      <c r="C50" s="954"/>
      <c r="D50" s="544"/>
      <c r="E50" s="544"/>
      <c r="F50" s="544"/>
      <c r="G50" s="544"/>
      <c r="H50" s="544"/>
      <c r="I50" s="544"/>
      <c r="J50" s="545"/>
    </row>
    <row r="51" spans="1:12" s="546" customFormat="1" ht="15.75">
      <c r="A51" s="1134" t="s">
        <v>744</v>
      </c>
      <c r="B51" s="954"/>
      <c r="C51" s="954"/>
      <c r="D51" s="544"/>
      <c r="E51" s="544"/>
      <c r="F51" s="544"/>
      <c r="G51" s="544"/>
      <c r="H51" s="544"/>
      <c r="I51" s="544"/>
      <c r="J51" s="545"/>
    </row>
    <row r="52" spans="1:12" s="538" customFormat="1" ht="15.75" customHeight="1">
      <c r="A52" s="481"/>
      <c r="B52" s="952"/>
      <c r="C52" s="481"/>
      <c r="D52" s="481"/>
      <c r="E52" s="481"/>
      <c r="F52" s="481"/>
      <c r="G52" s="481"/>
      <c r="H52" s="481"/>
      <c r="I52" s="481"/>
      <c r="J52" s="493"/>
      <c r="K52" s="493"/>
      <c r="L52" s="493"/>
    </row>
    <row r="53" spans="1:12" s="546" customFormat="1" ht="15.75">
      <c r="A53" s="1134"/>
      <c r="B53" s="954"/>
      <c r="C53" s="954"/>
      <c r="D53" s="544"/>
      <c r="E53" s="544"/>
      <c r="F53" s="544"/>
      <c r="G53" s="544"/>
      <c r="H53" s="544"/>
      <c r="I53" s="544"/>
      <c r="J53" s="545"/>
    </row>
    <row r="54" spans="1:12" s="546" customFormat="1" ht="15.75">
      <c r="A54" s="1134"/>
      <c r="B54" s="954"/>
      <c r="C54" s="954"/>
      <c r="D54" s="544"/>
      <c r="E54" s="544"/>
      <c r="F54" s="544"/>
      <c r="G54" s="544"/>
      <c r="H54" s="544"/>
      <c r="I54" s="544"/>
      <c r="J54" s="545"/>
    </row>
    <row r="55" spans="1:12">
      <c r="J55" s="493"/>
    </row>
    <row r="56" spans="1:12" ht="15.75">
      <c r="C56" s="954"/>
      <c r="J56" s="493"/>
    </row>
    <row r="57" spans="1:12">
      <c r="J57" s="493"/>
    </row>
    <row r="58" spans="1:12">
      <c r="J58" s="493"/>
    </row>
    <row r="59" spans="1:12">
      <c r="J59" s="493"/>
    </row>
    <row r="60" spans="1:12">
      <c r="J60" s="493"/>
    </row>
    <row r="61" spans="1:12">
      <c r="J61" s="493"/>
    </row>
    <row r="62" spans="1:12">
      <c r="J62" s="493"/>
    </row>
    <row r="63" spans="1:12">
      <c r="J63" s="493"/>
    </row>
    <row r="64" spans="1:12">
      <c r="J64" s="493"/>
    </row>
    <row r="65" spans="10:10">
      <c r="J65" s="493"/>
    </row>
    <row r="66" spans="10:10">
      <c r="J66" s="493"/>
    </row>
    <row r="67" spans="10:10">
      <c r="J67" s="493"/>
    </row>
    <row r="68" spans="10:10">
      <c r="J68" s="493"/>
    </row>
    <row r="69" spans="10:10">
      <c r="J69" s="493"/>
    </row>
    <row r="70" spans="10:10">
      <c r="J70" s="493"/>
    </row>
    <row r="71" spans="10:10">
      <c r="J71" s="493"/>
    </row>
    <row r="72" spans="10:10">
      <c r="J72" s="493"/>
    </row>
    <row r="73" spans="10:10">
      <c r="J73" s="493"/>
    </row>
    <row r="74" spans="10:10">
      <c r="J74" s="493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0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P140"/>
  <sheetViews>
    <sheetView showGridLines="0" zoomScale="75" zoomScaleNormal="75" workbookViewId="0">
      <selection activeCell="P135" sqref="P135"/>
    </sheetView>
  </sheetViews>
  <sheetFormatPr defaultColWidth="12.5703125" defaultRowHeight="15"/>
  <cols>
    <col min="1" max="1" width="67.7109375" style="550" customWidth="1"/>
    <col min="2" max="2" width="19.5703125" style="550" customWidth="1"/>
    <col min="3" max="3" width="2.5703125" style="550" customWidth="1"/>
    <col min="4" max="4" width="20.7109375" style="550" customWidth="1"/>
    <col min="5" max="5" width="21.5703125" style="550" customWidth="1"/>
    <col min="6" max="7" width="20.85546875" style="550" customWidth="1"/>
    <col min="8" max="8" width="4.7109375" style="550" customWidth="1"/>
    <col min="9" max="9" width="6.5703125" style="550" customWidth="1"/>
    <col min="10" max="10" width="27.7109375" style="550" customWidth="1"/>
    <col min="11" max="11" width="19.5703125" style="550" customWidth="1"/>
    <col min="12" max="12" width="15" style="550" customWidth="1"/>
    <col min="13" max="13" width="25.42578125" style="550" customWidth="1"/>
    <col min="14" max="255" width="12.5703125" style="550"/>
    <col min="256" max="256" width="67.7109375" style="550" customWidth="1"/>
    <col min="257" max="257" width="19.5703125" style="550" customWidth="1"/>
    <col min="258" max="258" width="2.5703125" style="550" customWidth="1"/>
    <col min="259" max="259" width="20.7109375" style="550" customWidth="1"/>
    <col min="260" max="260" width="21.5703125" style="550" customWidth="1"/>
    <col min="261" max="262" width="20.85546875" style="550" customWidth="1"/>
    <col min="263" max="263" width="4.7109375" style="550" customWidth="1"/>
    <col min="264" max="264" width="6.5703125" style="550" customWidth="1"/>
    <col min="265" max="265" width="14.85546875" style="550" bestFit="1" customWidth="1"/>
    <col min="266" max="266" width="21.5703125" style="550" customWidth="1"/>
    <col min="267" max="267" width="19.5703125" style="550" customWidth="1"/>
    <col min="268" max="268" width="15" style="550" customWidth="1"/>
    <col min="269" max="269" width="25.42578125" style="550" customWidth="1"/>
    <col min="270" max="511" width="12.5703125" style="550"/>
    <col min="512" max="512" width="67.7109375" style="550" customWidth="1"/>
    <col min="513" max="513" width="19.5703125" style="550" customWidth="1"/>
    <col min="514" max="514" width="2.5703125" style="550" customWidth="1"/>
    <col min="515" max="515" width="20.7109375" style="550" customWidth="1"/>
    <col min="516" max="516" width="21.5703125" style="550" customWidth="1"/>
    <col min="517" max="518" width="20.85546875" style="550" customWidth="1"/>
    <col min="519" max="519" width="4.7109375" style="550" customWidth="1"/>
    <col min="520" max="520" width="6.5703125" style="550" customWidth="1"/>
    <col min="521" max="521" width="14.85546875" style="550" bestFit="1" customWidth="1"/>
    <col min="522" max="522" width="21.5703125" style="550" customWidth="1"/>
    <col min="523" max="523" width="19.5703125" style="550" customWidth="1"/>
    <col min="524" max="524" width="15" style="550" customWidth="1"/>
    <col min="525" max="525" width="25.42578125" style="550" customWidth="1"/>
    <col min="526" max="767" width="12.5703125" style="550"/>
    <col min="768" max="768" width="67.7109375" style="550" customWidth="1"/>
    <col min="769" max="769" width="19.5703125" style="550" customWidth="1"/>
    <col min="770" max="770" width="2.5703125" style="550" customWidth="1"/>
    <col min="771" max="771" width="20.7109375" style="550" customWidth="1"/>
    <col min="772" max="772" width="21.5703125" style="550" customWidth="1"/>
    <col min="773" max="774" width="20.85546875" style="550" customWidth="1"/>
    <col min="775" max="775" width="4.7109375" style="550" customWidth="1"/>
    <col min="776" max="776" width="6.5703125" style="550" customWidth="1"/>
    <col min="777" max="777" width="14.85546875" style="550" bestFit="1" customWidth="1"/>
    <col min="778" max="778" width="21.5703125" style="550" customWidth="1"/>
    <col min="779" max="779" width="19.5703125" style="550" customWidth="1"/>
    <col min="780" max="780" width="15" style="550" customWidth="1"/>
    <col min="781" max="781" width="25.42578125" style="550" customWidth="1"/>
    <col min="782" max="1023" width="12.5703125" style="550"/>
    <col min="1024" max="1024" width="67.7109375" style="550" customWidth="1"/>
    <col min="1025" max="1025" width="19.5703125" style="550" customWidth="1"/>
    <col min="1026" max="1026" width="2.5703125" style="550" customWidth="1"/>
    <col min="1027" max="1027" width="20.7109375" style="550" customWidth="1"/>
    <col min="1028" max="1028" width="21.5703125" style="550" customWidth="1"/>
    <col min="1029" max="1030" width="20.85546875" style="550" customWidth="1"/>
    <col min="1031" max="1031" width="4.7109375" style="550" customWidth="1"/>
    <col min="1032" max="1032" width="6.5703125" style="550" customWidth="1"/>
    <col min="1033" max="1033" width="14.85546875" style="550" bestFit="1" customWidth="1"/>
    <col min="1034" max="1034" width="21.5703125" style="550" customWidth="1"/>
    <col min="1035" max="1035" width="19.5703125" style="550" customWidth="1"/>
    <col min="1036" max="1036" width="15" style="550" customWidth="1"/>
    <col min="1037" max="1037" width="25.42578125" style="550" customWidth="1"/>
    <col min="1038" max="1279" width="12.5703125" style="550"/>
    <col min="1280" max="1280" width="67.7109375" style="550" customWidth="1"/>
    <col min="1281" max="1281" width="19.5703125" style="550" customWidth="1"/>
    <col min="1282" max="1282" width="2.5703125" style="550" customWidth="1"/>
    <col min="1283" max="1283" width="20.7109375" style="550" customWidth="1"/>
    <col min="1284" max="1284" width="21.5703125" style="550" customWidth="1"/>
    <col min="1285" max="1286" width="20.85546875" style="550" customWidth="1"/>
    <col min="1287" max="1287" width="4.7109375" style="550" customWidth="1"/>
    <col min="1288" max="1288" width="6.5703125" style="550" customWidth="1"/>
    <col min="1289" max="1289" width="14.85546875" style="550" bestFit="1" customWidth="1"/>
    <col min="1290" max="1290" width="21.5703125" style="550" customWidth="1"/>
    <col min="1291" max="1291" width="19.5703125" style="550" customWidth="1"/>
    <col min="1292" max="1292" width="15" style="550" customWidth="1"/>
    <col min="1293" max="1293" width="25.42578125" style="550" customWidth="1"/>
    <col min="1294" max="1535" width="12.5703125" style="550"/>
    <col min="1536" max="1536" width="67.7109375" style="550" customWidth="1"/>
    <col min="1537" max="1537" width="19.5703125" style="550" customWidth="1"/>
    <col min="1538" max="1538" width="2.5703125" style="550" customWidth="1"/>
    <col min="1539" max="1539" width="20.7109375" style="550" customWidth="1"/>
    <col min="1540" max="1540" width="21.5703125" style="550" customWidth="1"/>
    <col min="1541" max="1542" width="20.85546875" style="550" customWidth="1"/>
    <col min="1543" max="1543" width="4.7109375" style="550" customWidth="1"/>
    <col min="1544" max="1544" width="6.5703125" style="550" customWidth="1"/>
    <col min="1545" max="1545" width="14.85546875" style="550" bestFit="1" customWidth="1"/>
    <col min="1546" max="1546" width="21.5703125" style="550" customWidth="1"/>
    <col min="1547" max="1547" width="19.5703125" style="550" customWidth="1"/>
    <col min="1548" max="1548" width="15" style="550" customWidth="1"/>
    <col min="1549" max="1549" width="25.42578125" style="550" customWidth="1"/>
    <col min="1550" max="1791" width="12.5703125" style="550"/>
    <col min="1792" max="1792" width="67.7109375" style="550" customWidth="1"/>
    <col min="1793" max="1793" width="19.5703125" style="550" customWidth="1"/>
    <col min="1794" max="1794" width="2.5703125" style="550" customWidth="1"/>
    <col min="1795" max="1795" width="20.7109375" style="550" customWidth="1"/>
    <col min="1796" max="1796" width="21.5703125" style="550" customWidth="1"/>
    <col min="1797" max="1798" width="20.85546875" style="550" customWidth="1"/>
    <col min="1799" max="1799" width="4.7109375" style="550" customWidth="1"/>
    <col min="1800" max="1800" width="6.5703125" style="550" customWidth="1"/>
    <col min="1801" max="1801" width="14.85546875" style="550" bestFit="1" customWidth="1"/>
    <col min="1802" max="1802" width="21.5703125" style="550" customWidth="1"/>
    <col min="1803" max="1803" width="19.5703125" style="550" customWidth="1"/>
    <col min="1804" max="1804" width="15" style="550" customWidth="1"/>
    <col min="1805" max="1805" width="25.42578125" style="550" customWidth="1"/>
    <col min="1806" max="2047" width="12.5703125" style="550"/>
    <col min="2048" max="2048" width="67.7109375" style="550" customWidth="1"/>
    <col min="2049" max="2049" width="19.5703125" style="550" customWidth="1"/>
    <col min="2050" max="2050" width="2.5703125" style="550" customWidth="1"/>
    <col min="2051" max="2051" width="20.7109375" style="550" customWidth="1"/>
    <col min="2052" max="2052" width="21.5703125" style="550" customWidth="1"/>
    <col min="2053" max="2054" width="20.85546875" style="550" customWidth="1"/>
    <col min="2055" max="2055" width="4.7109375" style="550" customWidth="1"/>
    <col min="2056" max="2056" width="6.5703125" style="550" customWidth="1"/>
    <col min="2057" max="2057" width="14.85546875" style="550" bestFit="1" customWidth="1"/>
    <col min="2058" max="2058" width="21.5703125" style="550" customWidth="1"/>
    <col min="2059" max="2059" width="19.5703125" style="550" customWidth="1"/>
    <col min="2060" max="2060" width="15" style="550" customWidth="1"/>
    <col min="2061" max="2061" width="25.42578125" style="550" customWidth="1"/>
    <col min="2062" max="2303" width="12.5703125" style="550"/>
    <col min="2304" max="2304" width="67.7109375" style="550" customWidth="1"/>
    <col min="2305" max="2305" width="19.5703125" style="550" customWidth="1"/>
    <col min="2306" max="2306" width="2.5703125" style="550" customWidth="1"/>
    <col min="2307" max="2307" width="20.7109375" style="550" customWidth="1"/>
    <col min="2308" max="2308" width="21.5703125" style="550" customWidth="1"/>
    <col min="2309" max="2310" width="20.85546875" style="550" customWidth="1"/>
    <col min="2311" max="2311" width="4.7109375" style="550" customWidth="1"/>
    <col min="2312" max="2312" width="6.5703125" style="550" customWidth="1"/>
    <col min="2313" max="2313" width="14.85546875" style="550" bestFit="1" customWidth="1"/>
    <col min="2314" max="2314" width="21.5703125" style="550" customWidth="1"/>
    <col min="2315" max="2315" width="19.5703125" style="550" customWidth="1"/>
    <col min="2316" max="2316" width="15" style="550" customWidth="1"/>
    <col min="2317" max="2317" width="25.42578125" style="550" customWidth="1"/>
    <col min="2318" max="2559" width="12.5703125" style="550"/>
    <col min="2560" max="2560" width="67.7109375" style="550" customWidth="1"/>
    <col min="2561" max="2561" width="19.5703125" style="550" customWidth="1"/>
    <col min="2562" max="2562" width="2.5703125" style="550" customWidth="1"/>
    <col min="2563" max="2563" width="20.7109375" style="550" customWidth="1"/>
    <col min="2564" max="2564" width="21.5703125" style="550" customWidth="1"/>
    <col min="2565" max="2566" width="20.85546875" style="550" customWidth="1"/>
    <col min="2567" max="2567" width="4.7109375" style="550" customWidth="1"/>
    <col min="2568" max="2568" width="6.5703125" style="550" customWidth="1"/>
    <col min="2569" max="2569" width="14.85546875" style="550" bestFit="1" customWidth="1"/>
    <col min="2570" max="2570" width="21.5703125" style="550" customWidth="1"/>
    <col min="2571" max="2571" width="19.5703125" style="550" customWidth="1"/>
    <col min="2572" max="2572" width="15" style="550" customWidth="1"/>
    <col min="2573" max="2573" width="25.42578125" style="550" customWidth="1"/>
    <col min="2574" max="2815" width="12.5703125" style="550"/>
    <col min="2816" max="2816" width="67.7109375" style="550" customWidth="1"/>
    <col min="2817" max="2817" width="19.5703125" style="550" customWidth="1"/>
    <col min="2818" max="2818" width="2.5703125" style="550" customWidth="1"/>
    <col min="2819" max="2819" width="20.7109375" style="550" customWidth="1"/>
    <col min="2820" max="2820" width="21.5703125" style="550" customWidth="1"/>
    <col min="2821" max="2822" width="20.85546875" style="550" customWidth="1"/>
    <col min="2823" max="2823" width="4.7109375" style="550" customWidth="1"/>
    <col min="2824" max="2824" width="6.5703125" style="550" customWidth="1"/>
    <col min="2825" max="2825" width="14.85546875" style="550" bestFit="1" customWidth="1"/>
    <col min="2826" max="2826" width="21.5703125" style="550" customWidth="1"/>
    <col min="2827" max="2827" width="19.5703125" style="550" customWidth="1"/>
    <col min="2828" max="2828" width="15" style="550" customWidth="1"/>
    <col min="2829" max="2829" width="25.42578125" style="550" customWidth="1"/>
    <col min="2830" max="3071" width="12.5703125" style="550"/>
    <col min="3072" max="3072" width="67.7109375" style="550" customWidth="1"/>
    <col min="3073" max="3073" width="19.5703125" style="550" customWidth="1"/>
    <col min="3074" max="3074" width="2.5703125" style="550" customWidth="1"/>
    <col min="3075" max="3075" width="20.7109375" style="550" customWidth="1"/>
    <col min="3076" max="3076" width="21.5703125" style="550" customWidth="1"/>
    <col min="3077" max="3078" width="20.85546875" style="550" customWidth="1"/>
    <col min="3079" max="3079" width="4.7109375" style="550" customWidth="1"/>
    <col min="3080" max="3080" width="6.5703125" style="550" customWidth="1"/>
    <col min="3081" max="3081" width="14.85546875" style="550" bestFit="1" customWidth="1"/>
    <col min="3082" max="3082" width="21.5703125" style="550" customWidth="1"/>
    <col min="3083" max="3083" width="19.5703125" style="550" customWidth="1"/>
    <col min="3084" max="3084" width="15" style="550" customWidth="1"/>
    <col min="3085" max="3085" width="25.42578125" style="550" customWidth="1"/>
    <col min="3086" max="3327" width="12.5703125" style="550"/>
    <col min="3328" max="3328" width="67.7109375" style="550" customWidth="1"/>
    <col min="3329" max="3329" width="19.5703125" style="550" customWidth="1"/>
    <col min="3330" max="3330" width="2.5703125" style="550" customWidth="1"/>
    <col min="3331" max="3331" width="20.7109375" style="550" customWidth="1"/>
    <col min="3332" max="3332" width="21.5703125" style="550" customWidth="1"/>
    <col min="3333" max="3334" width="20.85546875" style="550" customWidth="1"/>
    <col min="3335" max="3335" width="4.7109375" style="550" customWidth="1"/>
    <col min="3336" max="3336" width="6.5703125" style="550" customWidth="1"/>
    <col min="3337" max="3337" width="14.85546875" style="550" bestFit="1" customWidth="1"/>
    <col min="3338" max="3338" width="21.5703125" style="550" customWidth="1"/>
    <col min="3339" max="3339" width="19.5703125" style="550" customWidth="1"/>
    <col min="3340" max="3340" width="15" style="550" customWidth="1"/>
    <col min="3341" max="3341" width="25.42578125" style="550" customWidth="1"/>
    <col min="3342" max="3583" width="12.5703125" style="550"/>
    <col min="3584" max="3584" width="67.7109375" style="550" customWidth="1"/>
    <col min="3585" max="3585" width="19.5703125" style="550" customWidth="1"/>
    <col min="3586" max="3586" width="2.5703125" style="550" customWidth="1"/>
    <col min="3587" max="3587" width="20.7109375" style="550" customWidth="1"/>
    <col min="3588" max="3588" width="21.5703125" style="550" customWidth="1"/>
    <col min="3589" max="3590" width="20.85546875" style="550" customWidth="1"/>
    <col min="3591" max="3591" width="4.7109375" style="550" customWidth="1"/>
    <col min="3592" max="3592" width="6.5703125" style="550" customWidth="1"/>
    <col min="3593" max="3593" width="14.85546875" style="550" bestFit="1" customWidth="1"/>
    <col min="3594" max="3594" width="21.5703125" style="550" customWidth="1"/>
    <col min="3595" max="3595" width="19.5703125" style="550" customWidth="1"/>
    <col min="3596" max="3596" width="15" style="550" customWidth="1"/>
    <col min="3597" max="3597" width="25.42578125" style="550" customWidth="1"/>
    <col min="3598" max="3839" width="12.5703125" style="550"/>
    <col min="3840" max="3840" width="67.7109375" style="550" customWidth="1"/>
    <col min="3841" max="3841" width="19.5703125" style="550" customWidth="1"/>
    <col min="3842" max="3842" width="2.5703125" style="550" customWidth="1"/>
    <col min="3843" max="3843" width="20.7109375" style="550" customWidth="1"/>
    <col min="3844" max="3844" width="21.5703125" style="550" customWidth="1"/>
    <col min="3845" max="3846" width="20.85546875" style="550" customWidth="1"/>
    <col min="3847" max="3847" width="4.7109375" style="550" customWidth="1"/>
    <col min="3848" max="3848" width="6.5703125" style="550" customWidth="1"/>
    <col min="3849" max="3849" width="14.85546875" style="550" bestFit="1" customWidth="1"/>
    <col min="3850" max="3850" width="21.5703125" style="550" customWidth="1"/>
    <col min="3851" max="3851" width="19.5703125" style="550" customWidth="1"/>
    <col min="3852" max="3852" width="15" style="550" customWidth="1"/>
    <col min="3853" max="3853" width="25.42578125" style="550" customWidth="1"/>
    <col min="3854" max="4095" width="12.5703125" style="550"/>
    <col min="4096" max="4096" width="67.7109375" style="550" customWidth="1"/>
    <col min="4097" max="4097" width="19.5703125" style="550" customWidth="1"/>
    <col min="4098" max="4098" width="2.5703125" style="550" customWidth="1"/>
    <col min="4099" max="4099" width="20.7109375" style="550" customWidth="1"/>
    <col min="4100" max="4100" width="21.5703125" style="550" customWidth="1"/>
    <col min="4101" max="4102" width="20.85546875" style="550" customWidth="1"/>
    <col min="4103" max="4103" width="4.7109375" style="550" customWidth="1"/>
    <col min="4104" max="4104" width="6.5703125" style="550" customWidth="1"/>
    <col min="4105" max="4105" width="14.85546875" style="550" bestFit="1" customWidth="1"/>
    <col min="4106" max="4106" width="21.5703125" style="550" customWidth="1"/>
    <col min="4107" max="4107" width="19.5703125" style="550" customWidth="1"/>
    <col min="4108" max="4108" width="15" style="550" customWidth="1"/>
    <col min="4109" max="4109" width="25.42578125" style="550" customWidth="1"/>
    <col min="4110" max="4351" width="12.5703125" style="550"/>
    <col min="4352" max="4352" width="67.7109375" style="550" customWidth="1"/>
    <col min="4353" max="4353" width="19.5703125" style="550" customWidth="1"/>
    <col min="4354" max="4354" width="2.5703125" style="550" customWidth="1"/>
    <col min="4355" max="4355" width="20.7109375" style="550" customWidth="1"/>
    <col min="4356" max="4356" width="21.5703125" style="550" customWidth="1"/>
    <col min="4357" max="4358" width="20.85546875" style="550" customWidth="1"/>
    <col min="4359" max="4359" width="4.7109375" style="550" customWidth="1"/>
    <col min="4360" max="4360" width="6.5703125" style="550" customWidth="1"/>
    <col min="4361" max="4361" width="14.85546875" style="550" bestFit="1" customWidth="1"/>
    <col min="4362" max="4362" width="21.5703125" style="550" customWidth="1"/>
    <col min="4363" max="4363" width="19.5703125" style="550" customWidth="1"/>
    <col min="4364" max="4364" width="15" style="550" customWidth="1"/>
    <col min="4365" max="4365" width="25.42578125" style="550" customWidth="1"/>
    <col min="4366" max="4607" width="12.5703125" style="550"/>
    <col min="4608" max="4608" width="67.7109375" style="550" customWidth="1"/>
    <col min="4609" max="4609" width="19.5703125" style="550" customWidth="1"/>
    <col min="4610" max="4610" width="2.5703125" style="550" customWidth="1"/>
    <col min="4611" max="4611" width="20.7109375" style="550" customWidth="1"/>
    <col min="4612" max="4612" width="21.5703125" style="550" customWidth="1"/>
    <col min="4613" max="4614" width="20.85546875" style="550" customWidth="1"/>
    <col min="4615" max="4615" width="4.7109375" style="550" customWidth="1"/>
    <col min="4616" max="4616" width="6.5703125" style="550" customWidth="1"/>
    <col min="4617" max="4617" width="14.85546875" style="550" bestFit="1" customWidth="1"/>
    <col min="4618" max="4618" width="21.5703125" style="550" customWidth="1"/>
    <col min="4619" max="4619" width="19.5703125" style="550" customWidth="1"/>
    <col min="4620" max="4620" width="15" style="550" customWidth="1"/>
    <col min="4621" max="4621" width="25.42578125" style="550" customWidth="1"/>
    <col min="4622" max="4863" width="12.5703125" style="550"/>
    <col min="4864" max="4864" width="67.7109375" style="550" customWidth="1"/>
    <col min="4865" max="4865" width="19.5703125" style="550" customWidth="1"/>
    <col min="4866" max="4866" width="2.5703125" style="550" customWidth="1"/>
    <col min="4867" max="4867" width="20.7109375" style="550" customWidth="1"/>
    <col min="4868" max="4868" width="21.5703125" style="550" customWidth="1"/>
    <col min="4869" max="4870" width="20.85546875" style="550" customWidth="1"/>
    <col min="4871" max="4871" width="4.7109375" style="550" customWidth="1"/>
    <col min="4872" max="4872" width="6.5703125" style="550" customWidth="1"/>
    <col min="4873" max="4873" width="14.85546875" style="550" bestFit="1" customWidth="1"/>
    <col min="4874" max="4874" width="21.5703125" style="550" customWidth="1"/>
    <col min="4875" max="4875" width="19.5703125" style="550" customWidth="1"/>
    <col min="4876" max="4876" width="15" style="550" customWidth="1"/>
    <col min="4877" max="4877" width="25.42578125" style="550" customWidth="1"/>
    <col min="4878" max="5119" width="12.5703125" style="550"/>
    <col min="5120" max="5120" width="67.7109375" style="550" customWidth="1"/>
    <col min="5121" max="5121" width="19.5703125" style="550" customWidth="1"/>
    <col min="5122" max="5122" width="2.5703125" style="550" customWidth="1"/>
    <col min="5123" max="5123" width="20.7109375" style="550" customWidth="1"/>
    <col min="5124" max="5124" width="21.5703125" style="550" customWidth="1"/>
    <col min="5125" max="5126" width="20.85546875" style="550" customWidth="1"/>
    <col min="5127" max="5127" width="4.7109375" style="550" customWidth="1"/>
    <col min="5128" max="5128" width="6.5703125" style="550" customWidth="1"/>
    <col min="5129" max="5129" width="14.85546875" style="550" bestFit="1" customWidth="1"/>
    <col min="5130" max="5130" width="21.5703125" style="550" customWidth="1"/>
    <col min="5131" max="5131" width="19.5703125" style="550" customWidth="1"/>
    <col min="5132" max="5132" width="15" style="550" customWidth="1"/>
    <col min="5133" max="5133" width="25.42578125" style="550" customWidth="1"/>
    <col min="5134" max="5375" width="12.5703125" style="550"/>
    <col min="5376" max="5376" width="67.7109375" style="550" customWidth="1"/>
    <col min="5377" max="5377" width="19.5703125" style="550" customWidth="1"/>
    <col min="5378" max="5378" width="2.5703125" style="550" customWidth="1"/>
    <col min="5379" max="5379" width="20.7109375" style="550" customWidth="1"/>
    <col min="5380" max="5380" width="21.5703125" style="550" customWidth="1"/>
    <col min="5381" max="5382" width="20.85546875" style="550" customWidth="1"/>
    <col min="5383" max="5383" width="4.7109375" style="550" customWidth="1"/>
    <col min="5384" max="5384" width="6.5703125" style="550" customWidth="1"/>
    <col min="5385" max="5385" width="14.85546875" style="550" bestFit="1" customWidth="1"/>
    <col min="5386" max="5386" width="21.5703125" style="550" customWidth="1"/>
    <col min="5387" max="5387" width="19.5703125" style="550" customWidth="1"/>
    <col min="5388" max="5388" width="15" style="550" customWidth="1"/>
    <col min="5389" max="5389" width="25.42578125" style="550" customWidth="1"/>
    <col min="5390" max="5631" width="12.5703125" style="550"/>
    <col min="5632" max="5632" width="67.7109375" style="550" customWidth="1"/>
    <col min="5633" max="5633" width="19.5703125" style="550" customWidth="1"/>
    <col min="5634" max="5634" width="2.5703125" style="550" customWidth="1"/>
    <col min="5635" max="5635" width="20.7109375" style="550" customWidth="1"/>
    <col min="5636" max="5636" width="21.5703125" style="550" customWidth="1"/>
    <col min="5637" max="5638" width="20.85546875" style="550" customWidth="1"/>
    <col min="5639" max="5639" width="4.7109375" style="550" customWidth="1"/>
    <col min="5640" max="5640" width="6.5703125" style="550" customWidth="1"/>
    <col min="5641" max="5641" width="14.85546875" style="550" bestFit="1" customWidth="1"/>
    <col min="5642" max="5642" width="21.5703125" style="550" customWidth="1"/>
    <col min="5643" max="5643" width="19.5703125" style="550" customWidth="1"/>
    <col min="5644" max="5644" width="15" style="550" customWidth="1"/>
    <col min="5645" max="5645" width="25.42578125" style="550" customWidth="1"/>
    <col min="5646" max="5887" width="12.5703125" style="550"/>
    <col min="5888" max="5888" width="67.7109375" style="550" customWidth="1"/>
    <col min="5889" max="5889" width="19.5703125" style="550" customWidth="1"/>
    <col min="5890" max="5890" width="2.5703125" style="550" customWidth="1"/>
    <col min="5891" max="5891" width="20.7109375" style="550" customWidth="1"/>
    <col min="5892" max="5892" width="21.5703125" style="550" customWidth="1"/>
    <col min="5893" max="5894" width="20.85546875" style="550" customWidth="1"/>
    <col min="5895" max="5895" width="4.7109375" style="550" customWidth="1"/>
    <col min="5896" max="5896" width="6.5703125" style="550" customWidth="1"/>
    <col min="5897" max="5897" width="14.85546875" style="550" bestFit="1" customWidth="1"/>
    <col min="5898" max="5898" width="21.5703125" style="550" customWidth="1"/>
    <col min="5899" max="5899" width="19.5703125" style="550" customWidth="1"/>
    <col min="5900" max="5900" width="15" style="550" customWidth="1"/>
    <col min="5901" max="5901" width="25.42578125" style="550" customWidth="1"/>
    <col min="5902" max="6143" width="12.5703125" style="550"/>
    <col min="6144" max="6144" width="67.7109375" style="550" customWidth="1"/>
    <col min="6145" max="6145" width="19.5703125" style="550" customWidth="1"/>
    <col min="6146" max="6146" width="2.5703125" style="550" customWidth="1"/>
    <col min="6147" max="6147" width="20.7109375" style="550" customWidth="1"/>
    <col min="6148" max="6148" width="21.5703125" style="550" customWidth="1"/>
    <col min="6149" max="6150" width="20.85546875" style="550" customWidth="1"/>
    <col min="6151" max="6151" width="4.7109375" style="550" customWidth="1"/>
    <col min="6152" max="6152" width="6.5703125" style="550" customWidth="1"/>
    <col min="6153" max="6153" width="14.85546875" style="550" bestFit="1" customWidth="1"/>
    <col min="6154" max="6154" width="21.5703125" style="550" customWidth="1"/>
    <col min="6155" max="6155" width="19.5703125" style="550" customWidth="1"/>
    <col min="6156" max="6156" width="15" style="550" customWidth="1"/>
    <col min="6157" max="6157" width="25.42578125" style="550" customWidth="1"/>
    <col min="6158" max="6399" width="12.5703125" style="550"/>
    <col min="6400" max="6400" width="67.7109375" style="550" customWidth="1"/>
    <col min="6401" max="6401" width="19.5703125" style="550" customWidth="1"/>
    <col min="6402" max="6402" width="2.5703125" style="550" customWidth="1"/>
    <col min="6403" max="6403" width="20.7109375" style="550" customWidth="1"/>
    <col min="6404" max="6404" width="21.5703125" style="550" customWidth="1"/>
    <col min="6405" max="6406" width="20.85546875" style="550" customWidth="1"/>
    <col min="6407" max="6407" width="4.7109375" style="550" customWidth="1"/>
    <col min="6408" max="6408" width="6.5703125" style="550" customWidth="1"/>
    <col min="6409" max="6409" width="14.85546875" style="550" bestFit="1" customWidth="1"/>
    <col min="6410" max="6410" width="21.5703125" style="550" customWidth="1"/>
    <col min="6411" max="6411" width="19.5703125" style="550" customWidth="1"/>
    <col min="6412" max="6412" width="15" style="550" customWidth="1"/>
    <col min="6413" max="6413" width="25.42578125" style="550" customWidth="1"/>
    <col min="6414" max="6655" width="12.5703125" style="550"/>
    <col min="6656" max="6656" width="67.7109375" style="550" customWidth="1"/>
    <col min="6657" max="6657" width="19.5703125" style="550" customWidth="1"/>
    <col min="6658" max="6658" width="2.5703125" style="550" customWidth="1"/>
    <col min="6659" max="6659" width="20.7109375" style="550" customWidth="1"/>
    <col min="6660" max="6660" width="21.5703125" style="550" customWidth="1"/>
    <col min="6661" max="6662" width="20.85546875" style="550" customWidth="1"/>
    <col min="6663" max="6663" width="4.7109375" style="550" customWidth="1"/>
    <col min="6664" max="6664" width="6.5703125" style="550" customWidth="1"/>
    <col min="6665" max="6665" width="14.85546875" style="550" bestFit="1" customWidth="1"/>
    <col min="6666" max="6666" width="21.5703125" style="550" customWidth="1"/>
    <col min="6667" max="6667" width="19.5703125" style="550" customWidth="1"/>
    <col min="6668" max="6668" width="15" style="550" customWidth="1"/>
    <col min="6669" max="6669" width="25.42578125" style="550" customWidth="1"/>
    <col min="6670" max="6911" width="12.5703125" style="550"/>
    <col min="6912" max="6912" width="67.7109375" style="550" customWidth="1"/>
    <col min="6913" max="6913" width="19.5703125" style="550" customWidth="1"/>
    <col min="6914" max="6914" width="2.5703125" style="550" customWidth="1"/>
    <col min="6915" max="6915" width="20.7109375" style="550" customWidth="1"/>
    <col min="6916" max="6916" width="21.5703125" style="550" customWidth="1"/>
    <col min="6917" max="6918" width="20.85546875" style="550" customWidth="1"/>
    <col min="6919" max="6919" width="4.7109375" style="550" customWidth="1"/>
    <col min="6920" max="6920" width="6.5703125" style="550" customWidth="1"/>
    <col min="6921" max="6921" width="14.85546875" style="550" bestFit="1" customWidth="1"/>
    <col min="6922" max="6922" width="21.5703125" style="550" customWidth="1"/>
    <col min="6923" max="6923" width="19.5703125" style="550" customWidth="1"/>
    <col min="6924" max="6924" width="15" style="550" customWidth="1"/>
    <col min="6925" max="6925" width="25.42578125" style="550" customWidth="1"/>
    <col min="6926" max="7167" width="12.5703125" style="550"/>
    <col min="7168" max="7168" width="67.7109375" style="550" customWidth="1"/>
    <col min="7169" max="7169" width="19.5703125" style="550" customWidth="1"/>
    <col min="7170" max="7170" width="2.5703125" style="550" customWidth="1"/>
    <col min="7171" max="7171" width="20.7109375" style="550" customWidth="1"/>
    <col min="7172" max="7172" width="21.5703125" style="550" customWidth="1"/>
    <col min="7173" max="7174" width="20.85546875" style="550" customWidth="1"/>
    <col min="7175" max="7175" width="4.7109375" style="550" customWidth="1"/>
    <col min="7176" max="7176" width="6.5703125" style="550" customWidth="1"/>
    <col min="7177" max="7177" width="14.85546875" style="550" bestFit="1" customWidth="1"/>
    <col min="7178" max="7178" width="21.5703125" style="550" customWidth="1"/>
    <col min="7179" max="7179" width="19.5703125" style="550" customWidth="1"/>
    <col min="7180" max="7180" width="15" style="550" customWidth="1"/>
    <col min="7181" max="7181" width="25.42578125" style="550" customWidth="1"/>
    <col min="7182" max="7423" width="12.5703125" style="550"/>
    <col min="7424" max="7424" width="67.7109375" style="550" customWidth="1"/>
    <col min="7425" max="7425" width="19.5703125" style="550" customWidth="1"/>
    <col min="7426" max="7426" width="2.5703125" style="550" customWidth="1"/>
    <col min="7427" max="7427" width="20.7109375" style="550" customWidth="1"/>
    <col min="7428" max="7428" width="21.5703125" style="550" customWidth="1"/>
    <col min="7429" max="7430" width="20.85546875" style="550" customWidth="1"/>
    <col min="7431" max="7431" width="4.7109375" style="550" customWidth="1"/>
    <col min="7432" max="7432" width="6.5703125" style="550" customWidth="1"/>
    <col min="7433" max="7433" width="14.85546875" style="550" bestFit="1" customWidth="1"/>
    <col min="7434" max="7434" width="21.5703125" style="550" customWidth="1"/>
    <col min="7435" max="7435" width="19.5703125" style="550" customWidth="1"/>
    <col min="7436" max="7436" width="15" style="550" customWidth="1"/>
    <col min="7437" max="7437" width="25.42578125" style="550" customWidth="1"/>
    <col min="7438" max="7679" width="12.5703125" style="550"/>
    <col min="7680" max="7680" width="67.7109375" style="550" customWidth="1"/>
    <col min="7681" max="7681" width="19.5703125" style="550" customWidth="1"/>
    <col min="7682" max="7682" width="2.5703125" style="550" customWidth="1"/>
    <col min="7683" max="7683" width="20.7109375" style="550" customWidth="1"/>
    <col min="7684" max="7684" width="21.5703125" style="550" customWidth="1"/>
    <col min="7685" max="7686" width="20.85546875" style="550" customWidth="1"/>
    <col min="7687" max="7687" width="4.7109375" style="550" customWidth="1"/>
    <col min="7688" max="7688" width="6.5703125" style="550" customWidth="1"/>
    <col min="7689" max="7689" width="14.85546875" style="550" bestFit="1" customWidth="1"/>
    <col min="7690" max="7690" width="21.5703125" style="550" customWidth="1"/>
    <col min="7691" max="7691" width="19.5703125" style="550" customWidth="1"/>
    <col min="7692" max="7692" width="15" style="550" customWidth="1"/>
    <col min="7693" max="7693" width="25.42578125" style="550" customWidth="1"/>
    <col min="7694" max="7935" width="12.5703125" style="550"/>
    <col min="7936" max="7936" width="67.7109375" style="550" customWidth="1"/>
    <col min="7937" max="7937" width="19.5703125" style="550" customWidth="1"/>
    <col min="7938" max="7938" width="2.5703125" style="550" customWidth="1"/>
    <col min="7939" max="7939" width="20.7109375" style="550" customWidth="1"/>
    <col min="7940" max="7940" width="21.5703125" style="550" customWidth="1"/>
    <col min="7941" max="7942" width="20.85546875" style="550" customWidth="1"/>
    <col min="7943" max="7943" width="4.7109375" style="550" customWidth="1"/>
    <col min="7944" max="7944" width="6.5703125" style="550" customWidth="1"/>
    <col min="7945" max="7945" width="14.85546875" style="550" bestFit="1" customWidth="1"/>
    <col min="7946" max="7946" width="21.5703125" style="550" customWidth="1"/>
    <col min="7947" max="7947" width="19.5703125" style="550" customWidth="1"/>
    <col min="7948" max="7948" width="15" style="550" customWidth="1"/>
    <col min="7949" max="7949" width="25.42578125" style="550" customWidth="1"/>
    <col min="7950" max="8191" width="12.5703125" style="550"/>
    <col min="8192" max="8192" width="67.7109375" style="550" customWidth="1"/>
    <col min="8193" max="8193" width="19.5703125" style="550" customWidth="1"/>
    <col min="8194" max="8194" width="2.5703125" style="550" customWidth="1"/>
    <col min="8195" max="8195" width="20.7109375" style="550" customWidth="1"/>
    <col min="8196" max="8196" width="21.5703125" style="550" customWidth="1"/>
    <col min="8197" max="8198" width="20.85546875" style="550" customWidth="1"/>
    <col min="8199" max="8199" width="4.7109375" style="550" customWidth="1"/>
    <col min="8200" max="8200" width="6.5703125" style="550" customWidth="1"/>
    <col min="8201" max="8201" width="14.85546875" style="550" bestFit="1" customWidth="1"/>
    <col min="8202" max="8202" width="21.5703125" style="550" customWidth="1"/>
    <col min="8203" max="8203" width="19.5703125" style="550" customWidth="1"/>
    <col min="8204" max="8204" width="15" style="550" customWidth="1"/>
    <col min="8205" max="8205" width="25.42578125" style="550" customWidth="1"/>
    <col min="8206" max="8447" width="12.5703125" style="550"/>
    <col min="8448" max="8448" width="67.7109375" style="550" customWidth="1"/>
    <col min="8449" max="8449" width="19.5703125" style="550" customWidth="1"/>
    <col min="8450" max="8450" width="2.5703125" style="550" customWidth="1"/>
    <col min="8451" max="8451" width="20.7109375" style="550" customWidth="1"/>
    <col min="8452" max="8452" width="21.5703125" style="550" customWidth="1"/>
    <col min="8453" max="8454" width="20.85546875" style="550" customWidth="1"/>
    <col min="8455" max="8455" width="4.7109375" style="550" customWidth="1"/>
    <col min="8456" max="8456" width="6.5703125" style="550" customWidth="1"/>
    <col min="8457" max="8457" width="14.85546875" style="550" bestFit="1" customWidth="1"/>
    <col min="8458" max="8458" width="21.5703125" style="550" customWidth="1"/>
    <col min="8459" max="8459" width="19.5703125" style="550" customWidth="1"/>
    <col min="8460" max="8460" width="15" style="550" customWidth="1"/>
    <col min="8461" max="8461" width="25.42578125" style="550" customWidth="1"/>
    <col min="8462" max="8703" width="12.5703125" style="550"/>
    <col min="8704" max="8704" width="67.7109375" style="550" customWidth="1"/>
    <col min="8705" max="8705" width="19.5703125" style="550" customWidth="1"/>
    <col min="8706" max="8706" width="2.5703125" style="550" customWidth="1"/>
    <col min="8707" max="8707" width="20.7109375" style="550" customWidth="1"/>
    <col min="8708" max="8708" width="21.5703125" style="550" customWidth="1"/>
    <col min="8709" max="8710" width="20.85546875" style="550" customWidth="1"/>
    <col min="8711" max="8711" width="4.7109375" style="550" customWidth="1"/>
    <col min="8712" max="8712" width="6.5703125" style="550" customWidth="1"/>
    <col min="8713" max="8713" width="14.85546875" style="550" bestFit="1" customWidth="1"/>
    <col min="8714" max="8714" width="21.5703125" style="550" customWidth="1"/>
    <col min="8715" max="8715" width="19.5703125" style="550" customWidth="1"/>
    <col min="8716" max="8716" width="15" style="550" customWidth="1"/>
    <col min="8717" max="8717" width="25.42578125" style="550" customWidth="1"/>
    <col min="8718" max="8959" width="12.5703125" style="550"/>
    <col min="8960" max="8960" width="67.7109375" style="550" customWidth="1"/>
    <col min="8961" max="8961" width="19.5703125" style="550" customWidth="1"/>
    <col min="8962" max="8962" width="2.5703125" style="550" customWidth="1"/>
    <col min="8963" max="8963" width="20.7109375" style="550" customWidth="1"/>
    <col min="8964" max="8964" width="21.5703125" style="550" customWidth="1"/>
    <col min="8965" max="8966" width="20.85546875" style="550" customWidth="1"/>
    <col min="8967" max="8967" width="4.7109375" style="550" customWidth="1"/>
    <col min="8968" max="8968" width="6.5703125" style="550" customWidth="1"/>
    <col min="8969" max="8969" width="14.85546875" style="550" bestFit="1" customWidth="1"/>
    <col min="8970" max="8970" width="21.5703125" style="550" customWidth="1"/>
    <col min="8971" max="8971" width="19.5703125" style="550" customWidth="1"/>
    <col min="8972" max="8972" width="15" style="550" customWidth="1"/>
    <col min="8973" max="8973" width="25.42578125" style="550" customWidth="1"/>
    <col min="8974" max="9215" width="12.5703125" style="550"/>
    <col min="9216" max="9216" width="67.7109375" style="550" customWidth="1"/>
    <col min="9217" max="9217" width="19.5703125" style="550" customWidth="1"/>
    <col min="9218" max="9218" width="2.5703125" style="550" customWidth="1"/>
    <col min="9219" max="9219" width="20.7109375" style="550" customWidth="1"/>
    <col min="9220" max="9220" width="21.5703125" style="550" customWidth="1"/>
    <col min="9221" max="9222" width="20.85546875" style="550" customWidth="1"/>
    <col min="9223" max="9223" width="4.7109375" style="550" customWidth="1"/>
    <col min="9224" max="9224" width="6.5703125" style="550" customWidth="1"/>
    <col min="9225" max="9225" width="14.85546875" style="550" bestFit="1" customWidth="1"/>
    <col min="9226" max="9226" width="21.5703125" style="550" customWidth="1"/>
    <col min="9227" max="9227" width="19.5703125" style="550" customWidth="1"/>
    <col min="9228" max="9228" width="15" style="550" customWidth="1"/>
    <col min="9229" max="9229" width="25.42578125" style="550" customWidth="1"/>
    <col min="9230" max="9471" width="12.5703125" style="550"/>
    <col min="9472" max="9472" width="67.7109375" style="550" customWidth="1"/>
    <col min="9473" max="9473" width="19.5703125" style="550" customWidth="1"/>
    <col min="9474" max="9474" width="2.5703125" style="550" customWidth="1"/>
    <col min="9475" max="9475" width="20.7109375" style="550" customWidth="1"/>
    <col min="9476" max="9476" width="21.5703125" style="550" customWidth="1"/>
    <col min="9477" max="9478" width="20.85546875" style="550" customWidth="1"/>
    <col min="9479" max="9479" width="4.7109375" style="550" customWidth="1"/>
    <col min="9480" max="9480" width="6.5703125" style="550" customWidth="1"/>
    <col min="9481" max="9481" width="14.85546875" style="550" bestFit="1" customWidth="1"/>
    <col min="9482" max="9482" width="21.5703125" style="550" customWidth="1"/>
    <col min="9483" max="9483" width="19.5703125" style="550" customWidth="1"/>
    <col min="9484" max="9484" width="15" style="550" customWidth="1"/>
    <col min="9485" max="9485" width="25.42578125" style="550" customWidth="1"/>
    <col min="9486" max="9727" width="12.5703125" style="550"/>
    <col min="9728" max="9728" width="67.7109375" style="550" customWidth="1"/>
    <col min="9729" max="9729" width="19.5703125" style="550" customWidth="1"/>
    <col min="9730" max="9730" width="2.5703125" style="550" customWidth="1"/>
    <col min="9731" max="9731" width="20.7109375" style="550" customWidth="1"/>
    <col min="9732" max="9732" width="21.5703125" style="550" customWidth="1"/>
    <col min="9733" max="9734" width="20.85546875" style="550" customWidth="1"/>
    <col min="9735" max="9735" width="4.7109375" style="550" customWidth="1"/>
    <col min="9736" max="9736" width="6.5703125" style="550" customWidth="1"/>
    <col min="9737" max="9737" width="14.85546875" style="550" bestFit="1" customWidth="1"/>
    <col min="9738" max="9738" width="21.5703125" style="550" customWidth="1"/>
    <col min="9739" max="9739" width="19.5703125" style="550" customWidth="1"/>
    <col min="9740" max="9740" width="15" style="550" customWidth="1"/>
    <col min="9741" max="9741" width="25.42578125" style="550" customWidth="1"/>
    <col min="9742" max="9983" width="12.5703125" style="550"/>
    <col min="9984" max="9984" width="67.7109375" style="550" customWidth="1"/>
    <col min="9985" max="9985" width="19.5703125" style="550" customWidth="1"/>
    <col min="9986" max="9986" width="2.5703125" style="550" customWidth="1"/>
    <col min="9987" max="9987" width="20.7109375" style="550" customWidth="1"/>
    <col min="9988" max="9988" width="21.5703125" style="550" customWidth="1"/>
    <col min="9989" max="9990" width="20.85546875" style="550" customWidth="1"/>
    <col min="9991" max="9991" width="4.7109375" style="550" customWidth="1"/>
    <col min="9992" max="9992" width="6.5703125" style="550" customWidth="1"/>
    <col min="9993" max="9993" width="14.85546875" style="550" bestFit="1" customWidth="1"/>
    <col min="9994" max="9994" width="21.5703125" style="550" customWidth="1"/>
    <col min="9995" max="9995" width="19.5703125" style="550" customWidth="1"/>
    <col min="9996" max="9996" width="15" style="550" customWidth="1"/>
    <col min="9997" max="9997" width="25.42578125" style="550" customWidth="1"/>
    <col min="9998" max="10239" width="12.5703125" style="550"/>
    <col min="10240" max="10240" width="67.7109375" style="550" customWidth="1"/>
    <col min="10241" max="10241" width="19.5703125" style="550" customWidth="1"/>
    <col min="10242" max="10242" width="2.5703125" style="550" customWidth="1"/>
    <col min="10243" max="10243" width="20.7109375" style="550" customWidth="1"/>
    <col min="10244" max="10244" width="21.5703125" style="550" customWidth="1"/>
    <col min="10245" max="10246" width="20.85546875" style="550" customWidth="1"/>
    <col min="10247" max="10247" width="4.7109375" style="550" customWidth="1"/>
    <col min="10248" max="10248" width="6.5703125" style="550" customWidth="1"/>
    <col min="10249" max="10249" width="14.85546875" style="550" bestFit="1" customWidth="1"/>
    <col min="10250" max="10250" width="21.5703125" style="550" customWidth="1"/>
    <col min="10251" max="10251" width="19.5703125" style="550" customWidth="1"/>
    <col min="10252" max="10252" width="15" style="550" customWidth="1"/>
    <col min="10253" max="10253" width="25.42578125" style="550" customWidth="1"/>
    <col min="10254" max="10495" width="12.5703125" style="550"/>
    <col min="10496" max="10496" width="67.7109375" style="550" customWidth="1"/>
    <col min="10497" max="10497" width="19.5703125" style="550" customWidth="1"/>
    <col min="10498" max="10498" width="2.5703125" style="550" customWidth="1"/>
    <col min="10499" max="10499" width="20.7109375" style="550" customWidth="1"/>
    <col min="10500" max="10500" width="21.5703125" style="550" customWidth="1"/>
    <col min="10501" max="10502" width="20.85546875" style="550" customWidth="1"/>
    <col min="10503" max="10503" width="4.7109375" style="550" customWidth="1"/>
    <col min="10504" max="10504" width="6.5703125" style="550" customWidth="1"/>
    <col min="10505" max="10505" width="14.85546875" style="550" bestFit="1" customWidth="1"/>
    <col min="10506" max="10506" width="21.5703125" style="550" customWidth="1"/>
    <col min="10507" max="10507" width="19.5703125" style="550" customWidth="1"/>
    <col min="10508" max="10508" width="15" style="550" customWidth="1"/>
    <col min="10509" max="10509" width="25.42578125" style="550" customWidth="1"/>
    <col min="10510" max="10751" width="12.5703125" style="550"/>
    <col min="10752" max="10752" width="67.7109375" style="550" customWidth="1"/>
    <col min="10753" max="10753" width="19.5703125" style="550" customWidth="1"/>
    <col min="10754" max="10754" width="2.5703125" style="550" customWidth="1"/>
    <col min="10755" max="10755" width="20.7109375" style="550" customWidth="1"/>
    <col min="10756" max="10756" width="21.5703125" style="550" customWidth="1"/>
    <col min="10757" max="10758" width="20.85546875" style="550" customWidth="1"/>
    <col min="10759" max="10759" width="4.7109375" style="550" customWidth="1"/>
    <col min="10760" max="10760" width="6.5703125" style="550" customWidth="1"/>
    <col min="10761" max="10761" width="14.85546875" style="550" bestFit="1" customWidth="1"/>
    <col min="10762" max="10762" width="21.5703125" style="550" customWidth="1"/>
    <col min="10763" max="10763" width="19.5703125" style="550" customWidth="1"/>
    <col min="10764" max="10764" width="15" style="550" customWidth="1"/>
    <col min="10765" max="10765" width="25.42578125" style="550" customWidth="1"/>
    <col min="10766" max="11007" width="12.5703125" style="550"/>
    <col min="11008" max="11008" width="67.7109375" style="550" customWidth="1"/>
    <col min="11009" max="11009" width="19.5703125" style="550" customWidth="1"/>
    <col min="11010" max="11010" width="2.5703125" style="550" customWidth="1"/>
    <col min="11011" max="11011" width="20.7109375" style="550" customWidth="1"/>
    <col min="11012" max="11012" width="21.5703125" style="550" customWidth="1"/>
    <col min="11013" max="11014" width="20.85546875" style="550" customWidth="1"/>
    <col min="11015" max="11015" width="4.7109375" style="550" customWidth="1"/>
    <col min="11016" max="11016" width="6.5703125" style="550" customWidth="1"/>
    <col min="11017" max="11017" width="14.85546875" style="550" bestFit="1" customWidth="1"/>
    <col min="11018" max="11018" width="21.5703125" style="550" customWidth="1"/>
    <col min="11019" max="11019" width="19.5703125" style="550" customWidth="1"/>
    <col min="11020" max="11020" width="15" style="550" customWidth="1"/>
    <col min="11021" max="11021" width="25.42578125" style="550" customWidth="1"/>
    <col min="11022" max="11263" width="12.5703125" style="550"/>
    <col min="11264" max="11264" width="67.7109375" style="550" customWidth="1"/>
    <col min="11265" max="11265" width="19.5703125" style="550" customWidth="1"/>
    <col min="11266" max="11266" width="2.5703125" style="550" customWidth="1"/>
    <col min="11267" max="11267" width="20.7109375" style="550" customWidth="1"/>
    <col min="11268" max="11268" width="21.5703125" style="550" customWidth="1"/>
    <col min="11269" max="11270" width="20.85546875" style="550" customWidth="1"/>
    <col min="11271" max="11271" width="4.7109375" style="550" customWidth="1"/>
    <col min="11272" max="11272" width="6.5703125" style="550" customWidth="1"/>
    <col min="11273" max="11273" width="14.85546875" style="550" bestFit="1" customWidth="1"/>
    <col min="11274" max="11274" width="21.5703125" style="550" customWidth="1"/>
    <col min="11275" max="11275" width="19.5703125" style="550" customWidth="1"/>
    <col min="11276" max="11276" width="15" style="550" customWidth="1"/>
    <col min="11277" max="11277" width="25.42578125" style="550" customWidth="1"/>
    <col min="11278" max="11519" width="12.5703125" style="550"/>
    <col min="11520" max="11520" width="67.7109375" style="550" customWidth="1"/>
    <col min="11521" max="11521" width="19.5703125" style="550" customWidth="1"/>
    <col min="11522" max="11522" width="2.5703125" style="550" customWidth="1"/>
    <col min="11523" max="11523" width="20.7109375" style="550" customWidth="1"/>
    <col min="11524" max="11524" width="21.5703125" style="550" customWidth="1"/>
    <col min="11525" max="11526" width="20.85546875" style="550" customWidth="1"/>
    <col min="11527" max="11527" width="4.7109375" style="550" customWidth="1"/>
    <col min="11528" max="11528" width="6.5703125" style="550" customWidth="1"/>
    <col min="11529" max="11529" width="14.85546875" style="550" bestFit="1" customWidth="1"/>
    <col min="11530" max="11530" width="21.5703125" style="550" customWidth="1"/>
    <col min="11531" max="11531" width="19.5703125" style="550" customWidth="1"/>
    <col min="11532" max="11532" width="15" style="550" customWidth="1"/>
    <col min="11533" max="11533" width="25.42578125" style="550" customWidth="1"/>
    <col min="11534" max="11775" width="12.5703125" style="550"/>
    <col min="11776" max="11776" width="67.7109375" style="550" customWidth="1"/>
    <col min="11777" max="11777" width="19.5703125" style="550" customWidth="1"/>
    <col min="11778" max="11778" width="2.5703125" style="550" customWidth="1"/>
    <col min="11779" max="11779" width="20.7109375" style="550" customWidth="1"/>
    <col min="11780" max="11780" width="21.5703125" style="550" customWidth="1"/>
    <col min="11781" max="11782" width="20.85546875" style="550" customWidth="1"/>
    <col min="11783" max="11783" width="4.7109375" style="550" customWidth="1"/>
    <col min="11784" max="11784" width="6.5703125" style="550" customWidth="1"/>
    <col min="11785" max="11785" width="14.85546875" style="550" bestFit="1" customWidth="1"/>
    <col min="11786" max="11786" width="21.5703125" style="550" customWidth="1"/>
    <col min="11787" max="11787" width="19.5703125" style="550" customWidth="1"/>
    <col min="11788" max="11788" width="15" style="550" customWidth="1"/>
    <col min="11789" max="11789" width="25.42578125" style="550" customWidth="1"/>
    <col min="11790" max="12031" width="12.5703125" style="550"/>
    <col min="12032" max="12032" width="67.7109375" style="550" customWidth="1"/>
    <col min="12033" max="12033" width="19.5703125" style="550" customWidth="1"/>
    <col min="12034" max="12034" width="2.5703125" style="550" customWidth="1"/>
    <col min="12035" max="12035" width="20.7109375" style="550" customWidth="1"/>
    <col min="12036" max="12036" width="21.5703125" style="550" customWidth="1"/>
    <col min="12037" max="12038" width="20.85546875" style="550" customWidth="1"/>
    <col min="12039" max="12039" width="4.7109375" style="550" customWidth="1"/>
    <col min="12040" max="12040" width="6.5703125" style="550" customWidth="1"/>
    <col min="12041" max="12041" width="14.85546875" style="550" bestFit="1" customWidth="1"/>
    <col min="12042" max="12042" width="21.5703125" style="550" customWidth="1"/>
    <col min="12043" max="12043" width="19.5703125" style="550" customWidth="1"/>
    <col min="12044" max="12044" width="15" style="550" customWidth="1"/>
    <col min="12045" max="12045" width="25.42578125" style="550" customWidth="1"/>
    <col min="12046" max="12287" width="12.5703125" style="550"/>
    <col min="12288" max="12288" width="67.7109375" style="550" customWidth="1"/>
    <col min="12289" max="12289" width="19.5703125" style="550" customWidth="1"/>
    <col min="12290" max="12290" width="2.5703125" style="550" customWidth="1"/>
    <col min="12291" max="12291" width="20.7109375" style="550" customWidth="1"/>
    <col min="12292" max="12292" width="21.5703125" style="550" customWidth="1"/>
    <col min="12293" max="12294" width="20.85546875" style="550" customWidth="1"/>
    <col min="12295" max="12295" width="4.7109375" style="550" customWidth="1"/>
    <col min="12296" max="12296" width="6.5703125" style="550" customWidth="1"/>
    <col min="12297" max="12297" width="14.85546875" style="550" bestFit="1" customWidth="1"/>
    <col min="12298" max="12298" width="21.5703125" style="550" customWidth="1"/>
    <col min="12299" max="12299" width="19.5703125" style="550" customWidth="1"/>
    <col min="12300" max="12300" width="15" style="550" customWidth="1"/>
    <col min="12301" max="12301" width="25.42578125" style="550" customWidth="1"/>
    <col min="12302" max="12543" width="12.5703125" style="550"/>
    <col min="12544" max="12544" width="67.7109375" style="550" customWidth="1"/>
    <col min="12545" max="12545" width="19.5703125" style="550" customWidth="1"/>
    <col min="12546" max="12546" width="2.5703125" style="550" customWidth="1"/>
    <col min="12547" max="12547" width="20.7109375" style="550" customWidth="1"/>
    <col min="12548" max="12548" width="21.5703125" style="550" customWidth="1"/>
    <col min="12549" max="12550" width="20.85546875" style="550" customWidth="1"/>
    <col min="12551" max="12551" width="4.7109375" style="550" customWidth="1"/>
    <col min="12552" max="12552" width="6.5703125" style="550" customWidth="1"/>
    <col min="12553" max="12553" width="14.85546875" style="550" bestFit="1" customWidth="1"/>
    <col min="12554" max="12554" width="21.5703125" style="550" customWidth="1"/>
    <col min="12555" max="12555" width="19.5703125" style="550" customWidth="1"/>
    <col min="12556" max="12556" width="15" style="550" customWidth="1"/>
    <col min="12557" max="12557" width="25.42578125" style="550" customWidth="1"/>
    <col min="12558" max="12799" width="12.5703125" style="550"/>
    <col min="12800" max="12800" width="67.7109375" style="550" customWidth="1"/>
    <col min="12801" max="12801" width="19.5703125" style="550" customWidth="1"/>
    <col min="12802" max="12802" width="2.5703125" style="550" customWidth="1"/>
    <col min="12803" max="12803" width="20.7109375" style="550" customWidth="1"/>
    <col min="12804" max="12804" width="21.5703125" style="550" customWidth="1"/>
    <col min="12805" max="12806" width="20.85546875" style="550" customWidth="1"/>
    <col min="12807" max="12807" width="4.7109375" style="550" customWidth="1"/>
    <col min="12808" max="12808" width="6.5703125" style="550" customWidth="1"/>
    <col min="12809" max="12809" width="14.85546875" style="550" bestFit="1" customWidth="1"/>
    <col min="12810" max="12810" width="21.5703125" style="550" customWidth="1"/>
    <col min="12811" max="12811" width="19.5703125" style="550" customWidth="1"/>
    <col min="12812" max="12812" width="15" style="550" customWidth="1"/>
    <col min="12813" max="12813" width="25.42578125" style="550" customWidth="1"/>
    <col min="12814" max="13055" width="12.5703125" style="550"/>
    <col min="13056" max="13056" width="67.7109375" style="550" customWidth="1"/>
    <col min="13057" max="13057" width="19.5703125" style="550" customWidth="1"/>
    <col min="13058" max="13058" width="2.5703125" style="550" customWidth="1"/>
    <col min="13059" max="13059" width="20.7109375" style="550" customWidth="1"/>
    <col min="13060" max="13060" width="21.5703125" style="550" customWidth="1"/>
    <col min="13061" max="13062" width="20.85546875" style="550" customWidth="1"/>
    <col min="13063" max="13063" width="4.7109375" style="550" customWidth="1"/>
    <col min="13064" max="13064" width="6.5703125" style="550" customWidth="1"/>
    <col min="13065" max="13065" width="14.85546875" style="550" bestFit="1" customWidth="1"/>
    <col min="13066" max="13066" width="21.5703125" style="550" customWidth="1"/>
    <col min="13067" max="13067" width="19.5703125" style="550" customWidth="1"/>
    <col min="13068" max="13068" width="15" style="550" customWidth="1"/>
    <col min="13069" max="13069" width="25.42578125" style="550" customWidth="1"/>
    <col min="13070" max="13311" width="12.5703125" style="550"/>
    <col min="13312" max="13312" width="67.7109375" style="550" customWidth="1"/>
    <col min="13313" max="13313" width="19.5703125" style="550" customWidth="1"/>
    <col min="13314" max="13314" width="2.5703125" style="550" customWidth="1"/>
    <col min="13315" max="13315" width="20.7109375" style="550" customWidth="1"/>
    <col min="13316" max="13316" width="21.5703125" style="550" customWidth="1"/>
    <col min="13317" max="13318" width="20.85546875" style="550" customWidth="1"/>
    <col min="13319" max="13319" width="4.7109375" style="550" customWidth="1"/>
    <col min="13320" max="13320" width="6.5703125" style="550" customWidth="1"/>
    <col min="13321" max="13321" width="14.85546875" style="550" bestFit="1" customWidth="1"/>
    <col min="13322" max="13322" width="21.5703125" style="550" customWidth="1"/>
    <col min="13323" max="13323" width="19.5703125" style="550" customWidth="1"/>
    <col min="13324" max="13324" width="15" style="550" customWidth="1"/>
    <col min="13325" max="13325" width="25.42578125" style="550" customWidth="1"/>
    <col min="13326" max="13567" width="12.5703125" style="550"/>
    <col min="13568" max="13568" width="67.7109375" style="550" customWidth="1"/>
    <col min="13569" max="13569" width="19.5703125" style="550" customWidth="1"/>
    <col min="13570" max="13570" width="2.5703125" style="550" customWidth="1"/>
    <col min="13571" max="13571" width="20.7109375" style="550" customWidth="1"/>
    <col min="13572" max="13572" width="21.5703125" style="550" customWidth="1"/>
    <col min="13573" max="13574" width="20.85546875" style="550" customWidth="1"/>
    <col min="13575" max="13575" width="4.7109375" style="550" customWidth="1"/>
    <col min="13576" max="13576" width="6.5703125" style="550" customWidth="1"/>
    <col min="13577" max="13577" width="14.85546875" style="550" bestFit="1" customWidth="1"/>
    <col min="13578" max="13578" width="21.5703125" style="550" customWidth="1"/>
    <col min="13579" max="13579" width="19.5703125" style="550" customWidth="1"/>
    <col min="13580" max="13580" width="15" style="550" customWidth="1"/>
    <col min="13581" max="13581" width="25.42578125" style="550" customWidth="1"/>
    <col min="13582" max="13823" width="12.5703125" style="550"/>
    <col min="13824" max="13824" width="67.7109375" style="550" customWidth="1"/>
    <col min="13825" max="13825" width="19.5703125" style="550" customWidth="1"/>
    <col min="13826" max="13826" width="2.5703125" style="550" customWidth="1"/>
    <col min="13827" max="13827" width="20.7109375" style="550" customWidth="1"/>
    <col min="13828" max="13828" width="21.5703125" style="550" customWidth="1"/>
    <col min="13829" max="13830" width="20.85546875" style="550" customWidth="1"/>
    <col min="13831" max="13831" width="4.7109375" style="550" customWidth="1"/>
    <col min="13832" max="13832" width="6.5703125" style="550" customWidth="1"/>
    <col min="13833" max="13833" width="14.85546875" style="550" bestFit="1" customWidth="1"/>
    <col min="13834" max="13834" width="21.5703125" style="550" customWidth="1"/>
    <col min="13835" max="13835" width="19.5703125" style="550" customWidth="1"/>
    <col min="13836" max="13836" width="15" style="550" customWidth="1"/>
    <col min="13837" max="13837" width="25.42578125" style="550" customWidth="1"/>
    <col min="13838" max="14079" width="12.5703125" style="550"/>
    <col min="14080" max="14080" width="67.7109375" style="550" customWidth="1"/>
    <col min="14081" max="14081" width="19.5703125" style="550" customWidth="1"/>
    <col min="14082" max="14082" width="2.5703125" style="550" customWidth="1"/>
    <col min="14083" max="14083" width="20.7109375" style="550" customWidth="1"/>
    <col min="14084" max="14084" width="21.5703125" style="550" customWidth="1"/>
    <col min="14085" max="14086" width="20.85546875" style="550" customWidth="1"/>
    <col min="14087" max="14087" width="4.7109375" style="550" customWidth="1"/>
    <col min="14088" max="14088" width="6.5703125" style="550" customWidth="1"/>
    <col min="14089" max="14089" width="14.85546875" style="550" bestFit="1" customWidth="1"/>
    <col min="14090" max="14090" width="21.5703125" style="550" customWidth="1"/>
    <col min="14091" max="14091" width="19.5703125" style="550" customWidth="1"/>
    <col min="14092" max="14092" width="15" style="550" customWidth="1"/>
    <col min="14093" max="14093" width="25.42578125" style="550" customWidth="1"/>
    <col min="14094" max="14335" width="12.5703125" style="550"/>
    <col min="14336" max="14336" width="67.7109375" style="550" customWidth="1"/>
    <col min="14337" max="14337" width="19.5703125" style="550" customWidth="1"/>
    <col min="14338" max="14338" width="2.5703125" style="550" customWidth="1"/>
    <col min="14339" max="14339" width="20.7109375" style="550" customWidth="1"/>
    <col min="14340" max="14340" width="21.5703125" style="550" customWidth="1"/>
    <col min="14341" max="14342" width="20.85546875" style="550" customWidth="1"/>
    <col min="14343" max="14343" width="4.7109375" style="550" customWidth="1"/>
    <col min="14344" max="14344" width="6.5703125" style="550" customWidth="1"/>
    <col min="14345" max="14345" width="14.85546875" style="550" bestFit="1" customWidth="1"/>
    <col min="14346" max="14346" width="21.5703125" style="550" customWidth="1"/>
    <col min="14347" max="14347" width="19.5703125" style="550" customWidth="1"/>
    <col min="14348" max="14348" width="15" style="550" customWidth="1"/>
    <col min="14349" max="14349" width="25.42578125" style="550" customWidth="1"/>
    <col min="14350" max="14591" width="12.5703125" style="550"/>
    <col min="14592" max="14592" width="67.7109375" style="550" customWidth="1"/>
    <col min="14593" max="14593" width="19.5703125" style="550" customWidth="1"/>
    <col min="14594" max="14594" width="2.5703125" style="550" customWidth="1"/>
    <col min="14595" max="14595" width="20.7109375" style="550" customWidth="1"/>
    <col min="14596" max="14596" width="21.5703125" style="550" customWidth="1"/>
    <col min="14597" max="14598" width="20.85546875" style="550" customWidth="1"/>
    <col min="14599" max="14599" width="4.7109375" style="550" customWidth="1"/>
    <col min="14600" max="14600" width="6.5703125" style="550" customWidth="1"/>
    <col min="14601" max="14601" width="14.85546875" style="550" bestFit="1" customWidth="1"/>
    <col min="14602" max="14602" width="21.5703125" style="550" customWidth="1"/>
    <col min="14603" max="14603" width="19.5703125" style="550" customWidth="1"/>
    <col min="14604" max="14604" width="15" style="550" customWidth="1"/>
    <col min="14605" max="14605" width="25.42578125" style="550" customWidth="1"/>
    <col min="14606" max="14847" width="12.5703125" style="550"/>
    <col min="14848" max="14848" width="67.7109375" style="550" customWidth="1"/>
    <col min="14849" max="14849" width="19.5703125" style="550" customWidth="1"/>
    <col min="14850" max="14850" width="2.5703125" style="550" customWidth="1"/>
    <col min="14851" max="14851" width="20.7109375" style="550" customWidth="1"/>
    <col min="14852" max="14852" width="21.5703125" style="550" customWidth="1"/>
    <col min="14853" max="14854" width="20.85546875" style="550" customWidth="1"/>
    <col min="14855" max="14855" width="4.7109375" style="550" customWidth="1"/>
    <col min="14856" max="14856" width="6.5703125" style="550" customWidth="1"/>
    <col min="14857" max="14857" width="14.85546875" style="550" bestFit="1" customWidth="1"/>
    <col min="14858" max="14858" width="21.5703125" style="550" customWidth="1"/>
    <col min="14859" max="14859" width="19.5703125" style="550" customWidth="1"/>
    <col min="14860" max="14860" width="15" style="550" customWidth="1"/>
    <col min="14861" max="14861" width="25.42578125" style="550" customWidth="1"/>
    <col min="14862" max="15103" width="12.5703125" style="550"/>
    <col min="15104" max="15104" width="67.7109375" style="550" customWidth="1"/>
    <col min="15105" max="15105" width="19.5703125" style="550" customWidth="1"/>
    <col min="15106" max="15106" width="2.5703125" style="550" customWidth="1"/>
    <col min="15107" max="15107" width="20.7109375" style="550" customWidth="1"/>
    <col min="15108" max="15108" width="21.5703125" style="550" customWidth="1"/>
    <col min="15109" max="15110" width="20.85546875" style="550" customWidth="1"/>
    <col min="15111" max="15111" width="4.7109375" style="550" customWidth="1"/>
    <col min="15112" max="15112" width="6.5703125" style="550" customWidth="1"/>
    <col min="15113" max="15113" width="14.85546875" style="550" bestFit="1" customWidth="1"/>
    <col min="15114" max="15114" width="21.5703125" style="550" customWidth="1"/>
    <col min="15115" max="15115" width="19.5703125" style="550" customWidth="1"/>
    <col min="15116" max="15116" width="15" style="550" customWidth="1"/>
    <col min="15117" max="15117" width="25.42578125" style="550" customWidth="1"/>
    <col min="15118" max="15359" width="12.5703125" style="550"/>
    <col min="15360" max="15360" width="67.7109375" style="550" customWidth="1"/>
    <col min="15361" max="15361" width="19.5703125" style="550" customWidth="1"/>
    <col min="15362" max="15362" width="2.5703125" style="550" customWidth="1"/>
    <col min="15363" max="15363" width="20.7109375" style="550" customWidth="1"/>
    <col min="15364" max="15364" width="21.5703125" style="550" customWidth="1"/>
    <col min="15365" max="15366" width="20.85546875" style="550" customWidth="1"/>
    <col min="15367" max="15367" width="4.7109375" style="550" customWidth="1"/>
    <col min="15368" max="15368" width="6.5703125" style="550" customWidth="1"/>
    <col min="15369" max="15369" width="14.85546875" style="550" bestFit="1" customWidth="1"/>
    <col min="15370" max="15370" width="21.5703125" style="550" customWidth="1"/>
    <col min="15371" max="15371" width="19.5703125" style="550" customWidth="1"/>
    <col min="15372" max="15372" width="15" style="550" customWidth="1"/>
    <col min="15373" max="15373" width="25.42578125" style="550" customWidth="1"/>
    <col min="15374" max="15615" width="12.5703125" style="550"/>
    <col min="15616" max="15616" width="67.7109375" style="550" customWidth="1"/>
    <col min="15617" max="15617" width="19.5703125" style="550" customWidth="1"/>
    <col min="15618" max="15618" width="2.5703125" style="550" customWidth="1"/>
    <col min="15619" max="15619" width="20.7109375" style="550" customWidth="1"/>
    <col min="15620" max="15620" width="21.5703125" style="550" customWidth="1"/>
    <col min="15621" max="15622" width="20.85546875" style="550" customWidth="1"/>
    <col min="15623" max="15623" width="4.7109375" style="550" customWidth="1"/>
    <col min="15624" max="15624" width="6.5703125" style="550" customWidth="1"/>
    <col min="15625" max="15625" width="14.85546875" style="550" bestFit="1" customWidth="1"/>
    <col min="15626" max="15626" width="21.5703125" style="550" customWidth="1"/>
    <col min="15627" max="15627" width="19.5703125" style="550" customWidth="1"/>
    <col min="15628" max="15628" width="15" style="550" customWidth="1"/>
    <col min="15629" max="15629" width="25.42578125" style="550" customWidth="1"/>
    <col min="15630" max="15871" width="12.5703125" style="550"/>
    <col min="15872" max="15872" width="67.7109375" style="550" customWidth="1"/>
    <col min="15873" max="15873" width="19.5703125" style="550" customWidth="1"/>
    <col min="15874" max="15874" width="2.5703125" style="550" customWidth="1"/>
    <col min="15875" max="15875" width="20.7109375" style="550" customWidth="1"/>
    <col min="15876" max="15876" width="21.5703125" style="550" customWidth="1"/>
    <col min="15877" max="15878" width="20.85546875" style="550" customWidth="1"/>
    <col min="15879" max="15879" width="4.7109375" style="550" customWidth="1"/>
    <col min="15880" max="15880" width="6.5703125" style="550" customWidth="1"/>
    <col min="15881" max="15881" width="14.85546875" style="550" bestFit="1" customWidth="1"/>
    <col min="15882" max="15882" width="21.5703125" style="550" customWidth="1"/>
    <col min="15883" max="15883" width="19.5703125" style="550" customWidth="1"/>
    <col min="15884" max="15884" width="15" style="550" customWidth="1"/>
    <col min="15885" max="15885" width="25.42578125" style="550" customWidth="1"/>
    <col min="15886" max="16127" width="12.5703125" style="550"/>
    <col min="16128" max="16128" width="67.7109375" style="550" customWidth="1"/>
    <col min="16129" max="16129" width="19.5703125" style="550" customWidth="1"/>
    <col min="16130" max="16130" width="2.5703125" style="550" customWidth="1"/>
    <col min="16131" max="16131" width="20.7109375" style="550" customWidth="1"/>
    <col min="16132" max="16132" width="21.5703125" style="550" customWidth="1"/>
    <col min="16133" max="16134" width="20.85546875" style="550" customWidth="1"/>
    <col min="16135" max="16135" width="4.7109375" style="550" customWidth="1"/>
    <col min="16136" max="16136" width="6.5703125" style="550" customWidth="1"/>
    <col min="16137" max="16137" width="14.85546875" style="550" bestFit="1" customWidth="1"/>
    <col min="16138" max="16138" width="21.5703125" style="550" customWidth="1"/>
    <col min="16139" max="16139" width="19.5703125" style="550" customWidth="1"/>
    <col min="16140" max="16140" width="15" style="550" customWidth="1"/>
    <col min="16141" max="16141" width="25.42578125" style="550" customWidth="1"/>
    <col min="16142" max="16384" width="12.5703125" style="550"/>
  </cols>
  <sheetData>
    <row r="1" spans="1:65" ht="16.5" customHeight="1">
      <c r="A1" s="547" t="s">
        <v>612</v>
      </c>
      <c r="B1" s="548"/>
      <c r="C1" s="548"/>
      <c r="D1" s="548"/>
      <c r="E1" s="548"/>
      <c r="F1" s="549"/>
      <c r="G1" s="549"/>
    </row>
    <row r="2" spans="1:65" ht="25.5" customHeight="1">
      <c r="A2" s="551" t="s">
        <v>613</v>
      </c>
      <c r="B2" s="552"/>
      <c r="C2" s="552"/>
      <c r="D2" s="552"/>
      <c r="E2" s="552"/>
      <c r="F2" s="553"/>
      <c r="G2" s="553"/>
    </row>
    <row r="3" spans="1:65" ht="21" customHeight="1">
      <c r="A3" s="551"/>
      <c r="B3" s="552"/>
      <c r="C3" s="552"/>
      <c r="D3" s="552"/>
      <c r="E3" s="552"/>
      <c r="F3" s="553"/>
      <c r="G3" s="554" t="s">
        <v>2</v>
      </c>
    </row>
    <row r="4" spans="1:65" ht="16.5" customHeight="1">
      <c r="A4" s="555"/>
      <c r="B4" s="1621" t="s">
        <v>586</v>
      </c>
      <c r="C4" s="1622"/>
      <c r="D4" s="1622"/>
      <c r="E4" s="1623"/>
      <c r="F4" s="1624" t="s">
        <v>587</v>
      </c>
      <c r="G4" s="1625"/>
    </row>
    <row r="5" spans="1:65" ht="15" customHeight="1">
      <c r="A5" s="556"/>
      <c r="B5" s="1618" t="s">
        <v>901</v>
      </c>
      <c r="C5" s="1619"/>
      <c r="D5" s="1619"/>
      <c r="E5" s="1620"/>
      <c r="F5" s="1618" t="s">
        <v>901</v>
      </c>
      <c r="G5" s="1620"/>
      <c r="H5" s="557" t="s">
        <v>4</v>
      </c>
    </row>
    <row r="6" spans="1:65" ht="15.75">
      <c r="A6" s="558" t="s">
        <v>3</v>
      </c>
      <c r="B6" s="559"/>
      <c r="C6" s="560"/>
      <c r="D6" s="561" t="s">
        <v>588</v>
      </c>
      <c r="E6" s="562"/>
      <c r="F6" s="563" t="s">
        <v>4</v>
      </c>
      <c r="G6" s="564" t="s">
        <v>4</v>
      </c>
      <c r="H6" s="557"/>
    </row>
    <row r="7" spans="1:65" ht="14.25" customHeight="1">
      <c r="A7" s="565"/>
      <c r="B7" s="566"/>
      <c r="C7" s="567"/>
      <c r="D7" s="568"/>
      <c r="E7" s="569" t="s">
        <v>588</v>
      </c>
      <c r="F7" s="570" t="s">
        <v>589</v>
      </c>
      <c r="G7" s="564" t="s">
        <v>590</v>
      </c>
      <c r="H7" s="571"/>
    </row>
    <row r="8" spans="1:65" ht="14.25" customHeight="1">
      <c r="A8" s="572"/>
      <c r="B8" s="567" t="s">
        <v>591</v>
      </c>
      <c r="C8" s="567"/>
      <c r="D8" s="558" t="s">
        <v>592</v>
      </c>
      <c r="E8" s="573" t="s">
        <v>593</v>
      </c>
      <c r="F8" s="570" t="s">
        <v>594</v>
      </c>
      <c r="G8" s="564" t="s">
        <v>595</v>
      </c>
      <c r="H8" s="571"/>
    </row>
    <row r="9" spans="1:65" ht="14.25" customHeight="1">
      <c r="A9" s="574"/>
      <c r="B9" s="575"/>
      <c r="C9" s="576"/>
      <c r="D9" s="577"/>
      <c r="E9" s="573" t="s">
        <v>596</v>
      </c>
      <c r="F9" s="578" t="s">
        <v>597</v>
      </c>
      <c r="G9" s="579"/>
      <c r="H9" s="580" t="s">
        <v>4</v>
      </c>
    </row>
    <row r="10" spans="1:65" ht="9.9499999999999993" customHeight="1">
      <c r="A10" s="581" t="s">
        <v>455</v>
      </c>
      <c r="B10" s="582">
        <v>2</v>
      </c>
      <c r="C10" s="583"/>
      <c r="D10" s="584">
        <v>3</v>
      </c>
      <c r="E10" s="584">
        <v>4</v>
      </c>
      <c r="F10" s="585">
        <v>5</v>
      </c>
      <c r="G10" s="586">
        <v>6</v>
      </c>
      <c r="H10" s="580" t="s">
        <v>4</v>
      </c>
    </row>
    <row r="11" spans="1:65" ht="12.75" customHeight="1">
      <c r="A11" s="587" t="s">
        <v>4</v>
      </c>
      <c r="B11" s="955" t="s">
        <v>4</v>
      </c>
      <c r="C11" s="955"/>
      <c r="D11" s="956" t="s">
        <v>124</v>
      </c>
      <c r="E11" s="957"/>
      <c r="F11" s="958" t="s">
        <v>4</v>
      </c>
      <c r="G11" s="959" t="s">
        <v>124</v>
      </c>
      <c r="H11" s="580" t="s">
        <v>4</v>
      </c>
    </row>
    <row r="12" spans="1:65" ht="16.5" customHeight="1">
      <c r="A12" s="587" t="s">
        <v>614</v>
      </c>
      <c r="B12" s="1175">
        <v>3089003879.2399998</v>
      </c>
      <c r="C12" s="1175"/>
      <c r="D12" s="1176">
        <v>754223225.61000001</v>
      </c>
      <c r="E12" s="1176">
        <v>750482520.34000003</v>
      </c>
      <c r="F12" s="1175">
        <v>672597211.0200001</v>
      </c>
      <c r="G12" s="1176">
        <v>81626014.590000018</v>
      </c>
      <c r="H12" s="580" t="s">
        <v>4</v>
      </c>
    </row>
    <row r="13" spans="1:65" s="588" customFormat="1" ht="21.75" customHeight="1">
      <c r="A13" s="960" t="s">
        <v>240</v>
      </c>
      <c r="B13" s="1148">
        <v>2140407.9799999991</v>
      </c>
      <c r="C13" s="1148"/>
      <c r="D13" s="1177">
        <v>0</v>
      </c>
      <c r="E13" s="1177">
        <v>0</v>
      </c>
      <c r="F13" s="1178">
        <v>0</v>
      </c>
      <c r="G13" s="1149">
        <v>0</v>
      </c>
      <c r="H13" s="580" t="s">
        <v>4</v>
      </c>
      <c r="I13" s="550"/>
      <c r="J13" s="550"/>
      <c r="K13" s="550"/>
      <c r="L13" s="550"/>
      <c r="M13" s="550"/>
      <c r="N13" s="550"/>
      <c r="O13" s="550"/>
      <c r="P13" s="550"/>
      <c r="Q13" s="550"/>
      <c r="R13" s="550"/>
      <c r="S13" s="550"/>
      <c r="T13" s="550"/>
      <c r="U13" s="550"/>
      <c r="V13" s="550"/>
      <c r="W13" s="550"/>
      <c r="X13" s="550"/>
      <c r="Y13" s="550"/>
      <c r="Z13" s="550"/>
      <c r="AA13" s="550"/>
      <c r="AB13" s="550"/>
      <c r="AC13" s="550"/>
      <c r="AD13" s="550"/>
      <c r="AE13" s="550"/>
      <c r="AF13" s="550"/>
      <c r="AG13" s="550"/>
      <c r="AH13" s="550"/>
      <c r="AI13" s="550"/>
      <c r="AJ13" s="550"/>
      <c r="AK13" s="550"/>
      <c r="AL13" s="550"/>
      <c r="AM13" s="550"/>
      <c r="AN13" s="550"/>
      <c r="AO13" s="550"/>
      <c r="AP13" s="550"/>
      <c r="AQ13" s="550"/>
      <c r="AR13" s="550"/>
      <c r="AS13" s="550"/>
      <c r="AT13" s="550"/>
      <c r="AU13" s="550"/>
      <c r="AV13" s="550"/>
      <c r="AW13" s="550"/>
      <c r="AX13" s="550"/>
      <c r="AY13" s="550"/>
      <c r="AZ13" s="550"/>
      <c r="BA13" s="550"/>
      <c r="BB13" s="550"/>
      <c r="BC13" s="550"/>
      <c r="BD13" s="550"/>
      <c r="BE13" s="550"/>
      <c r="BF13" s="550"/>
      <c r="BG13" s="550"/>
      <c r="BH13" s="550"/>
      <c r="BI13" s="550"/>
      <c r="BJ13" s="550"/>
      <c r="BK13" s="550"/>
      <c r="BL13" s="550"/>
      <c r="BM13" s="550"/>
    </row>
    <row r="14" spans="1:65" s="588" customFormat="1" ht="21.75" customHeight="1">
      <c r="A14" s="960" t="s">
        <v>241</v>
      </c>
      <c r="B14" s="1148">
        <v>10797340.270000001</v>
      </c>
      <c r="C14" s="1148"/>
      <c r="D14" s="1177">
        <v>0</v>
      </c>
      <c r="E14" s="1177">
        <v>0</v>
      </c>
      <c r="F14" s="1178">
        <v>0</v>
      </c>
      <c r="G14" s="1149">
        <v>0</v>
      </c>
      <c r="H14" s="580" t="s">
        <v>4</v>
      </c>
      <c r="I14" s="550"/>
      <c r="J14" s="550"/>
      <c r="K14" s="550"/>
      <c r="L14" s="550"/>
      <c r="M14" s="550"/>
      <c r="N14" s="550"/>
      <c r="O14" s="550"/>
      <c r="P14" s="550"/>
      <c r="Q14" s="550"/>
      <c r="R14" s="550"/>
      <c r="S14" s="550"/>
      <c r="T14" s="550"/>
      <c r="U14" s="550"/>
      <c r="V14" s="550"/>
      <c r="W14" s="550"/>
      <c r="X14" s="550"/>
      <c r="Y14" s="550"/>
      <c r="Z14" s="550"/>
      <c r="AA14" s="550"/>
      <c r="AB14" s="550"/>
      <c r="AC14" s="550"/>
      <c r="AD14" s="550"/>
      <c r="AE14" s="550"/>
      <c r="AF14" s="550"/>
      <c r="AG14" s="550"/>
      <c r="AH14" s="550"/>
      <c r="AI14" s="550"/>
      <c r="AJ14" s="550"/>
      <c r="AK14" s="550"/>
      <c r="AL14" s="550"/>
      <c r="AM14" s="550"/>
      <c r="AN14" s="550"/>
      <c r="AO14" s="550"/>
      <c r="AP14" s="550"/>
      <c r="AQ14" s="550"/>
      <c r="AR14" s="550"/>
      <c r="AS14" s="550"/>
      <c r="AT14" s="550"/>
      <c r="AU14" s="550"/>
      <c r="AV14" s="550"/>
      <c r="AW14" s="550"/>
      <c r="AX14" s="550"/>
      <c r="AY14" s="550"/>
      <c r="AZ14" s="550"/>
      <c r="BA14" s="550"/>
      <c r="BB14" s="550"/>
      <c r="BC14" s="550"/>
      <c r="BD14" s="550"/>
      <c r="BE14" s="550"/>
      <c r="BF14" s="550"/>
      <c r="BG14" s="550"/>
      <c r="BH14" s="550"/>
      <c r="BI14" s="550"/>
      <c r="BJ14" s="550"/>
      <c r="BK14" s="550"/>
      <c r="BL14" s="550"/>
      <c r="BM14" s="550"/>
    </row>
    <row r="15" spans="1:65" s="588" customFormat="1" ht="21.75" customHeight="1">
      <c r="A15" s="960" t="s">
        <v>242</v>
      </c>
      <c r="B15" s="1148">
        <v>3068201.0599999996</v>
      </c>
      <c r="C15" s="1148"/>
      <c r="D15" s="1177">
        <v>0</v>
      </c>
      <c r="E15" s="1177">
        <v>0</v>
      </c>
      <c r="F15" s="1178">
        <v>0</v>
      </c>
      <c r="G15" s="1149">
        <v>0</v>
      </c>
      <c r="H15" s="580" t="s">
        <v>4</v>
      </c>
      <c r="I15" s="550"/>
      <c r="J15" s="550"/>
      <c r="K15" s="550"/>
      <c r="L15" s="550"/>
      <c r="M15" s="550"/>
      <c r="N15" s="550"/>
      <c r="O15" s="550"/>
      <c r="P15" s="550"/>
      <c r="Q15" s="550"/>
      <c r="R15" s="550"/>
      <c r="S15" s="550"/>
      <c r="T15" s="550"/>
      <c r="U15" s="550"/>
      <c r="V15" s="550"/>
      <c r="W15" s="550"/>
      <c r="X15" s="550"/>
      <c r="Y15" s="550"/>
      <c r="Z15" s="550"/>
      <c r="AA15" s="550"/>
      <c r="AB15" s="550"/>
      <c r="AC15" s="550"/>
      <c r="AD15" s="550"/>
      <c r="AE15" s="550"/>
      <c r="AF15" s="550"/>
      <c r="AG15" s="550"/>
      <c r="AH15" s="550"/>
      <c r="AI15" s="550"/>
      <c r="AJ15" s="550"/>
      <c r="AK15" s="550"/>
      <c r="AL15" s="550"/>
      <c r="AM15" s="550"/>
      <c r="AN15" s="550"/>
      <c r="AO15" s="550"/>
      <c r="AP15" s="550"/>
      <c r="AQ15" s="550"/>
      <c r="AR15" s="550"/>
      <c r="AS15" s="550"/>
      <c r="AT15" s="550"/>
      <c r="AU15" s="550"/>
      <c r="AV15" s="550"/>
      <c r="AW15" s="550"/>
      <c r="AX15" s="550"/>
      <c r="AY15" s="550"/>
      <c r="AZ15" s="550"/>
      <c r="BA15" s="550"/>
      <c r="BB15" s="550"/>
      <c r="BC15" s="550"/>
      <c r="BD15" s="550"/>
      <c r="BE15" s="550"/>
      <c r="BF15" s="550"/>
      <c r="BG15" s="550"/>
      <c r="BH15" s="550"/>
      <c r="BI15" s="550"/>
      <c r="BJ15" s="550"/>
      <c r="BK15" s="550"/>
      <c r="BL15" s="550"/>
      <c r="BM15" s="550"/>
    </row>
    <row r="16" spans="1:65" s="588" customFormat="1" ht="21.75" customHeight="1">
      <c r="A16" s="960" t="s">
        <v>243</v>
      </c>
      <c r="B16" s="1148">
        <v>6597.44</v>
      </c>
      <c r="C16" s="1148"/>
      <c r="D16" s="1177">
        <v>0</v>
      </c>
      <c r="E16" s="1177">
        <v>0</v>
      </c>
      <c r="F16" s="1178">
        <v>0</v>
      </c>
      <c r="G16" s="1149">
        <v>0</v>
      </c>
      <c r="H16" s="580" t="s">
        <v>4</v>
      </c>
      <c r="I16" s="550"/>
      <c r="J16" s="550"/>
      <c r="K16" s="550"/>
      <c r="L16" s="550"/>
      <c r="M16" s="550"/>
      <c r="N16" s="550"/>
      <c r="O16" s="550"/>
      <c r="P16" s="550"/>
      <c r="Q16" s="550"/>
      <c r="R16" s="550"/>
      <c r="S16" s="550"/>
      <c r="T16" s="550"/>
      <c r="U16" s="550"/>
      <c r="V16" s="550"/>
      <c r="W16" s="550"/>
      <c r="X16" s="550"/>
      <c r="Y16" s="550"/>
      <c r="Z16" s="550"/>
      <c r="AA16" s="550"/>
      <c r="AB16" s="550"/>
      <c r="AC16" s="550"/>
      <c r="AD16" s="550"/>
      <c r="AE16" s="550"/>
      <c r="AF16" s="550"/>
      <c r="AG16" s="550"/>
      <c r="AH16" s="550"/>
      <c r="AI16" s="550"/>
      <c r="AJ16" s="550"/>
      <c r="AK16" s="550"/>
      <c r="AL16" s="550"/>
      <c r="AM16" s="550"/>
      <c r="AN16" s="550"/>
      <c r="AO16" s="550"/>
      <c r="AP16" s="550"/>
      <c r="AQ16" s="550"/>
      <c r="AR16" s="550"/>
      <c r="AS16" s="550"/>
      <c r="AT16" s="550"/>
      <c r="AU16" s="550"/>
      <c r="AV16" s="550"/>
      <c r="AW16" s="550"/>
      <c r="AX16" s="550"/>
      <c r="AY16" s="550"/>
      <c r="AZ16" s="550"/>
      <c r="BA16" s="550"/>
      <c r="BB16" s="550"/>
      <c r="BC16" s="550"/>
      <c r="BD16" s="550"/>
      <c r="BE16" s="550"/>
      <c r="BF16" s="550"/>
      <c r="BG16" s="550"/>
      <c r="BH16" s="550"/>
      <c r="BI16" s="550"/>
      <c r="BJ16" s="550"/>
      <c r="BK16" s="550"/>
      <c r="BL16" s="550"/>
      <c r="BM16" s="550"/>
    </row>
    <row r="17" spans="1:72" s="588" customFormat="1" ht="21.75" customHeight="1">
      <c r="A17" s="960" t="s">
        <v>244</v>
      </c>
      <c r="B17" s="1148">
        <v>7338002.2799999993</v>
      </c>
      <c r="C17" s="1148"/>
      <c r="D17" s="1177">
        <v>0</v>
      </c>
      <c r="E17" s="1177">
        <v>0</v>
      </c>
      <c r="F17" s="1178">
        <v>0</v>
      </c>
      <c r="G17" s="1149">
        <v>0</v>
      </c>
      <c r="H17" s="580" t="s">
        <v>4</v>
      </c>
      <c r="I17" s="550"/>
      <c r="J17" s="550"/>
      <c r="K17" s="550"/>
      <c r="L17" s="550"/>
      <c r="M17" s="550"/>
      <c r="N17" s="550"/>
      <c r="O17" s="550"/>
      <c r="P17" s="550"/>
      <c r="Q17" s="550"/>
      <c r="R17" s="550"/>
      <c r="S17" s="550"/>
      <c r="T17" s="550"/>
      <c r="U17" s="550"/>
      <c r="V17" s="550"/>
      <c r="W17" s="550"/>
      <c r="X17" s="550"/>
      <c r="Y17" s="550"/>
      <c r="Z17" s="550"/>
      <c r="AA17" s="550"/>
      <c r="AB17" s="550"/>
      <c r="AC17" s="550"/>
      <c r="AD17" s="550"/>
      <c r="AE17" s="550"/>
      <c r="AF17" s="550"/>
      <c r="AG17" s="550"/>
      <c r="AH17" s="550"/>
      <c r="AI17" s="550"/>
      <c r="AJ17" s="550"/>
      <c r="AK17" s="550"/>
      <c r="AL17" s="550"/>
      <c r="AM17" s="550"/>
      <c r="AN17" s="550"/>
      <c r="AO17" s="550"/>
      <c r="AP17" s="550"/>
      <c r="AQ17" s="550"/>
      <c r="AR17" s="550"/>
      <c r="AS17" s="550"/>
      <c r="AT17" s="550"/>
      <c r="AU17" s="550"/>
      <c r="AV17" s="550"/>
      <c r="AW17" s="550"/>
      <c r="AX17" s="550"/>
      <c r="AY17" s="550"/>
      <c r="AZ17" s="550"/>
      <c r="BA17" s="550"/>
      <c r="BB17" s="550"/>
      <c r="BC17" s="550"/>
      <c r="BD17" s="550"/>
      <c r="BE17" s="550"/>
      <c r="BF17" s="550"/>
      <c r="BG17" s="550"/>
      <c r="BH17" s="550"/>
      <c r="BI17" s="550"/>
      <c r="BJ17" s="550"/>
      <c r="BK17" s="550"/>
      <c r="BL17" s="550"/>
      <c r="BM17" s="550"/>
    </row>
    <row r="18" spans="1:72" s="588" customFormat="1" ht="21.75" customHeight="1">
      <c r="A18" s="960" t="s">
        <v>245</v>
      </c>
      <c r="B18" s="1148">
        <v>46202.82</v>
      </c>
      <c r="C18" s="1148"/>
      <c r="D18" s="1177">
        <v>0</v>
      </c>
      <c r="E18" s="1177">
        <v>0</v>
      </c>
      <c r="F18" s="1178">
        <v>0</v>
      </c>
      <c r="G18" s="1149">
        <v>0</v>
      </c>
      <c r="H18" s="580" t="s">
        <v>4</v>
      </c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50"/>
      <c r="AM18" s="550"/>
      <c r="AN18" s="550"/>
      <c r="AO18" s="550"/>
      <c r="AP18" s="550"/>
      <c r="AQ18" s="550"/>
      <c r="AR18" s="550"/>
      <c r="AS18" s="550"/>
      <c r="AT18" s="550"/>
      <c r="AU18" s="550"/>
      <c r="AV18" s="550"/>
      <c r="AW18" s="550"/>
      <c r="AX18" s="550"/>
      <c r="AY18" s="550"/>
      <c r="AZ18" s="550"/>
      <c r="BA18" s="550"/>
      <c r="BB18" s="550"/>
      <c r="BC18" s="550"/>
      <c r="BD18" s="550"/>
      <c r="BE18" s="550"/>
      <c r="BF18" s="550"/>
      <c r="BG18" s="550"/>
      <c r="BH18" s="550"/>
      <c r="BI18" s="550"/>
      <c r="BJ18" s="550"/>
      <c r="BK18" s="550"/>
      <c r="BL18" s="550"/>
      <c r="BM18" s="550"/>
    </row>
    <row r="19" spans="1:72" s="588" customFormat="1" ht="21.75" customHeight="1">
      <c r="A19" s="960" t="s">
        <v>246</v>
      </c>
      <c r="B19" s="1148">
        <v>2131082.0700000003</v>
      </c>
      <c r="C19" s="1148"/>
      <c r="D19" s="1177">
        <v>0</v>
      </c>
      <c r="E19" s="1177">
        <v>0</v>
      </c>
      <c r="F19" s="1178">
        <v>0</v>
      </c>
      <c r="G19" s="1149">
        <v>0</v>
      </c>
      <c r="H19" s="580" t="s">
        <v>4</v>
      </c>
      <c r="I19" s="550"/>
      <c r="J19" s="550"/>
      <c r="K19" s="550"/>
      <c r="L19" s="550"/>
      <c r="M19" s="550"/>
      <c r="N19" s="550"/>
      <c r="O19" s="550"/>
      <c r="P19" s="550"/>
      <c r="Q19" s="550"/>
      <c r="R19" s="550"/>
      <c r="S19" s="550"/>
      <c r="T19" s="550"/>
      <c r="U19" s="550"/>
      <c r="V19" s="550"/>
      <c r="W19" s="550"/>
      <c r="X19" s="550"/>
      <c r="Y19" s="550"/>
      <c r="Z19" s="550"/>
      <c r="AA19" s="550"/>
      <c r="AB19" s="550"/>
      <c r="AC19" s="550"/>
      <c r="AD19" s="550"/>
      <c r="AE19" s="550"/>
      <c r="AF19" s="550"/>
      <c r="AG19" s="550"/>
      <c r="AH19" s="550"/>
      <c r="AI19" s="550"/>
      <c r="AJ19" s="550"/>
      <c r="AK19" s="550"/>
      <c r="AL19" s="550"/>
      <c r="AM19" s="550"/>
      <c r="AN19" s="550"/>
      <c r="AO19" s="550"/>
      <c r="AP19" s="550"/>
      <c r="AQ19" s="550"/>
      <c r="AR19" s="550"/>
      <c r="AS19" s="550"/>
      <c r="AT19" s="550"/>
      <c r="AU19" s="550"/>
      <c r="AV19" s="550"/>
      <c r="AW19" s="550"/>
      <c r="AX19" s="550"/>
      <c r="AY19" s="550"/>
      <c r="AZ19" s="550"/>
      <c r="BA19" s="550"/>
      <c r="BB19" s="550"/>
      <c r="BC19" s="550"/>
      <c r="BD19" s="550"/>
      <c r="BE19" s="550"/>
      <c r="BF19" s="550"/>
      <c r="BG19" s="550"/>
      <c r="BH19" s="550"/>
      <c r="BI19" s="550"/>
      <c r="BJ19" s="550"/>
      <c r="BK19" s="550"/>
      <c r="BL19" s="550"/>
      <c r="BM19" s="550"/>
    </row>
    <row r="20" spans="1:72" s="588" customFormat="1" ht="21.75" customHeight="1">
      <c r="A20" s="960" t="s">
        <v>247</v>
      </c>
      <c r="B20" s="1148">
        <v>1215130.3100000003</v>
      </c>
      <c r="C20" s="1148"/>
      <c r="D20" s="1177">
        <v>0</v>
      </c>
      <c r="E20" s="1177">
        <v>0</v>
      </c>
      <c r="F20" s="1178">
        <v>0</v>
      </c>
      <c r="G20" s="1149">
        <v>0</v>
      </c>
      <c r="H20" s="580" t="s">
        <v>4</v>
      </c>
      <c r="I20" s="550"/>
      <c r="J20" s="550"/>
      <c r="K20" s="550"/>
      <c r="L20" s="550"/>
      <c r="M20" s="550"/>
      <c r="N20" s="550"/>
      <c r="O20" s="550"/>
      <c r="P20" s="550"/>
      <c r="Q20" s="550"/>
      <c r="R20" s="550"/>
      <c r="S20" s="550"/>
      <c r="T20" s="550"/>
      <c r="U20" s="550"/>
      <c r="V20" s="550"/>
      <c r="W20" s="550"/>
      <c r="X20" s="550"/>
      <c r="Y20" s="550"/>
      <c r="Z20" s="550"/>
      <c r="AA20" s="550"/>
      <c r="AB20" s="550"/>
      <c r="AC20" s="550"/>
      <c r="AD20" s="550"/>
      <c r="AE20" s="550"/>
      <c r="AF20" s="550"/>
      <c r="AG20" s="550"/>
      <c r="AH20" s="550"/>
      <c r="AI20" s="550"/>
      <c r="AJ20" s="550"/>
      <c r="AK20" s="550"/>
      <c r="AL20" s="550"/>
      <c r="AM20" s="550"/>
      <c r="AN20" s="550"/>
      <c r="AO20" s="550"/>
      <c r="AP20" s="550"/>
      <c r="AQ20" s="550"/>
      <c r="AR20" s="550"/>
      <c r="AS20" s="550"/>
      <c r="AT20" s="550"/>
      <c r="AU20" s="550"/>
      <c r="AV20" s="550"/>
      <c r="AW20" s="550"/>
      <c r="AX20" s="550"/>
      <c r="AY20" s="550"/>
      <c r="AZ20" s="550"/>
      <c r="BA20" s="550"/>
      <c r="BB20" s="550"/>
      <c r="BC20" s="550"/>
      <c r="BD20" s="550"/>
      <c r="BE20" s="550"/>
      <c r="BF20" s="550"/>
      <c r="BG20" s="550"/>
      <c r="BH20" s="550"/>
      <c r="BI20" s="550"/>
      <c r="BJ20" s="550"/>
      <c r="BK20" s="550"/>
      <c r="BL20" s="550"/>
      <c r="BM20" s="550"/>
    </row>
    <row r="21" spans="1:72" s="588" customFormat="1" ht="21.75" customHeight="1">
      <c r="A21" s="960" t="s">
        <v>615</v>
      </c>
      <c r="B21" s="1148">
        <v>70000</v>
      </c>
      <c r="C21" s="1148"/>
      <c r="D21" s="1177">
        <v>0</v>
      </c>
      <c r="E21" s="1177">
        <v>0</v>
      </c>
      <c r="F21" s="1178">
        <v>0</v>
      </c>
      <c r="G21" s="1149">
        <v>0</v>
      </c>
      <c r="H21" s="580" t="s">
        <v>4</v>
      </c>
      <c r="I21" s="550"/>
      <c r="J21" s="550"/>
      <c r="K21" s="550"/>
      <c r="L21" s="550"/>
      <c r="M21" s="550"/>
      <c r="N21" s="550"/>
      <c r="O21" s="550"/>
      <c r="P21" s="550"/>
      <c r="Q21" s="550"/>
      <c r="R21" s="550"/>
      <c r="S21" s="550"/>
      <c r="T21" s="550"/>
      <c r="U21" s="550"/>
      <c r="V21" s="550"/>
      <c r="W21" s="550"/>
      <c r="X21" s="550"/>
      <c r="Y21" s="550"/>
      <c r="Z21" s="550"/>
      <c r="AA21" s="550"/>
      <c r="AB21" s="550"/>
      <c r="AC21" s="550"/>
      <c r="AD21" s="550"/>
      <c r="AE21" s="550"/>
      <c r="AF21" s="550"/>
      <c r="AG21" s="550"/>
      <c r="AH21" s="550"/>
      <c r="AI21" s="550"/>
      <c r="AJ21" s="550"/>
      <c r="AK21" s="550"/>
      <c r="AL21" s="550"/>
      <c r="AM21" s="550"/>
      <c r="AN21" s="550"/>
      <c r="AO21" s="550"/>
      <c r="AP21" s="550"/>
      <c r="AQ21" s="550"/>
      <c r="AR21" s="550"/>
      <c r="AS21" s="550"/>
      <c r="AT21" s="550"/>
      <c r="AU21" s="550"/>
      <c r="AV21" s="550"/>
      <c r="AW21" s="550"/>
      <c r="AX21" s="550"/>
      <c r="AY21" s="550"/>
      <c r="AZ21" s="550"/>
      <c r="BA21" s="550"/>
      <c r="BB21" s="550"/>
      <c r="BC21" s="550"/>
      <c r="BD21" s="550"/>
      <c r="BE21" s="550"/>
      <c r="BF21" s="550"/>
      <c r="BG21" s="550"/>
      <c r="BH21" s="550"/>
      <c r="BI21" s="550"/>
      <c r="BJ21" s="550"/>
      <c r="BK21" s="550"/>
      <c r="BL21" s="550"/>
      <c r="BM21" s="550"/>
    </row>
    <row r="22" spans="1:72" s="588" customFormat="1" ht="21.75" customHeight="1">
      <c r="A22" s="960" t="s">
        <v>814</v>
      </c>
      <c r="B22" s="1148">
        <v>526463.38</v>
      </c>
      <c r="C22" s="1148"/>
      <c r="D22" s="1177">
        <v>0</v>
      </c>
      <c r="E22" s="1177">
        <v>0</v>
      </c>
      <c r="F22" s="1178">
        <v>0</v>
      </c>
      <c r="G22" s="1149">
        <v>0</v>
      </c>
      <c r="H22" s="580" t="s">
        <v>4</v>
      </c>
      <c r="I22" s="550"/>
      <c r="J22" s="550"/>
      <c r="K22" s="550"/>
      <c r="L22" s="550"/>
      <c r="M22" s="550"/>
      <c r="N22" s="550"/>
      <c r="O22" s="550"/>
      <c r="P22" s="550"/>
      <c r="Q22" s="550"/>
      <c r="R22" s="550"/>
      <c r="S22" s="550"/>
      <c r="T22" s="550"/>
      <c r="U22" s="550"/>
      <c r="V22" s="550"/>
      <c r="W22" s="550"/>
      <c r="X22" s="550"/>
      <c r="Y22" s="550"/>
      <c r="Z22" s="550"/>
      <c r="AA22" s="550"/>
      <c r="AB22" s="550"/>
      <c r="AC22" s="550"/>
      <c r="AD22" s="550"/>
      <c r="AE22" s="550"/>
      <c r="AF22" s="550"/>
      <c r="AG22" s="550"/>
      <c r="AH22" s="550"/>
      <c r="AI22" s="550"/>
      <c r="AJ22" s="550"/>
      <c r="AK22" s="550"/>
      <c r="AL22" s="550"/>
      <c r="AM22" s="550"/>
      <c r="AN22" s="550"/>
      <c r="AO22" s="550"/>
      <c r="AP22" s="550"/>
      <c r="AQ22" s="550"/>
      <c r="AR22" s="550"/>
      <c r="AS22" s="550"/>
      <c r="AT22" s="550"/>
      <c r="AU22" s="550"/>
      <c r="AV22" s="550"/>
      <c r="AW22" s="550"/>
      <c r="AX22" s="550"/>
      <c r="AY22" s="550"/>
      <c r="AZ22" s="550"/>
      <c r="BA22" s="550"/>
      <c r="BB22" s="550"/>
      <c r="BC22" s="550"/>
      <c r="BD22" s="550"/>
      <c r="BE22" s="550"/>
      <c r="BF22" s="550"/>
      <c r="BG22" s="550"/>
      <c r="BH22" s="550"/>
      <c r="BI22" s="550"/>
      <c r="BJ22" s="550"/>
      <c r="BK22" s="550"/>
      <c r="BL22" s="550"/>
      <c r="BM22" s="550"/>
    </row>
    <row r="23" spans="1:72" ht="21.75" customHeight="1">
      <c r="A23" s="960" t="s">
        <v>249</v>
      </c>
      <c r="B23" s="1148">
        <v>1784621.3800000004</v>
      </c>
      <c r="C23" s="1148"/>
      <c r="D23" s="1177">
        <v>0</v>
      </c>
      <c r="E23" s="1177">
        <v>0</v>
      </c>
      <c r="F23" s="1178">
        <v>0</v>
      </c>
      <c r="G23" s="1149">
        <v>0</v>
      </c>
      <c r="H23" s="580" t="s">
        <v>4</v>
      </c>
    </row>
    <row r="24" spans="1:72" s="588" customFormat="1" ht="21.75" customHeight="1">
      <c r="A24" s="960" t="s">
        <v>250</v>
      </c>
      <c r="B24" s="1148">
        <v>909019.39999999991</v>
      </c>
      <c r="C24" s="1148"/>
      <c r="D24" s="1177">
        <v>0</v>
      </c>
      <c r="E24" s="1177">
        <v>0</v>
      </c>
      <c r="F24" s="1178">
        <v>0</v>
      </c>
      <c r="G24" s="1149">
        <v>0</v>
      </c>
      <c r="H24" s="580" t="s">
        <v>4</v>
      </c>
      <c r="I24" s="550"/>
      <c r="J24" s="550"/>
      <c r="K24" s="550"/>
      <c r="L24" s="550"/>
      <c r="M24" s="550"/>
      <c r="N24" s="550"/>
      <c r="O24" s="550"/>
      <c r="P24" s="550"/>
      <c r="Q24" s="550"/>
      <c r="R24" s="550"/>
      <c r="S24" s="550"/>
      <c r="T24" s="550"/>
      <c r="U24" s="550"/>
      <c r="V24" s="550"/>
      <c r="W24" s="550"/>
      <c r="X24" s="550"/>
      <c r="Y24" s="550"/>
      <c r="Z24" s="550"/>
      <c r="AA24" s="550"/>
      <c r="AB24" s="550"/>
      <c r="AC24" s="550"/>
      <c r="AD24" s="550"/>
      <c r="AE24" s="550"/>
      <c r="AF24" s="550"/>
      <c r="AG24" s="550"/>
      <c r="AH24" s="550"/>
      <c r="AI24" s="550"/>
      <c r="AJ24" s="550"/>
      <c r="AK24" s="550"/>
      <c r="AL24" s="550"/>
      <c r="AM24" s="550"/>
      <c r="AN24" s="550"/>
      <c r="AO24" s="550"/>
      <c r="AP24" s="550"/>
      <c r="AQ24" s="550"/>
      <c r="AR24" s="550"/>
      <c r="AS24" s="550"/>
      <c r="AT24" s="550"/>
      <c r="AU24" s="550"/>
      <c r="AV24" s="550"/>
      <c r="AW24" s="550"/>
      <c r="AX24" s="550"/>
      <c r="AY24" s="550"/>
      <c r="AZ24" s="550"/>
      <c r="BA24" s="550"/>
      <c r="BB24" s="550"/>
      <c r="BC24" s="550"/>
      <c r="BD24" s="550"/>
      <c r="BE24" s="550"/>
      <c r="BF24" s="550"/>
      <c r="BG24" s="550"/>
      <c r="BH24" s="550"/>
      <c r="BI24" s="550"/>
      <c r="BJ24" s="550"/>
      <c r="BK24" s="550"/>
      <c r="BL24" s="550"/>
      <c r="BM24" s="550"/>
    </row>
    <row r="25" spans="1:72" s="590" customFormat="1" ht="31.5" customHeight="1">
      <c r="A25" s="589" t="s">
        <v>616</v>
      </c>
      <c r="B25" s="1148">
        <v>4612205.2299999986</v>
      </c>
      <c r="C25" s="1147"/>
      <c r="D25" s="1177">
        <v>0</v>
      </c>
      <c r="E25" s="1177">
        <v>0</v>
      </c>
      <c r="F25" s="1179">
        <v>0</v>
      </c>
      <c r="G25" s="1149">
        <v>0</v>
      </c>
      <c r="H25" s="580" t="s">
        <v>4</v>
      </c>
      <c r="I25" s="550"/>
      <c r="J25" s="550"/>
      <c r="K25" s="550"/>
      <c r="L25" s="550"/>
      <c r="M25" s="550"/>
      <c r="N25" s="550"/>
      <c r="O25" s="550"/>
      <c r="P25" s="550"/>
      <c r="Q25" s="550"/>
      <c r="R25" s="550"/>
      <c r="S25" s="550"/>
      <c r="T25" s="550"/>
      <c r="U25" s="550"/>
      <c r="V25" s="550"/>
      <c r="W25" s="550"/>
      <c r="X25" s="550"/>
      <c r="Y25" s="550"/>
      <c r="Z25" s="550"/>
      <c r="AA25" s="550"/>
      <c r="AB25" s="550"/>
      <c r="AC25" s="550"/>
      <c r="AD25" s="550"/>
      <c r="AE25" s="550"/>
      <c r="AF25" s="550"/>
      <c r="AG25" s="550"/>
      <c r="AH25" s="550"/>
      <c r="AI25" s="550"/>
      <c r="AJ25" s="550"/>
      <c r="AK25" s="550"/>
      <c r="AL25" s="550"/>
      <c r="AM25" s="550"/>
      <c r="AN25" s="550"/>
      <c r="AO25" s="550"/>
      <c r="AP25" s="550"/>
      <c r="AQ25" s="550"/>
      <c r="AR25" s="550"/>
      <c r="AS25" s="550"/>
      <c r="AT25" s="550"/>
      <c r="AU25" s="550"/>
      <c r="AV25" s="550"/>
      <c r="AW25" s="550"/>
      <c r="AX25" s="550"/>
      <c r="AY25" s="550"/>
      <c r="AZ25" s="550"/>
      <c r="BA25" s="550"/>
      <c r="BB25" s="550"/>
      <c r="BC25" s="550"/>
      <c r="BD25" s="550"/>
      <c r="BE25" s="550"/>
      <c r="BF25" s="550"/>
      <c r="BG25" s="550"/>
      <c r="BH25" s="550"/>
      <c r="BI25" s="550"/>
      <c r="BJ25" s="550"/>
      <c r="BK25" s="550"/>
      <c r="BL25" s="550"/>
      <c r="BM25" s="550"/>
    </row>
    <row r="26" spans="1:72" s="591" customFormat="1" ht="19.5" customHeight="1">
      <c r="A26" s="960" t="s">
        <v>252</v>
      </c>
      <c r="B26" s="1148">
        <v>106739.01999999999</v>
      </c>
      <c r="C26" s="1148"/>
      <c r="D26" s="1177">
        <v>0</v>
      </c>
      <c r="E26" s="1177">
        <v>0</v>
      </c>
      <c r="F26" s="1178">
        <v>0</v>
      </c>
      <c r="G26" s="1149">
        <v>0</v>
      </c>
      <c r="H26" s="580" t="s">
        <v>4</v>
      </c>
      <c r="I26" s="550"/>
      <c r="J26" s="550"/>
      <c r="K26" s="550"/>
      <c r="L26" s="550"/>
      <c r="M26" s="550"/>
      <c r="N26" s="550"/>
      <c r="O26" s="550"/>
      <c r="P26" s="550"/>
      <c r="Q26" s="550"/>
      <c r="R26" s="550"/>
      <c r="S26" s="550"/>
      <c r="T26" s="550"/>
      <c r="U26" s="550"/>
      <c r="V26" s="550"/>
      <c r="W26" s="550"/>
      <c r="X26" s="550"/>
      <c r="Y26" s="550"/>
      <c r="Z26" s="550"/>
      <c r="AA26" s="550"/>
      <c r="AB26" s="550"/>
      <c r="AC26" s="550"/>
      <c r="AD26" s="550"/>
      <c r="AE26" s="550"/>
      <c r="AF26" s="550"/>
      <c r="AG26" s="550"/>
      <c r="AH26" s="550"/>
      <c r="AI26" s="550"/>
      <c r="AJ26" s="550"/>
      <c r="AK26" s="550"/>
      <c r="AL26" s="550"/>
      <c r="AM26" s="550"/>
      <c r="AN26" s="550"/>
      <c r="AO26" s="550"/>
      <c r="AP26" s="550"/>
      <c r="AQ26" s="550"/>
      <c r="AR26" s="550"/>
      <c r="AS26" s="550"/>
      <c r="AT26" s="550"/>
      <c r="AU26" s="550"/>
      <c r="AV26" s="550"/>
      <c r="AW26" s="550"/>
      <c r="AX26" s="550"/>
      <c r="AY26" s="550"/>
      <c r="AZ26" s="550"/>
      <c r="BA26" s="550"/>
      <c r="BB26" s="550"/>
      <c r="BC26" s="550"/>
      <c r="BD26" s="550"/>
      <c r="BE26" s="550"/>
      <c r="BF26" s="550"/>
      <c r="BG26" s="550"/>
      <c r="BH26" s="550"/>
      <c r="BI26" s="550"/>
      <c r="BJ26" s="550"/>
      <c r="BK26" s="550"/>
      <c r="BL26" s="550"/>
      <c r="BM26" s="550"/>
    </row>
    <row r="27" spans="1:72" s="591" customFormat="1" ht="21.75" customHeight="1">
      <c r="A27" s="960" t="s">
        <v>253</v>
      </c>
      <c r="B27" s="1148">
        <v>127366739.56000003</v>
      </c>
      <c r="C27" s="1148"/>
      <c r="D27" s="1177">
        <v>1069144.29</v>
      </c>
      <c r="E27" s="1177">
        <v>553.5</v>
      </c>
      <c r="F27" s="1178">
        <v>1068442.3900000001</v>
      </c>
      <c r="G27" s="1149">
        <v>701.9</v>
      </c>
      <c r="H27" s="580" t="s">
        <v>4</v>
      </c>
      <c r="I27" s="961"/>
      <c r="J27" s="550"/>
      <c r="K27" s="550"/>
      <c r="L27" s="550"/>
      <c r="M27" s="550"/>
      <c r="N27" s="550"/>
      <c r="O27" s="550"/>
      <c r="P27" s="550"/>
      <c r="Q27" s="550"/>
      <c r="R27" s="550"/>
      <c r="S27" s="550"/>
      <c r="T27" s="550"/>
      <c r="U27" s="550"/>
      <c r="V27" s="550"/>
      <c r="W27" s="550"/>
      <c r="X27" s="550"/>
      <c r="Y27" s="550"/>
      <c r="Z27" s="550"/>
      <c r="AA27" s="550"/>
      <c r="AB27" s="550"/>
      <c r="AC27" s="550"/>
      <c r="AD27" s="550"/>
      <c r="AE27" s="550"/>
      <c r="AF27" s="550"/>
      <c r="AG27" s="550"/>
      <c r="AH27" s="550"/>
      <c r="AI27" s="550"/>
      <c r="AJ27" s="550"/>
      <c r="AK27" s="550"/>
      <c r="AL27" s="550"/>
      <c r="AM27" s="550"/>
      <c r="AN27" s="550"/>
      <c r="AO27" s="550"/>
      <c r="AP27" s="550"/>
      <c r="AQ27" s="550"/>
      <c r="AR27" s="550"/>
      <c r="AS27" s="550"/>
      <c r="AT27" s="550"/>
      <c r="AU27" s="550"/>
      <c r="AV27" s="550"/>
      <c r="AW27" s="550"/>
      <c r="AX27" s="550"/>
      <c r="AY27" s="550"/>
      <c r="AZ27" s="550"/>
      <c r="BA27" s="550"/>
      <c r="BB27" s="550"/>
      <c r="BC27" s="550"/>
      <c r="BD27" s="550"/>
      <c r="BE27" s="550"/>
      <c r="BF27" s="550"/>
      <c r="BG27" s="550"/>
      <c r="BH27" s="550"/>
      <c r="BI27" s="550"/>
      <c r="BJ27" s="550"/>
      <c r="BK27" s="550"/>
      <c r="BL27" s="550"/>
      <c r="BM27" s="550"/>
      <c r="BN27" s="550"/>
      <c r="BO27" s="550"/>
      <c r="BP27" s="550"/>
      <c r="BQ27" s="550"/>
      <c r="BR27" s="550"/>
      <c r="BS27" s="550"/>
      <c r="BT27" s="550"/>
    </row>
    <row r="28" spans="1:72" s="591" customFormat="1" ht="21.75" customHeight="1">
      <c r="A28" s="960" t="s">
        <v>617</v>
      </c>
      <c r="B28" s="1148">
        <v>3622040.73</v>
      </c>
      <c r="C28" s="1148"/>
      <c r="D28" s="1177">
        <v>0</v>
      </c>
      <c r="E28" s="1177">
        <v>0</v>
      </c>
      <c r="F28" s="1178">
        <v>0</v>
      </c>
      <c r="G28" s="1149">
        <v>0</v>
      </c>
      <c r="H28" s="580" t="s">
        <v>4</v>
      </c>
      <c r="I28" s="961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550"/>
      <c r="AJ28" s="550"/>
      <c r="AK28" s="550"/>
      <c r="AL28" s="550"/>
      <c r="AM28" s="550"/>
      <c r="AN28" s="550"/>
      <c r="AO28" s="550"/>
      <c r="AP28" s="550"/>
      <c r="AQ28" s="550"/>
      <c r="AR28" s="550"/>
      <c r="AS28" s="550"/>
      <c r="AT28" s="550"/>
      <c r="AU28" s="550"/>
      <c r="AV28" s="550"/>
      <c r="AW28" s="550"/>
      <c r="AX28" s="550"/>
      <c r="AY28" s="550"/>
      <c r="AZ28" s="550"/>
      <c r="BA28" s="550"/>
      <c r="BB28" s="550"/>
      <c r="BC28" s="550"/>
      <c r="BD28" s="550"/>
      <c r="BE28" s="550"/>
      <c r="BF28" s="550"/>
      <c r="BG28" s="550"/>
      <c r="BH28" s="550"/>
      <c r="BI28" s="550"/>
      <c r="BJ28" s="550"/>
      <c r="BK28" s="550"/>
      <c r="BL28" s="550"/>
      <c r="BM28" s="550"/>
      <c r="BN28" s="550"/>
      <c r="BO28" s="550"/>
      <c r="BP28" s="550"/>
      <c r="BQ28" s="550"/>
      <c r="BR28" s="550"/>
      <c r="BS28" s="550"/>
      <c r="BT28" s="550"/>
    </row>
    <row r="29" spans="1:72" s="591" customFormat="1" ht="21" customHeight="1">
      <c r="A29" s="960" t="s">
        <v>255</v>
      </c>
      <c r="B29" s="1148">
        <v>806226.18</v>
      </c>
      <c r="C29" s="1148"/>
      <c r="D29" s="1177">
        <v>0</v>
      </c>
      <c r="E29" s="1177">
        <v>0</v>
      </c>
      <c r="F29" s="1178">
        <v>0</v>
      </c>
      <c r="G29" s="1149">
        <v>0</v>
      </c>
      <c r="H29" s="580" t="s">
        <v>4</v>
      </c>
      <c r="I29" s="961"/>
      <c r="J29" s="550"/>
      <c r="K29" s="550"/>
      <c r="L29" s="550"/>
      <c r="M29" s="550"/>
      <c r="N29" s="550"/>
      <c r="O29" s="550"/>
      <c r="P29" s="550"/>
      <c r="Q29" s="550"/>
      <c r="R29" s="550"/>
      <c r="S29" s="550"/>
      <c r="T29" s="550"/>
      <c r="U29" s="550"/>
      <c r="V29" s="550"/>
      <c r="W29" s="550"/>
      <c r="X29" s="550"/>
      <c r="Y29" s="550"/>
      <c r="Z29" s="550"/>
      <c r="AA29" s="550"/>
      <c r="AB29" s="550"/>
      <c r="AC29" s="550"/>
      <c r="AD29" s="550"/>
      <c r="AE29" s="550"/>
      <c r="AF29" s="550"/>
      <c r="AG29" s="550"/>
      <c r="AH29" s="550"/>
      <c r="AI29" s="550"/>
      <c r="AJ29" s="550"/>
      <c r="AK29" s="550"/>
      <c r="AL29" s="550"/>
      <c r="AM29" s="550"/>
      <c r="AN29" s="550"/>
      <c r="AO29" s="550"/>
      <c r="AP29" s="550"/>
      <c r="AQ29" s="550"/>
      <c r="AR29" s="550"/>
      <c r="AS29" s="550"/>
      <c r="AT29" s="550"/>
      <c r="AU29" s="550"/>
      <c r="AV29" s="550"/>
      <c r="AW29" s="550"/>
      <c r="AX29" s="550"/>
      <c r="AY29" s="550"/>
      <c r="AZ29" s="550"/>
      <c r="BA29" s="550"/>
      <c r="BB29" s="550"/>
      <c r="BC29" s="550"/>
      <c r="BD29" s="550"/>
      <c r="BE29" s="550"/>
      <c r="BF29" s="550"/>
      <c r="BG29" s="550"/>
      <c r="BH29" s="550"/>
      <c r="BI29" s="550"/>
      <c r="BJ29" s="550"/>
      <c r="BK29" s="550"/>
      <c r="BL29" s="550"/>
      <c r="BM29" s="550"/>
      <c r="BN29" s="550"/>
      <c r="BO29" s="550"/>
      <c r="BP29" s="550"/>
      <c r="BQ29" s="550"/>
      <c r="BR29" s="550"/>
      <c r="BS29" s="550"/>
      <c r="BT29" s="550"/>
    </row>
    <row r="30" spans="1:72" s="588" customFormat="1" ht="31.5" customHeight="1">
      <c r="A30" s="589" t="s">
        <v>618</v>
      </c>
      <c r="B30" s="1148">
        <v>1168512.8199999998</v>
      </c>
      <c r="C30" s="1147"/>
      <c r="D30" s="1177">
        <v>0</v>
      </c>
      <c r="E30" s="1177">
        <v>0</v>
      </c>
      <c r="F30" s="1178">
        <v>0</v>
      </c>
      <c r="G30" s="1149">
        <v>0</v>
      </c>
      <c r="H30" s="580" t="s">
        <v>4</v>
      </c>
      <c r="I30" s="961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50"/>
      <c r="AM30" s="550"/>
      <c r="AN30" s="550"/>
      <c r="AO30" s="550"/>
      <c r="AP30" s="550"/>
      <c r="AQ30" s="550"/>
      <c r="AR30" s="550"/>
      <c r="AS30" s="550"/>
      <c r="AT30" s="550"/>
      <c r="AU30" s="550"/>
      <c r="AV30" s="550"/>
      <c r="AW30" s="550"/>
      <c r="AX30" s="550"/>
      <c r="AY30" s="550"/>
      <c r="AZ30" s="550"/>
      <c r="BA30" s="550"/>
      <c r="BB30" s="550"/>
      <c r="BC30" s="550"/>
      <c r="BD30" s="550"/>
      <c r="BE30" s="550"/>
      <c r="BF30" s="550"/>
      <c r="BG30" s="550"/>
      <c r="BH30" s="550"/>
      <c r="BI30" s="550"/>
      <c r="BJ30" s="550"/>
      <c r="BK30" s="550"/>
      <c r="BL30" s="550"/>
      <c r="BM30" s="550"/>
      <c r="BN30" s="550"/>
      <c r="BO30" s="550"/>
      <c r="BP30" s="550"/>
      <c r="BQ30" s="550"/>
      <c r="BR30" s="550"/>
      <c r="BS30" s="550"/>
      <c r="BT30" s="550"/>
    </row>
    <row r="31" spans="1:72" s="588" customFormat="1" ht="21" customHeight="1">
      <c r="A31" s="960" t="s">
        <v>257</v>
      </c>
      <c r="B31" s="1148">
        <v>937997220.48000014</v>
      </c>
      <c r="C31" s="1148"/>
      <c r="D31" s="1177">
        <v>751182852.51999998</v>
      </c>
      <c r="E31" s="1177">
        <v>750466823.63999999</v>
      </c>
      <c r="F31" s="1178">
        <v>669557973.88</v>
      </c>
      <c r="G31" s="1149">
        <v>81624878.640000001</v>
      </c>
      <c r="H31" s="580" t="s">
        <v>4</v>
      </c>
      <c r="I31" s="961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50"/>
      <c r="AM31" s="550"/>
      <c r="AN31" s="550"/>
      <c r="AO31" s="550"/>
      <c r="AP31" s="550"/>
      <c r="AQ31" s="550"/>
      <c r="AR31" s="550"/>
      <c r="AS31" s="550"/>
      <c r="AT31" s="550"/>
      <c r="AU31" s="550"/>
      <c r="AV31" s="550"/>
      <c r="AW31" s="550"/>
      <c r="AX31" s="550"/>
      <c r="AY31" s="550"/>
      <c r="AZ31" s="550"/>
      <c r="BA31" s="550"/>
      <c r="BB31" s="550"/>
      <c r="BC31" s="550"/>
      <c r="BD31" s="550"/>
      <c r="BE31" s="550"/>
      <c r="BF31" s="550"/>
      <c r="BG31" s="550"/>
      <c r="BH31" s="550"/>
      <c r="BI31" s="550"/>
      <c r="BJ31" s="550"/>
      <c r="BK31" s="550"/>
      <c r="BL31" s="550"/>
      <c r="BM31" s="550"/>
      <c r="BN31" s="550"/>
      <c r="BO31" s="550"/>
      <c r="BP31" s="550"/>
      <c r="BQ31" s="550"/>
      <c r="BR31" s="550"/>
      <c r="BS31" s="550"/>
      <c r="BT31" s="550"/>
    </row>
    <row r="32" spans="1:72" s="588" customFormat="1" ht="23.25" customHeight="1">
      <c r="A32" s="960" t="s">
        <v>258</v>
      </c>
      <c r="B32" s="1148">
        <v>2817705.1200000006</v>
      </c>
      <c r="C32" s="1148"/>
      <c r="D32" s="1177">
        <v>0</v>
      </c>
      <c r="E32" s="1177">
        <v>0</v>
      </c>
      <c r="F32" s="1178">
        <v>0</v>
      </c>
      <c r="G32" s="1149">
        <v>0</v>
      </c>
      <c r="H32" s="580" t="s">
        <v>4</v>
      </c>
      <c r="I32" s="961"/>
      <c r="J32" s="550"/>
      <c r="K32" s="550"/>
      <c r="L32" s="550"/>
      <c r="M32" s="550"/>
      <c r="N32" s="550"/>
      <c r="O32" s="550"/>
      <c r="P32" s="550"/>
      <c r="Q32" s="550"/>
      <c r="R32" s="550"/>
      <c r="S32" s="550"/>
      <c r="T32" s="550"/>
      <c r="U32" s="550"/>
      <c r="V32" s="550"/>
      <c r="W32" s="550"/>
      <c r="X32" s="550"/>
      <c r="Y32" s="550"/>
      <c r="Z32" s="550"/>
      <c r="AA32" s="550"/>
      <c r="AB32" s="550"/>
      <c r="AC32" s="550"/>
      <c r="AD32" s="550"/>
      <c r="AE32" s="550"/>
      <c r="AF32" s="550"/>
      <c r="AG32" s="550"/>
      <c r="AH32" s="550"/>
      <c r="AI32" s="550"/>
      <c r="AJ32" s="550"/>
      <c r="AK32" s="550"/>
      <c r="AL32" s="550"/>
      <c r="AM32" s="550"/>
      <c r="AN32" s="550"/>
      <c r="AO32" s="550"/>
      <c r="AP32" s="550"/>
      <c r="AQ32" s="550"/>
      <c r="AR32" s="550"/>
      <c r="AS32" s="550"/>
      <c r="AT32" s="550"/>
      <c r="AU32" s="550"/>
      <c r="AV32" s="550"/>
      <c r="AW32" s="550"/>
      <c r="AX32" s="550"/>
      <c r="AY32" s="550"/>
      <c r="AZ32" s="550"/>
      <c r="BA32" s="550"/>
      <c r="BB32" s="550"/>
      <c r="BC32" s="550"/>
      <c r="BD32" s="550"/>
      <c r="BE32" s="550"/>
      <c r="BF32" s="550"/>
      <c r="BG32" s="550"/>
      <c r="BH32" s="550"/>
      <c r="BI32" s="550"/>
      <c r="BJ32" s="550"/>
      <c r="BK32" s="550"/>
      <c r="BL32" s="550"/>
      <c r="BM32" s="550"/>
      <c r="BN32" s="550"/>
      <c r="BO32" s="550"/>
      <c r="BP32" s="550"/>
      <c r="BQ32" s="550"/>
      <c r="BR32" s="550"/>
      <c r="BS32" s="550"/>
      <c r="BT32" s="550"/>
    </row>
    <row r="33" spans="1:72" s="588" customFormat="1" ht="21.75" customHeight="1">
      <c r="A33" s="960" t="s">
        <v>259</v>
      </c>
      <c r="B33" s="1148">
        <v>8753111.3800000045</v>
      </c>
      <c r="C33" s="1148"/>
      <c r="D33" s="1177">
        <v>0</v>
      </c>
      <c r="E33" s="1177">
        <v>0</v>
      </c>
      <c r="F33" s="1178">
        <v>0</v>
      </c>
      <c r="G33" s="1149">
        <v>0</v>
      </c>
      <c r="H33" s="580" t="s">
        <v>4</v>
      </c>
      <c r="I33" s="961"/>
      <c r="J33" s="550"/>
      <c r="K33" s="550"/>
      <c r="L33" s="550"/>
      <c r="M33" s="550"/>
      <c r="N33" s="550"/>
      <c r="O33" s="550"/>
      <c r="P33" s="550"/>
      <c r="Q33" s="550"/>
      <c r="R33" s="550"/>
      <c r="S33" s="550"/>
      <c r="T33" s="550"/>
      <c r="U33" s="550"/>
      <c r="V33" s="550"/>
      <c r="W33" s="550"/>
      <c r="X33" s="550"/>
      <c r="Y33" s="550"/>
      <c r="Z33" s="550"/>
      <c r="AA33" s="550"/>
      <c r="AB33" s="550"/>
      <c r="AC33" s="550"/>
      <c r="AD33" s="550"/>
      <c r="AE33" s="550"/>
      <c r="AF33" s="550"/>
      <c r="AG33" s="550"/>
      <c r="AH33" s="550"/>
      <c r="AI33" s="550"/>
      <c r="AJ33" s="550"/>
      <c r="AK33" s="550"/>
      <c r="AL33" s="550"/>
      <c r="AM33" s="550"/>
      <c r="AN33" s="550"/>
      <c r="AO33" s="550"/>
      <c r="AP33" s="550"/>
      <c r="AQ33" s="550"/>
      <c r="AR33" s="550"/>
      <c r="AS33" s="550"/>
      <c r="AT33" s="550"/>
      <c r="AU33" s="550"/>
      <c r="AV33" s="550"/>
      <c r="AW33" s="550"/>
      <c r="AX33" s="550"/>
      <c r="AY33" s="550"/>
      <c r="AZ33" s="550"/>
      <c r="BA33" s="550"/>
      <c r="BB33" s="550"/>
      <c r="BC33" s="550"/>
      <c r="BD33" s="550"/>
      <c r="BE33" s="550"/>
      <c r="BF33" s="550"/>
      <c r="BG33" s="550"/>
      <c r="BH33" s="550"/>
      <c r="BI33" s="550"/>
      <c r="BJ33" s="550"/>
      <c r="BK33" s="550"/>
      <c r="BL33" s="550"/>
      <c r="BM33" s="550"/>
      <c r="BN33" s="550"/>
      <c r="BO33" s="550"/>
      <c r="BP33" s="550"/>
      <c r="BQ33" s="550"/>
      <c r="BR33" s="550"/>
      <c r="BS33" s="550"/>
      <c r="BT33" s="550"/>
    </row>
    <row r="34" spans="1:72" s="588" customFormat="1" ht="21.95" customHeight="1">
      <c r="A34" s="960" t="s">
        <v>260</v>
      </c>
      <c r="B34" s="1148">
        <v>403257.75000000006</v>
      </c>
      <c r="C34" s="1148"/>
      <c r="D34" s="1177">
        <v>0</v>
      </c>
      <c r="E34" s="1177">
        <v>0</v>
      </c>
      <c r="F34" s="1178">
        <v>0</v>
      </c>
      <c r="G34" s="1149">
        <v>0</v>
      </c>
      <c r="H34" s="580" t="s">
        <v>4</v>
      </c>
      <c r="I34" s="961"/>
      <c r="J34" s="550"/>
      <c r="K34" s="550"/>
      <c r="L34" s="550"/>
      <c r="M34" s="550"/>
      <c r="N34" s="550"/>
      <c r="O34" s="550"/>
      <c r="P34" s="550"/>
      <c r="Q34" s="550"/>
      <c r="R34" s="550"/>
      <c r="S34" s="550"/>
      <c r="T34" s="550"/>
      <c r="U34" s="550"/>
      <c r="V34" s="550"/>
      <c r="W34" s="550"/>
      <c r="X34" s="550"/>
      <c r="Y34" s="550"/>
      <c r="Z34" s="550"/>
      <c r="AA34" s="550"/>
      <c r="AB34" s="550"/>
      <c r="AC34" s="550"/>
      <c r="AD34" s="550"/>
      <c r="AE34" s="550"/>
      <c r="AF34" s="550"/>
      <c r="AG34" s="550"/>
      <c r="AH34" s="550"/>
      <c r="AI34" s="550"/>
      <c r="AJ34" s="550"/>
      <c r="AK34" s="550"/>
      <c r="AL34" s="550"/>
      <c r="AM34" s="550"/>
      <c r="AN34" s="550"/>
      <c r="AO34" s="550"/>
      <c r="AP34" s="550"/>
      <c r="AQ34" s="550"/>
      <c r="AR34" s="550"/>
      <c r="AS34" s="550"/>
      <c r="AT34" s="550"/>
      <c r="AU34" s="550"/>
      <c r="AV34" s="550"/>
      <c r="AW34" s="550"/>
      <c r="AX34" s="550"/>
      <c r="AY34" s="550"/>
      <c r="AZ34" s="550"/>
      <c r="BA34" s="550"/>
      <c r="BB34" s="550"/>
      <c r="BC34" s="550"/>
      <c r="BD34" s="550"/>
      <c r="BE34" s="550"/>
      <c r="BF34" s="550"/>
      <c r="BG34" s="550"/>
      <c r="BH34" s="550"/>
      <c r="BI34" s="550"/>
      <c r="BJ34" s="550"/>
      <c r="BK34" s="550"/>
      <c r="BL34" s="550"/>
      <c r="BM34" s="550"/>
      <c r="BN34" s="550"/>
      <c r="BO34" s="550"/>
      <c r="BP34" s="550"/>
      <c r="BQ34" s="550"/>
      <c r="BR34" s="550"/>
      <c r="BS34" s="550"/>
      <c r="BT34" s="550"/>
    </row>
    <row r="35" spans="1:72" s="588" customFormat="1" ht="21.95" customHeight="1">
      <c r="A35" s="962" t="s">
        <v>261</v>
      </c>
      <c r="B35" s="1148">
        <v>56068</v>
      </c>
      <c r="C35" s="1148"/>
      <c r="D35" s="1177">
        <v>0</v>
      </c>
      <c r="E35" s="1177">
        <v>0</v>
      </c>
      <c r="F35" s="1178">
        <v>0</v>
      </c>
      <c r="G35" s="1149">
        <v>0</v>
      </c>
      <c r="H35" s="580" t="s">
        <v>4</v>
      </c>
      <c r="I35" s="961"/>
      <c r="J35" s="550"/>
      <c r="K35" s="550"/>
      <c r="L35" s="550"/>
      <c r="M35" s="550"/>
      <c r="N35" s="550"/>
      <c r="O35" s="550"/>
      <c r="P35" s="550"/>
      <c r="Q35" s="550"/>
      <c r="R35" s="550"/>
      <c r="S35" s="550"/>
      <c r="T35" s="550"/>
      <c r="U35" s="550"/>
      <c r="V35" s="550"/>
      <c r="W35" s="550"/>
      <c r="X35" s="550"/>
      <c r="Y35" s="550"/>
      <c r="Z35" s="550"/>
      <c r="AA35" s="550"/>
      <c r="AB35" s="550"/>
      <c r="AC35" s="550"/>
      <c r="AD35" s="550"/>
      <c r="AE35" s="550"/>
      <c r="AF35" s="550"/>
      <c r="AG35" s="550"/>
      <c r="AH35" s="550"/>
      <c r="AI35" s="550"/>
      <c r="AJ35" s="550"/>
      <c r="AK35" s="550"/>
      <c r="AL35" s="550"/>
      <c r="AM35" s="550"/>
      <c r="AN35" s="550"/>
      <c r="AO35" s="550"/>
      <c r="AP35" s="550"/>
      <c r="AQ35" s="550"/>
      <c r="AR35" s="550"/>
      <c r="AS35" s="550"/>
      <c r="AT35" s="550"/>
      <c r="AU35" s="550"/>
      <c r="AV35" s="550"/>
      <c r="AW35" s="550"/>
      <c r="AX35" s="550"/>
      <c r="AY35" s="550"/>
      <c r="AZ35" s="550"/>
      <c r="BA35" s="550"/>
      <c r="BB35" s="550"/>
      <c r="BC35" s="550"/>
      <c r="BD35" s="550"/>
      <c r="BE35" s="550"/>
      <c r="BF35" s="550"/>
      <c r="BG35" s="550"/>
      <c r="BH35" s="550"/>
      <c r="BI35" s="550"/>
      <c r="BJ35" s="550"/>
      <c r="BK35" s="550"/>
      <c r="BL35" s="550"/>
      <c r="BM35" s="550"/>
      <c r="BN35" s="550"/>
      <c r="BO35" s="550"/>
      <c r="BP35" s="550"/>
      <c r="BQ35" s="550"/>
      <c r="BR35" s="550"/>
      <c r="BS35" s="550"/>
      <c r="BT35" s="550"/>
    </row>
    <row r="36" spans="1:72" s="588" customFormat="1" ht="21.95" customHeight="1">
      <c r="A36" s="960" t="s">
        <v>262</v>
      </c>
      <c r="B36" s="1148">
        <v>19112957.830000009</v>
      </c>
      <c r="C36" s="1148"/>
      <c r="D36" s="1177">
        <v>0</v>
      </c>
      <c r="E36" s="1177">
        <v>0</v>
      </c>
      <c r="F36" s="1178">
        <v>0</v>
      </c>
      <c r="G36" s="1149">
        <v>0</v>
      </c>
      <c r="H36" s="580" t="s">
        <v>4</v>
      </c>
      <c r="I36" s="961"/>
      <c r="J36" s="550"/>
      <c r="K36" s="550"/>
      <c r="L36" s="550"/>
      <c r="M36" s="550"/>
      <c r="N36" s="550"/>
      <c r="O36" s="550"/>
      <c r="P36" s="550"/>
      <c r="Q36" s="550"/>
      <c r="R36" s="550"/>
      <c r="S36" s="550"/>
      <c r="T36" s="550"/>
      <c r="U36" s="550"/>
      <c r="V36" s="550"/>
      <c r="W36" s="550"/>
      <c r="X36" s="550"/>
      <c r="Y36" s="550"/>
      <c r="Z36" s="550"/>
      <c r="AA36" s="550"/>
      <c r="AB36" s="550"/>
      <c r="AC36" s="550"/>
      <c r="AD36" s="550"/>
      <c r="AE36" s="550"/>
      <c r="AF36" s="550"/>
      <c r="AG36" s="550"/>
      <c r="AH36" s="550"/>
      <c r="AI36" s="550"/>
      <c r="AJ36" s="550"/>
      <c r="AK36" s="550"/>
      <c r="AL36" s="550"/>
      <c r="AM36" s="550"/>
      <c r="AN36" s="550"/>
      <c r="AO36" s="550"/>
      <c r="AP36" s="550"/>
      <c r="AQ36" s="550"/>
      <c r="AR36" s="550"/>
      <c r="AS36" s="550"/>
      <c r="AT36" s="550"/>
      <c r="AU36" s="550"/>
      <c r="AV36" s="550"/>
      <c r="AW36" s="550"/>
      <c r="AX36" s="550"/>
      <c r="AY36" s="550"/>
      <c r="AZ36" s="550"/>
      <c r="BA36" s="550"/>
      <c r="BB36" s="550"/>
      <c r="BC36" s="550"/>
      <c r="BD36" s="550"/>
      <c r="BE36" s="550"/>
      <c r="BF36" s="550"/>
      <c r="BG36" s="550"/>
      <c r="BH36" s="550"/>
      <c r="BI36" s="550"/>
      <c r="BJ36" s="550"/>
      <c r="BK36" s="550"/>
      <c r="BL36" s="550"/>
      <c r="BM36" s="550"/>
      <c r="BN36" s="550"/>
      <c r="BO36" s="550"/>
      <c r="BP36" s="550"/>
      <c r="BQ36" s="550"/>
      <c r="BR36" s="550"/>
      <c r="BS36" s="550"/>
      <c r="BT36" s="550"/>
    </row>
    <row r="37" spans="1:72" s="588" customFormat="1" ht="21.95" customHeight="1">
      <c r="A37" s="960" t="s">
        <v>263</v>
      </c>
      <c r="B37" s="1148">
        <v>4150969.54</v>
      </c>
      <c r="C37" s="1148"/>
      <c r="D37" s="1177">
        <v>0</v>
      </c>
      <c r="E37" s="1177">
        <v>0</v>
      </c>
      <c r="F37" s="1178">
        <v>0</v>
      </c>
      <c r="G37" s="1149">
        <v>0</v>
      </c>
      <c r="H37" s="580" t="s">
        <v>4</v>
      </c>
      <c r="I37" s="961"/>
      <c r="J37" s="550"/>
      <c r="K37" s="550"/>
      <c r="L37" s="550"/>
      <c r="M37" s="550"/>
      <c r="N37" s="550"/>
      <c r="O37" s="550"/>
      <c r="P37" s="550"/>
      <c r="Q37" s="550"/>
      <c r="R37" s="550"/>
      <c r="S37" s="550"/>
      <c r="T37" s="550"/>
      <c r="U37" s="550"/>
      <c r="V37" s="550"/>
      <c r="W37" s="550"/>
      <c r="X37" s="550"/>
      <c r="Y37" s="550"/>
      <c r="Z37" s="550"/>
      <c r="AA37" s="550"/>
      <c r="AB37" s="550"/>
      <c r="AC37" s="550"/>
      <c r="AD37" s="550"/>
      <c r="AE37" s="550"/>
      <c r="AF37" s="550"/>
      <c r="AG37" s="550"/>
      <c r="AH37" s="550"/>
      <c r="AI37" s="550"/>
      <c r="AJ37" s="550"/>
      <c r="AK37" s="550"/>
      <c r="AL37" s="550"/>
      <c r="AM37" s="550"/>
      <c r="AN37" s="550"/>
      <c r="AO37" s="550"/>
      <c r="AP37" s="550"/>
      <c r="AQ37" s="550"/>
      <c r="AR37" s="550"/>
      <c r="AS37" s="550"/>
      <c r="AT37" s="550"/>
      <c r="AU37" s="550"/>
      <c r="AV37" s="550"/>
      <c r="AW37" s="550"/>
      <c r="AX37" s="550"/>
      <c r="AY37" s="550"/>
      <c r="AZ37" s="550"/>
      <c r="BA37" s="550"/>
      <c r="BB37" s="550"/>
      <c r="BC37" s="550"/>
      <c r="BD37" s="550"/>
      <c r="BE37" s="550"/>
      <c r="BF37" s="550"/>
      <c r="BG37" s="550"/>
      <c r="BH37" s="550"/>
      <c r="BI37" s="550"/>
      <c r="BJ37" s="550"/>
      <c r="BK37" s="550"/>
      <c r="BL37" s="550"/>
      <c r="BM37" s="550"/>
      <c r="BN37" s="550"/>
      <c r="BO37" s="550"/>
      <c r="BP37" s="550"/>
      <c r="BQ37" s="550"/>
      <c r="BR37" s="550"/>
      <c r="BS37" s="550"/>
      <c r="BT37" s="550"/>
    </row>
    <row r="38" spans="1:72" s="588" customFormat="1" ht="21.95" customHeight="1">
      <c r="A38" s="960" t="s">
        <v>264</v>
      </c>
      <c r="B38" s="1148">
        <v>57368.160000000003</v>
      </c>
      <c r="C38" s="1148"/>
      <c r="D38" s="1177">
        <v>0</v>
      </c>
      <c r="E38" s="1177">
        <v>0</v>
      </c>
      <c r="F38" s="1178">
        <v>0</v>
      </c>
      <c r="G38" s="1149">
        <v>0</v>
      </c>
      <c r="H38" s="580" t="s">
        <v>4</v>
      </c>
      <c r="I38" s="961"/>
      <c r="J38" s="550"/>
      <c r="K38" s="550"/>
      <c r="L38" s="550"/>
      <c r="M38" s="550"/>
      <c r="N38" s="550"/>
      <c r="O38" s="550"/>
      <c r="P38" s="550"/>
      <c r="Q38" s="550"/>
      <c r="R38" s="550"/>
      <c r="S38" s="550"/>
      <c r="T38" s="550"/>
      <c r="U38" s="550"/>
      <c r="V38" s="550"/>
      <c r="W38" s="550"/>
      <c r="X38" s="550"/>
      <c r="Y38" s="550"/>
      <c r="Z38" s="550"/>
      <c r="AA38" s="550"/>
      <c r="AB38" s="550"/>
      <c r="AC38" s="550"/>
      <c r="AD38" s="550"/>
      <c r="AE38" s="550"/>
      <c r="AF38" s="550"/>
      <c r="AG38" s="550"/>
      <c r="AH38" s="550"/>
      <c r="AI38" s="550"/>
      <c r="AJ38" s="550"/>
      <c r="AK38" s="550"/>
      <c r="AL38" s="550"/>
      <c r="AM38" s="550"/>
      <c r="AN38" s="550"/>
      <c r="AO38" s="550"/>
      <c r="AP38" s="550"/>
      <c r="AQ38" s="550"/>
      <c r="AR38" s="550"/>
      <c r="AS38" s="550"/>
      <c r="AT38" s="550"/>
      <c r="AU38" s="550"/>
      <c r="AV38" s="550"/>
      <c r="AW38" s="550"/>
      <c r="AX38" s="550"/>
      <c r="AY38" s="550"/>
      <c r="AZ38" s="550"/>
      <c r="BA38" s="550"/>
      <c r="BB38" s="550"/>
      <c r="BC38" s="550"/>
      <c r="BD38" s="550"/>
      <c r="BE38" s="550"/>
      <c r="BF38" s="550"/>
      <c r="BG38" s="550"/>
      <c r="BH38" s="550"/>
      <c r="BI38" s="550"/>
      <c r="BJ38" s="550"/>
      <c r="BK38" s="550"/>
      <c r="BL38" s="550"/>
      <c r="BM38" s="550"/>
      <c r="BN38" s="550"/>
      <c r="BO38" s="550"/>
      <c r="BP38" s="550"/>
      <c r="BQ38" s="550"/>
      <c r="BR38" s="550"/>
      <c r="BS38" s="550"/>
      <c r="BT38" s="550"/>
    </row>
    <row r="39" spans="1:72" s="588" customFormat="1" ht="21.95" customHeight="1">
      <c r="A39" s="960" t="s">
        <v>265</v>
      </c>
      <c r="B39" s="1148">
        <v>3298015.28</v>
      </c>
      <c r="C39" s="1148"/>
      <c r="D39" s="1177">
        <v>0</v>
      </c>
      <c r="E39" s="1177">
        <v>0</v>
      </c>
      <c r="F39" s="1178">
        <v>0</v>
      </c>
      <c r="G39" s="1149">
        <v>0</v>
      </c>
      <c r="H39" s="580" t="s">
        <v>4</v>
      </c>
      <c r="I39" s="961"/>
      <c r="J39" s="550"/>
      <c r="K39" s="550"/>
      <c r="L39" s="550"/>
      <c r="M39" s="550"/>
      <c r="N39" s="550"/>
      <c r="O39" s="550"/>
      <c r="P39" s="550"/>
      <c r="Q39" s="550"/>
      <c r="R39" s="550"/>
      <c r="S39" s="550"/>
      <c r="T39" s="550"/>
      <c r="U39" s="550"/>
      <c r="V39" s="550"/>
      <c r="W39" s="550"/>
      <c r="X39" s="550"/>
      <c r="Y39" s="550"/>
      <c r="Z39" s="550"/>
      <c r="AA39" s="550"/>
      <c r="AB39" s="550"/>
      <c r="AC39" s="550"/>
      <c r="AD39" s="550"/>
      <c r="AE39" s="550"/>
      <c r="AF39" s="550"/>
      <c r="AG39" s="550"/>
      <c r="AH39" s="550"/>
      <c r="AI39" s="550"/>
      <c r="AJ39" s="550"/>
      <c r="AK39" s="550"/>
      <c r="AL39" s="550"/>
      <c r="AM39" s="550"/>
      <c r="AN39" s="550"/>
      <c r="AO39" s="550"/>
      <c r="AP39" s="550"/>
      <c r="AQ39" s="550"/>
      <c r="AR39" s="550"/>
      <c r="AS39" s="550"/>
      <c r="AT39" s="550"/>
      <c r="AU39" s="550"/>
      <c r="AV39" s="550"/>
      <c r="AW39" s="550"/>
      <c r="AX39" s="550"/>
      <c r="AY39" s="550"/>
      <c r="AZ39" s="550"/>
      <c r="BA39" s="550"/>
      <c r="BB39" s="550"/>
      <c r="BC39" s="550"/>
      <c r="BD39" s="550"/>
      <c r="BE39" s="550"/>
      <c r="BF39" s="550"/>
      <c r="BG39" s="550"/>
      <c r="BH39" s="550"/>
      <c r="BI39" s="550"/>
      <c r="BJ39" s="550"/>
      <c r="BK39" s="550"/>
      <c r="BL39" s="550"/>
      <c r="BM39" s="550"/>
      <c r="BN39" s="550"/>
      <c r="BO39" s="550"/>
      <c r="BP39" s="550"/>
      <c r="BQ39" s="550"/>
      <c r="BR39" s="550"/>
      <c r="BS39" s="550"/>
      <c r="BT39" s="550"/>
    </row>
    <row r="40" spans="1:72" s="588" customFormat="1" ht="21.95" customHeight="1">
      <c r="A40" s="960" t="s">
        <v>748</v>
      </c>
      <c r="B40" s="1148">
        <v>241590.79000000004</v>
      </c>
      <c r="C40" s="1148"/>
      <c r="D40" s="1177">
        <v>0</v>
      </c>
      <c r="E40" s="1177">
        <v>0</v>
      </c>
      <c r="F40" s="1178">
        <v>0</v>
      </c>
      <c r="G40" s="1149">
        <v>0</v>
      </c>
      <c r="H40" s="580" t="s">
        <v>4</v>
      </c>
      <c r="I40" s="961"/>
      <c r="J40" s="550"/>
      <c r="K40" s="550"/>
      <c r="L40" s="550"/>
      <c r="M40" s="550"/>
      <c r="N40" s="550"/>
      <c r="O40" s="550"/>
      <c r="P40" s="550"/>
      <c r="Q40" s="550"/>
      <c r="R40" s="550"/>
      <c r="S40" s="550"/>
      <c r="T40" s="550"/>
      <c r="U40" s="550"/>
      <c r="V40" s="550"/>
      <c r="W40" s="550"/>
      <c r="X40" s="550"/>
      <c r="Y40" s="550"/>
      <c r="Z40" s="550"/>
      <c r="AA40" s="550"/>
      <c r="AB40" s="550"/>
      <c r="AC40" s="550"/>
      <c r="AD40" s="550"/>
      <c r="AE40" s="550"/>
      <c r="AF40" s="550"/>
      <c r="AG40" s="550"/>
      <c r="AH40" s="550"/>
      <c r="AI40" s="550"/>
      <c r="AJ40" s="550"/>
      <c r="AK40" s="550"/>
      <c r="AL40" s="550"/>
      <c r="AM40" s="550"/>
      <c r="AN40" s="550"/>
      <c r="AO40" s="550"/>
      <c r="AP40" s="550"/>
      <c r="AQ40" s="550"/>
      <c r="AR40" s="550"/>
      <c r="AS40" s="550"/>
      <c r="AT40" s="550"/>
      <c r="AU40" s="550"/>
      <c r="AV40" s="550"/>
      <c r="AW40" s="550"/>
      <c r="AX40" s="550"/>
      <c r="AY40" s="550"/>
      <c r="AZ40" s="550"/>
      <c r="BA40" s="550"/>
      <c r="BB40" s="550"/>
      <c r="BC40" s="550"/>
      <c r="BD40" s="550"/>
      <c r="BE40" s="550"/>
      <c r="BF40" s="550"/>
      <c r="BG40" s="550"/>
      <c r="BH40" s="550"/>
      <c r="BI40" s="550"/>
      <c r="BJ40" s="550"/>
      <c r="BK40" s="550"/>
      <c r="BL40" s="550"/>
      <c r="BM40" s="550"/>
      <c r="BN40" s="550"/>
      <c r="BO40" s="550"/>
      <c r="BP40" s="550"/>
      <c r="BQ40" s="550"/>
      <c r="BR40" s="550"/>
      <c r="BS40" s="550"/>
      <c r="BT40" s="550"/>
    </row>
    <row r="41" spans="1:72" s="588" customFormat="1" ht="21.95" customHeight="1">
      <c r="A41" s="960" t="s">
        <v>266</v>
      </c>
      <c r="B41" s="1148">
        <v>850150103.7700001</v>
      </c>
      <c r="C41" s="1148"/>
      <c r="D41" s="1177">
        <v>0</v>
      </c>
      <c r="E41" s="1177">
        <v>0</v>
      </c>
      <c r="F41" s="1178">
        <v>0</v>
      </c>
      <c r="G41" s="1149">
        <v>0</v>
      </c>
      <c r="H41" s="580" t="s">
        <v>4</v>
      </c>
      <c r="I41" s="961"/>
      <c r="J41" s="550"/>
      <c r="K41" s="550"/>
      <c r="L41" s="550"/>
      <c r="M41" s="550"/>
      <c r="N41" s="550"/>
      <c r="O41" s="550"/>
      <c r="P41" s="550"/>
      <c r="Q41" s="550"/>
      <c r="R41" s="550"/>
      <c r="S41" s="550"/>
      <c r="T41" s="550"/>
      <c r="U41" s="550"/>
      <c r="V41" s="550"/>
      <c r="W41" s="550"/>
      <c r="X41" s="550"/>
      <c r="Y41" s="550"/>
      <c r="Z41" s="550"/>
      <c r="AA41" s="550"/>
      <c r="AB41" s="550"/>
      <c r="AC41" s="550"/>
      <c r="AD41" s="550"/>
      <c r="AE41" s="550"/>
      <c r="AF41" s="550"/>
      <c r="AG41" s="550"/>
      <c r="AH41" s="550"/>
      <c r="AI41" s="550"/>
      <c r="AJ41" s="550"/>
      <c r="AK41" s="550"/>
      <c r="AL41" s="550"/>
      <c r="AM41" s="550"/>
      <c r="AN41" s="550"/>
      <c r="AO41" s="550"/>
      <c r="AP41" s="550"/>
      <c r="AQ41" s="550"/>
      <c r="AR41" s="550"/>
      <c r="AS41" s="550"/>
      <c r="AT41" s="550"/>
      <c r="AU41" s="550"/>
      <c r="AV41" s="550"/>
      <c r="AW41" s="550"/>
      <c r="AX41" s="550"/>
      <c r="AY41" s="550"/>
      <c r="AZ41" s="550"/>
      <c r="BA41" s="550"/>
      <c r="BB41" s="550"/>
      <c r="BC41" s="550"/>
      <c r="BD41" s="550"/>
      <c r="BE41" s="550"/>
      <c r="BF41" s="550"/>
      <c r="BG41" s="550"/>
      <c r="BH41" s="550"/>
      <c r="BI41" s="550"/>
      <c r="BJ41" s="550"/>
      <c r="BK41" s="550"/>
      <c r="BL41" s="550"/>
      <c r="BM41" s="550"/>
      <c r="BN41" s="550"/>
      <c r="BO41" s="550"/>
      <c r="BP41" s="550"/>
      <c r="BQ41" s="550"/>
      <c r="BR41" s="550"/>
      <c r="BS41" s="550"/>
      <c r="BT41" s="550"/>
    </row>
    <row r="42" spans="1:72" s="588" customFormat="1" ht="21.95" customHeight="1">
      <c r="A42" s="960" t="s">
        <v>267</v>
      </c>
      <c r="B42" s="1148">
        <v>11442315.039999997</v>
      </c>
      <c r="C42" s="1148"/>
      <c r="D42" s="1177">
        <v>0</v>
      </c>
      <c r="E42" s="1177">
        <v>0</v>
      </c>
      <c r="F42" s="1178">
        <v>0</v>
      </c>
      <c r="G42" s="1149">
        <v>0</v>
      </c>
      <c r="H42" s="580" t="s">
        <v>4</v>
      </c>
      <c r="I42" s="961"/>
      <c r="J42" s="550"/>
      <c r="K42" s="550"/>
      <c r="L42" s="550"/>
      <c r="M42" s="550"/>
      <c r="N42" s="550"/>
      <c r="O42" s="550"/>
      <c r="P42" s="550"/>
      <c r="Q42" s="550"/>
      <c r="R42" s="550"/>
      <c r="S42" s="550"/>
      <c r="T42" s="550"/>
      <c r="U42" s="550"/>
      <c r="V42" s="550"/>
      <c r="W42" s="550"/>
      <c r="X42" s="550"/>
      <c r="Y42" s="550"/>
      <c r="Z42" s="550"/>
      <c r="AA42" s="550"/>
      <c r="AB42" s="550"/>
      <c r="AC42" s="550"/>
      <c r="AD42" s="550"/>
      <c r="AE42" s="550"/>
      <c r="AF42" s="550"/>
      <c r="AG42" s="550"/>
      <c r="AH42" s="550"/>
      <c r="AI42" s="550"/>
      <c r="AJ42" s="550"/>
      <c r="AK42" s="550"/>
      <c r="AL42" s="550"/>
      <c r="AM42" s="550"/>
      <c r="AN42" s="550"/>
      <c r="AO42" s="550"/>
      <c r="AP42" s="550"/>
      <c r="AQ42" s="550"/>
      <c r="AR42" s="550"/>
      <c r="AS42" s="550"/>
      <c r="AT42" s="550"/>
      <c r="AU42" s="550"/>
      <c r="AV42" s="550"/>
      <c r="AW42" s="550"/>
      <c r="AX42" s="550"/>
      <c r="AY42" s="550"/>
      <c r="AZ42" s="550"/>
      <c r="BA42" s="550"/>
      <c r="BB42" s="550"/>
      <c r="BC42" s="550"/>
      <c r="BD42" s="550"/>
      <c r="BE42" s="550"/>
      <c r="BF42" s="550"/>
      <c r="BG42" s="550"/>
      <c r="BH42" s="550"/>
      <c r="BI42" s="550"/>
      <c r="BJ42" s="550"/>
      <c r="BK42" s="550"/>
      <c r="BL42" s="550"/>
      <c r="BM42" s="550"/>
      <c r="BN42" s="550"/>
      <c r="BO42" s="550"/>
      <c r="BP42" s="550"/>
      <c r="BQ42" s="550"/>
      <c r="BR42" s="550"/>
      <c r="BS42" s="550"/>
      <c r="BT42" s="550"/>
    </row>
    <row r="43" spans="1:72" s="588" customFormat="1" ht="21.95" customHeight="1">
      <c r="A43" s="960" t="s">
        <v>268</v>
      </c>
      <c r="B43" s="1148">
        <v>2893608.25</v>
      </c>
      <c r="C43" s="1148"/>
      <c r="D43" s="1177">
        <v>0</v>
      </c>
      <c r="E43" s="1177">
        <v>0</v>
      </c>
      <c r="F43" s="1178">
        <v>0</v>
      </c>
      <c r="G43" s="1149">
        <v>0</v>
      </c>
      <c r="H43" s="580" t="s">
        <v>4</v>
      </c>
      <c r="I43" s="961"/>
      <c r="J43" s="550"/>
      <c r="K43" s="550"/>
      <c r="L43" s="550"/>
      <c r="M43" s="550"/>
      <c r="N43" s="550"/>
      <c r="O43" s="550"/>
      <c r="P43" s="550"/>
      <c r="Q43" s="550"/>
      <c r="R43" s="550"/>
      <c r="S43" s="550"/>
      <c r="T43" s="550"/>
      <c r="U43" s="550"/>
      <c r="V43" s="550"/>
      <c r="W43" s="550"/>
      <c r="X43" s="550"/>
      <c r="Y43" s="550"/>
      <c r="Z43" s="550"/>
      <c r="AA43" s="550"/>
      <c r="AB43" s="550"/>
      <c r="AC43" s="550"/>
      <c r="AD43" s="550"/>
      <c r="AE43" s="550"/>
      <c r="AF43" s="550"/>
      <c r="AG43" s="550"/>
      <c r="AH43" s="550"/>
      <c r="AI43" s="550"/>
      <c r="AJ43" s="550"/>
      <c r="AK43" s="550"/>
      <c r="AL43" s="550"/>
      <c r="AM43" s="550"/>
      <c r="AN43" s="550"/>
      <c r="AO43" s="550"/>
      <c r="AP43" s="550"/>
      <c r="AQ43" s="550"/>
      <c r="AR43" s="550"/>
      <c r="AS43" s="550"/>
      <c r="AT43" s="550"/>
      <c r="AU43" s="550"/>
      <c r="AV43" s="550"/>
      <c r="AW43" s="550"/>
      <c r="AX43" s="550"/>
      <c r="AY43" s="550"/>
      <c r="AZ43" s="550"/>
      <c r="BA43" s="550"/>
      <c r="BB43" s="550"/>
      <c r="BC43" s="550"/>
      <c r="BD43" s="550"/>
      <c r="BE43" s="550"/>
      <c r="BF43" s="550"/>
      <c r="BG43" s="550"/>
      <c r="BH43" s="550"/>
      <c r="BI43" s="550"/>
      <c r="BJ43" s="550"/>
      <c r="BK43" s="550"/>
      <c r="BL43" s="550"/>
      <c r="BM43" s="550"/>
      <c r="BN43" s="550"/>
      <c r="BO43" s="550"/>
      <c r="BP43" s="550"/>
      <c r="BQ43" s="550"/>
      <c r="BR43" s="550"/>
      <c r="BS43" s="550"/>
      <c r="BT43" s="550"/>
    </row>
    <row r="44" spans="1:72" s="588" customFormat="1" ht="21.95" customHeight="1">
      <c r="A44" s="960" t="s">
        <v>269</v>
      </c>
      <c r="B44" s="1148">
        <v>8294648.5499999998</v>
      </c>
      <c r="C44" s="1148"/>
      <c r="D44" s="1177">
        <v>0</v>
      </c>
      <c r="E44" s="1177">
        <v>0</v>
      </c>
      <c r="F44" s="1178">
        <v>0</v>
      </c>
      <c r="G44" s="1149">
        <v>0</v>
      </c>
      <c r="H44" s="580" t="s">
        <v>4</v>
      </c>
      <c r="I44" s="961"/>
      <c r="J44" s="550"/>
      <c r="K44" s="550"/>
      <c r="L44" s="550"/>
      <c r="M44" s="550"/>
      <c r="N44" s="550"/>
      <c r="O44" s="550"/>
      <c r="P44" s="550"/>
      <c r="Q44" s="550"/>
      <c r="R44" s="550"/>
      <c r="S44" s="550"/>
      <c r="T44" s="550"/>
      <c r="U44" s="550"/>
      <c r="V44" s="550"/>
      <c r="W44" s="550"/>
      <c r="X44" s="550"/>
      <c r="Y44" s="550"/>
      <c r="Z44" s="550"/>
      <c r="AA44" s="550"/>
      <c r="AB44" s="550"/>
      <c r="AC44" s="550"/>
      <c r="AD44" s="550"/>
      <c r="AE44" s="550"/>
      <c r="AF44" s="550"/>
      <c r="AG44" s="550"/>
      <c r="AH44" s="550"/>
      <c r="AI44" s="550"/>
      <c r="AJ44" s="550"/>
      <c r="AK44" s="550"/>
      <c r="AL44" s="550"/>
      <c r="AM44" s="550"/>
      <c r="AN44" s="550"/>
      <c r="AO44" s="550"/>
      <c r="AP44" s="550"/>
      <c r="AQ44" s="550"/>
      <c r="AR44" s="550"/>
      <c r="AS44" s="550"/>
      <c r="AT44" s="550"/>
      <c r="AU44" s="550"/>
      <c r="AV44" s="550"/>
      <c r="AW44" s="550"/>
      <c r="AX44" s="550"/>
      <c r="AY44" s="550"/>
      <c r="AZ44" s="550"/>
      <c r="BA44" s="550"/>
      <c r="BB44" s="550"/>
      <c r="BC44" s="550"/>
      <c r="BD44" s="550"/>
      <c r="BE44" s="550"/>
      <c r="BF44" s="550"/>
      <c r="BG44" s="550"/>
      <c r="BH44" s="550"/>
      <c r="BI44" s="550"/>
      <c r="BJ44" s="550"/>
      <c r="BK44" s="550"/>
      <c r="BL44" s="550"/>
      <c r="BM44" s="550"/>
      <c r="BN44" s="550"/>
      <c r="BO44" s="550"/>
      <c r="BP44" s="550"/>
      <c r="BQ44" s="550"/>
      <c r="BR44" s="550"/>
      <c r="BS44" s="550"/>
      <c r="BT44" s="550"/>
    </row>
    <row r="45" spans="1:72" s="588" customFormat="1" ht="21.95" customHeight="1">
      <c r="A45" s="960" t="s">
        <v>270</v>
      </c>
      <c r="B45" s="1148">
        <v>449395.97000000003</v>
      </c>
      <c r="C45" s="1148"/>
      <c r="D45" s="1177">
        <v>680</v>
      </c>
      <c r="E45" s="1177">
        <v>0</v>
      </c>
      <c r="F45" s="1178">
        <v>680</v>
      </c>
      <c r="G45" s="1149">
        <v>0</v>
      </c>
      <c r="H45" s="580" t="s">
        <v>4</v>
      </c>
      <c r="I45" s="961"/>
      <c r="J45" s="550"/>
      <c r="K45" s="550"/>
      <c r="L45" s="550"/>
      <c r="M45" s="550"/>
      <c r="N45" s="550"/>
      <c r="O45" s="550"/>
      <c r="P45" s="550"/>
      <c r="Q45" s="550"/>
      <c r="R45" s="550"/>
      <c r="S45" s="550"/>
      <c r="T45" s="550"/>
      <c r="U45" s="550"/>
      <c r="V45" s="550"/>
      <c r="W45" s="550"/>
      <c r="X45" s="550"/>
      <c r="Y45" s="550"/>
      <c r="Z45" s="550"/>
      <c r="AA45" s="550"/>
      <c r="AB45" s="550"/>
      <c r="AC45" s="550"/>
      <c r="AD45" s="550"/>
      <c r="AE45" s="550"/>
      <c r="AF45" s="550"/>
      <c r="AG45" s="550"/>
      <c r="AH45" s="550"/>
      <c r="AI45" s="550"/>
      <c r="AJ45" s="550"/>
      <c r="AK45" s="550"/>
      <c r="AL45" s="550"/>
      <c r="AM45" s="550"/>
      <c r="AN45" s="550"/>
      <c r="AO45" s="550"/>
      <c r="AP45" s="550"/>
      <c r="AQ45" s="550"/>
      <c r="AR45" s="550"/>
      <c r="AS45" s="550"/>
      <c r="AT45" s="550"/>
      <c r="AU45" s="550"/>
      <c r="AV45" s="550"/>
      <c r="AW45" s="550"/>
      <c r="AX45" s="550"/>
      <c r="AY45" s="550"/>
      <c r="AZ45" s="550"/>
      <c r="BA45" s="550"/>
      <c r="BB45" s="550"/>
      <c r="BC45" s="550"/>
      <c r="BD45" s="550"/>
      <c r="BE45" s="550"/>
      <c r="BF45" s="550"/>
      <c r="BG45" s="550"/>
      <c r="BH45" s="550"/>
      <c r="BI45" s="550"/>
      <c r="BJ45" s="550"/>
      <c r="BK45" s="550"/>
      <c r="BL45" s="550"/>
      <c r="BM45" s="550"/>
      <c r="BN45" s="550"/>
      <c r="BO45" s="550"/>
      <c r="BP45" s="550"/>
      <c r="BQ45" s="550"/>
      <c r="BR45" s="550"/>
      <c r="BS45" s="550"/>
      <c r="BT45" s="550"/>
    </row>
    <row r="46" spans="1:72" s="588" customFormat="1" ht="21.95" customHeight="1">
      <c r="A46" s="960" t="s">
        <v>271</v>
      </c>
      <c r="B46" s="1148">
        <v>7804909.2600000007</v>
      </c>
      <c r="C46" s="1148"/>
      <c r="D46" s="1177">
        <v>0</v>
      </c>
      <c r="E46" s="1177">
        <v>0</v>
      </c>
      <c r="F46" s="1178">
        <v>0</v>
      </c>
      <c r="G46" s="1149">
        <v>0</v>
      </c>
      <c r="H46" s="580" t="s">
        <v>4</v>
      </c>
      <c r="I46" s="961"/>
      <c r="J46" s="550"/>
      <c r="K46" s="550"/>
      <c r="L46" s="550"/>
      <c r="M46" s="550"/>
      <c r="N46" s="550"/>
      <c r="O46" s="550"/>
      <c r="P46" s="550"/>
      <c r="Q46" s="550"/>
      <c r="R46" s="550"/>
      <c r="S46" s="550"/>
      <c r="T46" s="550"/>
      <c r="U46" s="550"/>
      <c r="V46" s="550"/>
      <c r="W46" s="550"/>
      <c r="X46" s="550"/>
      <c r="Y46" s="550"/>
      <c r="Z46" s="550"/>
      <c r="AA46" s="550"/>
      <c r="AB46" s="550"/>
      <c r="AC46" s="550"/>
      <c r="AD46" s="550"/>
      <c r="AE46" s="550"/>
      <c r="AF46" s="550"/>
      <c r="AG46" s="550"/>
      <c r="AH46" s="550"/>
      <c r="AI46" s="550"/>
      <c r="AJ46" s="550"/>
      <c r="AK46" s="550"/>
      <c r="AL46" s="550"/>
      <c r="AM46" s="550"/>
      <c r="AN46" s="550"/>
      <c r="AO46" s="550"/>
      <c r="AP46" s="550"/>
      <c r="AQ46" s="550"/>
      <c r="AR46" s="550"/>
      <c r="AS46" s="550"/>
      <c r="AT46" s="550"/>
      <c r="AU46" s="550"/>
      <c r="AV46" s="550"/>
      <c r="AW46" s="550"/>
      <c r="AX46" s="550"/>
      <c r="AY46" s="550"/>
      <c r="AZ46" s="550"/>
      <c r="BA46" s="550"/>
      <c r="BB46" s="550"/>
      <c r="BC46" s="550"/>
      <c r="BD46" s="550"/>
      <c r="BE46" s="550"/>
      <c r="BF46" s="550"/>
      <c r="BG46" s="550"/>
      <c r="BH46" s="550"/>
      <c r="BI46" s="550"/>
      <c r="BJ46" s="550"/>
      <c r="BK46" s="550"/>
      <c r="BL46" s="550"/>
      <c r="BM46" s="550"/>
      <c r="BN46" s="550"/>
      <c r="BO46" s="550"/>
      <c r="BP46" s="550"/>
      <c r="BQ46" s="550"/>
      <c r="BR46" s="550"/>
      <c r="BS46" s="550"/>
      <c r="BT46" s="550"/>
    </row>
    <row r="47" spans="1:72" s="588" customFormat="1" ht="21.95" customHeight="1">
      <c r="A47" s="960" t="s">
        <v>272</v>
      </c>
      <c r="B47" s="1148">
        <v>1043043.8499999999</v>
      </c>
      <c r="C47" s="1148"/>
      <c r="D47" s="1177">
        <v>0</v>
      </c>
      <c r="E47" s="1177">
        <v>0</v>
      </c>
      <c r="F47" s="1178">
        <v>0</v>
      </c>
      <c r="G47" s="1149">
        <v>0</v>
      </c>
      <c r="H47" s="580" t="s">
        <v>4</v>
      </c>
      <c r="I47" s="961"/>
      <c r="J47" s="550"/>
      <c r="K47" s="550"/>
      <c r="L47" s="550"/>
      <c r="M47" s="550"/>
      <c r="N47" s="550"/>
      <c r="O47" s="550"/>
      <c r="P47" s="550"/>
      <c r="Q47" s="550"/>
      <c r="R47" s="550"/>
      <c r="S47" s="550"/>
      <c r="T47" s="550"/>
      <c r="U47" s="550"/>
      <c r="V47" s="550"/>
      <c r="W47" s="550"/>
      <c r="X47" s="550"/>
      <c r="Y47" s="550"/>
      <c r="Z47" s="550"/>
      <c r="AA47" s="550"/>
      <c r="AB47" s="550"/>
      <c r="AC47" s="550"/>
      <c r="AD47" s="550"/>
      <c r="AE47" s="550"/>
      <c r="AF47" s="550"/>
      <c r="AG47" s="550"/>
      <c r="AH47" s="550"/>
      <c r="AI47" s="550"/>
      <c r="AJ47" s="550"/>
      <c r="AK47" s="550"/>
      <c r="AL47" s="550"/>
      <c r="AM47" s="550"/>
      <c r="AN47" s="550"/>
      <c r="AO47" s="550"/>
      <c r="AP47" s="550"/>
      <c r="AQ47" s="550"/>
      <c r="AR47" s="550"/>
      <c r="AS47" s="550"/>
      <c r="AT47" s="550"/>
      <c r="AU47" s="550"/>
      <c r="AV47" s="550"/>
      <c r="AW47" s="550"/>
      <c r="AX47" s="550"/>
      <c r="AY47" s="550"/>
      <c r="AZ47" s="550"/>
      <c r="BA47" s="550"/>
      <c r="BB47" s="550"/>
      <c r="BC47" s="550"/>
      <c r="BD47" s="550"/>
      <c r="BE47" s="550"/>
      <c r="BF47" s="550"/>
      <c r="BG47" s="550"/>
      <c r="BH47" s="550"/>
      <c r="BI47" s="550"/>
      <c r="BJ47" s="550"/>
      <c r="BK47" s="550"/>
      <c r="BL47" s="550"/>
      <c r="BM47" s="550"/>
      <c r="BN47" s="550"/>
      <c r="BO47" s="550"/>
      <c r="BP47" s="550"/>
      <c r="BQ47" s="550"/>
      <c r="BR47" s="550"/>
      <c r="BS47" s="550"/>
      <c r="BT47" s="550"/>
    </row>
    <row r="48" spans="1:72" s="588" customFormat="1" ht="21.95" customHeight="1">
      <c r="A48" s="960" t="s">
        <v>273</v>
      </c>
      <c r="B48" s="1148">
        <v>89713196.389999956</v>
      </c>
      <c r="C48" s="1148"/>
      <c r="D48" s="1177">
        <v>2193.1999999999998</v>
      </c>
      <c r="E48" s="1177">
        <v>2193.1999999999998</v>
      </c>
      <c r="F48" s="1178">
        <v>2193.1999999999998</v>
      </c>
      <c r="G48" s="1149">
        <v>0</v>
      </c>
      <c r="H48" s="580" t="s">
        <v>4</v>
      </c>
      <c r="I48" s="961"/>
      <c r="J48" s="550"/>
      <c r="K48" s="550"/>
      <c r="L48" s="550"/>
      <c r="M48" s="550"/>
      <c r="N48" s="550"/>
      <c r="O48" s="550"/>
      <c r="P48" s="550"/>
      <c r="Q48" s="550"/>
      <c r="R48" s="550"/>
      <c r="S48" s="550"/>
      <c r="T48" s="550"/>
      <c r="U48" s="550"/>
      <c r="V48" s="550"/>
      <c r="W48" s="550"/>
      <c r="X48" s="550"/>
      <c r="Y48" s="550"/>
      <c r="Z48" s="550"/>
      <c r="AA48" s="550"/>
      <c r="AB48" s="550"/>
      <c r="AC48" s="550"/>
      <c r="AD48" s="550"/>
      <c r="AE48" s="550"/>
      <c r="AF48" s="550"/>
      <c r="AG48" s="550"/>
      <c r="AH48" s="550"/>
      <c r="AI48" s="550"/>
      <c r="AJ48" s="550"/>
      <c r="AK48" s="550"/>
      <c r="AL48" s="550"/>
      <c r="AM48" s="550"/>
      <c r="AN48" s="550"/>
      <c r="AO48" s="550"/>
      <c r="AP48" s="550"/>
      <c r="AQ48" s="550"/>
      <c r="AR48" s="550"/>
      <c r="AS48" s="550"/>
      <c r="AT48" s="550"/>
      <c r="AU48" s="550"/>
      <c r="AV48" s="550"/>
      <c r="AW48" s="550"/>
      <c r="AX48" s="550"/>
      <c r="AY48" s="550"/>
      <c r="AZ48" s="550"/>
      <c r="BA48" s="550"/>
      <c r="BB48" s="550"/>
      <c r="BC48" s="550"/>
      <c r="BD48" s="550"/>
      <c r="BE48" s="550"/>
      <c r="BF48" s="550"/>
      <c r="BG48" s="550"/>
      <c r="BH48" s="550"/>
      <c r="BI48" s="550"/>
      <c r="BJ48" s="550"/>
      <c r="BK48" s="550"/>
      <c r="BL48" s="550"/>
      <c r="BM48" s="550"/>
      <c r="BN48" s="550"/>
      <c r="BO48" s="550"/>
      <c r="BP48" s="550"/>
      <c r="BQ48" s="550"/>
      <c r="BR48" s="550"/>
      <c r="BS48" s="550"/>
      <c r="BT48" s="550"/>
    </row>
    <row r="49" spans="1:72" s="588" customFormat="1" ht="21.95" customHeight="1">
      <c r="A49" s="960" t="s">
        <v>275</v>
      </c>
      <c r="B49" s="1148">
        <v>202439576.81999987</v>
      </c>
      <c r="C49" s="1148"/>
      <c r="D49" s="1177">
        <v>23000.760000000002</v>
      </c>
      <c r="E49" s="1177">
        <v>9696</v>
      </c>
      <c r="F49" s="1178">
        <v>23000.760000000002</v>
      </c>
      <c r="G49" s="1149">
        <v>0</v>
      </c>
      <c r="H49" s="580" t="s">
        <v>4</v>
      </c>
      <c r="I49" s="961"/>
      <c r="J49" s="550"/>
      <c r="K49" s="550"/>
      <c r="L49" s="550"/>
      <c r="M49" s="550"/>
      <c r="N49" s="550"/>
      <c r="O49" s="550"/>
      <c r="P49" s="550"/>
      <c r="Q49" s="550"/>
      <c r="R49" s="550"/>
      <c r="S49" s="550"/>
      <c r="T49" s="550"/>
      <c r="U49" s="550"/>
      <c r="V49" s="550"/>
      <c r="W49" s="550"/>
      <c r="X49" s="550"/>
      <c r="Y49" s="550"/>
      <c r="Z49" s="550"/>
      <c r="AA49" s="550"/>
      <c r="AB49" s="550"/>
      <c r="AC49" s="550"/>
      <c r="AD49" s="550"/>
      <c r="AE49" s="550"/>
      <c r="AF49" s="550"/>
      <c r="AG49" s="550"/>
      <c r="AH49" s="550"/>
      <c r="AI49" s="550"/>
      <c r="AJ49" s="550"/>
      <c r="AK49" s="550"/>
      <c r="AL49" s="550"/>
      <c r="AM49" s="550"/>
      <c r="AN49" s="550"/>
      <c r="AO49" s="550"/>
      <c r="AP49" s="550"/>
      <c r="AQ49" s="550"/>
      <c r="AR49" s="550"/>
      <c r="AS49" s="550"/>
      <c r="AT49" s="550"/>
      <c r="AU49" s="550"/>
      <c r="AV49" s="550"/>
      <c r="AW49" s="550"/>
      <c r="AX49" s="550"/>
      <c r="AY49" s="550"/>
      <c r="AZ49" s="550"/>
      <c r="BA49" s="550"/>
      <c r="BB49" s="550"/>
      <c r="BC49" s="550"/>
      <c r="BD49" s="550"/>
      <c r="BE49" s="550"/>
      <c r="BF49" s="550"/>
      <c r="BG49" s="550"/>
      <c r="BH49" s="550"/>
      <c r="BI49" s="550"/>
      <c r="BJ49" s="550"/>
      <c r="BK49" s="550"/>
      <c r="BL49" s="550"/>
      <c r="BM49" s="550"/>
      <c r="BN49" s="550"/>
      <c r="BO49" s="550"/>
      <c r="BP49" s="550"/>
      <c r="BQ49" s="550"/>
      <c r="BR49" s="550"/>
      <c r="BS49" s="550"/>
      <c r="BT49" s="550"/>
    </row>
    <row r="50" spans="1:72" s="588" customFormat="1" ht="21.95" customHeight="1">
      <c r="A50" s="960" t="s">
        <v>276</v>
      </c>
      <c r="B50" s="1148">
        <v>118145.50999999998</v>
      </c>
      <c r="C50" s="1148"/>
      <c r="D50" s="1177">
        <v>0</v>
      </c>
      <c r="E50" s="1177">
        <v>0</v>
      </c>
      <c r="F50" s="1178">
        <v>0</v>
      </c>
      <c r="G50" s="1149">
        <v>0</v>
      </c>
      <c r="H50" s="580" t="s">
        <v>4</v>
      </c>
      <c r="I50" s="961"/>
      <c r="J50" s="550"/>
      <c r="K50" s="550"/>
      <c r="L50" s="550"/>
      <c r="M50" s="550"/>
      <c r="N50" s="550"/>
      <c r="O50" s="550"/>
      <c r="P50" s="550"/>
      <c r="Q50" s="550"/>
      <c r="R50" s="550"/>
      <c r="S50" s="550"/>
      <c r="T50" s="550"/>
      <c r="U50" s="550"/>
      <c r="V50" s="550"/>
      <c r="W50" s="550"/>
      <c r="X50" s="550"/>
      <c r="Y50" s="550"/>
      <c r="Z50" s="550"/>
      <c r="AA50" s="550"/>
      <c r="AB50" s="550"/>
      <c r="AC50" s="550"/>
      <c r="AD50" s="550"/>
      <c r="AE50" s="550"/>
      <c r="AF50" s="550"/>
      <c r="AG50" s="550"/>
      <c r="AH50" s="550"/>
      <c r="AI50" s="550"/>
      <c r="AJ50" s="550"/>
      <c r="AK50" s="550"/>
      <c r="AL50" s="550"/>
      <c r="AM50" s="550"/>
      <c r="AN50" s="550"/>
      <c r="AO50" s="550"/>
      <c r="AP50" s="550"/>
      <c r="AQ50" s="550"/>
      <c r="AR50" s="550"/>
      <c r="AS50" s="550"/>
      <c r="AT50" s="550"/>
      <c r="AU50" s="550"/>
      <c r="AV50" s="550"/>
      <c r="AW50" s="550"/>
      <c r="AX50" s="550"/>
      <c r="AY50" s="550"/>
      <c r="AZ50" s="550"/>
      <c r="BA50" s="550"/>
      <c r="BB50" s="550"/>
      <c r="BC50" s="550"/>
      <c r="BD50" s="550"/>
      <c r="BE50" s="550"/>
      <c r="BF50" s="550"/>
      <c r="BG50" s="550"/>
      <c r="BH50" s="550"/>
      <c r="BI50" s="550"/>
      <c r="BJ50" s="550"/>
      <c r="BK50" s="550"/>
      <c r="BL50" s="550"/>
      <c r="BM50" s="550"/>
      <c r="BN50" s="550"/>
      <c r="BO50" s="550"/>
      <c r="BP50" s="550"/>
      <c r="BQ50" s="550"/>
      <c r="BR50" s="550"/>
      <c r="BS50" s="550"/>
      <c r="BT50" s="550"/>
    </row>
    <row r="51" spans="1:72" s="588" customFormat="1" ht="21.95" customHeight="1">
      <c r="A51" s="960" t="s">
        <v>277</v>
      </c>
      <c r="B51" s="1148">
        <v>9186066.799999997</v>
      </c>
      <c r="C51" s="1148"/>
      <c r="D51" s="1177">
        <v>2485.4899999999998</v>
      </c>
      <c r="E51" s="1177">
        <v>0</v>
      </c>
      <c r="F51" s="1178">
        <v>2470.4499999999998</v>
      </c>
      <c r="G51" s="1149">
        <v>15.04</v>
      </c>
      <c r="H51" s="580" t="s">
        <v>4</v>
      </c>
      <c r="I51" s="961"/>
      <c r="J51" s="550"/>
      <c r="K51" s="550"/>
      <c r="L51" s="550"/>
      <c r="M51" s="550"/>
      <c r="N51" s="550"/>
      <c r="O51" s="550"/>
      <c r="P51" s="550"/>
      <c r="Q51" s="550"/>
      <c r="R51" s="550"/>
      <c r="S51" s="550"/>
      <c r="T51" s="550"/>
      <c r="U51" s="550"/>
      <c r="V51" s="550"/>
      <c r="W51" s="550"/>
      <c r="X51" s="550"/>
      <c r="Y51" s="550"/>
      <c r="Z51" s="550"/>
      <c r="AA51" s="550"/>
      <c r="AB51" s="550"/>
      <c r="AC51" s="550"/>
      <c r="AD51" s="550"/>
      <c r="AE51" s="550"/>
      <c r="AF51" s="550"/>
      <c r="AG51" s="550"/>
      <c r="AH51" s="550"/>
      <c r="AI51" s="550"/>
      <c r="AJ51" s="550"/>
      <c r="AK51" s="550"/>
      <c r="AL51" s="550"/>
      <c r="AM51" s="550"/>
      <c r="AN51" s="550"/>
      <c r="AO51" s="550"/>
      <c r="AP51" s="550"/>
      <c r="AQ51" s="550"/>
      <c r="AR51" s="550"/>
      <c r="AS51" s="550"/>
      <c r="AT51" s="550"/>
      <c r="AU51" s="550"/>
      <c r="AV51" s="550"/>
      <c r="AW51" s="550"/>
      <c r="AX51" s="550"/>
      <c r="AY51" s="550"/>
      <c r="AZ51" s="550"/>
      <c r="BA51" s="550"/>
      <c r="BB51" s="550"/>
      <c r="BC51" s="550"/>
      <c r="BD51" s="550"/>
      <c r="BE51" s="550"/>
      <c r="BF51" s="550"/>
      <c r="BG51" s="550"/>
      <c r="BH51" s="550"/>
      <c r="BI51" s="550"/>
      <c r="BJ51" s="550"/>
      <c r="BK51" s="550"/>
      <c r="BL51" s="550"/>
      <c r="BM51" s="550"/>
      <c r="BN51" s="550"/>
      <c r="BO51" s="550"/>
      <c r="BP51" s="550"/>
      <c r="BQ51" s="550"/>
      <c r="BR51" s="550"/>
      <c r="BS51" s="550"/>
      <c r="BT51" s="550"/>
    </row>
    <row r="52" spans="1:72" s="588" customFormat="1" ht="21.95" customHeight="1">
      <c r="A52" s="960" t="s">
        <v>278</v>
      </c>
      <c r="B52" s="1148">
        <v>378622622.10000008</v>
      </c>
      <c r="C52" s="1148"/>
      <c r="D52" s="1177">
        <v>1113615.58</v>
      </c>
      <c r="E52" s="1177">
        <v>0</v>
      </c>
      <c r="F52" s="1178">
        <v>1113615.58</v>
      </c>
      <c r="G52" s="1149">
        <v>0</v>
      </c>
      <c r="H52" s="580" t="s">
        <v>4</v>
      </c>
      <c r="I52" s="961"/>
      <c r="J52" s="550"/>
      <c r="K52" s="550"/>
      <c r="L52" s="550"/>
      <c r="M52" s="550"/>
      <c r="N52" s="550"/>
      <c r="O52" s="550"/>
      <c r="P52" s="550"/>
      <c r="Q52" s="550"/>
      <c r="R52" s="550"/>
      <c r="S52" s="550"/>
      <c r="T52" s="550"/>
      <c r="U52" s="550"/>
      <c r="V52" s="550"/>
      <c r="W52" s="550"/>
      <c r="X52" s="550"/>
      <c r="Y52" s="550"/>
      <c r="Z52" s="550"/>
      <c r="AA52" s="550"/>
      <c r="AB52" s="550"/>
      <c r="AC52" s="550"/>
      <c r="AD52" s="550"/>
      <c r="AE52" s="550"/>
      <c r="AF52" s="550"/>
      <c r="AG52" s="550"/>
      <c r="AH52" s="550"/>
      <c r="AI52" s="550"/>
      <c r="AJ52" s="550"/>
      <c r="AK52" s="550"/>
      <c r="AL52" s="550"/>
      <c r="AM52" s="550"/>
      <c r="AN52" s="550"/>
      <c r="AO52" s="550"/>
      <c r="AP52" s="550"/>
      <c r="AQ52" s="550"/>
      <c r="AR52" s="550"/>
      <c r="AS52" s="550"/>
      <c r="AT52" s="550"/>
      <c r="AU52" s="550"/>
      <c r="AV52" s="550"/>
      <c r="AW52" s="550"/>
      <c r="AX52" s="550"/>
      <c r="AY52" s="550"/>
      <c r="AZ52" s="550"/>
      <c r="BA52" s="550"/>
      <c r="BB52" s="550"/>
      <c r="BC52" s="550"/>
      <c r="BD52" s="550"/>
      <c r="BE52" s="550"/>
      <c r="BF52" s="550"/>
      <c r="BG52" s="550"/>
      <c r="BH52" s="550"/>
      <c r="BI52" s="550"/>
      <c r="BJ52" s="550"/>
      <c r="BK52" s="550"/>
      <c r="BL52" s="550"/>
      <c r="BM52" s="550"/>
      <c r="BN52" s="550"/>
      <c r="BO52" s="550"/>
      <c r="BP52" s="550"/>
      <c r="BQ52" s="550"/>
      <c r="BR52" s="550"/>
      <c r="BS52" s="550"/>
      <c r="BT52" s="550"/>
    </row>
    <row r="53" spans="1:72" s="588" customFormat="1" ht="21.95" customHeight="1">
      <c r="A53" s="960" t="s">
        <v>619</v>
      </c>
      <c r="B53" s="1148">
        <v>267064.21999999997</v>
      </c>
      <c r="C53" s="1148"/>
      <c r="D53" s="1177">
        <v>0</v>
      </c>
      <c r="E53" s="1177">
        <v>0</v>
      </c>
      <c r="F53" s="1178">
        <v>0</v>
      </c>
      <c r="G53" s="1149">
        <v>0</v>
      </c>
      <c r="H53" s="580" t="s">
        <v>4</v>
      </c>
      <c r="I53" s="961"/>
      <c r="J53" s="550"/>
      <c r="K53" s="550"/>
      <c r="L53" s="550"/>
      <c r="M53" s="550"/>
      <c r="N53" s="550"/>
      <c r="O53" s="550"/>
      <c r="P53" s="550"/>
      <c r="Q53" s="550"/>
      <c r="R53" s="550"/>
      <c r="S53" s="550"/>
      <c r="T53" s="550"/>
      <c r="U53" s="550"/>
      <c r="V53" s="550"/>
      <c r="W53" s="550"/>
      <c r="X53" s="550"/>
      <c r="Y53" s="550"/>
      <c r="Z53" s="550"/>
      <c r="AA53" s="550"/>
      <c r="AB53" s="550"/>
      <c r="AC53" s="550"/>
      <c r="AD53" s="550"/>
      <c r="AE53" s="550"/>
      <c r="AF53" s="550"/>
      <c r="AG53" s="550"/>
      <c r="AH53" s="550"/>
      <c r="AI53" s="550"/>
      <c r="AJ53" s="550"/>
      <c r="AK53" s="550"/>
      <c r="AL53" s="550"/>
      <c r="AM53" s="550"/>
      <c r="AN53" s="550"/>
      <c r="AO53" s="550"/>
      <c r="AP53" s="550"/>
      <c r="AQ53" s="550"/>
      <c r="AR53" s="550"/>
      <c r="AS53" s="550"/>
      <c r="AT53" s="550"/>
      <c r="AU53" s="550"/>
      <c r="AV53" s="550"/>
      <c r="AW53" s="550"/>
      <c r="AX53" s="550"/>
      <c r="AY53" s="550"/>
      <c r="AZ53" s="550"/>
      <c r="BA53" s="550"/>
      <c r="BB53" s="550"/>
      <c r="BC53" s="550"/>
      <c r="BD53" s="550"/>
      <c r="BE53" s="550"/>
      <c r="BF53" s="550"/>
      <c r="BG53" s="550"/>
      <c r="BH53" s="550"/>
      <c r="BI53" s="550"/>
      <c r="BJ53" s="550"/>
      <c r="BK53" s="550"/>
      <c r="BL53" s="550"/>
      <c r="BM53" s="550"/>
      <c r="BN53" s="550"/>
      <c r="BO53" s="550"/>
      <c r="BP53" s="550"/>
      <c r="BQ53" s="550"/>
      <c r="BR53" s="550"/>
      <c r="BS53" s="550"/>
      <c r="BT53" s="550"/>
    </row>
    <row r="54" spans="1:72" s="588" customFormat="1" ht="21.95" customHeight="1">
      <c r="A54" s="960" t="s">
        <v>280</v>
      </c>
      <c r="B54" s="1148">
        <v>1195366.19</v>
      </c>
      <c r="C54" s="1148"/>
      <c r="D54" s="1177">
        <v>0</v>
      </c>
      <c r="E54" s="1177">
        <v>0</v>
      </c>
      <c r="F54" s="1178">
        <v>0</v>
      </c>
      <c r="G54" s="1149">
        <v>0</v>
      </c>
      <c r="H54" s="580" t="s">
        <v>4</v>
      </c>
      <c r="I54" s="961"/>
      <c r="J54" s="550"/>
      <c r="K54" s="550"/>
      <c r="L54" s="550"/>
      <c r="M54" s="550"/>
      <c r="N54" s="550"/>
      <c r="O54" s="550"/>
      <c r="P54" s="550"/>
      <c r="Q54" s="550"/>
      <c r="R54" s="550"/>
      <c r="S54" s="550"/>
      <c r="T54" s="550"/>
      <c r="U54" s="550"/>
      <c r="V54" s="550"/>
      <c r="W54" s="550"/>
      <c r="X54" s="550"/>
      <c r="Y54" s="550"/>
      <c r="Z54" s="550"/>
      <c r="AA54" s="550"/>
      <c r="AB54" s="550"/>
      <c r="AC54" s="550"/>
      <c r="AD54" s="550"/>
      <c r="AE54" s="550"/>
      <c r="AF54" s="550"/>
      <c r="AG54" s="550"/>
      <c r="AH54" s="550"/>
      <c r="AI54" s="550"/>
      <c r="AJ54" s="550"/>
      <c r="AK54" s="550"/>
      <c r="AL54" s="550"/>
      <c r="AM54" s="550"/>
      <c r="AN54" s="550"/>
      <c r="AO54" s="550"/>
      <c r="AP54" s="550"/>
      <c r="AQ54" s="550"/>
      <c r="AR54" s="550"/>
      <c r="AS54" s="550"/>
      <c r="AT54" s="550"/>
      <c r="AU54" s="550"/>
      <c r="AV54" s="550"/>
      <c r="AW54" s="550"/>
      <c r="AX54" s="550"/>
      <c r="AY54" s="550"/>
      <c r="AZ54" s="550"/>
      <c r="BA54" s="550"/>
      <c r="BB54" s="550"/>
      <c r="BC54" s="550"/>
      <c r="BD54" s="550"/>
      <c r="BE54" s="550"/>
      <c r="BF54" s="550"/>
      <c r="BG54" s="550"/>
      <c r="BH54" s="550"/>
      <c r="BI54" s="550"/>
      <c r="BJ54" s="550"/>
      <c r="BK54" s="550"/>
      <c r="BL54" s="550"/>
      <c r="BM54" s="550"/>
      <c r="BN54" s="550"/>
      <c r="BO54" s="550"/>
      <c r="BP54" s="550"/>
      <c r="BQ54" s="550"/>
      <c r="BR54" s="550"/>
      <c r="BS54" s="550"/>
      <c r="BT54" s="550"/>
    </row>
    <row r="55" spans="1:72" s="588" customFormat="1" ht="21.95" customHeight="1">
      <c r="A55" s="963" t="s">
        <v>281</v>
      </c>
      <c r="B55" s="1148">
        <v>152106778.97999999</v>
      </c>
      <c r="C55" s="1148"/>
      <c r="D55" s="1177">
        <v>6883.75</v>
      </c>
      <c r="E55" s="1177">
        <v>0</v>
      </c>
      <c r="F55" s="1178">
        <v>6464.74</v>
      </c>
      <c r="G55" s="1149">
        <v>419.01</v>
      </c>
      <c r="H55" s="580" t="s">
        <v>4</v>
      </c>
      <c r="I55" s="961"/>
      <c r="J55" s="550"/>
      <c r="K55" s="550"/>
      <c r="L55" s="550"/>
      <c r="M55" s="550"/>
      <c r="N55" s="550"/>
      <c r="O55" s="550"/>
      <c r="P55" s="550"/>
      <c r="Q55" s="550"/>
      <c r="R55" s="550"/>
      <c r="S55" s="550"/>
      <c r="T55" s="550"/>
      <c r="U55" s="550"/>
      <c r="V55" s="550"/>
      <c r="W55" s="550"/>
      <c r="X55" s="550"/>
      <c r="Y55" s="550"/>
      <c r="Z55" s="550"/>
      <c r="AA55" s="550"/>
      <c r="AB55" s="550"/>
      <c r="AC55" s="550"/>
      <c r="AD55" s="550"/>
      <c r="AE55" s="550"/>
      <c r="AF55" s="550"/>
      <c r="AG55" s="550"/>
      <c r="AH55" s="550"/>
      <c r="AI55" s="550"/>
      <c r="AJ55" s="550"/>
      <c r="AK55" s="550"/>
      <c r="AL55" s="550"/>
      <c r="AM55" s="550"/>
      <c r="AN55" s="550"/>
      <c r="AO55" s="550"/>
      <c r="AP55" s="550"/>
      <c r="AQ55" s="550"/>
      <c r="AR55" s="550"/>
      <c r="AS55" s="550"/>
      <c r="AT55" s="550"/>
      <c r="AU55" s="550"/>
      <c r="AV55" s="550"/>
      <c r="AW55" s="550"/>
      <c r="AX55" s="550"/>
      <c r="AY55" s="550"/>
      <c r="AZ55" s="550"/>
      <c r="BA55" s="550"/>
      <c r="BB55" s="550"/>
      <c r="BC55" s="550"/>
      <c r="BD55" s="550"/>
      <c r="BE55" s="550"/>
      <c r="BF55" s="550"/>
      <c r="BG55" s="550"/>
      <c r="BH55" s="550"/>
      <c r="BI55" s="550"/>
      <c r="BJ55" s="550"/>
      <c r="BK55" s="550"/>
      <c r="BL55" s="550"/>
      <c r="BM55" s="550"/>
      <c r="BN55" s="550"/>
      <c r="BO55" s="550"/>
      <c r="BP55" s="550"/>
      <c r="BQ55" s="550"/>
      <c r="BR55" s="550"/>
      <c r="BS55" s="550"/>
      <c r="BT55" s="550"/>
    </row>
    <row r="56" spans="1:72" s="588" customFormat="1" ht="21.75" customHeight="1">
      <c r="A56" s="960" t="s">
        <v>282</v>
      </c>
      <c r="B56" s="1148">
        <v>65710032.709999986</v>
      </c>
      <c r="C56" s="1148"/>
      <c r="D56" s="1177">
        <v>0</v>
      </c>
      <c r="E56" s="1177">
        <v>0</v>
      </c>
      <c r="F56" s="1178">
        <v>0</v>
      </c>
      <c r="G56" s="1149">
        <v>0</v>
      </c>
      <c r="H56" s="580" t="s">
        <v>4</v>
      </c>
      <c r="I56" s="961"/>
      <c r="J56" s="550"/>
      <c r="K56" s="550"/>
      <c r="L56" s="550"/>
      <c r="M56" s="550"/>
      <c r="N56" s="550"/>
      <c r="O56" s="550"/>
      <c r="P56" s="550"/>
      <c r="Q56" s="550"/>
      <c r="R56" s="550"/>
      <c r="S56" s="550"/>
      <c r="T56" s="550"/>
      <c r="U56" s="550"/>
      <c r="V56" s="550"/>
      <c r="W56" s="550"/>
      <c r="X56" s="550"/>
      <c r="Y56" s="550"/>
      <c r="Z56" s="550"/>
      <c r="AA56" s="550"/>
      <c r="AB56" s="550"/>
      <c r="AC56" s="550"/>
      <c r="AD56" s="550"/>
      <c r="AE56" s="550"/>
      <c r="AF56" s="550"/>
      <c r="AG56" s="550"/>
      <c r="AH56" s="550"/>
      <c r="AI56" s="550"/>
      <c r="AJ56" s="550"/>
      <c r="AK56" s="550"/>
      <c r="AL56" s="550"/>
      <c r="AM56" s="550"/>
      <c r="AN56" s="550"/>
      <c r="AO56" s="550"/>
      <c r="AP56" s="550"/>
      <c r="AQ56" s="550"/>
      <c r="AR56" s="550"/>
      <c r="AS56" s="550"/>
      <c r="AT56" s="550"/>
      <c r="AU56" s="550"/>
      <c r="AV56" s="550"/>
      <c r="AW56" s="550"/>
      <c r="AX56" s="550"/>
      <c r="AY56" s="550"/>
      <c r="AZ56" s="550"/>
      <c r="BA56" s="550"/>
      <c r="BB56" s="550"/>
      <c r="BC56" s="550"/>
      <c r="BD56" s="550"/>
      <c r="BE56" s="550"/>
      <c r="BF56" s="550"/>
      <c r="BG56" s="550"/>
      <c r="BH56" s="550"/>
      <c r="BI56" s="550"/>
      <c r="BJ56" s="550"/>
      <c r="BK56" s="550"/>
      <c r="BL56" s="550"/>
      <c r="BM56" s="550"/>
      <c r="BN56" s="550"/>
      <c r="BO56" s="550"/>
      <c r="BP56" s="550"/>
      <c r="BQ56" s="550"/>
      <c r="BR56" s="550"/>
      <c r="BS56" s="550"/>
      <c r="BT56" s="550"/>
    </row>
    <row r="57" spans="1:72" s="588" customFormat="1" ht="21.75" customHeight="1">
      <c r="A57" s="960" t="s">
        <v>283</v>
      </c>
      <c r="B57" s="1148">
        <v>1765212.1599999997</v>
      </c>
      <c r="C57" s="1148"/>
      <c r="D57" s="1177">
        <v>0</v>
      </c>
      <c r="E57" s="1177">
        <v>0</v>
      </c>
      <c r="F57" s="1178">
        <v>0</v>
      </c>
      <c r="G57" s="1149">
        <v>0</v>
      </c>
      <c r="H57" s="580" t="s">
        <v>4</v>
      </c>
      <c r="I57" s="961"/>
      <c r="J57" s="550"/>
      <c r="K57" s="550"/>
      <c r="L57" s="550"/>
      <c r="M57" s="550"/>
      <c r="N57" s="550"/>
      <c r="O57" s="550"/>
      <c r="P57" s="550"/>
      <c r="Q57" s="550"/>
      <c r="R57" s="550"/>
      <c r="S57" s="550"/>
      <c r="T57" s="550"/>
      <c r="U57" s="550"/>
      <c r="V57" s="550"/>
      <c r="W57" s="550"/>
      <c r="X57" s="550"/>
      <c r="Y57" s="550"/>
      <c r="Z57" s="550"/>
      <c r="AA57" s="550"/>
      <c r="AB57" s="550"/>
      <c r="AC57" s="550"/>
      <c r="AD57" s="550"/>
      <c r="AE57" s="550"/>
      <c r="AF57" s="550"/>
      <c r="AG57" s="550"/>
      <c r="AH57" s="550"/>
      <c r="AI57" s="550"/>
      <c r="AJ57" s="550"/>
      <c r="AK57" s="550"/>
      <c r="AL57" s="550"/>
      <c r="AM57" s="550"/>
      <c r="AN57" s="550"/>
      <c r="AO57" s="550"/>
      <c r="AP57" s="550"/>
      <c r="AQ57" s="550"/>
      <c r="AR57" s="550"/>
      <c r="AS57" s="550"/>
      <c r="AT57" s="550"/>
      <c r="AU57" s="550"/>
      <c r="AV57" s="550"/>
      <c r="AW57" s="550"/>
      <c r="AX57" s="550"/>
      <c r="AY57" s="550"/>
      <c r="AZ57" s="550"/>
      <c r="BA57" s="550"/>
      <c r="BB57" s="550"/>
      <c r="BC57" s="550"/>
      <c r="BD57" s="550"/>
      <c r="BE57" s="550"/>
      <c r="BF57" s="550"/>
      <c r="BG57" s="550"/>
      <c r="BH57" s="550"/>
      <c r="BI57" s="550"/>
      <c r="BJ57" s="550"/>
      <c r="BK57" s="550"/>
      <c r="BL57" s="550"/>
      <c r="BM57" s="550"/>
      <c r="BN57" s="550"/>
      <c r="BO57" s="550"/>
      <c r="BP57" s="550"/>
      <c r="BQ57" s="550"/>
      <c r="BR57" s="550"/>
      <c r="BS57" s="550"/>
      <c r="BT57" s="550"/>
    </row>
    <row r="58" spans="1:72" s="588" customFormat="1" ht="21.75" customHeight="1">
      <c r="A58" s="962" t="s">
        <v>284</v>
      </c>
      <c r="B58" s="1148">
        <v>178765.23999999993</v>
      </c>
      <c r="C58" s="1148"/>
      <c r="D58" s="1177">
        <v>0</v>
      </c>
      <c r="E58" s="1177">
        <v>0</v>
      </c>
      <c r="F58" s="1178">
        <v>0</v>
      </c>
      <c r="G58" s="1149">
        <v>0</v>
      </c>
      <c r="H58" s="580" t="s">
        <v>4</v>
      </c>
      <c r="I58" s="961"/>
      <c r="J58" s="550"/>
      <c r="K58" s="550"/>
      <c r="L58" s="550"/>
      <c r="M58" s="550"/>
      <c r="N58" s="550"/>
      <c r="O58" s="550"/>
      <c r="P58" s="550"/>
      <c r="Q58" s="550"/>
      <c r="R58" s="550"/>
      <c r="S58" s="550"/>
      <c r="T58" s="550"/>
      <c r="U58" s="550"/>
      <c r="V58" s="550"/>
      <c r="W58" s="550"/>
      <c r="X58" s="550"/>
      <c r="Y58" s="550"/>
      <c r="Z58" s="550"/>
      <c r="AA58" s="550"/>
      <c r="AB58" s="550"/>
      <c r="AC58" s="550"/>
      <c r="AD58" s="550"/>
      <c r="AE58" s="550"/>
      <c r="AF58" s="550"/>
      <c r="AG58" s="550"/>
      <c r="AH58" s="550"/>
      <c r="AI58" s="550"/>
      <c r="AJ58" s="550"/>
      <c r="AK58" s="550"/>
      <c r="AL58" s="550"/>
      <c r="AM58" s="550"/>
      <c r="AN58" s="550"/>
      <c r="AO58" s="550"/>
      <c r="AP58" s="550"/>
      <c r="AQ58" s="550"/>
      <c r="AR58" s="550"/>
      <c r="AS58" s="550"/>
      <c r="AT58" s="550"/>
      <c r="AU58" s="550"/>
      <c r="AV58" s="550"/>
      <c r="AW58" s="550"/>
      <c r="AX58" s="550"/>
      <c r="AY58" s="550"/>
      <c r="AZ58" s="550"/>
      <c r="BA58" s="550"/>
      <c r="BB58" s="550"/>
      <c r="BC58" s="550"/>
      <c r="BD58" s="550"/>
      <c r="BE58" s="550"/>
      <c r="BF58" s="550"/>
      <c r="BG58" s="550"/>
      <c r="BH58" s="550"/>
      <c r="BI58" s="550"/>
      <c r="BJ58" s="550"/>
      <c r="BK58" s="550"/>
      <c r="BL58" s="550"/>
      <c r="BM58" s="550"/>
      <c r="BN58" s="550"/>
      <c r="BO58" s="550"/>
      <c r="BP58" s="550"/>
      <c r="BQ58" s="550"/>
      <c r="BR58" s="550"/>
      <c r="BS58" s="550"/>
      <c r="BT58" s="550"/>
    </row>
    <row r="59" spans="1:72" s="588" customFormat="1" ht="21.75" customHeight="1">
      <c r="A59" s="960" t="s">
        <v>285</v>
      </c>
      <c r="B59" s="1148">
        <v>100664.25</v>
      </c>
      <c r="C59" s="1148"/>
      <c r="D59" s="1177">
        <v>0</v>
      </c>
      <c r="E59" s="1177">
        <v>0</v>
      </c>
      <c r="F59" s="1178">
        <v>0</v>
      </c>
      <c r="G59" s="1149">
        <v>0</v>
      </c>
      <c r="H59" s="580" t="s">
        <v>4</v>
      </c>
      <c r="I59" s="961"/>
      <c r="J59" s="550"/>
      <c r="K59" s="550"/>
      <c r="L59" s="550"/>
      <c r="M59" s="550"/>
      <c r="N59" s="550"/>
      <c r="O59" s="550"/>
      <c r="P59" s="550"/>
      <c r="Q59" s="550"/>
      <c r="R59" s="550"/>
      <c r="S59" s="550"/>
      <c r="T59" s="550"/>
      <c r="U59" s="550"/>
      <c r="V59" s="550"/>
      <c r="W59" s="550"/>
      <c r="X59" s="550"/>
      <c r="Y59" s="550"/>
      <c r="Z59" s="550"/>
      <c r="AA59" s="550"/>
      <c r="AB59" s="550"/>
      <c r="AC59" s="550"/>
      <c r="AD59" s="550"/>
      <c r="AE59" s="550"/>
      <c r="AF59" s="550"/>
      <c r="AG59" s="550"/>
      <c r="AH59" s="550"/>
      <c r="AI59" s="550"/>
      <c r="AJ59" s="550"/>
      <c r="AK59" s="550"/>
      <c r="AL59" s="550"/>
      <c r="AM59" s="550"/>
      <c r="AN59" s="550"/>
      <c r="AO59" s="550"/>
      <c r="AP59" s="550"/>
      <c r="AQ59" s="550"/>
      <c r="AR59" s="550"/>
      <c r="AS59" s="550"/>
      <c r="AT59" s="550"/>
      <c r="AU59" s="550"/>
      <c r="AV59" s="550"/>
      <c r="AW59" s="550"/>
      <c r="AX59" s="550"/>
      <c r="AY59" s="550"/>
      <c r="AZ59" s="550"/>
      <c r="BA59" s="550"/>
      <c r="BB59" s="550"/>
      <c r="BC59" s="550"/>
      <c r="BD59" s="550"/>
      <c r="BE59" s="550"/>
      <c r="BF59" s="550"/>
      <c r="BG59" s="550"/>
      <c r="BH59" s="550"/>
      <c r="BI59" s="550"/>
      <c r="BJ59" s="550"/>
      <c r="BK59" s="550"/>
      <c r="BL59" s="550"/>
      <c r="BM59" s="550"/>
      <c r="BN59" s="550"/>
      <c r="BO59" s="550"/>
      <c r="BP59" s="550"/>
      <c r="BQ59" s="550"/>
      <c r="BR59" s="550"/>
      <c r="BS59" s="550"/>
      <c r="BT59" s="550"/>
    </row>
    <row r="60" spans="1:72" s="588" customFormat="1" ht="21.75" customHeight="1">
      <c r="A60" s="960" t="s">
        <v>286</v>
      </c>
      <c r="B60" s="1148">
        <v>1301982.24</v>
      </c>
      <c r="C60" s="1148"/>
      <c r="D60" s="1177">
        <v>0</v>
      </c>
      <c r="E60" s="1177">
        <v>0</v>
      </c>
      <c r="F60" s="1178">
        <v>0</v>
      </c>
      <c r="G60" s="1149">
        <v>0</v>
      </c>
      <c r="H60" s="580" t="s">
        <v>4</v>
      </c>
      <c r="I60" s="961"/>
      <c r="J60" s="550"/>
      <c r="K60" s="550"/>
      <c r="L60" s="550"/>
      <c r="M60" s="550"/>
      <c r="N60" s="550"/>
      <c r="O60" s="550"/>
      <c r="P60" s="550"/>
      <c r="Q60" s="550"/>
      <c r="R60" s="550"/>
      <c r="S60" s="550"/>
      <c r="T60" s="550"/>
      <c r="U60" s="550"/>
      <c r="V60" s="550"/>
      <c r="W60" s="550"/>
      <c r="X60" s="550"/>
      <c r="Y60" s="550"/>
      <c r="Z60" s="550"/>
      <c r="AA60" s="550"/>
      <c r="AB60" s="550"/>
      <c r="AC60" s="550"/>
      <c r="AD60" s="550"/>
      <c r="AE60" s="550"/>
      <c r="AF60" s="550"/>
      <c r="AG60" s="550"/>
      <c r="AH60" s="550"/>
      <c r="AI60" s="550"/>
      <c r="AJ60" s="550"/>
      <c r="AK60" s="550"/>
      <c r="AL60" s="550"/>
      <c r="AM60" s="550"/>
      <c r="AN60" s="550"/>
      <c r="AO60" s="550"/>
      <c r="AP60" s="550"/>
      <c r="AQ60" s="550"/>
      <c r="AR60" s="550"/>
      <c r="AS60" s="550"/>
      <c r="AT60" s="550"/>
      <c r="AU60" s="550"/>
      <c r="AV60" s="550"/>
      <c r="AW60" s="550"/>
      <c r="AX60" s="550"/>
      <c r="AY60" s="550"/>
      <c r="AZ60" s="550"/>
      <c r="BA60" s="550"/>
      <c r="BB60" s="550"/>
      <c r="BC60" s="550"/>
      <c r="BD60" s="550"/>
      <c r="BE60" s="550"/>
      <c r="BF60" s="550"/>
      <c r="BG60" s="550"/>
      <c r="BH60" s="550"/>
      <c r="BI60" s="550"/>
      <c r="BJ60" s="550"/>
      <c r="BK60" s="550"/>
      <c r="BL60" s="550"/>
      <c r="BM60" s="550"/>
      <c r="BN60" s="550"/>
      <c r="BO60" s="550"/>
      <c r="BP60" s="550"/>
      <c r="BQ60" s="550"/>
      <c r="BR60" s="550"/>
      <c r="BS60" s="550"/>
      <c r="BT60" s="550"/>
    </row>
    <row r="61" spans="1:72" s="588" customFormat="1" ht="21.75" customHeight="1">
      <c r="A61" s="960" t="s">
        <v>287</v>
      </c>
      <c r="B61" s="1148">
        <v>83936.110000000015</v>
      </c>
      <c r="C61" s="1148"/>
      <c r="D61" s="1177">
        <v>0</v>
      </c>
      <c r="E61" s="1177">
        <v>0</v>
      </c>
      <c r="F61" s="1178">
        <v>0</v>
      </c>
      <c r="G61" s="1149">
        <v>0</v>
      </c>
      <c r="H61" s="580"/>
      <c r="I61" s="961"/>
      <c r="J61" s="550"/>
      <c r="K61" s="550"/>
      <c r="L61" s="550"/>
      <c r="M61" s="550"/>
      <c r="N61" s="550"/>
      <c r="O61" s="550"/>
      <c r="P61" s="550"/>
      <c r="Q61" s="550"/>
      <c r="R61" s="550"/>
      <c r="S61" s="550"/>
      <c r="T61" s="550"/>
      <c r="U61" s="550"/>
      <c r="V61" s="550"/>
      <c r="W61" s="550"/>
      <c r="X61" s="550"/>
      <c r="Y61" s="550"/>
      <c r="Z61" s="550"/>
      <c r="AA61" s="550"/>
      <c r="AB61" s="550"/>
      <c r="AC61" s="550"/>
      <c r="AD61" s="550"/>
      <c r="AE61" s="550"/>
      <c r="AF61" s="550"/>
      <c r="AG61" s="550"/>
      <c r="AH61" s="550"/>
      <c r="AI61" s="550"/>
      <c r="AJ61" s="550"/>
      <c r="AK61" s="550"/>
      <c r="AL61" s="550"/>
      <c r="AM61" s="550"/>
      <c r="AN61" s="550"/>
      <c r="AO61" s="550"/>
      <c r="AP61" s="550"/>
      <c r="AQ61" s="550"/>
      <c r="AR61" s="550"/>
      <c r="AS61" s="550"/>
      <c r="AT61" s="550"/>
      <c r="AU61" s="550"/>
      <c r="AV61" s="550"/>
      <c r="AW61" s="550"/>
      <c r="AX61" s="550"/>
      <c r="AY61" s="550"/>
      <c r="AZ61" s="550"/>
      <c r="BA61" s="550"/>
      <c r="BB61" s="550"/>
      <c r="BC61" s="550"/>
      <c r="BD61" s="550"/>
      <c r="BE61" s="550"/>
      <c r="BF61" s="550"/>
      <c r="BG61" s="550"/>
      <c r="BH61" s="550"/>
      <c r="BI61" s="550"/>
      <c r="BJ61" s="550"/>
      <c r="BK61" s="550"/>
      <c r="BL61" s="550"/>
      <c r="BM61" s="550"/>
      <c r="BN61" s="550"/>
      <c r="BO61" s="550"/>
      <c r="BP61" s="550"/>
      <c r="BQ61" s="550"/>
      <c r="BR61" s="550"/>
      <c r="BS61" s="550"/>
      <c r="BT61" s="550"/>
    </row>
    <row r="62" spans="1:72" s="588" customFormat="1" ht="21.75" customHeight="1">
      <c r="A62" s="960" t="s">
        <v>620</v>
      </c>
      <c r="B62" s="1148">
        <v>387763.86</v>
      </c>
      <c r="C62" s="1148"/>
      <c r="D62" s="1177">
        <v>0</v>
      </c>
      <c r="E62" s="1177">
        <v>0</v>
      </c>
      <c r="F62" s="1178">
        <v>0</v>
      </c>
      <c r="G62" s="1149">
        <v>0</v>
      </c>
      <c r="H62" s="580" t="s">
        <v>4</v>
      </c>
      <c r="I62" s="961"/>
      <c r="J62" s="550"/>
      <c r="K62" s="550"/>
      <c r="L62" s="550"/>
      <c r="M62" s="550"/>
      <c r="N62" s="550"/>
      <c r="O62" s="550"/>
      <c r="P62" s="550"/>
      <c r="Q62" s="550"/>
      <c r="R62" s="550"/>
      <c r="S62" s="550"/>
      <c r="T62" s="550"/>
      <c r="U62" s="550"/>
      <c r="V62" s="550"/>
      <c r="W62" s="550"/>
      <c r="X62" s="550"/>
      <c r="Y62" s="550"/>
      <c r="Z62" s="550"/>
      <c r="AA62" s="550"/>
      <c r="AB62" s="550"/>
      <c r="AC62" s="550"/>
      <c r="AD62" s="550"/>
      <c r="AE62" s="550"/>
      <c r="AF62" s="550"/>
      <c r="AG62" s="550"/>
      <c r="AH62" s="550"/>
      <c r="AI62" s="550"/>
      <c r="AJ62" s="550"/>
      <c r="AK62" s="550"/>
      <c r="AL62" s="550"/>
      <c r="AM62" s="550"/>
      <c r="AN62" s="550"/>
      <c r="AO62" s="550"/>
      <c r="AP62" s="550"/>
      <c r="AQ62" s="550"/>
      <c r="AR62" s="550"/>
      <c r="AS62" s="550"/>
      <c r="AT62" s="550"/>
      <c r="AU62" s="550"/>
      <c r="AV62" s="550"/>
      <c r="AW62" s="550"/>
      <c r="AX62" s="550"/>
      <c r="AY62" s="550"/>
      <c r="AZ62" s="550"/>
      <c r="BA62" s="550"/>
      <c r="BB62" s="550"/>
      <c r="BC62" s="550"/>
      <c r="BD62" s="550"/>
      <c r="BE62" s="550"/>
      <c r="BF62" s="550"/>
      <c r="BG62" s="550"/>
      <c r="BH62" s="550"/>
      <c r="BI62" s="550"/>
      <c r="BJ62" s="550"/>
      <c r="BK62" s="550"/>
      <c r="BL62" s="550"/>
      <c r="BM62" s="550"/>
      <c r="BN62" s="550"/>
      <c r="BO62" s="550"/>
      <c r="BP62" s="550"/>
      <c r="BQ62" s="550"/>
      <c r="BR62" s="550"/>
      <c r="BS62" s="550"/>
      <c r="BT62" s="550"/>
    </row>
    <row r="63" spans="1:72" s="588" customFormat="1" ht="21.75" customHeight="1">
      <c r="A63" s="960" t="s">
        <v>289</v>
      </c>
      <c r="B63" s="1148">
        <v>13820.3</v>
      </c>
      <c r="C63" s="1148"/>
      <c r="D63" s="1177">
        <v>0</v>
      </c>
      <c r="E63" s="1177">
        <v>0</v>
      </c>
      <c r="F63" s="1178">
        <v>0</v>
      </c>
      <c r="G63" s="1149">
        <v>0</v>
      </c>
      <c r="H63" s="580" t="s">
        <v>4</v>
      </c>
      <c r="I63" s="961"/>
      <c r="J63" s="550"/>
      <c r="K63" s="550"/>
      <c r="L63" s="550"/>
      <c r="M63" s="550"/>
      <c r="N63" s="550"/>
      <c r="O63" s="550"/>
      <c r="P63" s="550"/>
      <c r="Q63" s="550"/>
      <c r="R63" s="550"/>
      <c r="S63" s="550"/>
      <c r="T63" s="550"/>
      <c r="U63" s="550"/>
      <c r="V63" s="550"/>
      <c r="W63" s="550"/>
      <c r="X63" s="550"/>
      <c r="Y63" s="550"/>
      <c r="Z63" s="550"/>
      <c r="AA63" s="550"/>
      <c r="AB63" s="550"/>
      <c r="AC63" s="550"/>
      <c r="AD63" s="550"/>
      <c r="AE63" s="550"/>
      <c r="AF63" s="550"/>
      <c r="AG63" s="550"/>
      <c r="AH63" s="550"/>
      <c r="AI63" s="550"/>
      <c r="AJ63" s="550"/>
      <c r="AK63" s="550"/>
      <c r="AL63" s="550"/>
      <c r="AM63" s="550"/>
      <c r="AN63" s="550"/>
      <c r="AO63" s="550"/>
      <c r="AP63" s="550"/>
      <c r="AQ63" s="550"/>
      <c r="AR63" s="550"/>
      <c r="AS63" s="550"/>
      <c r="AT63" s="550"/>
      <c r="AU63" s="550"/>
      <c r="AV63" s="550"/>
      <c r="AW63" s="550"/>
      <c r="AX63" s="550"/>
      <c r="AY63" s="550"/>
      <c r="AZ63" s="550"/>
      <c r="BA63" s="550"/>
      <c r="BB63" s="550"/>
      <c r="BC63" s="550"/>
      <c r="BD63" s="550"/>
      <c r="BE63" s="550"/>
      <c r="BF63" s="550"/>
      <c r="BG63" s="550"/>
      <c r="BH63" s="550"/>
      <c r="BI63" s="550"/>
      <c r="BJ63" s="550"/>
      <c r="BK63" s="550"/>
      <c r="BL63" s="550"/>
      <c r="BM63" s="550"/>
      <c r="BN63" s="550"/>
      <c r="BO63" s="550"/>
      <c r="BP63" s="550"/>
      <c r="BQ63" s="550"/>
      <c r="BR63" s="550"/>
      <c r="BS63" s="550"/>
      <c r="BT63" s="550"/>
    </row>
    <row r="64" spans="1:72" s="588" customFormat="1" ht="21.75" customHeight="1">
      <c r="A64" s="960" t="s">
        <v>290</v>
      </c>
      <c r="B64" s="1148">
        <v>3370052.34</v>
      </c>
      <c r="C64" s="1148"/>
      <c r="D64" s="1177">
        <v>0</v>
      </c>
      <c r="E64" s="1177">
        <v>0</v>
      </c>
      <c r="F64" s="1178">
        <v>0</v>
      </c>
      <c r="G64" s="1149">
        <v>0</v>
      </c>
      <c r="H64" s="580" t="s">
        <v>4</v>
      </c>
      <c r="I64" s="961"/>
      <c r="J64" s="550"/>
      <c r="K64" s="550"/>
      <c r="L64" s="550"/>
      <c r="M64" s="550"/>
      <c r="N64" s="550"/>
      <c r="O64" s="550"/>
      <c r="P64" s="550"/>
      <c r="Q64" s="550"/>
      <c r="R64" s="550"/>
      <c r="S64" s="550"/>
      <c r="T64" s="550"/>
      <c r="U64" s="550"/>
      <c r="V64" s="550"/>
      <c r="W64" s="550"/>
      <c r="X64" s="550"/>
      <c r="Y64" s="550"/>
      <c r="Z64" s="550"/>
      <c r="AA64" s="550"/>
      <c r="AB64" s="550"/>
      <c r="AC64" s="550"/>
      <c r="AD64" s="550"/>
      <c r="AE64" s="550"/>
      <c r="AF64" s="550"/>
      <c r="AG64" s="550"/>
      <c r="AH64" s="550"/>
      <c r="AI64" s="550"/>
      <c r="AJ64" s="550"/>
      <c r="AK64" s="550"/>
      <c r="AL64" s="550"/>
      <c r="AM64" s="550"/>
      <c r="AN64" s="550"/>
      <c r="AO64" s="550"/>
      <c r="AP64" s="550"/>
      <c r="AQ64" s="550"/>
      <c r="AR64" s="550"/>
      <c r="AS64" s="550"/>
      <c r="AT64" s="550"/>
      <c r="AU64" s="550"/>
      <c r="AV64" s="550"/>
      <c r="AW64" s="550"/>
      <c r="AX64" s="550"/>
      <c r="AY64" s="550"/>
      <c r="AZ64" s="550"/>
      <c r="BA64" s="550"/>
      <c r="BB64" s="550"/>
      <c r="BC64" s="550"/>
      <c r="BD64" s="550"/>
      <c r="BE64" s="550"/>
      <c r="BF64" s="550"/>
      <c r="BG64" s="550"/>
      <c r="BH64" s="550"/>
      <c r="BI64" s="550"/>
      <c r="BJ64" s="550"/>
      <c r="BK64" s="550"/>
      <c r="BL64" s="550"/>
      <c r="BM64" s="550"/>
      <c r="BN64" s="550"/>
      <c r="BO64" s="550"/>
      <c r="BP64" s="550"/>
      <c r="BQ64" s="550"/>
      <c r="BR64" s="550"/>
      <c r="BS64" s="550"/>
      <c r="BT64" s="550"/>
    </row>
    <row r="65" spans="1:74" s="588" customFormat="1" ht="21.95" customHeight="1">
      <c r="A65" s="960" t="s">
        <v>291</v>
      </c>
      <c r="B65" s="1148">
        <v>8282514.8399999999</v>
      </c>
      <c r="C65" s="1148"/>
      <c r="D65" s="1177">
        <v>0</v>
      </c>
      <c r="E65" s="1177">
        <v>0</v>
      </c>
      <c r="F65" s="1178">
        <v>0</v>
      </c>
      <c r="G65" s="1149">
        <v>0</v>
      </c>
      <c r="H65" s="580" t="s">
        <v>4</v>
      </c>
      <c r="I65" s="961"/>
      <c r="J65" s="550"/>
      <c r="K65" s="550"/>
      <c r="L65" s="550"/>
      <c r="M65" s="550"/>
      <c r="N65" s="550"/>
      <c r="O65" s="550"/>
      <c r="P65" s="550"/>
      <c r="Q65" s="550"/>
      <c r="R65" s="550"/>
      <c r="S65" s="550"/>
      <c r="T65" s="550"/>
      <c r="U65" s="550"/>
      <c r="V65" s="550"/>
      <c r="W65" s="550"/>
      <c r="X65" s="550"/>
      <c r="Y65" s="550"/>
      <c r="Z65" s="550"/>
      <c r="AA65" s="550"/>
      <c r="AB65" s="550"/>
      <c r="AC65" s="550"/>
      <c r="AD65" s="550"/>
      <c r="AE65" s="550"/>
      <c r="AF65" s="550"/>
      <c r="AG65" s="550"/>
      <c r="AH65" s="550"/>
      <c r="AI65" s="550"/>
      <c r="AJ65" s="550"/>
      <c r="AK65" s="550"/>
      <c r="AL65" s="550"/>
      <c r="AM65" s="550"/>
      <c r="AN65" s="550"/>
      <c r="AO65" s="550"/>
      <c r="AP65" s="550"/>
      <c r="AQ65" s="550"/>
      <c r="AR65" s="550"/>
      <c r="AS65" s="550"/>
      <c r="AT65" s="550"/>
      <c r="AU65" s="550"/>
      <c r="AV65" s="550"/>
      <c r="AW65" s="550"/>
      <c r="AX65" s="550"/>
      <c r="AY65" s="550"/>
      <c r="AZ65" s="550"/>
      <c r="BA65" s="550"/>
      <c r="BB65" s="550"/>
      <c r="BC65" s="550"/>
      <c r="BD65" s="550"/>
      <c r="BE65" s="550"/>
      <c r="BF65" s="550"/>
      <c r="BG65" s="550"/>
      <c r="BH65" s="550"/>
      <c r="BI65" s="550"/>
      <c r="BJ65" s="550"/>
      <c r="BK65" s="550"/>
      <c r="BL65" s="550"/>
      <c r="BM65" s="550"/>
      <c r="BN65" s="550"/>
      <c r="BO65" s="550"/>
      <c r="BP65" s="550"/>
      <c r="BQ65" s="550"/>
      <c r="BR65" s="550"/>
      <c r="BS65" s="550"/>
      <c r="BT65" s="550"/>
    </row>
    <row r="66" spans="1:74" s="588" customFormat="1" ht="21.95" customHeight="1">
      <c r="A66" s="960" t="s">
        <v>292</v>
      </c>
      <c r="B66" s="1148">
        <v>1068995.71</v>
      </c>
      <c r="C66" s="1148"/>
      <c r="D66" s="1177">
        <v>0</v>
      </c>
      <c r="E66" s="1177">
        <v>0</v>
      </c>
      <c r="F66" s="1178">
        <v>0</v>
      </c>
      <c r="G66" s="1149">
        <v>0</v>
      </c>
      <c r="H66" s="580" t="s">
        <v>4</v>
      </c>
      <c r="I66" s="961"/>
      <c r="J66" s="550"/>
      <c r="K66" s="550"/>
      <c r="L66" s="550"/>
      <c r="M66" s="550"/>
      <c r="N66" s="550"/>
      <c r="O66" s="550"/>
      <c r="P66" s="550"/>
      <c r="Q66" s="550"/>
      <c r="R66" s="550"/>
      <c r="S66" s="550"/>
      <c r="T66" s="550"/>
      <c r="U66" s="550"/>
      <c r="V66" s="550"/>
      <c r="W66" s="550"/>
      <c r="X66" s="550"/>
      <c r="Y66" s="550"/>
      <c r="Z66" s="550"/>
      <c r="AA66" s="550"/>
      <c r="AB66" s="550"/>
      <c r="AC66" s="550"/>
      <c r="AD66" s="550"/>
      <c r="AE66" s="550"/>
      <c r="AF66" s="550"/>
      <c r="AG66" s="550"/>
      <c r="AH66" s="550"/>
      <c r="AI66" s="550"/>
      <c r="AJ66" s="550"/>
      <c r="AK66" s="550"/>
      <c r="AL66" s="550"/>
      <c r="AM66" s="550"/>
      <c r="AN66" s="550"/>
      <c r="AO66" s="550"/>
      <c r="AP66" s="550"/>
      <c r="AQ66" s="550"/>
      <c r="AR66" s="550"/>
      <c r="AS66" s="550"/>
      <c r="AT66" s="550"/>
      <c r="AU66" s="550"/>
      <c r="AV66" s="550"/>
      <c r="AW66" s="550"/>
      <c r="AX66" s="550"/>
      <c r="AY66" s="550"/>
      <c r="AZ66" s="550"/>
      <c r="BA66" s="550"/>
      <c r="BB66" s="550"/>
      <c r="BC66" s="550"/>
      <c r="BD66" s="550"/>
      <c r="BE66" s="550"/>
      <c r="BF66" s="550"/>
      <c r="BG66" s="550"/>
      <c r="BH66" s="550"/>
      <c r="BI66" s="550"/>
      <c r="BJ66" s="550"/>
      <c r="BK66" s="550"/>
      <c r="BL66" s="550"/>
      <c r="BM66" s="550"/>
      <c r="BN66" s="550"/>
      <c r="BO66" s="550"/>
      <c r="BP66" s="550"/>
      <c r="BQ66" s="550"/>
      <c r="BR66" s="550"/>
      <c r="BS66" s="550"/>
      <c r="BT66" s="550"/>
    </row>
    <row r="67" spans="1:74" s="588" customFormat="1" ht="21.95" customHeight="1">
      <c r="A67" s="960" t="s">
        <v>293</v>
      </c>
      <c r="B67" s="1148">
        <v>238116.49000000002</v>
      </c>
      <c r="C67" s="1148"/>
      <c r="D67" s="1177">
        <v>0</v>
      </c>
      <c r="E67" s="1177">
        <v>0</v>
      </c>
      <c r="F67" s="1178">
        <v>0</v>
      </c>
      <c r="G67" s="1149">
        <v>0</v>
      </c>
      <c r="H67" s="580" t="s">
        <v>4</v>
      </c>
      <c r="I67" s="961"/>
      <c r="J67" s="550"/>
      <c r="K67" s="550"/>
      <c r="L67" s="550"/>
      <c r="M67" s="550"/>
      <c r="N67" s="550"/>
      <c r="O67" s="550"/>
      <c r="P67" s="550"/>
      <c r="Q67" s="550"/>
      <c r="R67" s="550"/>
      <c r="S67" s="550"/>
      <c r="T67" s="550"/>
      <c r="U67" s="550"/>
      <c r="V67" s="550"/>
      <c r="W67" s="550"/>
      <c r="X67" s="550"/>
      <c r="Y67" s="550"/>
      <c r="Z67" s="550"/>
      <c r="AA67" s="550"/>
      <c r="AB67" s="550"/>
      <c r="AC67" s="550"/>
      <c r="AD67" s="550"/>
      <c r="AE67" s="550"/>
      <c r="AF67" s="550"/>
      <c r="AG67" s="550"/>
      <c r="AH67" s="550"/>
      <c r="AI67" s="550"/>
      <c r="AJ67" s="550"/>
      <c r="AK67" s="550"/>
      <c r="AL67" s="550"/>
      <c r="AM67" s="550"/>
      <c r="AN67" s="550"/>
      <c r="AO67" s="550"/>
      <c r="AP67" s="550"/>
      <c r="AQ67" s="550"/>
      <c r="AR67" s="550"/>
      <c r="AS67" s="550"/>
      <c r="AT67" s="550"/>
      <c r="AU67" s="550"/>
      <c r="AV67" s="550"/>
      <c r="AW67" s="550"/>
      <c r="AX67" s="550"/>
      <c r="AY67" s="550"/>
      <c r="AZ67" s="550"/>
      <c r="BA67" s="550"/>
      <c r="BB67" s="550"/>
      <c r="BC67" s="550"/>
      <c r="BD67" s="550"/>
      <c r="BE67" s="550"/>
      <c r="BF67" s="550"/>
      <c r="BG67" s="550"/>
      <c r="BH67" s="550"/>
      <c r="BI67" s="550"/>
      <c r="BJ67" s="550"/>
      <c r="BK67" s="550"/>
      <c r="BL67" s="550"/>
      <c r="BM67" s="550"/>
      <c r="BN67" s="550"/>
      <c r="BO67" s="550"/>
      <c r="BP67" s="550"/>
      <c r="BQ67" s="550"/>
      <c r="BR67" s="550"/>
      <c r="BS67" s="550"/>
      <c r="BT67" s="550"/>
    </row>
    <row r="68" spans="1:74" s="588" customFormat="1" ht="21.95" customHeight="1">
      <c r="A68" s="960" t="s">
        <v>294</v>
      </c>
      <c r="B68" s="1148">
        <v>697843.05</v>
      </c>
      <c r="C68" s="1148"/>
      <c r="D68" s="1177">
        <v>0</v>
      </c>
      <c r="E68" s="1177">
        <v>0</v>
      </c>
      <c r="F68" s="1178">
        <v>0</v>
      </c>
      <c r="G68" s="1149">
        <v>0</v>
      </c>
      <c r="H68" s="580" t="s">
        <v>4</v>
      </c>
      <c r="I68" s="961"/>
      <c r="J68" s="550"/>
      <c r="K68" s="550"/>
      <c r="L68" s="550"/>
      <c r="M68" s="550"/>
      <c r="N68" s="550"/>
      <c r="O68" s="550"/>
      <c r="P68" s="550"/>
      <c r="Q68" s="550"/>
      <c r="R68" s="550"/>
      <c r="S68" s="550"/>
      <c r="T68" s="550"/>
      <c r="U68" s="550"/>
      <c r="V68" s="550"/>
      <c r="W68" s="550"/>
      <c r="X68" s="550"/>
      <c r="Y68" s="550"/>
      <c r="Z68" s="550"/>
      <c r="AA68" s="550"/>
      <c r="AB68" s="550"/>
      <c r="AC68" s="550"/>
      <c r="AD68" s="550"/>
      <c r="AE68" s="550"/>
      <c r="AF68" s="550"/>
      <c r="AG68" s="550"/>
      <c r="AH68" s="550"/>
      <c r="AI68" s="550"/>
      <c r="AJ68" s="550"/>
      <c r="AK68" s="550"/>
      <c r="AL68" s="550"/>
      <c r="AM68" s="550"/>
      <c r="AN68" s="550"/>
      <c r="AO68" s="550"/>
      <c r="AP68" s="550"/>
      <c r="AQ68" s="550"/>
      <c r="AR68" s="550"/>
      <c r="AS68" s="550"/>
      <c r="AT68" s="550"/>
      <c r="AU68" s="550"/>
      <c r="AV68" s="550"/>
      <c r="AW68" s="550"/>
      <c r="AX68" s="550"/>
      <c r="AY68" s="550"/>
      <c r="AZ68" s="550"/>
      <c r="BA68" s="550"/>
      <c r="BB68" s="550"/>
      <c r="BC68" s="550"/>
      <c r="BD68" s="550"/>
      <c r="BE68" s="550"/>
      <c r="BF68" s="550"/>
      <c r="BG68" s="550"/>
      <c r="BH68" s="550"/>
      <c r="BI68" s="550"/>
      <c r="BJ68" s="550"/>
      <c r="BK68" s="550"/>
      <c r="BL68" s="550"/>
      <c r="BM68" s="550"/>
      <c r="BN68" s="550"/>
      <c r="BO68" s="550"/>
      <c r="BP68" s="550"/>
      <c r="BQ68" s="550"/>
      <c r="BR68" s="550"/>
      <c r="BS68" s="550"/>
      <c r="BT68" s="550"/>
    </row>
    <row r="69" spans="1:74" s="588" customFormat="1" ht="21.95" customHeight="1">
      <c r="A69" s="960" t="s">
        <v>295</v>
      </c>
      <c r="B69" s="1148">
        <v>112832.23999999999</v>
      </c>
      <c r="C69" s="1148"/>
      <c r="D69" s="1177">
        <v>0</v>
      </c>
      <c r="E69" s="1177">
        <v>0</v>
      </c>
      <c r="F69" s="1178">
        <v>0</v>
      </c>
      <c r="G69" s="1149">
        <v>0</v>
      </c>
      <c r="H69" s="580" t="s">
        <v>4</v>
      </c>
      <c r="I69" s="961"/>
      <c r="J69" s="550"/>
      <c r="K69" s="550"/>
      <c r="L69" s="550"/>
      <c r="M69" s="550"/>
      <c r="N69" s="550"/>
      <c r="O69" s="550"/>
      <c r="P69" s="550"/>
      <c r="Q69" s="550"/>
      <c r="R69" s="550"/>
      <c r="S69" s="550"/>
      <c r="T69" s="550"/>
      <c r="U69" s="550"/>
      <c r="V69" s="550"/>
      <c r="W69" s="550"/>
      <c r="X69" s="550"/>
      <c r="Y69" s="550"/>
      <c r="Z69" s="550"/>
      <c r="AA69" s="550"/>
      <c r="AB69" s="550"/>
      <c r="AC69" s="550"/>
      <c r="AD69" s="550"/>
      <c r="AE69" s="550"/>
      <c r="AF69" s="550"/>
      <c r="AG69" s="550"/>
      <c r="AH69" s="550"/>
      <c r="AI69" s="550"/>
      <c r="AJ69" s="550"/>
      <c r="AK69" s="550"/>
      <c r="AL69" s="550"/>
      <c r="AM69" s="550"/>
      <c r="AN69" s="550"/>
      <c r="AO69" s="550"/>
      <c r="AP69" s="550"/>
      <c r="AQ69" s="550"/>
      <c r="AR69" s="550"/>
      <c r="AS69" s="550"/>
      <c r="AT69" s="550"/>
      <c r="AU69" s="550"/>
      <c r="AV69" s="550"/>
      <c r="AW69" s="550"/>
      <c r="AX69" s="550"/>
      <c r="AY69" s="550"/>
      <c r="AZ69" s="550"/>
      <c r="BA69" s="550"/>
      <c r="BB69" s="550"/>
      <c r="BC69" s="550"/>
      <c r="BD69" s="550"/>
      <c r="BE69" s="550"/>
      <c r="BF69" s="550"/>
      <c r="BG69" s="550"/>
      <c r="BH69" s="550"/>
      <c r="BI69" s="550"/>
      <c r="BJ69" s="550"/>
      <c r="BK69" s="550"/>
      <c r="BL69" s="550"/>
      <c r="BM69" s="550"/>
      <c r="BN69" s="550"/>
      <c r="BO69" s="550"/>
      <c r="BP69" s="550"/>
      <c r="BQ69" s="550"/>
      <c r="BR69" s="550"/>
      <c r="BS69" s="550"/>
      <c r="BT69" s="550"/>
    </row>
    <row r="70" spans="1:74" s="588" customFormat="1" ht="21.95" customHeight="1">
      <c r="A70" s="960" t="s">
        <v>296</v>
      </c>
      <c r="B70" s="1148">
        <v>360545.90999999992</v>
      </c>
      <c r="C70" s="1148"/>
      <c r="D70" s="1177">
        <v>0</v>
      </c>
      <c r="E70" s="1177">
        <v>0</v>
      </c>
      <c r="F70" s="1178">
        <v>0</v>
      </c>
      <c r="G70" s="1149">
        <v>0</v>
      </c>
      <c r="H70" s="580" t="s">
        <v>4</v>
      </c>
      <c r="I70" s="961"/>
      <c r="J70" s="550"/>
      <c r="K70" s="550"/>
      <c r="L70" s="550"/>
      <c r="M70" s="550"/>
      <c r="N70" s="550"/>
      <c r="O70" s="550"/>
      <c r="P70" s="550"/>
      <c r="Q70" s="550"/>
      <c r="R70" s="550"/>
      <c r="S70" s="550"/>
      <c r="T70" s="550"/>
      <c r="U70" s="550"/>
      <c r="V70" s="550"/>
      <c r="W70" s="550"/>
      <c r="X70" s="550"/>
      <c r="Y70" s="550"/>
      <c r="Z70" s="550"/>
      <c r="AA70" s="550"/>
      <c r="AB70" s="550"/>
      <c r="AC70" s="550"/>
      <c r="AD70" s="550"/>
      <c r="AE70" s="550"/>
      <c r="AF70" s="550"/>
      <c r="AG70" s="550"/>
      <c r="AH70" s="550"/>
      <c r="AI70" s="550"/>
      <c r="AJ70" s="550"/>
      <c r="AK70" s="550"/>
      <c r="AL70" s="550"/>
      <c r="AM70" s="550"/>
      <c r="AN70" s="550"/>
      <c r="AO70" s="550"/>
      <c r="AP70" s="550"/>
      <c r="AQ70" s="550"/>
      <c r="AR70" s="550"/>
      <c r="AS70" s="550"/>
      <c r="AT70" s="550"/>
      <c r="AU70" s="550"/>
      <c r="AV70" s="550"/>
      <c r="AW70" s="550"/>
      <c r="AX70" s="550"/>
      <c r="AY70" s="550"/>
      <c r="AZ70" s="550"/>
      <c r="BA70" s="550"/>
      <c r="BB70" s="550"/>
      <c r="BC70" s="550"/>
      <c r="BD70" s="550"/>
      <c r="BE70" s="550"/>
      <c r="BF70" s="550"/>
      <c r="BG70" s="550"/>
      <c r="BH70" s="550"/>
      <c r="BI70" s="550"/>
      <c r="BJ70" s="550"/>
      <c r="BK70" s="550"/>
      <c r="BL70" s="550"/>
      <c r="BM70" s="550"/>
      <c r="BN70" s="550"/>
      <c r="BO70" s="550"/>
      <c r="BP70" s="550"/>
      <c r="BQ70" s="550"/>
      <c r="BR70" s="550"/>
      <c r="BS70" s="550"/>
      <c r="BT70" s="550"/>
    </row>
    <row r="71" spans="1:74" s="588" customFormat="1" ht="21.95" customHeight="1">
      <c r="A71" s="960" t="s">
        <v>297</v>
      </c>
      <c r="B71" s="1148">
        <v>222525.54000000007</v>
      </c>
      <c r="C71" s="1148"/>
      <c r="D71" s="1177">
        <v>0</v>
      </c>
      <c r="E71" s="1177">
        <v>0</v>
      </c>
      <c r="F71" s="1178">
        <v>0</v>
      </c>
      <c r="G71" s="1149">
        <v>0</v>
      </c>
      <c r="H71" s="580" t="s">
        <v>4</v>
      </c>
      <c r="I71" s="961"/>
      <c r="J71" s="550"/>
      <c r="K71" s="550"/>
      <c r="L71" s="550"/>
      <c r="M71" s="550"/>
      <c r="N71" s="550"/>
      <c r="O71" s="550"/>
      <c r="P71" s="550"/>
      <c r="Q71" s="550"/>
      <c r="R71" s="550"/>
      <c r="S71" s="550"/>
      <c r="T71" s="550"/>
      <c r="U71" s="550"/>
      <c r="V71" s="550"/>
      <c r="W71" s="550"/>
      <c r="X71" s="550"/>
      <c r="Y71" s="550"/>
      <c r="Z71" s="550"/>
      <c r="AA71" s="550"/>
      <c r="AB71" s="550"/>
      <c r="AC71" s="550"/>
      <c r="AD71" s="550"/>
      <c r="AE71" s="550"/>
      <c r="AF71" s="550"/>
      <c r="AG71" s="550"/>
      <c r="AH71" s="550"/>
      <c r="AI71" s="550"/>
      <c r="AJ71" s="550"/>
      <c r="AK71" s="550"/>
      <c r="AL71" s="550"/>
      <c r="AM71" s="550"/>
      <c r="AN71" s="550"/>
      <c r="AO71" s="550"/>
      <c r="AP71" s="550"/>
      <c r="AQ71" s="550"/>
      <c r="AR71" s="550"/>
      <c r="AS71" s="550"/>
      <c r="AT71" s="550"/>
      <c r="AU71" s="550"/>
      <c r="AV71" s="550"/>
      <c r="AW71" s="550"/>
      <c r="AX71" s="550"/>
      <c r="AY71" s="550"/>
      <c r="AZ71" s="550"/>
      <c r="BA71" s="550"/>
      <c r="BB71" s="550"/>
      <c r="BC71" s="550"/>
      <c r="BD71" s="550"/>
      <c r="BE71" s="550"/>
      <c r="BF71" s="550"/>
      <c r="BG71" s="550"/>
      <c r="BH71" s="550"/>
      <c r="BI71" s="550"/>
      <c r="BJ71" s="550"/>
      <c r="BK71" s="550"/>
      <c r="BL71" s="550"/>
      <c r="BM71" s="550"/>
      <c r="BN71" s="550"/>
      <c r="BO71" s="550"/>
      <c r="BP71" s="550"/>
      <c r="BQ71" s="550"/>
      <c r="BR71" s="550"/>
      <c r="BS71" s="550"/>
      <c r="BT71" s="550"/>
    </row>
    <row r="72" spans="1:74" s="588" customFormat="1" ht="21.95" customHeight="1">
      <c r="A72" s="960" t="s">
        <v>298</v>
      </c>
      <c r="B72" s="1148">
        <v>1720213.2000000002</v>
      </c>
      <c r="C72" s="1148"/>
      <c r="D72" s="1177">
        <v>0</v>
      </c>
      <c r="E72" s="1177">
        <v>0</v>
      </c>
      <c r="F72" s="1178">
        <v>0</v>
      </c>
      <c r="G72" s="1149">
        <v>0</v>
      </c>
      <c r="H72" s="580" t="s">
        <v>4</v>
      </c>
      <c r="I72" s="961"/>
      <c r="J72" s="550"/>
      <c r="K72" s="550"/>
      <c r="L72" s="550"/>
      <c r="M72" s="550"/>
      <c r="N72" s="550"/>
      <c r="O72" s="550"/>
      <c r="P72" s="550"/>
      <c r="Q72" s="550"/>
      <c r="R72" s="550"/>
      <c r="S72" s="550"/>
      <c r="T72" s="550"/>
      <c r="U72" s="550"/>
      <c r="V72" s="550"/>
      <c r="W72" s="550"/>
      <c r="X72" s="550"/>
      <c r="Y72" s="550"/>
      <c r="Z72" s="550"/>
      <c r="AA72" s="550"/>
      <c r="AB72" s="550"/>
      <c r="AC72" s="550"/>
      <c r="AD72" s="550"/>
      <c r="AE72" s="550"/>
      <c r="AF72" s="550"/>
      <c r="AG72" s="550"/>
      <c r="AH72" s="550"/>
      <c r="AI72" s="550"/>
      <c r="AJ72" s="550"/>
      <c r="AK72" s="550"/>
      <c r="AL72" s="550"/>
      <c r="AM72" s="550"/>
      <c r="AN72" s="550"/>
      <c r="AO72" s="550"/>
      <c r="AP72" s="550"/>
      <c r="AQ72" s="550"/>
      <c r="AR72" s="550"/>
      <c r="AS72" s="550"/>
      <c r="AT72" s="550"/>
      <c r="AU72" s="550"/>
      <c r="AV72" s="550"/>
      <c r="AW72" s="550"/>
      <c r="AX72" s="550"/>
      <c r="AY72" s="550"/>
      <c r="AZ72" s="550"/>
      <c r="BA72" s="550"/>
      <c r="BB72" s="550"/>
      <c r="BC72" s="550"/>
      <c r="BD72" s="550"/>
      <c r="BE72" s="550"/>
      <c r="BF72" s="550"/>
      <c r="BG72" s="550"/>
      <c r="BH72" s="550"/>
      <c r="BI72" s="550"/>
      <c r="BJ72" s="550"/>
      <c r="BK72" s="550"/>
      <c r="BL72" s="550"/>
      <c r="BM72" s="550"/>
      <c r="BN72" s="550"/>
      <c r="BO72" s="550"/>
      <c r="BP72" s="550"/>
      <c r="BQ72" s="550"/>
      <c r="BR72" s="550"/>
      <c r="BS72" s="550"/>
      <c r="BT72" s="550"/>
    </row>
    <row r="73" spans="1:74" s="588" customFormat="1" ht="21.95" customHeight="1">
      <c r="A73" s="960" t="s">
        <v>299</v>
      </c>
      <c r="B73" s="1148">
        <v>1501187.52</v>
      </c>
      <c r="C73" s="1148"/>
      <c r="D73" s="1177">
        <v>0</v>
      </c>
      <c r="E73" s="1177">
        <v>0</v>
      </c>
      <c r="F73" s="1178">
        <v>0</v>
      </c>
      <c r="G73" s="1149">
        <v>0</v>
      </c>
      <c r="H73" s="580" t="s">
        <v>4</v>
      </c>
      <c r="I73" s="961"/>
      <c r="J73" s="550"/>
      <c r="K73" s="550"/>
      <c r="L73" s="550"/>
      <c r="M73" s="550"/>
      <c r="N73" s="550"/>
      <c r="O73" s="550"/>
      <c r="P73" s="550"/>
      <c r="Q73" s="550"/>
      <c r="R73" s="550"/>
      <c r="S73" s="550"/>
      <c r="T73" s="550"/>
      <c r="U73" s="550"/>
      <c r="V73" s="550"/>
      <c r="W73" s="550"/>
      <c r="X73" s="550"/>
      <c r="Y73" s="550"/>
      <c r="Z73" s="550"/>
      <c r="AA73" s="550"/>
      <c r="AB73" s="550"/>
      <c r="AC73" s="550"/>
      <c r="AD73" s="550"/>
      <c r="AE73" s="550"/>
      <c r="AF73" s="550"/>
      <c r="AG73" s="550"/>
      <c r="AH73" s="550"/>
      <c r="AI73" s="550"/>
      <c r="AJ73" s="550"/>
      <c r="AK73" s="550"/>
      <c r="AL73" s="550"/>
      <c r="AM73" s="550"/>
      <c r="AN73" s="550"/>
      <c r="AO73" s="550"/>
      <c r="AP73" s="550"/>
      <c r="AQ73" s="550"/>
      <c r="AR73" s="550"/>
      <c r="AS73" s="550"/>
      <c r="AT73" s="550"/>
      <c r="AU73" s="550"/>
      <c r="AV73" s="550"/>
      <c r="AW73" s="550"/>
      <c r="AX73" s="550"/>
      <c r="AY73" s="550"/>
      <c r="AZ73" s="550"/>
      <c r="BA73" s="550"/>
      <c r="BB73" s="550"/>
      <c r="BC73" s="550"/>
      <c r="BD73" s="550"/>
      <c r="BE73" s="550"/>
      <c r="BF73" s="550"/>
      <c r="BG73" s="550"/>
      <c r="BH73" s="550"/>
      <c r="BI73" s="550"/>
      <c r="BJ73" s="550"/>
      <c r="BK73" s="550"/>
      <c r="BL73" s="550"/>
      <c r="BM73" s="550"/>
      <c r="BN73" s="550"/>
      <c r="BO73" s="550"/>
      <c r="BP73" s="550"/>
      <c r="BQ73" s="550"/>
      <c r="BR73" s="550"/>
      <c r="BS73" s="550"/>
      <c r="BT73" s="550"/>
    </row>
    <row r="74" spans="1:74" s="588" customFormat="1" ht="21.95" customHeight="1">
      <c r="A74" s="960" t="s">
        <v>300</v>
      </c>
      <c r="B74" s="1148">
        <v>36606.629999999997</v>
      </c>
      <c r="C74" s="1148"/>
      <c r="D74" s="1177">
        <v>0</v>
      </c>
      <c r="E74" s="1177">
        <v>0</v>
      </c>
      <c r="F74" s="1178">
        <v>0</v>
      </c>
      <c r="G74" s="1149">
        <v>0</v>
      </c>
      <c r="H74" s="580" t="s">
        <v>4</v>
      </c>
      <c r="I74" s="961"/>
      <c r="J74" s="550"/>
      <c r="K74" s="550"/>
      <c r="L74" s="550"/>
      <c r="M74" s="550"/>
      <c r="N74" s="550"/>
      <c r="O74" s="550"/>
      <c r="P74" s="550"/>
      <c r="Q74" s="550"/>
      <c r="R74" s="550"/>
      <c r="S74" s="550"/>
      <c r="T74" s="550"/>
      <c r="U74" s="550"/>
      <c r="V74" s="550"/>
      <c r="W74" s="550"/>
      <c r="X74" s="550"/>
      <c r="Y74" s="550"/>
      <c r="Z74" s="550"/>
      <c r="AA74" s="550"/>
      <c r="AB74" s="550"/>
      <c r="AC74" s="550"/>
      <c r="AD74" s="550"/>
      <c r="AE74" s="550"/>
      <c r="AF74" s="550"/>
      <c r="AG74" s="550"/>
      <c r="AH74" s="550"/>
      <c r="AI74" s="550"/>
      <c r="AJ74" s="550"/>
      <c r="AK74" s="550"/>
      <c r="AL74" s="550"/>
      <c r="AM74" s="550"/>
      <c r="AN74" s="550"/>
      <c r="AO74" s="550"/>
      <c r="AP74" s="550"/>
      <c r="AQ74" s="550"/>
      <c r="AR74" s="550"/>
      <c r="AS74" s="550"/>
      <c r="AT74" s="550"/>
      <c r="AU74" s="550"/>
      <c r="AV74" s="550"/>
      <c r="AW74" s="550"/>
      <c r="AX74" s="550"/>
      <c r="AY74" s="550"/>
      <c r="AZ74" s="550"/>
      <c r="BA74" s="550"/>
      <c r="BB74" s="550"/>
      <c r="BC74" s="550"/>
      <c r="BD74" s="550"/>
      <c r="BE74" s="550"/>
      <c r="BF74" s="550"/>
      <c r="BG74" s="550"/>
      <c r="BH74" s="550"/>
      <c r="BI74" s="550"/>
      <c r="BJ74" s="550"/>
      <c r="BK74" s="550"/>
      <c r="BL74" s="550"/>
      <c r="BM74" s="550"/>
      <c r="BN74" s="550"/>
      <c r="BO74" s="550"/>
      <c r="BP74" s="550"/>
      <c r="BQ74" s="550"/>
      <c r="BR74" s="550"/>
      <c r="BS74" s="550"/>
      <c r="BT74" s="550"/>
    </row>
    <row r="75" spans="1:74" s="588" customFormat="1" ht="21.95" customHeight="1">
      <c r="A75" s="960" t="s">
        <v>301</v>
      </c>
      <c r="B75" s="1148">
        <v>0</v>
      </c>
      <c r="C75" s="1148"/>
      <c r="D75" s="1177">
        <v>0</v>
      </c>
      <c r="E75" s="1177">
        <v>0</v>
      </c>
      <c r="F75" s="1178">
        <v>0</v>
      </c>
      <c r="G75" s="1149">
        <v>0</v>
      </c>
      <c r="H75" s="580"/>
      <c r="I75" s="961"/>
      <c r="J75" s="550"/>
      <c r="K75" s="550"/>
      <c r="L75" s="550"/>
      <c r="M75" s="550"/>
      <c r="N75" s="550"/>
      <c r="O75" s="550"/>
      <c r="P75" s="550"/>
      <c r="Q75" s="550"/>
      <c r="R75" s="550"/>
      <c r="S75" s="550"/>
      <c r="T75" s="550"/>
      <c r="U75" s="550"/>
      <c r="V75" s="550"/>
      <c r="W75" s="550"/>
      <c r="X75" s="550"/>
      <c r="Y75" s="550"/>
      <c r="Z75" s="550"/>
      <c r="AA75" s="550"/>
      <c r="AB75" s="550"/>
      <c r="AC75" s="550"/>
      <c r="AD75" s="550"/>
      <c r="AE75" s="550"/>
      <c r="AF75" s="550"/>
      <c r="AG75" s="550"/>
      <c r="AH75" s="550"/>
      <c r="AI75" s="550"/>
      <c r="AJ75" s="550"/>
      <c r="AK75" s="550"/>
      <c r="AL75" s="550"/>
      <c r="AM75" s="550"/>
      <c r="AN75" s="550"/>
      <c r="AO75" s="550"/>
      <c r="AP75" s="550"/>
      <c r="AQ75" s="550"/>
      <c r="AR75" s="550"/>
      <c r="AS75" s="550"/>
      <c r="AT75" s="550"/>
      <c r="AU75" s="550"/>
      <c r="AV75" s="550"/>
      <c r="AW75" s="550"/>
      <c r="AX75" s="550"/>
      <c r="AY75" s="550"/>
      <c r="AZ75" s="550"/>
      <c r="BA75" s="550"/>
      <c r="BB75" s="550"/>
      <c r="BC75" s="550"/>
      <c r="BD75" s="550"/>
      <c r="BE75" s="550"/>
      <c r="BF75" s="550"/>
      <c r="BG75" s="550"/>
      <c r="BH75" s="550"/>
      <c r="BI75" s="550"/>
      <c r="BJ75" s="550"/>
      <c r="BK75" s="550"/>
      <c r="BL75" s="550"/>
      <c r="BM75" s="550"/>
      <c r="BN75" s="550"/>
      <c r="BO75" s="550"/>
      <c r="BP75" s="550"/>
      <c r="BQ75" s="550"/>
      <c r="BR75" s="550"/>
      <c r="BS75" s="550"/>
      <c r="BT75" s="550"/>
    </row>
    <row r="76" spans="1:74" s="588" customFormat="1" ht="21.95" customHeight="1">
      <c r="A76" s="960" t="s">
        <v>302</v>
      </c>
      <c r="B76" s="1148">
        <v>15290291.93</v>
      </c>
      <c r="C76" s="1148"/>
      <c r="D76" s="1177">
        <v>0</v>
      </c>
      <c r="E76" s="1177">
        <v>0</v>
      </c>
      <c r="F76" s="1178">
        <v>0</v>
      </c>
      <c r="G76" s="1149">
        <v>0</v>
      </c>
      <c r="H76" s="580" t="s">
        <v>4</v>
      </c>
      <c r="I76" s="961"/>
      <c r="J76" s="550"/>
      <c r="K76" s="550"/>
      <c r="L76" s="550"/>
      <c r="M76" s="550"/>
      <c r="N76" s="550"/>
      <c r="O76" s="550"/>
      <c r="P76" s="550"/>
      <c r="Q76" s="550"/>
      <c r="R76" s="550"/>
      <c r="S76" s="550"/>
      <c r="T76" s="550"/>
      <c r="U76" s="550"/>
      <c r="V76" s="550"/>
      <c r="W76" s="550"/>
      <c r="X76" s="550"/>
      <c r="Y76" s="550"/>
      <c r="Z76" s="550"/>
      <c r="AA76" s="550"/>
      <c r="AB76" s="550"/>
      <c r="AC76" s="550"/>
      <c r="AD76" s="550"/>
      <c r="AE76" s="550"/>
      <c r="AF76" s="550"/>
      <c r="AG76" s="550"/>
      <c r="AH76" s="550"/>
      <c r="AI76" s="550"/>
      <c r="AJ76" s="550"/>
      <c r="AK76" s="550"/>
      <c r="AL76" s="550"/>
      <c r="AM76" s="550"/>
      <c r="AN76" s="550"/>
      <c r="AO76" s="550"/>
      <c r="AP76" s="550"/>
      <c r="AQ76" s="550"/>
      <c r="AR76" s="550"/>
      <c r="AS76" s="550"/>
      <c r="AT76" s="550"/>
      <c r="AU76" s="550"/>
      <c r="AV76" s="550"/>
      <c r="AW76" s="550"/>
      <c r="AX76" s="550"/>
      <c r="AY76" s="550"/>
      <c r="AZ76" s="550"/>
      <c r="BA76" s="550"/>
      <c r="BB76" s="550"/>
      <c r="BC76" s="550"/>
      <c r="BD76" s="550"/>
      <c r="BE76" s="550"/>
      <c r="BF76" s="550"/>
      <c r="BG76" s="550"/>
      <c r="BH76" s="550"/>
      <c r="BI76" s="550"/>
      <c r="BJ76" s="550"/>
      <c r="BK76" s="550"/>
      <c r="BL76" s="550"/>
      <c r="BM76" s="550"/>
      <c r="BN76" s="550"/>
      <c r="BO76" s="550"/>
      <c r="BP76" s="550"/>
      <c r="BQ76" s="550"/>
      <c r="BR76" s="550"/>
      <c r="BS76" s="550"/>
      <c r="BT76" s="550"/>
    </row>
    <row r="77" spans="1:74" s="588" customFormat="1" ht="21.95" customHeight="1">
      <c r="A77" s="962" t="s">
        <v>303</v>
      </c>
      <c r="B77" s="1148">
        <v>608161.57999999996</v>
      </c>
      <c r="C77" s="1148"/>
      <c r="D77" s="1177">
        <v>0</v>
      </c>
      <c r="E77" s="1177">
        <v>0</v>
      </c>
      <c r="F77" s="1178">
        <v>0</v>
      </c>
      <c r="G77" s="1149">
        <v>0</v>
      </c>
      <c r="H77" s="580" t="s">
        <v>4</v>
      </c>
      <c r="I77" s="961"/>
      <c r="J77" s="961"/>
      <c r="K77" s="550"/>
      <c r="L77" s="550"/>
      <c r="M77" s="550"/>
      <c r="N77" s="550"/>
      <c r="O77" s="550"/>
      <c r="P77" s="550"/>
      <c r="Q77" s="550"/>
      <c r="R77" s="550"/>
      <c r="S77" s="550"/>
      <c r="T77" s="550"/>
      <c r="U77" s="550"/>
      <c r="V77" s="550"/>
      <c r="W77" s="550"/>
      <c r="X77" s="550"/>
      <c r="Y77" s="550"/>
      <c r="Z77" s="550"/>
      <c r="AA77" s="550"/>
      <c r="AB77" s="550"/>
      <c r="AC77" s="550"/>
      <c r="AD77" s="550"/>
      <c r="AE77" s="550"/>
      <c r="AF77" s="550"/>
      <c r="AG77" s="550"/>
      <c r="AH77" s="550"/>
      <c r="AI77" s="550"/>
      <c r="AJ77" s="550"/>
      <c r="AK77" s="550"/>
      <c r="AL77" s="550"/>
      <c r="AM77" s="550"/>
      <c r="AN77" s="550"/>
      <c r="AO77" s="550"/>
      <c r="AP77" s="550"/>
      <c r="AQ77" s="550"/>
      <c r="AR77" s="550"/>
      <c r="AS77" s="550"/>
      <c r="AT77" s="550"/>
      <c r="AU77" s="550"/>
      <c r="AV77" s="550"/>
      <c r="AW77" s="550"/>
      <c r="AX77" s="550"/>
      <c r="AY77" s="550"/>
      <c r="AZ77" s="550"/>
      <c r="BA77" s="550"/>
      <c r="BB77" s="550"/>
      <c r="BC77" s="550"/>
      <c r="BD77" s="550"/>
      <c r="BE77" s="550"/>
      <c r="BF77" s="550"/>
      <c r="BG77" s="550"/>
      <c r="BH77" s="550"/>
      <c r="BI77" s="550"/>
      <c r="BJ77" s="550"/>
      <c r="BK77" s="550"/>
      <c r="BL77" s="550"/>
      <c r="BM77" s="550"/>
      <c r="BN77" s="550"/>
      <c r="BO77" s="550"/>
      <c r="BP77" s="550"/>
      <c r="BQ77" s="550"/>
      <c r="BR77" s="550"/>
      <c r="BS77" s="550"/>
      <c r="BT77" s="550"/>
      <c r="BU77" s="550"/>
      <c r="BV77" s="550"/>
    </row>
    <row r="78" spans="1:74" s="588" customFormat="1" ht="21.95" customHeight="1">
      <c r="A78" s="960" t="s">
        <v>305</v>
      </c>
      <c r="B78" s="1148">
        <v>27464.32</v>
      </c>
      <c r="C78" s="1148"/>
      <c r="D78" s="1177">
        <v>0</v>
      </c>
      <c r="E78" s="1177">
        <v>0</v>
      </c>
      <c r="F78" s="1178">
        <v>0</v>
      </c>
      <c r="G78" s="1149">
        <v>0</v>
      </c>
      <c r="H78" s="580"/>
      <c r="I78" s="961"/>
      <c r="J78" s="961"/>
      <c r="K78" s="550"/>
      <c r="L78" s="550"/>
      <c r="M78" s="550"/>
      <c r="N78" s="550"/>
      <c r="O78" s="550"/>
      <c r="P78" s="550"/>
      <c r="Q78" s="550"/>
      <c r="R78" s="550"/>
      <c r="S78" s="550"/>
      <c r="T78" s="550"/>
      <c r="U78" s="550"/>
      <c r="V78" s="550"/>
      <c r="W78" s="550"/>
      <c r="X78" s="550"/>
      <c r="Y78" s="550"/>
      <c r="Z78" s="550"/>
      <c r="AA78" s="550"/>
      <c r="AB78" s="550"/>
      <c r="AC78" s="550"/>
      <c r="AD78" s="550"/>
      <c r="AE78" s="550"/>
      <c r="AF78" s="550"/>
      <c r="AG78" s="550"/>
      <c r="AH78" s="550"/>
      <c r="AI78" s="550"/>
      <c r="AJ78" s="550"/>
      <c r="AK78" s="550"/>
      <c r="AL78" s="550"/>
      <c r="AM78" s="550"/>
      <c r="AN78" s="550"/>
      <c r="AO78" s="550"/>
      <c r="AP78" s="550"/>
      <c r="AQ78" s="550"/>
      <c r="AR78" s="550"/>
      <c r="AS78" s="550"/>
      <c r="AT78" s="550"/>
      <c r="AU78" s="550"/>
      <c r="AV78" s="550"/>
      <c r="AW78" s="550"/>
      <c r="AX78" s="550"/>
      <c r="AY78" s="550"/>
      <c r="AZ78" s="550"/>
      <c r="BA78" s="550"/>
      <c r="BB78" s="550"/>
      <c r="BC78" s="550"/>
      <c r="BD78" s="550"/>
      <c r="BE78" s="550"/>
      <c r="BF78" s="550"/>
      <c r="BG78" s="550"/>
      <c r="BH78" s="550"/>
      <c r="BI78" s="550"/>
      <c r="BJ78" s="550"/>
      <c r="BK78" s="550"/>
      <c r="BL78" s="550"/>
      <c r="BM78" s="550"/>
      <c r="BN78" s="550"/>
      <c r="BO78" s="550"/>
      <c r="BP78" s="550"/>
      <c r="BQ78" s="550"/>
      <c r="BR78" s="550"/>
      <c r="BS78" s="550"/>
      <c r="BT78" s="550"/>
      <c r="BU78" s="550"/>
      <c r="BV78" s="550"/>
    </row>
    <row r="79" spans="1:74" s="588" customFormat="1" ht="21.95" customHeight="1">
      <c r="A79" s="960" t="s">
        <v>306</v>
      </c>
      <c r="B79" s="1148">
        <v>1002399.11</v>
      </c>
      <c r="C79" s="1148"/>
      <c r="D79" s="1177">
        <v>0</v>
      </c>
      <c r="E79" s="1177">
        <v>0</v>
      </c>
      <c r="F79" s="1178">
        <v>0</v>
      </c>
      <c r="G79" s="1149">
        <v>0</v>
      </c>
      <c r="H79" s="580" t="s">
        <v>4</v>
      </c>
      <c r="I79" s="961"/>
      <c r="J79" s="961"/>
      <c r="K79" s="550"/>
      <c r="L79" s="550"/>
      <c r="M79" s="550"/>
      <c r="N79" s="550"/>
      <c r="O79" s="550"/>
      <c r="P79" s="550"/>
      <c r="Q79" s="550"/>
      <c r="R79" s="550"/>
      <c r="S79" s="550"/>
      <c r="T79" s="550"/>
      <c r="U79" s="550"/>
      <c r="V79" s="550"/>
      <c r="W79" s="550"/>
      <c r="X79" s="550"/>
      <c r="Y79" s="550"/>
      <c r="Z79" s="550"/>
      <c r="AA79" s="550"/>
      <c r="AB79" s="550"/>
      <c r="AC79" s="550"/>
      <c r="AD79" s="550"/>
      <c r="AE79" s="550"/>
      <c r="AF79" s="550"/>
      <c r="AG79" s="550"/>
      <c r="AH79" s="550"/>
      <c r="AI79" s="550"/>
      <c r="AJ79" s="550"/>
      <c r="AK79" s="550"/>
      <c r="AL79" s="550"/>
      <c r="AM79" s="550"/>
      <c r="AN79" s="550"/>
      <c r="AO79" s="550"/>
      <c r="AP79" s="550"/>
      <c r="AQ79" s="550"/>
      <c r="AR79" s="550"/>
      <c r="AS79" s="550"/>
      <c r="AT79" s="550"/>
      <c r="AU79" s="550"/>
      <c r="AV79" s="550"/>
      <c r="AW79" s="550"/>
      <c r="AX79" s="550"/>
      <c r="AY79" s="550"/>
      <c r="AZ79" s="550"/>
      <c r="BA79" s="550"/>
      <c r="BB79" s="550"/>
      <c r="BC79" s="550"/>
      <c r="BD79" s="550"/>
      <c r="BE79" s="550"/>
      <c r="BF79" s="550"/>
      <c r="BG79" s="550"/>
      <c r="BH79" s="550"/>
      <c r="BI79" s="550"/>
      <c r="BJ79" s="550"/>
      <c r="BK79" s="550"/>
      <c r="BL79" s="550"/>
      <c r="BM79" s="550"/>
      <c r="BN79" s="550"/>
      <c r="BO79" s="550"/>
      <c r="BP79" s="550"/>
      <c r="BQ79" s="550"/>
      <c r="BR79" s="550"/>
      <c r="BS79" s="550"/>
      <c r="BT79" s="550"/>
      <c r="BU79" s="550"/>
      <c r="BV79" s="550"/>
    </row>
    <row r="80" spans="1:74" s="588" customFormat="1" ht="21.95" customHeight="1">
      <c r="A80" s="960" t="s">
        <v>307</v>
      </c>
      <c r="B80" s="1148">
        <v>0</v>
      </c>
      <c r="C80" s="1148"/>
      <c r="D80" s="1177">
        <v>0</v>
      </c>
      <c r="E80" s="1177">
        <v>0</v>
      </c>
      <c r="F80" s="1178">
        <v>0</v>
      </c>
      <c r="G80" s="1149">
        <v>0</v>
      </c>
      <c r="H80" s="580" t="s">
        <v>4</v>
      </c>
      <c r="I80" s="961"/>
      <c r="J80" s="961"/>
      <c r="K80" s="550"/>
      <c r="L80" s="550"/>
      <c r="M80" s="550"/>
      <c r="N80" s="550"/>
      <c r="O80" s="550"/>
      <c r="P80" s="550"/>
      <c r="Q80" s="550"/>
      <c r="R80" s="550"/>
      <c r="S80" s="550"/>
      <c r="T80" s="550"/>
      <c r="U80" s="550"/>
      <c r="V80" s="550"/>
      <c r="W80" s="550"/>
      <c r="X80" s="550"/>
      <c r="Y80" s="550"/>
      <c r="Z80" s="550"/>
      <c r="AA80" s="550"/>
      <c r="AB80" s="550"/>
      <c r="AC80" s="550"/>
      <c r="AD80" s="550"/>
      <c r="AE80" s="550"/>
      <c r="AF80" s="550"/>
      <c r="AG80" s="550"/>
      <c r="AH80" s="550"/>
      <c r="AI80" s="550"/>
      <c r="AJ80" s="550"/>
      <c r="AK80" s="550"/>
      <c r="AL80" s="550"/>
      <c r="AM80" s="550"/>
      <c r="AN80" s="550"/>
      <c r="AO80" s="550"/>
      <c r="AP80" s="550"/>
      <c r="AQ80" s="550"/>
      <c r="AR80" s="550"/>
      <c r="AS80" s="550"/>
      <c r="AT80" s="550"/>
      <c r="AU80" s="550"/>
      <c r="AV80" s="550"/>
      <c r="AW80" s="550"/>
      <c r="AX80" s="550"/>
      <c r="AY80" s="550"/>
      <c r="AZ80" s="550"/>
      <c r="BA80" s="550"/>
      <c r="BB80" s="550"/>
      <c r="BC80" s="550"/>
      <c r="BD80" s="550"/>
      <c r="BE80" s="550"/>
      <c r="BF80" s="550"/>
      <c r="BG80" s="550"/>
      <c r="BH80" s="550"/>
      <c r="BI80" s="550"/>
      <c r="BJ80" s="550"/>
      <c r="BK80" s="550"/>
      <c r="BL80" s="550"/>
      <c r="BM80" s="550"/>
      <c r="BN80" s="550"/>
      <c r="BO80" s="550"/>
      <c r="BP80" s="550"/>
      <c r="BQ80" s="550"/>
      <c r="BR80" s="550"/>
      <c r="BS80" s="550"/>
      <c r="BT80" s="550"/>
      <c r="BU80" s="550"/>
      <c r="BV80" s="550"/>
    </row>
    <row r="81" spans="1:250" s="588" customFormat="1" ht="21.95" customHeight="1">
      <c r="A81" s="960" t="s">
        <v>358</v>
      </c>
      <c r="B81" s="1148">
        <v>1770088.8099999998</v>
      </c>
      <c r="C81" s="1148"/>
      <c r="D81" s="1177">
        <v>0</v>
      </c>
      <c r="E81" s="1177">
        <v>0</v>
      </c>
      <c r="F81" s="1178">
        <v>0</v>
      </c>
      <c r="G81" s="1149">
        <v>0</v>
      </c>
      <c r="H81" s="580" t="s">
        <v>4</v>
      </c>
      <c r="I81" s="961"/>
      <c r="J81" s="961"/>
      <c r="K81" s="550"/>
      <c r="L81" s="550"/>
      <c r="M81" s="550"/>
      <c r="N81" s="550"/>
      <c r="O81" s="550"/>
      <c r="P81" s="550"/>
      <c r="Q81" s="550"/>
      <c r="R81" s="550"/>
      <c r="S81" s="550"/>
      <c r="T81" s="550"/>
      <c r="U81" s="550"/>
      <c r="V81" s="550"/>
      <c r="W81" s="550"/>
      <c r="X81" s="550"/>
      <c r="Y81" s="550"/>
      <c r="Z81" s="550"/>
      <c r="AA81" s="550"/>
      <c r="AB81" s="550"/>
      <c r="AC81" s="550"/>
      <c r="AD81" s="550"/>
      <c r="AE81" s="550"/>
      <c r="AF81" s="550"/>
      <c r="AG81" s="550"/>
      <c r="AH81" s="550"/>
      <c r="AI81" s="550"/>
      <c r="AJ81" s="550"/>
      <c r="AK81" s="550"/>
      <c r="AL81" s="550"/>
      <c r="AM81" s="550"/>
      <c r="AN81" s="550"/>
      <c r="AO81" s="550"/>
      <c r="AP81" s="550"/>
      <c r="AQ81" s="550"/>
      <c r="AR81" s="550"/>
      <c r="AS81" s="550"/>
      <c r="AT81" s="550"/>
      <c r="AU81" s="550"/>
      <c r="AV81" s="550"/>
      <c r="AW81" s="550"/>
      <c r="AX81" s="550"/>
      <c r="AY81" s="550"/>
      <c r="AZ81" s="550"/>
      <c r="BA81" s="550"/>
      <c r="BB81" s="550"/>
      <c r="BC81" s="550"/>
      <c r="BD81" s="550"/>
      <c r="BE81" s="550"/>
      <c r="BF81" s="550"/>
      <c r="BG81" s="550"/>
      <c r="BH81" s="550"/>
      <c r="BI81" s="550"/>
      <c r="BJ81" s="550"/>
      <c r="BK81" s="550"/>
      <c r="BL81" s="550"/>
      <c r="BM81" s="550"/>
      <c r="BN81" s="550"/>
      <c r="BO81" s="550"/>
      <c r="BP81" s="550"/>
      <c r="BQ81" s="550"/>
      <c r="BR81" s="550"/>
      <c r="BS81" s="550"/>
      <c r="BT81" s="550"/>
      <c r="BU81" s="550"/>
      <c r="BV81" s="550"/>
    </row>
    <row r="82" spans="1:250" s="588" customFormat="1" ht="21.95" customHeight="1">
      <c r="A82" s="960" t="s">
        <v>308</v>
      </c>
      <c r="B82" s="1148">
        <v>783763.96000000008</v>
      </c>
      <c r="C82" s="1148"/>
      <c r="D82" s="1177">
        <v>0</v>
      </c>
      <c r="E82" s="1177">
        <v>0</v>
      </c>
      <c r="F82" s="1178">
        <v>0</v>
      </c>
      <c r="G82" s="1149">
        <v>0</v>
      </c>
      <c r="H82" s="580" t="s">
        <v>4</v>
      </c>
      <c r="I82" s="961"/>
      <c r="J82" s="961"/>
      <c r="K82" s="550"/>
      <c r="L82" s="550"/>
      <c r="M82" s="550"/>
      <c r="N82" s="550"/>
      <c r="O82" s="550"/>
      <c r="P82" s="550"/>
      <c r="Q82" s="550"/>
      <c r="R82" s="550"/>
      <c r="S82" s="550"/>
      <c r="T82" s="550"/>
      <c r="U82" s="550"/>
      <c r="V82" s="550"/>
      <c r="W82" s="550"/>
      <c r="X82" s="550"/>
      <c r="Y82" s="550"/>
      <c r="Z82" s="550"/>
      <c r="AA82" s="550"/>
      <c r="AB82" s="550"/>
      <c r="AC82" s="550"/>
      <c r="AD82" s="550"/>
      <c r="AE82" s="550"/>
      <c r="AF82" s="550"/>
      <c r="AG82" s="550"/>
      <c r="AH82" s="550"/>
      <c r="AI82" s="550"/>
      <c r="AJ82" s="550"/>
      <c r="AK82" s="550"/>
      <c r="AL82" s="550"/>
      <c r="AM82" s="550"/>
      <c r="AN82" s="550"/>
      <c r="AO82" s="550"/>
      <c r="AP82" s="550"/>
      <c r="AQ82" s="550"/>
      <c r="AR82" s="550"/>
      <c r="AS82" s="550"/>
      <c r="AT82" s="550"/>
      <c r="AU82" s="550"/>
      <c r="AV82" s="550"/>
      <c r="AW82" s="550"/>
      <c r="AX82" s="550"/>
      <c r="AY82" s="550"/>
      <c r="AZ82" s="550"/>
      <c r="BA82" s="550"/>
      <c r="BB82" s="550"/>
      <c r="BC82" s="550"/>
      <c r="BD82" s="550"/>
      <c r="BE82" s="550"/>
      <c r="BF82" s="550"/>
      <c r="BG82" s="550"/>
      <c r="BH82" s="550"/>
      <c r="BI82" s="550"/>
      <c r="BJ82" s="550"/>
      <c r="BK82" s="550"/>
      <c r="BL82" s="550"/>
      <c r="BM82" s="550"/>
      <c r="BN82" s="550"/>
      <c r="BO82" s="550"/>
      <c r="BP82" s="550"/>
      <c r="BQ82" s="550"/>
      <c r="BR82" s="550"/>
      <c r="BS82" s="550"/>
      <c r="BT82" s="550"/>
      <c r="BU82" s="550"/>
      <c r="BV82" s="550"/>
    </row>
    <row r="83" spans="1:250" s="588" customFormat="1" ht="21.95" customHeight="1">
      <c r="A83" s="964" t="s">
        <v>309</v>
      </c>
      <c r="B83" s="1148">
        <v>1419487.26</v>
      </c>
      <c r="C83" s="1148"/>
      <c r="D83" s="1177">
        <v>0</v>
      </c>
      <c r="E83" s="1177">
        <v>0</v>
      </c>
      <c r="F83" s="1178">
        <v>0</v>
      </c>
      <c r="G83" s="1149">
        <v>0</v>
      </c>
      <c r="H83" s="580" t="s">
        <v>4</v>
      </c>
      <c r="I83" s="961"/>
      <c r="J83" s="961"/>
      <c r="K83" s="550"/>
      <c r="L83" s="550"/>
      <c r="M83" s="550"/>
      <c r="N83" s="550"/>
      <c r="O83" s="550"/>
      <c r="P83" s="550"/>
      <c r="Q83" s="550"/>
      <c r="R83" s="550"/>
      <c r="S83" s="550"/>
      <c r="T83" s="550"/>
      <c r="U83" s="550"/>
      <c r="V83" s="550"/>
      <c r="W83" s="550"/>
      <c r="X83" s="550"/>
      <c r="Y83" s="550"/>
      <c r="Z83" s="550"/>
      <c r="AA83" s="550"/>
      <c r="AB83" s="550"/>
      <c r="AC83" s="550"/>
      <c r="AD83" s="550"/>
      <c r="AE83" s="550"/>
      <c r="AF83" s="550"/>
      <c r="AG83" s="550"/>
      <c r="AH83" s="550"/>
      <c r="AI83" s="550"/>
      <c r="AJ83" s="550"/>
      <c r="AK83" s="550"/>
      <c r="AL83" s="550"/>
      <c r="AM83" s="550"/>
      <c r="AN83" s="550"/>
      <c r="AO83" s="550"/>
      <c r="AP83" s="550"/>
      <c r="AQ83" s="550"/>
      <c r="AR83" s="550"/>
      <c r="AS83" s="550"/>
      <c r="AT83" s="550"/>
      <c r="AU83" s="550"/>
      <c r="AV83" s="550"/>
      <c r="AW83" s="550"/>
      <c r="AX83" s="550"/>
      <c r="AY83" s="550"/>
      <c r="AZ83" s="550"/>
      <c r="BA83" s="550"/>
      <c r="BB83" s="550"/>
      <c r="BC83" s="550"/>
      <c r="BD83" s="550"/>
      <c r="BE83" s="550"/>
      <c r="BF83" s="550"/>
      <c r="BG83" s="550"/>
      <c r="BH83" s="550"/>
      <c r="BI83" s="550"/>
      <c r="BJ83" s="550"/>
      <c r="BK83" s="550"/>
      <c r="BL83" s="550"/>
      <c r="BM83" s="550"/>
      <c r="BN83" s="550"/>
      <c r="BO83" s="550"/>
      <c r="BP83" s="550"/>
      <c r="BQ83" s="550"/>
      <c r="BR83" s="550"/>
      <c r="BS83" s="550"/>
      <c r="BT83" s="550"/>
      <c r="BU83" s="550"/>
      <c r="BV83" s="550"/>
    </row>
    <row r="84" spans="1:250" s="588" customFormat="1" ht="21.95" customHeight="1">
      <c r="A84" s="960" t="s">
        <v>312</v>
      </c>
      <c r="B84" s="1148">
        <v>705373.97</v>
      </c>
      <c r="C84" s="1148"/>
      <c r="D84" s="1177">
        <v>0</v>
      </c>
      <c r="E84" s="1177">
        <v>0</v>
      </c>
      <c r="F84" s="1178">
        <v>0</v>
      </c>
      <c r="G84" s="1149">
        <v>0</v>
      </c>
      <c r="H84" s="580" t="s">
        <v>4</v>
      </c>
      <c r="I84" s="961"/>
      <c r="J84" s="961"/>
      <c r="K84" s="550"/>
      <c r="L84" s="550"/>
      <c r="M84" s="550"/>
      <c r="N84" s="550"/>
      <c r="O84" s="550"/>
      <c r="P84" s="550"/>
      <c r="Q84" s="550"/>
      <c r="R84" s="550"/>
      <c r="S84" s="550"/>
      <c r="T84" s="550"/>
      <c r="U84" s="550"/>
      <c r="V84" s="550"/>
      <c r="W84" s="550"/>
      <c r="X84" s="550"/>
      <c r="Y84" s="550"/>
      <c r="Z84" s="550"/>
      <c r="AA84" s="550"/>
      <c r="AB84" s="550"/>
      <c r="AC84" s="550"/>
      <c r="AD84" s="550"/>
      <c r="AE84" s="550"/>
      <c r="AF84" s="550"/>
      <c r="AG84" s="550"/>
      <c r="AH84" s="550"/>
      <c r="AI84" s="550"/>
      <c r="AJ84" s="550"/>
      <c r="AK84" s="550"/>
      <c r="AL84" s="550"/>
      <c r="AM84" s="550"/>
      <c r="AN84" s="550"/>
      <c r="AO84" s="550"/>
      <c r="AP84" s="550"/>
      <c r="AQ84" s="550"/>
      <c r="AR84" s="550"/>
      <c r="AS84" s="550"/>
      <c r="AT84" s="550"/>
      <c r="AU84" s="550"/>
      <c r="AV84" s="550"/>
      <c r="AW84" s="550"/>
      <c r="AX84" s="550"/>
      <c r="AY84" s="550"/>
      <c r="AZ84" s="550"/>
      <c r="BA84" s="550"/>
      <c r="BB84" s="550"/>
      <c r="BC84" s="550"/>
      <c r="BD84" s="550"/>
      <c r="BE84" s="550"/>
      <c r="BF84" s="550"/>
      <c r="BG84" s="550"/>
      <c r="BH84" s="550"/>
      <c r="BI84" s="550"/>
      <c r="BJ84" s="550"/>
      <c r="BK84" s="550"/>
      <c r="BL84" s="550"/>
      <c r="BM84" s="550"/>
      <c r="BN84" s="550"/>
      <c r="BO84" s="550"/>
      <c r="BP84" s="550"/>
      <c r="BQ84" s="550"/>
      <c r="BR84" s="550"/>
      <c r="BS84" s="550"/>
      <c r="BT84" s="550"/>
      <c r="BU84" s="550"/>
      <c r="BV84" s="550"/>
    </row>
    <row r="85" spans="1:250" s="588" customFormat="1" ht="21.95" customHeight="1">
      <c r="A85" s="960" t="s">
        <v>316</v>
      </c>
      <c r="B85" s="1148">
        <v>0</v>
      </c>
      <c r="C85" s="1148"/>
      <c r="D85" s="1177">
        <v>0</v>
      </c>
      <c r="E85" s="1177">
        <v>0</v>
      </c>
      <c r="F85" s="1178">
        <v>0</v>
      </c>
      <c r="G85" s="1149">
        <v>0</v>
      </c>
      <c r="H85" s="580" t="s">
        <v>4</v>
      </c>
      <c r="I85" s="961"/>
      <c r="J85" s="961"/>
      <c r="K85" s="550"/>
      <c r="L85" s="550"/>
      <c r="M85" s="550"/>
      <c r="N85" s="550"/>
      <c r="O85" s="550"/>
      <c r="P85" s="550"/>
      <c r="Q85" s="550"/>
      <c r="R85" s="550"/>
      <c r="S85" s="550"/>
      <c r="T85" s="550"/>
      <c r="U85" s="550"/>
      <c r="V85" s="550"/>
      <c r="W85" s="550"/>
      <c r="X85" s="550"/>
      <c r="Y85" s="550"/>
      <c r="Z85" s="550"/>
      <c r="AA85" s="550"/>
      <c r="AB85" s="550"/>
      <c r="AC85" s="550"/>
      <c r="AD85" s="550"/>
      <c r="AE85" s="550"/>
      <c r="AF85" s="550"/>
      <c r="AG85" s="550"/>
      <c r="AH85" s="550"/>
      <c r="AI85" s="550"/>
      <c r="AJ85" s="550"/>
      <c r="AK85" s="550"/>
      <c r="AL85" s="550"/>
      <c r="AM85" s="550"/>
      <c r="AN85" s="550"/>
      <c r="AO85" s="550"/>
      <c r="AP85" s="550"/>
      <c r="AQ85" s="550"/>
      <c r="AR85" s="550"/>
      <c r="AS85" s="550"/>
      <c r="AT85" s="550"/>
      <c r="AU85" s="550"/>
      <c r="AV85" s="550"/>
      <c r="AW85" s="550"/>
      <c r="AX85" s="550"/>
      <c r="AY85" s="550"/>
      <c r="AZ85" s="550"/>
      <c r="BA85" s="550"/>
      <c r="BB85" s="550"/>
      <c r="BC85" s="550"/>
      <c r="BD85" s="550"/>
      <c r="BE85" s="550"/>
      <c r="BF85" s="550"/>
      <c r="BG85" s="550"/>
      <c r="BH85" s="550"/>
      <c r="BI85" s="550"/>
      <c r="BJ85" s="550"/>
      <c r="BK85" s="550"/>
      <c r="BL85" s="550"/>
      <c r="BM85" s="550"/>
      <c r="BN85" s="550"/>
      <c r="BO85" s="550"/>
      <c r="BP85" s="550"/>
      <c r="BQ85" s="550"/>
      <c r="BR85" s="550"/>
      <c r="BS85" s="550"/>
      <c r="BT85" s="550"/>
      <c r="BU85" s="550"/>
      <c r="BV85" s="550"/>
    </row>
    <row r="86" spans="1:250" ht="21.95" customHeight="1">
      <c r="A86" s="960" t="s">
        <v>317</v>
      </c>
      <c r="B86" s="1148">
        <v>82329053.969999924</v>
      </c>
      <c r="C86" s="1148"/>
      <c r="D86" s="1177">
        <v>784285.02</v>
      </c>
      <c r="E86" s="1177">
        <v>457</v>
      </c>
      <c r="F86" s="1178">
        <v>784285.02</v>
      </c>
      <c r="G86" s="1149">
        <v>0</v>
      </c>
      <c r="H86" s="580" t="s">
        <v>4</v>
      </c>
      <c r="I86" s="961"/>
      <c r="J86" s="961"/>
    </row>
    <row r="87" spans="1:250" ht="21.95" customHeight="1">
      <c r="A87" s="960" t="s">
        <v>318</v>
      </c>
      <c r="B87" s="1148">
        <v>1021718.2300000006</v>
      </c>
      <c r="C87" s="1148"/>
      <c r="D87" s="1177">
        <v>38085</v>
      </c>
      <c r="E87" s="1177">
        <v>2797</v>
      </c>
      <c r="F87" s="1178">
        <v>38085</v>
      </c>
      <c r="G87" s="1149">
        <v>0</v>
      </c>
      <c r="H87" s="580" t="s">
        <v>4</v>
      </c>
      <c r="I87" s="961"/>
      <c r="J87" s="961"/>
    </row>
    <row r="88" spans="1:250" s="588" customFormat="1" ht="21.95" customHeight="1" thickBot="1">
      <c r="A88" s="960" t="s">
        <v>320</v>
      </c>
      <c r="B88" s="1148">
        <v>36561827.799999997</v>
      </c>
      <c r="C88" s="1180"/>
      <c r="D88" s="1177">
        <v>0</v>
      </c>
      <c r="E88" s="1181">
        <v>0</v>
      </c>
      <c r="F88" s="1178">
        <v>0</v>
      </c>
      <c r="G88" s="1149">
        <v>0</v>
      </c>
      <c r="H88" s="580" t="s">
        <v>4</v>
      </c>
      <c r="I88" s="961"/>
      <c r="J88" s="961"/>
      <c r="K88" s="550"/>
      <c r="L88" s="550"/>
      <c r="M88" s="550"/>
      <c r="N88" s="550"/>
      <c r="O88" s="550"/>
      <c r="P88" s="550"/>
      <c r="Q88" s="550"/>
      <c r="R88" s="550"/>
      <c r="S88" s="550"/>
      <c r="T88" s="550"/>
      <c r="U88" s="550"/>
      <c r="V88" s="550"/>
      <c r="W88" s="550"/>
      <c r="X88" s="550"/>
      <c r="Y88" s="550"/>
      <c r="Z88" s="550"/>
      <c r="AA88" s="550"/>
      <c r="AB88" s="550"/>
      <c r="AC88" s="550"/>
      <c r="AD88" s="550"/>
      <c r="AE88" s="550"/>
      <c r="AF88" s="550"/>
      <c r="AG88" s="550"/>
      <c r="AH88" s="550"/>
      <c r="AI88" s="550"/>
      <c r="AJ88" s="550"/>
      <c r="AK88" s="550"/>
      <c r="AL88" s="550"/>
      <c r="AM88" s="550"/>
      <c r="AN88" s="550"/>
      <c r="AO88" s="550"/>
      <c r="AP88" s="550"/>
      <c r="AQ88" s="550"/>
      <c r="AR88" s="550"/>
      <c r="AS88" s="550"/>
      <c r="AT88" s="550"/>
      <c r="AU88" s="550"/>
      <c r="AV88" s="550"/>
      <c r="AW88" s="550"/>
      <c r="AX88" s="550"/>
      <c r="AY88" s="550"/>
      <c r="AZ88" s="550"/>
      <c r="BA88" s="550"/>
      <c r="BB88" s="550"/>
      <c r="BC88" s="550"/>
      <c r="BD88" s="550"/>
      <c r="BE88" s="550"/>
      <c r="BF88" s="550"/>
      <c r="BG88" s="550"/>
      <c r="BH88" s="550"/>
      <c r="BI88" s="550"/>
      <c r="BJ88" s="550"/>
      <c r="BK88" s="550"/>
      <c r="BL88" s="550"/>
      <c r="BM88" s="550"/>
      <c r="BN88" s="550"/>
      <c r="BO88" s="550"/>
      <c r="BP88" s="550"/>
      <c r="BQ88" s="550"/>
      <c r="BR88" s="550"/>
      <c r="BS88" s="550"/>
      <c r="BT88" s="550"/>
      <c r="BU88" s="550"/>
      <c r="BV88" s="550"/>
    </row>
    <row r="89" spans="1:250" s="588" customFormat="1" ht="21.95" customHeight="1" thickTop="1">
      <c r="A89" s="965" t="s">
        <v>611</v>
      </c>
      <c r="B89" s="1182"/>
      <c r="C89" s="1183"/>
      <c r="D89" s="1184"/>
      <c r="E89" s="1185">
        <v>0</v>
      </c>
      <c r="F89" s="1186"/>
      <c r="G89" s="1154">
        <v>0</v>
      </c>
      <c r="H89" s="580" t="s">
        <v>4</v>
      </c>
      <c r="I89" s="961"/>
      <c r="J89" s="961"/>
      <c r="K89" s="550"/>
      <c r="L89" s="550"/>
      <c r="M89" s="550"/>
      <c r="N89" s="550"/>
      <c r="O89" s="550"/>
      <c r="P89" s="550"/>
      <c r="Q89" s="550"/>
      <c r="R89" s="550"/>
      <c r="S89" s="550"/>
      <c r="T89" s="550"/>
      <c r="U89" s="550"/>
      <c r="V89" s="550"/>
      <c r="W89" s="550"/>
      <c r="X89" s="550"/>
      <c r="Y89" s="550"/>
      <c r="Z89" s="550"/>
      <c r="AA89" s="550"/>
      <c r="AB89" s="550"/>
      <c r="AC89" s="550"/>
      <c r="AD89" s="550"/>
      <c r="AE89" s="550"/>
      <c r="AF89" s="550"/>
      <c r="AG89" s="550"/>
      <c r="AH89" s="550"/>
      <c r="AI89" s="550"/>
      <c r="AJ89" s="550"/>
      <c r="AK89" s="550"/>
      <c r="AL89" s="550"/>
      <c r="AM89" s="550"/>
      <c r="AN89" s="550"/>
      <c r="AO89" s="550"/>
      <c r="AP89" s="550"/>
      <c r="AQ89" s="550"/>
      <c r="AR89" s="550"/>
      <c r="AS89" s="550"/>
      <c r="AT89" s="550"/>
      <c r="AU89" s="550"/>
      <c r="AV89" s="550"/>
      <c r="AW89" s="550"/>
      <c r="AX89" s="550"/>
      <c r="AY89" s="550"/>
      <c r="AZ89" s="550"/>
      <c r="BA89" s="550"/>
      <c r="BB89" s="550"/>
      <c r="BC89" s="550"/>
      <c r="BD89" s="550"/>
      <c r="BE89" s="550"/>
      <c r="BF89" s="550"/>
      <c r="BG89" s="550"/>
      <c r="BH89" s="550"/>
      <c r="BI89" s="550"/>
      <c r="BJ89" s="550"/>
      <c r="BK89" s="550"/>
      <c r="BL89" s="550"/>
      <c r="BM89" s="550"/>
      <c r="BN89" s="550"/>
      <c r="BO89" s="550"/>
      <c r="BP89" s="550"/>
      <c r="BQ89" s="550"/>
      <c r="BR89" s="550"/>
      <c r="BS89" s="550"/>
      <c r="BT89" s="550"/>
      <c r="BU89" s="550"/>
      <c r="BV89" s="550"/>
    </row>
    <row r="90" spans="1:250" s="588" customFormat="1" ht="21.95" customHeight="1">
      <c r="A90" s="592" t="s">
        <v>621</v>
      </c>
      <c r="B90" s="1187">
        <v>18384341663.41</v>
      </c>
      <c r="C90" s="1155" t="s">
        <v>742</v>
      </c>
      <c r="D90" s="1188">
        <v>0</v>
      </c>
      <c r="E90" s="1189">
        <v>0</v>
      </c>
      <c r="F90" s="1190">
        <v>0</v>
      </c>
      <c r="G90" s="1191">
        <v>0</v>
      </c>
      <c r="H90" s="580" t="s">
        <v>4</v>
      </c>
      <c r="I90" s="961"/>
      <c r="J90" s="961"/>
      <c r="K90" s="550"/>
      <c r="L90" s="550"/>
      <c r="M90" s="550"/>
      <c r="N90" s="550"/>
      <c r="O90" s="550"/>
      <c r="P90" s="550"/>
      <c r="Q90" s="550"/>
      <c r="R90" s="550"/>
      <c r="S90" s="550"/>
      <c r="T90" s="550"/>
      <c r="U90" s="550"/>
      <c r="V90" s="550"/>
      <c r="W90" s="550"/>
      <c r="X90" s="550"/>
      <c r="Y90" s="550"/>
      <c r="Z90" s="550"/>
      <c r="AA90" s="550"/>
      <c r="AB90" s="550"/>
      <c r="AC90" s="550"/>
      <c r="AD90" s="550"/>
      <c r="AE90" s="550"/>
      <c r="AF90" s="550"/>
      <c r="AG90" s="550"/>
      <c r="AH90" s="550"/>
      <c r="AI90" s="550"/>
      <c r="AJ90" s="550"/>
      <c r="AK90" s="550"/>
      <c r="AL90" s="550"/>
      <c r="AM90" s="550"/>
      <c r="AN90" s="550"/>
      <c r="AO90" s="550"/>
      <c r="AP90" s="550"/>
      <c r="AQ90" s="550"/>
      <c r="AR90" s="550"/>
      <c r="AS90" s="550"/>
      <c r="AT90" s="550"/>
      <c r="AU90" s="550"/>
      <c r="AV90" s="550"/>
      <c r="AW90" s="550"/>
      <c r="AX90" s="550"/>
      <c r="AY90" s="550"/>
      <c r="AZ90" s="550"/>
      <c r="BA90" s="550"/>
      <c r="BB90" s="550"/>
      <c r="BC90" s="550"/>
      <c r="BD90" s="550"/>
      <c r="BE90" s="550"/>
      <c r="BF90" s="550"/>
      <c r="BG90" s="550"/>
      <c r="BH90" s="550"/>
      <c r="BI90" s="550"/>
      <c r="BJ90" s="550"/>
      <c r="BK90" s="550"/>
      <c r="BL90" s="550"/>
      <c r="BM90" s="550"/>
      <c r="BN90" s="550"/>
      <c r="BO90" s="550"/>
      <c r="BP90" s="550"/>
      <c r="BQ90" s="550"/>
      <c r="BR90" s="550"/>
      <c r="BS90" s="550"/>
      <c r="BT90" s="550"/>
      <c r="BU90" s="550"/>
      <c r="BV90" s="550"/>
    </row>
    <row r="91" spans="1:250" s="591" customFormat="1" ht="19.5" customHeight="1">
      <c r="H91" s="580" t="s">
        <v>4</v>
      </c>
      <c r="I91" s="961"/>
      <c r="J91" s="961"/>
      <c r="K91" s="550"/>
      <c r="L91" s="550"/>
      <c r="M91" s="550"/>
      <c r="N91" s="550"/>
      <c r="O91" s="550"/>
      <c r="P91" s="550"/>
      <c r="Q91" s="550"/>
      <c r="R91" s="550"/>
      <c r="S91" s="550"/>
      <c r="T91" s="550"/>
      <c r="U91" s="550"/>
      <c r="V91" s="550"/>
      <c r="W91" s="550"/>
      <c r="X91" s="550"/>
      <c r="Y91" s="550"/>
      <c r="Z91" s="550"/>
      <c r="AA91" s="550"/>
      <c r="AB91" s="550"/>
      <c r="AC91" s="550"/>
      <c r="AD91" s="550"/>
      <c r="AE91" s="550"/>
      <c r="AF91" s="550"/>
      <c r="AG91" s="550"/>
      <c r="AH91" s="550"/>
      <c r="AI91" s="550"/>
      <c r="AJ91" s="550"/>
      <c r="AK91" s="550"/>
      <c r="AL91" s="550"/>
      <c r="AM91" s="550"/>
      <c r="AN91" s="550"/>
      <c r="AO91" s="550"/>
      <c r="AP91" s="550"/>
      <c r="AQ91" s="550"/>
      <c r="AR91" s="550"/>
    </row>
    <row r="92" spans="1:250" s="591" customFormat="1" ht="16.5" customHeight="1">
      <c r="A92" s="1265" t="s">
        <v>745</v>
      </c>
      <c r="H92" s="580" t="s">
        <v>4</v>
      </c>
      <c r="I92" s="961"/>
      <c r="J92" s="961"/>
      <c r="K92" s="550"/>
      <c r="L92" s="550"/>
      <c r="M92" s="550"/>
      <c r="N92" s="550"/>
      <c r="O92" s="550"/>
      <c r="P92" s="550"/>
      <c r="Q92" s="550"/>
      <c r="R92" s="550"/>
      <c r="S92" s="550"/>
      <c r="T92" s="550"/>
      <c r="U92" s="550"/>
      <c r="V92" s="550"/>
      <c r="W92" s="550"/>
      <c r="X92" s="550"/>
      <c r="Y92" s="550"/>
      <c r="Z92" s="550"/>
      <c r="AA92" s="550"/>
      <c r="AB92" s="550"/>
      <c r="AC92" s="550"/>
      <c r="AD92" s="550"/>
      <c r="AE92" s="550"/>
      <c r="AF92" s="550"/>
      <c r="AG92" s="550"/>
      <c r="AH92" s="550"/>
      <c r="AI92" s="550"/>
      <c r="AJ92" s="550"/>
      <c r="AK92" s="550"/>
      <c r="AL92" s="550"/>
      <c r="AM92" s="550"/>
      <c r="AN92" s="550"/>
      <c r="AO92" s="550"/>
      <c r="AP92" s="550"/>
      <c r="AQ92" s="550"/>
      <c r="AR92" s="550"/>
    </row>
    <row r="93" spans="1:250" s="591" customFormat="1" ht="15" customHeight="1">
      <c r="A93" s="594" t="s">
        <v>906</v>
      </c>
      <c r="H93" s="580" t="s">
        <v>4</v>
      </c>
      <c r="I93" s="550"/>
      <c r="J93" s="550"/>
      <c r="K93" s="550"/>
      <c r="L93" s="550"/>
      <c r="M93" s="550"/>
      <c r="N93" s="550"/>
      <c r="O93" s="550"/>
      <c r="P93" s="550"/>
      <c r="Q93" s="550"/>
      <c r="R93" s="550"/>
      <c r="S93" s="550"/>
      <c r="T93" s="550"/>
      <c r="U93" s="550"/>
      <c r="V93" s="550"/>
      <c r="W93" s="550"/>
      <c r="X93" s="550"/>
      <c r="Y93" s="550"/>
      <c r="Z93" s="550"/>
      <c r="AA93" s="550"/>
      <c r="AB93" s="550"/>
      <c r="AC93" s="550"/>
      <c r="AD93" s="550"/>
      <c r="AE93" s="550"/>
      <c r="AF93" s="550"/>
      <c r="AG93" s="550"/>
      <c r="AH93" s="550"/>
      <c r="AI93" s="550"/>
      <c r="AJ93" s="550"/>
      <c r="AK93" s="550"/>
      <c r="AL93" s="550"/>
      <c r="AM93" s="550"/>
      <c r="AN93" s="550"/>
      <c r="AO93" s="550"/>
      <c r="AP93" s="550"/>
      <c r="AQ93" s="550"/>
      <c r="AR93" s="550"/>
    </row>
    <row r="94" spans="1:250" s="966" customFormat="1" ht="18" customHeight="1">
      <c r="A94" s="593"/>
      <c r="B94" s="593"/>
      <c r="C94" s="593"/>
      <c r="D94" s="593"/>
      <c r="E94" s="593"/>
      <c r="F94" s="593"/>
      <c r="G94" s="593"/>
      <c r="H94" s="593"/>
      <c r="I94" s="550"/>
      <c r="J94" s="550"/>
      <c r="K94" s="550"/>
      <c r="L94" s="550"/>
      <c r="M94" s="550"/>
      <c r="N94" s="550"/>
      <c r="O94" s="550"/>
      <c r="P94" s="550"/>
      <c r="Q94" s="550"/>
      <c r="R94" s="550"/>
      <c r="S94" s="550"/>
      <c r="T94" s="550"/>
      <c r="U94" s="550"/>
      <c r="V94" s="550"/>
      <c r="W94" s="550"/>
      <c r="X94" s="550"/>
      <c r="Y94" s="550"/>
      <c r="Z94" s="550"/>
      <c r="AA94" s="550"/>
      <c r="AB94" s="550"/>
      <c r="AC94" s="550"/>
      <c r="AD94" s="550"/>
      <c r="AE94" s="550"/>
      <c r="AF94" s="550"/>
      <c r="AG94" s="550"/>
      <c r="AH94" s="550"/>
      <c r="AI94" s="550"/>
      <c r="AJ94" s="550"/>
      <c r="AK94" s="550"/>
      <c r="AL94" s="550"/>
      <c r="AM94" s="550"/>
      <c r="AN94" s="550"/>
      <c r="AO94" s="550"/>
      <c r="AP94" s="550"/>
      <c r="AQ94" s="550"/>
      <c r="AR94" s="550"/>
      <c r="AS94" s="550"/>
      <c r="AT94" s="550"/>
      <c r="AU94" s="550"/>
      <c r="AV94" s="550"/>
      <c r="AW94" s="550"/>
      <c r="AX94" s="550"/>
      <c r="AY94" s="550"/>
      <c r="AZ94" s="550"/>
      <c r="BA94" s="550"/>
      <c r="BB94" s="550"/>
      <c r="BC94" s="550"/>
      <c r="BD94" s="550"/>
      <c r="BE94" s="550"/>
      <c r="BF94" s="550"/>
      <c r="BG94" s="550"/>
      <c r="BH94" s="550"/>
      <c r="BI94" s="550"/>
      <c r="BJ94" s="550"/>
      <c r="BK94" s="550"/>
      <c r="BL94" s="550"/>
      <c r="BM94" s="550"/>
      <c r="BN94" s="550"/>
      <c r="BO94" s="550"/>
      <c r="BP94" s="550"/>
      <c r="BQ94" s="550"/>
      <c r="BR94" s="550"/>
      <c r="BS94" s="550"/>
      <c r="BT94" s="550"/>
      <c r="BU94" s="550"/>
      <c r="BV94" s="550"/>
      <c r="BW94" s="550"/>
      <c r="BX94" s="550"/>
      <c r="BY94" s="550"/>
      <c r="BZ94" s="550"/>
      <c r="CA94" s="550"/>
      <c r="CB94" s="550"/>
      <c r="CC94" s="550"/>
      <c r="CD94" s="550"/>
      <c r="CE94" s="550"/>
      <c r="CF94" s="550"/>
      <c r="CG94" s="550"/>
      <c r="CH94" s="550"/>
      <c r="CI94" s="550"/>
      <c r="CJ94" s="550"/>
      <c r="CK94" s="550"/>
      <c r="CL94" s="550"/>
      <c r="CM94" s="550"/>
      <c r="CN94" s="550"/>
      <c r="CO94" s="550"/>
      <c r="CP94" s="550"/>
      <c r="CQ94" s="550"/>
      <c r="CR94" s="550"/>
      <c r="CS94" s="550"/>
      <c r="CT94" s="550"/>
      <c r="CU94" s="550"/>
      <c r="CV94" s="550"/>
      <c r="CW94" s="550"/>
      <c r="CX94" s="550"/>
      <c r="CY94" s="550"/>
      <c r="CZ94" s="550"/>
      <c r="DA94" s="550"/>
      <c r="DB94" s="550"/>
      <c r="DC94" s="550"/>
      <c r="DD94" s="550"/>
      <c r="DE94" s="550"/>
      <c r="DF94" s="550"/>
      <c r="DG94" s="550"/>
      <c r="DH94" s="550"/>
      <c r="DI94" s="550"/>
      <c r="DJ94" s="550"/>
      <c r="DK94" s="550"/>
      <c r="DL94" s="550"/>
      <c r="DM94" s="550"/>
      <c r="DN94" s="550"/>
      <c r="DO94" s="550"/>
      <c r="DP94" s="550"/>
      <c r="DQ94" s="550"/>
      <c r="DR94" s="550"/>
      <c r="DS94" s="550"/>
      <c r="DT94" s="550"/>
      <c r="DU94" s="550"/>
      <c r="DV94" s="550"/>
      <c r="DW94" s="550"/>
      <c r="DX94" s="550"/>
      <c r="DY94" s="550"/>
      <c r="DZ94" s="550"/>
      <c r="EA94" s="550"/>
      <c r="EB94" s="550"/>
      <c r="EC94" s="550"/>
      <c r="ED94" s="550"/>
      <c r="EE94" s="550"/>
      <c r="EF94" s="550"/>
      <c r="EG94" s="550"/>
      <c r="EH94" s="550"/>
      <c r="EI94" s="550"/>
      <c r="EJ94" s="550"/>
      <c r="EK94" s="550"/>
      <c r="EL94" s="550"/>
      <c r="EM94" s="550"/>
      <c r="EN94" s="550"/>
      <c r="EO94" s="550"/>
      <c r="EP94" s="550"/>
      <c r="EQ94" s="550"/>
      <c r="ER94" s="550"/>
      <c r="ES94" s="550"/>
      <c r="ET94" s="550"/>
      <c r="EU94" s="550"/>
      <c r="EV94" s="550"/>
      <c r="EW94" s="550"/>
      <c r="EX94" s="550"/>
      <c r="EY94" s="550"/>
      <c r="EZ94" s="550"/>
      <c r="FA94" s="550"/>
      <c r="FB94" s="550"/>
      <c r="FC94" s="550"/>
      <c r="FD94" s="550"/>
      <c r="FE94" s="550"/>
      <c r="FF94" s="550"/>
      <c r="FG94" s="550"/>
      <c r="FH94" s="550"/>
      <c r="FI94" s="550"/>
      <c r="FJ94" s="550"/>
      <c r="FK94" s="550"/>
      <c r="FL94" s="550"/>
      <c r="FM94" s="550"/>
      <c r="FN94" s="550"/>
      <c r="FO94" s="550"/>
      <c r="FP94" s="550"/>
      <c r="FQ94" s="550"/>
      <c r="FR94" s="550"/>
      <c r="FS94" s="550"/>
      <c r="FT94" s="550"/>
      <c r="FU94" s="550"/>
      <c r="FV94" s="550"/>
      <c r="FW94" s="550"/>
      <c r="FX94" s="550"/>
      <c r="FY94" s="550"/>
      <c r="FZ94" s="550"/>
      <c r="GA94" s="550"/>
      <c r="GB94" s="550"/>
      <c r="GC94" s="550"/>
      <c r="GD94" s="550"/>
      <c r="GE94" s="550"/>
      <c r="GF94" s="550"/>
      <c r="GG94" s="550"/>
      <c r="GH94" s="550"/>
      <c r="GI94" s="550"/>
      <c r="GJ94" s="550"/>
      <c r="GK94" s="550"/>
      <c r="GL94" s="550"/>
      <c r="GM94" s="550"/>
      <c r="GN94" s="550"/>
      <c r="GO94" s="550"/>
      <c r="GP94" s="550"/>
      <c r="GQ94" s="550"/>
      <c r="GR94" s="550"/>
      <c r="GS94" s="550"/>
      <c r="GT94" s="550"/>
      <c r="GU94" s="550"/>
      <c r="GV94" s="550"/>
      <c r="GW94" s="550"/>
      <c r="GX94" s="550"/>
      <c r="GY94" s="550"/>
      <c r="GZ94" s="550"/>
      <c r="HA94" s="550"/>
      <c r="HB94" s="550"/>
      <c r="HC94" s="550"/>
      <c r="HD94" s="550"/>
      <c r="HE94" s="550"/>
      <c r="HF94" s="550"/>
      <c r="HG94" s="550"/>
      <c r="HH94" s="550"/>
      <c r="HI94" s="550"/>
      <c r="HJ94" s="550"/>
      <c r="HK94" s="550"/>
      <c r="HL94" s="550"/>
      <c r="HM94" s="550"/>
      <c r="HN94" s="550"/>
      <c r="HO94" s="550"/>
      <c r="HP94" s="550"/>
      <c r="HQ94" s="550"/>
      <c r="HR94" s="550"/>
      <c r="HS94" s="550"/>
      <c r="HT94" s="550"/>
      <c r="HU94" s="550"/>
      <c r="HV94" s="550"/>
      <c r="HW94" s="550"/>
      <c r="HX94" s="550"/>
      <c r="HY94" s="550"/>
      <c r="HZ94" s="550"/>
      <c r="IA94" s="550"/>
      <c r="IB94" s="550"/>
      <c r="IC94" s="550"/>
      <c r="ID94" s="550"/>
      <c r="IE94" s="550"/>
      <c r="IF94" s="550"/>
      <c r="IG94" s="550"/>
      <c r="IH94" s="550"/>
      <c r="II94" s="550"/>
      <c r="IJ94" s="550"/>
      <c r="IK94" s="550"/>
      <c r="IL94" s="550"/>
      <c r="IM94" s="550"/>
      <c r="IN94" s="550"/>
      <c r="IO94" s="550"/>
      <c r="IP94" s="550"/>
    </row>
    <row r="95" spans="1:250">
      <c r="A95" s="594"/>
      <c r="B95" s="594"/>
      <c r="C95" s="594"/>
      <c r="D95" s="594"/>
      <c r="E95" s="594"/>
      <c r="F95" s="594"/>
      <c r="G95" s="594"/>
      <c r="H95" s="594"/>
    </row>
    <row r="96" spans="1:250">
      <c r="A96" s="967" t="s">
        <v>4</v>
      </c>
      <c r="H96" s="580" t="s">
        <v>4</v>
      </c>
    </row>
    <row r="97" spans="2:8">
      <c r="H97" s="580" t="s">
        <v>4</v>
      </c>
    </row>
    <row r="98" spans="2:8">
      <c r="H98" s="580" t="s">
        <v>4</v>
      </c>
    </row>
    <row r="99" spans="2:8">
      <c r="H99" s="580" t="s">
        <v>4</v>
      </c>
    </row>
    <row r="100" spans="2:8">
      <c r="H100" s="580" t="s">
        <v>4</v>
      </c>
    </row>
    <row r="101" spans="2:8">
      <c r="H101" s="580" t="s">
        <v>4</v>
      </c>
    </row>
    <row r="102" spans="2:8">
      <c r="H102" s="580" t="s">
        <v>4</v>
      </c>
    </row>
    <row r="103" spans="2:8">
      <c r="H103" s="580" t="s">
        <v>4</v>
      </c>
    </row>
    <row r="104" spans="2:8">
      <c r="H104" s="580" t="s">
        <v>4</v>
      </c>
    </row>
    <row r="105" spans="2:8">
      <c r="H105" s="580" t="s">
        <v>4</v>
      </c>
    </row>
    <row r="106" spans="2:8">
      <c r="B106" s="595" t="s">
        <v>4</v>
      </c>
      <c r="C106" s="595"/>
      <c r="H106" s="580" t="s">
        <v>4</v>
      </c>
    </row>
    <row r="107" spans="2:8">
      <c r="H107" s="580" t="s">
        <v>4</v>
      </c>
    </row>
    <row r="108" spans="2:8">
      <c r="H108" s="580" t="s">
        <v>4</v>
      </c>
    </row>
    <row r="109" spans="2:8">
      <c r="H109" s="580" t="s">
        <v>4</v>
      </c>
    </row>
    <row r="110" spans="2:8">
      <c r="H110" s="580" t="s">
        <v>4</v>
      </c>
    </row>
    <row r="111" spans="2:8">
      <c r="H111" s="580" t="s">
        <v>4</v>
      </c>
    </row>
    <row r="112" spans="2:8">
      <c r="H112" s="580" t="s">
        <v>4</v>
      </c>
    </row>
    <row r="113" spans="8:8">
      <c r="H113" s="580" t="s">
        <v>4</v>
      </c>
    </row>
    <row r="114" spans="8:8">
      <c r="H114" s="580" t="s">
        <v>4</v>
      </c>
    </row>
    <row r="115" spans="8:8">
      <c r="H115" s="580" t="s">
        <v>4</v>
      </c>
    </row>
    <row r="116" spans="8:8">
      <c r="H116" s="580" t="s">
        <v>4</v>
      </c>
    </row>
    <row r="117" spans="8:8">
      <c r="H117" s="580" t="s">
        <v>4</v>
      </c>
    </row>
    <row r="118" spans="8:8">
      <c r="H118" s="580" t="s">
        <v>4</v>
      </c>
    </row>
    <row r="119" spans="8:8">
      <c r="H119" s="580" t="s">
        <v>4</v>
      </c>
    </row>
    <row r="120" spans="8:8">
      <c r="H120" s="580" t="s">
        <v>4</v>
      </c>
    </row>
    <row r="121" spans="8:8">
      <c r="H121" s="580" t="s">
        <v>4</v>
      </c>
    </row>
    <row r="122" spans="8:8">
      <c r="H122" s="580" t="s">
        <v>4</v>
      </c>
    </row>
    <row r="123" spans="8:8">
      <c r="H123" s="580" t="s">
        <v>4</v>
      </c>
    </row>
    <row r="124" spans="8:8">
      <c r="H124" s="580" t="s">
        <v>4</v>
      </c>
    </row>
    <row r="125" spans="8:8">
      <c r="H125" s="580" t="s">
        <v>4</v>
      </c>
    </row>
    <row r="126" spans="8:8">
      <c r="H126" s="580" t="s">
        <v>4</v>
      </c>
    </row>
    <row r="127" spans="8:8">
      <c r="H127" s="580" t="s">
        <v>4</v>
      </c>
    </row>
    <row r="128" spans="8:8">
      <c r="H128" s="580" t="s">
        <v>4</v>
      </c>
    </row>
    <row r="129" spans="8:8">
      <c r="H129" s="580" t="s">
        <v>4</v>
      </c>
    </row>
    <row r="130" spans="8:8">
      <c r="H130" s="580" t="s">
        <v>4</v>
      </c>
    </row>
    <row r="131" spans="8:8">
      <c r="H131" s="580" t="s">
        <v>4</v>
      </c>
    </row>
    <row r="132" spans="8:8">
      <c r="H132" s="580" t="s">
        <v>4</v>
      </c>
    </row>
    <row r="133" spans="8:8">
      <c r="H133" s="580" t="s">
        <v>4</v>
      </c>
    </row>
    <row r="134" spans="8:8">
      <c r="H134" s="580" t="s">
        <v>4</v>
      </c>
    </row>
    <row r="135" spans="8:8">
      <c r="H135" s="580" t="s">
        <v>4</v>
      </c>
    </row>
    <row r="136" spans="8:8">
      <c r="H136" s="580" t="s">
        <v>4</v>
      </c>
    </row>
    <row r="137" spans="8:8">
      <c r="H137" s="580" t="s">
        <v>4</v>
      </c>
    </row>
    <row r="138" spans="8:8">
      <c r="H138" s="580" t="s">
        <v>4</v>
      </c>
    </row>
    <row r="139" spans="8:8">
      <c r="H139" s="580" t="s">
        <v>4</v>
      </c>
    </row>
    <row r="140" spans="8:8">
      <c r="H140" s="580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2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3"/>
  <sheetViews>
    <sheetView showGridLines="0" zoomScale="75" zoomScaleNormal="75" workbookViewId="0">
      <selection activeCell="O37" sqref="O37"/>
    </sheetView>
  </sheetViews>
  <sheetFormatPr defaultColWidth="12.5703125" defaultRowHeight="15"/>
  <cols>
    <col min="1" max="1" width="5" style="598" customWidth="1"/>
    <col min="2" max="2" width="2" style="598" customWidth="1"/>
    <col min="3" max="3" width="57.140625" style="598" customWidth="1"/>
    <col min="4" max="4" width="20.140625" style="598" customWidth="1"/>
    <col min="5" max="8" width="21.42578125" style="598" customWidth="1"/>
    <col min="9" max="9" width="16.7109375" style="598" customWidth="1"/>
    <col min="10" max="10" width="12.5703125" style="598"/>
    <col min="11" max="11" width="16.7109375" style="598" customWidth="1"/>
    <col min="12" max="12" width="22.85546875" style="598" customWidth="1"/>
    <col min="13" max="256" width="12.5703125" style="598"/>
    <col min="257" max="257" width="5" style="598" customWidth="1"/>
    <col min="258" max="258" width="2" style="598" customWidth="1"/>
    <col min="259" max="259" width="57.140625" style="598" customWidth="1"/>
    <col min="260" max="260" width="20.140625" style="598" customWidth="1"/>
    <col min="261" max="264" width="21.42578125" style="598" customWidth="1"/>
    <col min="265" max="265" width="16.7109375" style="598" customWidth="1"/>
    <col min="266" max="266" width="12.5703125" style="598"/>
    <col min="267" max="267" width="16.7109375" style="598" customWidth="1"/>
    <col min="268" max="268" width="22.85546875" style="598" customWidth="1"/>
    <col min="269" max="512" width="12.5703125" style="598"/>
    <col min="513" max="513" width="5" style="598" customWidth="1"/>
    <col min="514" max="514" width="2" style="598" customWidth="1"/>
    <col min="515" max="515" width="57.140625" style="598" customWidth="1"/>
    <col min="516" max="516" width="20.140625" style="598" customWidth="1"/>
    <col min="517" max="520" width="21.42578125" style="598" customWidth="1"/>
    <col min="521" max="521" width="16.7109375" style="598" customWidth="1"/>
    <col min="522" max="522" width="12.5703125" style="598"/>
    <col min="523" max="523" width="16.7109375" style="598" customWidth="1"/>
    <col min="524" max="524" width="22.85546875" style="598" customWidth="1"/>
    <col min="525" max="768" width="12.5703125" style="598"/>
    <col min="769" max="769" width="5" style="598" customWidth="1"/>
    <col min="770" max="770" width="2" style="598" customWidth="1"/>
    <col min="771" max="771" width="57.140625" style="598" customWidth="1"/>
    <col min="772" max="772" width="20.140625" style="598" customWidth="1"/>
    <col min="773" max="776" width="21.42578125" style="598" customWidth="1"/>
    <col min="777" max="777" width="16.7109375" style="598" customWidth="1"/>
    <col min="778" max="778" width="12.5703125" style="598"/>
    <col min="779" max="779" width="16.7109375" style="598" customWidth="1"/>
    <col min="780" max="780" width="22.85546875" style="598" customWidth="1"/>
    <col min="781" max="1024" width="12.5703125" style="598"/>
    <col min="1025" max="1025" width="5" style="598" customWidth="1"/>
    <col min="1026" max="1026" width="2" style="598" customWidth="1"/>
    <col min="1027" max="1027" width="57.140625" style="598" customWidth="1"/>
    <col min="1028" max="1028" width="20.140625" style="598" customWidth="1"/>
    <col min="1029" max="1032" width="21.42578125" style="598" customWidth="1"/>
    <col min="1033" max="1033" width="16.7109375" style="598" customWidth="1"/>
    <col min="1034" max="1034" width="12.5703125" style="598"/>
    <col min="1035" max="1035" width="16.7109375" style="598" customWidth="1"/>
    <col min="1036" max="1036" width="22.85546875" style="598" customWidth="1"/>
    <col min="1037" max="1280" width="12.5703125" style="598"/>
    <col min="1281" max="1281" width="5" style="598" customWidth="1"/>
    <col min="1282" max="1282" width="2" style="598" customWidth="1"/>
    <col min="1283" max="1283" width="57.140625" style="598" customWidth="1"/>
    <col min="1284" max="1284" width="20.140625" style="598" customWidth="1"/>
    <col min="1285" max="1288" width="21.42578125" style="598" customWidth="1"/>
    <col min="1289" max="1289" width="16.7109375" style="598" customWidth="1"/>
    <col min="1290" max="1290" width="12.5703125" style="598"/>
    <col min="1291" max="1291" width="16.7109375" style="598" customWidth="1"/>
    <col min="1292" max="1292" width="22.85546875" style="598" customWidth="1"/>
    <col min="1293" max="1536" width="12.5703125" style="598"/>
    <col min="1537" max="1537" width="5" style="598" customWidth="1"/>
    <col min="1538" max="1538" width="2" style="598" customWidth="1"/>
    <col min="1539" max="1539" width="57.140625" style="598" customWidth="1"/>
    <col min="1540" max="1540" width="20.140625" style="598" customWidth="1"/>
    <col min="1541" max="1544" width="21.42578125" style="598" customWidth="1"/>
    <col min="1545" max="1545" width="16.7109375" style="598" customWidth="1"/>
    <col min="1546" max="1546" width="12.5703125" style="598"/>
    <col min="1547" max="1547" width="16.7109375" style="598" customWidth="1"/>
    <col min="1548" max="1548" width="22.85546875" style="598" customWidth="1"/>
    <col min="1549" max="1792" width="12.5703125" style="598"/>
    <col min="1793" max="1793" width="5" style="598" customWidth="1"/>
    <col min="1794" max="1794" width="2" style="598" customWidth="1"/>
    <col min="1795" max="1795" width="57.140625" style="598" customWidth="1"/>
    <col min="1796" max="1796" width="20.140625" style="598" customWidth="1"/>
    <col min="1797" max="1800" width="21.42578125" style="598" customWidth="1"/>
    <col min="1801" max="1801" width="16.7109375" style="598" customWidth="1"/>
    <col min="1802" max="1802" width="12.5703125" style="598"/>
    <col min="1803" max="1803" width="16.7109375" style="598" customWidth="1"/>
    <col min="1804" max="1804" width="22.85546875" style="598" customWidth="1"/>
    <col min="1805" max="2048" width="12.5703125" style="598"/>
    <col min="2049" max="2049" width="5" style="598" customWidth="1"/>
    <col min="2050" max="2050" width="2" style="598" customWidth="1"/>
    <col min="2051" max="2051" width="57.140625" style="598" customWidth="1"/>
    <col min="2052" max="2052" width="20.140625" style="598" customWidth="1"/>
    <col min="2053" max="2056" width="21.42578125" style="598" customWidth="1"/>
    <col min="2057" max="2057" width="16.7109375" style="598" customWidth="1"/>
    <col min="2058" max="2058" width="12.5703125" style="598"/>
    <col min="2059" max="2059" width="16.7109375" style="598" customWidth="1"/>
    <col min="2060" max="2060" width="22.85546875" style="598" customWidth="1"/>
    <col min="2061" max="2304" width="12.5703125" style="598"/>
    <col min="2305" max="2305" width="5" style="598" customWidth="1"/>
    <col min="2306" max="2306" width="2" style="598" customWidth="1"/>
    <col min="2307" max="2307" width="57.140625" style="598" customWidth="1"/>
    <col min="2308" max="2308" width="20.140625" style="598" customWidth="1"/>
    <col min="2309" max="2312" width="21.42578125" style="598" customWidth="1"/>
    <col min="2313" max="2313" width="16.7109375" style="598" customWidth="1"/>
    <col min="2314" max="2314" width="12.5703125" style="598"/>
    <col min="2315" max="2315" width="16.7109375" style="598" customWidth="1"/>
    <col min="2316" max="2316" width="22.85546875" style="598" customWidth="1"/>
    <col min="2317" max="2560" width="12.5703125" style="598"/>
    <col min="2561" max="2561" width="5" style="598" customWidth="1"/>
    <col min="2562" max="2562" width="2" style="598" customWidth="1"/>
    <col min="2563" max="2563" width="57.140625" style="598" customWidth="1"/>
    <col min="2564" max="2564" width="20.140625" style="598" customWidth="1"/>
    <col min="2565" max="2568" width="21.42578125" style="598" customWidth="1"/>
    <col min="2569" max="2569" width="16.7109375" style="598" customWidth="1"/>
    <col min="2570" max="2570" width="12.5703125" style="598"/>
    <col min="2571" max="2571" width="16.7109375" style="598" customWidth="1"/>
    <col min="2572" max="2572" width="22.85546875" style="598" customWidth="1"/>
    <col min="2573" max="2816" width="12.5703125" style="598"/>
    <col min="2817" max="2817" width="5" style="598" customWidth="1"/>
    <col min="2818" max="2818" width="2" style="598" customWidth="1"/>
    <col min="2819" max="2819" width="57.140625" style="598" customWidth="1"/>
    <col min="2820" max="2820" width="20.140625" style="598" customWidth="1"/>
    <col min="2821" max="2824" width="21.42578125" style="598" customWidth="1"/>
    <col min="2825" max="2825" width="16.7109375" style="598" customWidth="1"/>
    <col min="2826" max="2826" width="12.5703125" style="598"/>
    <col min="2827" max="2827" width="16.7109375" style="598" customWidth="1"/>
    <col min="2828" max="2828" width="22.85546875" style="598" customWidth="1"/>
    <col min="2829" max="3072" width="12.5703125" style="598"/>
    <col min="3073" max="3073" width="5" style="598" customWidth="1"/>
    <col min="3074" max="3074" width="2" style="598" customWidth="1"/>
    <col min="3075" max="3075" width="57.140625" style="598" customWidth="1"/>
    <col min="3076" max="3076" width="20.140625" style="598" customWidth="1"/>
    <col min="3077" max="3080" width="21.42578125" style="598" customWidth="1"/>
    <col min="3081" max="3081" width="16.7109375" style="598" customWidth="1"/>
    <col min="3082" max="3082" width="12.5703125" style="598"/>
    <col min="3083" max="3083" width="16.7109375" style="598" customWidth="1"/>
    <col min="3084" max="3084" width="22.85546875" style="598" customWidth="1"/>
    <col min="3085" max="3328" width="12.5703125" style="598"/>
    <col min="3329" max="3329" width="5" style="598" customWidth="1"/>
    <col min="3330" max="3330" width="2" style="598" customWidth="1"/>
    <col min="3331" max="3331" width="57.140625" style="598" customWidth="1"/>
    <col min="3332" max="3332" width="20.140625" style="598" customWidth="1"/>
    <col min="3333" max="3336" width="21.42578125" style="598" customWidth="1"/>
    <col min="3337" max="3337" width="16.7109375" style="598" customWidth="1"/>
    <col min="3338" max="3338" width="12.5703125" style="598"/>
    <col min="3339" max="3339" width="16.7109375" style="598" customWidth="1"/>
    <col min="3340" max="3340" width="22.85546875" style="598" customWidth="1"/>
    <col min="3341" max="3584" width="12.5703125" style="598"/>
    <col min="3585" max="3585" width="5" style="598" customWidth="1"/>
    <col min="3586" max="3586" width="2" style="598" customWidth="1"/>
    <col min="3587" max="3587" width="57.140625" style="598" customWidth="1"/>
    <col min="3588" max="3588" width="20.140625" style="598" customWidth="1"/>
    <col min="3589" max="3592" width="21.42578125" style="598" customWidth="1"/>
    <col min="3593" max="3593" width="16.7109375" style="598" customWidth="1"/>
    <col min="3594" max="3594" width="12.5703125" style="598"/>
    <col min="3595" max="3595" width="16.7109375" style="598" customWidth="1"/>
    <col min="3596" max="3596" width="22.85546875" style="598" customWidth="1"/>
    <col min="3597" max="3840" width="12.5703125" style="598"/>
    <col min="3841" max="3841" width="5" style="598" customWidth="1"/>
    <col min="3842" max="3842" width="2" style="598" customWidth="1"/>
    <col min="3843" max="3843" width="57.140625" style="598" customWidth="1"/>
    <col min="3844" max="3844" width="20.140625" style="598" customWidth="1"/>
    <col min="3845" max="3848" width="21.42578125" style="598" customWidth="1"/>
    <col min="3849" max="3849" width="16.7109375" style="598" customWidth="1"/>
    <col min="3850" max="3850" width="12.5703125" style="598"/>
    <col min="3851" max="3851" width="16.7109375" style="598" customWidth="1"/>
    <col min="3852" max="3852" width="22.85546875" style="598" customWidth="1"/>
    <col min="3853" max="4096" width="12.5703125" style="598"/>
    <col min="4097" max="4097" width="5" style="598" customWidth="1"/>
    <col min="4098" max="4098" width="2" style="598" customWidth="1"/>
    <col min="4099" max="4099" width="57.140625" style="598" customWidth="1"/>
    <col min="4100" max="4100" width="20.140625" style="598" customWidth="1"/>
    <col min="4101" max="4104" width="21.42578125" style="598" customWidth="1"/>
    <col min="4105" max="4105" width="16.7109375" style="598" customWidth="1"/>
    <col min="4106" max="4106" width="12.5703125" style="598"/>
    <col min="4107" max="4107" width="16.7109375" style="598" customWidth="1"/>
    <col min="4108" max="4108" width="22.85546875" style="598" customWidth="1"/>
    <col min="4109" max="4352" width="12.5703125" style="598"/>
    <col min="4353" max="4353" width="5" style="598" customWidth="1"/>
    <col min="4354" max="4354" width="2" style="598" customWidth="1"/>
    <col min="4355" max="4355" width="57.140625" style="598" customWidth="1"/>
    <col min="4356" max="4356" width="20.140625" style="598" customWidth="1"/>
    <col min="4357" max="4360" width="21.42578125" style="598" customWidth="1"/>
    <col min="4361" max="4361" width="16.7109375" style="598" customWidth="1"/>
    <col min="4362" max="4362" width="12.5703125" style="598"/>
    <col min="4363" max="4363" width="16.7109375" style="598" customWidth="1"/>
    <col min="4364" max="4364" width="22.85546875" style="598" customWidth="1"/>
    <col min="4365" max="4608" width="12.5703125" style="598"/>
    <col min="4609" max="4609" width="5" style="598" customWidth="1"/>
    <col min="4610" max="4610" width="2" style="598" customWidth="1"/>
    <col min="4611" max="4611" width="57.140625" style="598" customWidth="1"/>
    <col min="4612" max="4612" width="20.140625" style="598" customWidth="1"/>
    <col min="4613" max="4616" width="21.42578125" style="598" customWidth="1"/>
    <col min="4617" max="4617" width="16.7109375" style="598" customWidth="1"/>
    <col min="4618" max="4618" width="12.5703125" style="598"/>
    <col min="4619" max="4619" width="16.7109375" style="598" customWidth="1"/>
    <col min="4620" max="4620" width="22.85546875" style="598" customWidth="1"/>
    <col min="4621" max="4864" width="12.5703125" style="598"/>
    <col min="4865" max="4865" width="5" style="598" customWidth="1"/>
    <col min="4866" max="4866" width="2" style="598" customWidth="1"/>
    <col min="4867" max="4867" width="57.140625" style="598" customWidth="1"/>
    <col min="4868" max="4868" width="20.140625" style="598" customWidth="1"/>
    <col min="4869" max="4872" width="21.42578125" style="598" customWidth="1"/>
    <col min="4873" max="4873" width="16.7109375" style="598" customWidth="1"/>
    <col min="4874" max="4874" width="12.5703125" style="598"/>
    <col min="4875" max="4875" width="16.7109375" style="598" customWidth="1"/>
    <col min="4876" max="4876" width="22.85546875" style="598" customWidth="1"/>
    <col min="4877" max="5120" width="12.5703125" style="598"/>
    <col min="5121" max="5121" width="5" style="598" customWidth="1"/>
    <col min="5122" max="5122" width="2" style="598" customWidth="1"/>
    <col min="5123" max="5123" width="57.140625" style="598" customWidth="1"/>
    <col min="5124" max="5124" width="20.140625" style="598" customWidth="1"/>
    <col min="5125" max="5128" width="21.42578125" style="598" customWidth="1"/>
    <col min="5129" max="5129" width="16.7109375" style="598" customWidth="1"/>
    <col min="5130" max="5130" width="12.5703125" style="598"/>
    <col min="5131" max="5131" width="16.7109375" style="598" customWidth="1"/>
    <col min="5132" max="5132" width="22.85546875" style="598" customWidth="1"/>
    <col min="5133" max="5376" width="12.5703125" style="598"/>
    <col min="5377" max="5377" width="5" style="598" customWidth="1"/>
    <col min="5378" max="5378" width="2" style="598" customWidth="1"/>
    <col min="5379" max="5379" width="57.140625" style="598" customWidth="1"/>
    <col min="5380" max="5380" width="20.140625" style="598" customWidth="1"/>
    <col min="5381" max="5384" width="21.42578125" style="598" customWidth="1"/>
    <col min="5385" max="5385" width="16.7109375" style="598" customWidth="1"/>
    <col min="5386" max="5386" width="12.5703125" style="598"/>
    <col min="5387" max="5387" width="16.7109375" style="598" customWidth="1"/>
    <col min="5388" max="5388" width="22.85546875" style="598" customWidth="1"/>
    <col min="5389" max="5632" width="12.5703125" style="598"/>
    <col min="5633" max="5633" width="5" style="598" customWidth="1"/>
    <col min="5634" max="5634" width="2" style="598" customWidth="1"/>
    <col min="5635" max="5635" width="57.140625" style="598" customWidth="1"/>
    <col min="5636" max="5636" width="20.140625" style="598" customWidth="1"/>
    <col min="5637" max="5640" width="21.42578125" style="598" customWidth="1"/>
    <col min="5641" max="5641" width="16.7109375" style="598" customWidth="1"/>
    <col min="5642" max="5642" width="12.5703125" style="598"/>
    <col min="5643" max="5643" width="16.7109375" style="598" customWidth="1"/>
    <col min="5644" max="5644" width="22.85546875" style="598" customWidth="1"/>
    <col min="5645" max="5888" width="12.5703125" style="598"/>
    <col min="5889" max="5889" width="5" style="598" customWidth="1"/>
    <col min="5890" max="5890" width="2" style="598" customWidth="1"/>
    <col min="5891" max="5891" width="57.140625" style="598" customWidth="1"/>
    <col min="5892" max="5892" width="20.140625" style="598" customWidth="1"/>
    <col min="5893" max="5896" width="21.42578125" style="598" customWidth="1"/>
    <col min="5897" max="5897" width="16.7109375" style="598" customWidth="1"/>
    <col min="5898" max="5898" width="12.5703125" style="598"/>
    <col min="5899" max="5899" width="16.7109375" style="598" customWidth="1"/>
    <col min="5900" max="5900" width="22.85546875" style="598" customWidth="1"/>
    <col min="5901" max="6144" width="12.5703125" style="598"/>
    <col min="6145" max="6145" width="5" style="598" customWidth="1"/>
    <col min="6146" max="6146" width="2" style="598" customWidth="1"/>
    <col min="6147" max="6147" width="57.140625" style="598" customWidth="1"/>
    <col min="6148" max="6148" width="20.140625" style="598" customWidth="1"/>
    <col min="6149" max="6152" width="21.42578125" style="598" customWidth="1"/>
    <col min="6153" max="6153" width="16.7109375" style="598" customWidth="1"/>
    <col min="6154" max="6154" width="12.5703125" style="598"/>
    <col min="6155" max="6155" width="16.7109375" style="598" customWidth="1"/>
    <col min="6156" max="6156" width="22.85546875" style="598" customWidth="1"/>
    <col min="6157" max="6400" width="12.5703125" style="598"/>
    <col min="6401" max="6401" width="5" style="598" customWidth="1"/>
    <col min="6402" max="6402" width="2" style="598" customWidth="1"/>
    <col min="6403" max="6403" width="57.140625" style="598" customWidth="1"/>
    <col min="6404" max="6404" width="20.140625" style="598" customWidth="1"/>
    <col min="6405" max="6408" width="21.42578125" style="598" customWidth="1"/>
    <col min="6409" max="6409" width="16.7109375" style="598" customWidth="1"/>
    <col min="6410" max="6410" width="12.5703125" style="598"/>
    <col min="6411" max="6411" width="16.7109375" style="598" customWidth="1"/>
    <col min="6412" max="6412" width="22.85546875" style="598" customWidth="1"/>
    <col min="6413" max="6656" width="12.5703125" style="598"/>
    <col min="6657" max="6657" width="5" style="598" customWidth="1"/>
    <col min="6658" max="6658" width="2" style="598" customWidth="1"/>
    <col min="6659" max="6659" width="57.140625" style="598" customWidth="1"/>
    <col min="6660" max="6660" width="20.140625" style="598" customWidth="1"/>
    <col min="6661" max="6664" width="21.42578125" style="598" customWidth="1"/>
    <col min="6665" max="6665" width="16.7109375" style="598" customWidth="1"/>
    <col min="6666" max="6666" width="12.5703125" style="598"/>
    <col min="6667" max="6667" width="16.7109375" style="598" customWidth="1"/>
    <col min="6668" max="6668" width="22.85546875" style="598" customWidth="1"/>
    <col min="6669" max="6912" width="12.5703125" style="598"/>
    <col min="6913" max="6913" width="5" style="598" customWidth="1"/>
    <col min="6914" max="6914" width="2" style="598" customWidth="1"/>
    <col min="6915" max="6915" width="57.140625" style="598" customWidth="1"/>
    <col min="6916" max="6916" width="20.140625" style="598" customWidth="1"/>
    <col min="6917" max="6920" width="21.42578125" style="598" customWidth="1"/>
    <col min="6921" max="6921" width="16.7109375" style="598" customWidth="1"/>
    <col min="6922" max="6922" width="12.5703125" style="598"/>
    <col min="6923" max="6923" width="16.7109375" style="598" customWidth="1"/>
    <col min="6924" max="6924" width="22.85546875" style="598" customWidth="1"/>
    <col min="6925" max="7168" width="12.5703125" style="598"/>
    <col min="7169" max="7169" width="5" style="598" customWidth="1"/>
    <col min="7170" max="7170" width="2" style="598" customWidth="1"/>
    <col min="7171" max="7171" width="57.140625" style="598" customWidth="1"/>
    <col min="7172" max="7172" width="20.140625" style="598" customWidth="1"/>
    <col min="7173" max="7176" width="21.42578125" style="598" customWidth="1"/>
    <col min="7177" max="7177" width="16.7109375" style="598" customWidth="1"/>
    <col min="7178" max="7178" width="12.5703125" style="598"/>
    <col min="7179" max="7179" width="16.7109375" style="598" customWidth="1"/>
    <col min="7180" max="7180" width="22.85546875" style="598" customWidth="1"/>
    <col min="7181" max="7424" width="12.5703125" style="598"/>
    <col min="7425" max="7425" width="5" style="598" customWidth="1"/>
    <col min="7426" max="7426" width="2" style="598" customWidth="1"/>
    <col min="7427" max="7427" width="57.140625" style="598" customWidth="1"/>
    <col min="7428" max="7428" width="20.140625" style="598" customWidth="1"/>
    <col min="7429" max="7432" width="21.42578125" style="598" customWidth="1"/>
    <col min="7433" max="7433" width="16.7109375" style="598" customWidth="1"/>
    <col min="7434" max="7434" width="12.5703125" style="598"/>
    <col min="7435" max="7435" width="16.7109375" style="598" customWidth="1"/>
    <col min="7436" max="7436" width="22.85546875" style="598" customWidth="1"/>
    <col min="7437" max="7680" width="12.5703125" style="598"/>
    <col min="7681" max="7681" width="5" style="598" customWidth="1"/>
    <col min="7682" max="7682" width="2" style="598" customWidth="1"/>
    <col min="7683" max="7683" width="57.140625" style="598" customWidth="1"/>
    <col min="7684" max="7684" width="20.140625" style="598" customWidth="1"/>
    <col min="7685" max="7688" width="21.42578125" style="598" customWidth="1"/>
    <col min="7689" max="7689" width="16.7109375" style="598" customWidth="1"/>
    <col min="7690" max="7690" width="12.5703125" style="598"/>
    <col min="7691" max="7691" width="16.7109375" style="598" customWidth="1"/>
    <col min="7692" max="7692" width="22.85546875" style="598" customWidth="1"/>
    <col min="7693" max="7936" width="12.5703125" style="598"/>
    <col min="7937" max="7937" width="5" style="598" customWidth="1"/>
    <col min="7938" max="7938" width="2" style="598" customWidth="1"/>
    <col min="7939" max="7939" width="57.140625" style="598" customWidth="1"/>
    <col min="7940" max="7940" width="20.140625" style="598" customWidth="1"/>
    <col min="7941" max="7944" width="21.42578125" style="598" customWidth="1"/>
    <col min="7945" max="7945" width="16.7109375" style="598" customWidth="1"/>
    <col min="7946" max="7946" width="12.5703125" style="598"/>
    <col min="7947" max="7947" width="16.7109375" style="598" customWidth="1"/>
    <col min="7948" max="7948" width="22.85546875" style="598" customWidth="1"/>
    <col min="7949" max="8192" width="12.5703125" style="598"/>
    <col min="8193" max="8193" width="5" style="598" customWidth="1"/>
    <col min="8194" max="8194" width="2" style="598" customWidth="1"/>
    <col min="8195" max="8195" width="57.140625" style="598" customWidth="1"/>
    <col min="8196" max="8196" width="20.140625" style="598" customWidth="1"/>
    <col min="8197" max="8200" width="21.42578125" style="598" customWidth="1"/>
    <col min="8201" max="8201" width="16.7109375" style="598" customWidth="1"/>
    <col min="8202" max="8202" width="12.5703125" style="598"/>
    <col min="8203" max="8203" width="16.7109375" style="598" customWidth="1"/>
    <col min="8204" max="8204" width="22.85546875" style="598" customWidth="1"/>
    <col min="8205" max="8448" width="12.5703125" style="598"/>
    <col min="8449" max="8449" width="5" style="598" customWidth="1"/>
    <col min="8450" max="8450" width="2" style="598" customWidth="1"/>
    <col min="8451" max="8451" width="57.140625" style="598" customWidth="1"/>
    <col min="8452" max="8452" width="20.140625" style="598" customWidth="1"/>
    <col min="8453" max="8456" width="21.42578125" style="598" customWidth="1"/>
    <col min="8457" max="8457" width="16.7109375" style="598" customWidth="1"/>
    <col min="8458" max="8458" width="12.5703125" style="598"/>
    <col min="8459" max="8459" width="16.7109375" style="598" customWidth="1"/>
    <col min="8460" max="8460" width="22.85546875" style="598" customWidth="1"/>
    <col min="8461" max="8704" width="12.5703125" style="598"/>
    <col min="8705" max="8705" width="5" style="598" customWidth="1"/>
    <col min="8706" max="8706" width="2" style="598" customWidth="1"/>
    <col min="8707" max="8707" width="57.140625" style="598" customWidth="1"/>
    <col min="8708" max="8708" width="20.140625" style="598" customWidth="1"/>
    <col min="8709" max="8712" width="21.42578125" style="598" customWidth="1"/>
    <col min="8713" max="8713" width="16.7109375" style="598" customWidth="1"/>
    <col min="8714" max="8714" width="12.5703125" style="598"/>
    <col min="8715" max="8715" width="16.7109375" style="598" customWidth="1"/>
    <col min="8716" max="8716" width="22.85546875" style="598" customWidth="1"/>
    <col min="8717" max="8960" width="12.5703125" style="598"/>
    <col min="8961" max="8961" width="5" style="598" customWidth="1"/>
    <col min="8962" max="8962" width="2" style="598" customWidth="1"/>
    <col min="8963" max="8963" width="57.140625" style="598" customWidth="1"/>
    <col min="8964" max="8964" width="20.140625" style="598" customWidth="1"/>
    <col min="8965" max="8968" width="21.42578125" style="598" customWidth="1"/>
    <col min="8969" max="8969" width="16.7109375" style="598" customWidth="1"/>
    <col min="8970" max="8970" width="12.5703125" style="598"/>
    <col min="8971" max="8971" width="16.7109375" style="598" customWidth="1"/>
    <col min="8972" max="8972" width="22.85546875" style="598" customWidth="1"/>
    <col min="8973" max="9216" width="12.5703125" style="598"/>
    <col min="9217" max="9217" width="5" style="598" customWidth="1"/>
    <col min="9218" max="9218" width="2" style="598" customWidth="1"/>
    <col min="9219" max="9219" width="57.140625" style="598" customWidth="1"/>
    <col min="9220" max="9220" width="20.140625" style="598" customWidth="1"/>
    <col min="9221" max="9224" width="21.42578125" style="598" customWidth="1"/>
    <col min="9225" max="9225" width="16.7109375" style="598" customWidth="1"/>
    <col min="9226" max="9226" width="12.5703125" style="598"/>
    <col min="9227" max="9227" width="16.7109375" style="598" customWidth="1"/>
    <col min="9228" max="9228" width="22.85546875" style="598" customWidth="1"/>
    <col min="9229" max="9472" width="12.5703125" style="598"/>
    <col min="9473" max="9473" width="5" style="598" customWidth="1"/>
    <col min="9474" max="9474" width="2" style="598" customWidth="1"/>
    <col min="9475" max="9475" width="57.140625" style="598" customWidth="1"/>
    <col min="9476" max="9476" width="20.140625" style="598" customWidth="1"/>
    <col min="9477" max="9480" width="21.42578125" style="598" customWidth="1"/>
    <col min="9481" max="9481" width="16.7109375" style="598" customWidth="1"/>
    <col min="9482" max="9482" width="12.5703125" style="598"/>
    <col min="9483" max="9483" width="16.7109375" style="598" customWidth="1"/>
    <col min="9484" max="9484" width="22.85546875" style="598" customWidth="1"/>
    <col min="9485" max="9728" width="12.5703125" style="598"/>
    <col min="9729" max="9729" width="5" style="598" customWidth="1"/>
    <col min="9730" max="9730" width="2" style="598" customWidth="1"/>
    <col min="9731" max="9731" width="57.140625" style="598" customWidth="1"/>
    <col min="9732" max="9732" width="20.140625" style="598" customWidth="1"/>
    <col min="9733" max="9736" width="21.42578125" style="598" customWidth="1"/>
    <col min="9737" max="9737" width="16.7109375" style="598" customWidth="1"/>
    <col min="9738" max="9738" width="12.5703125" style="598"/>
    <col min="9739" max="9739" width="16.7109375" style="598" customWidth="1"/>
    <col min="9740" max="9740" width="22.85546875" style="598" customWidth="1"/>
    <col min="9741" max="9984" width="12.5703125" style="598"/>
    <col min="9985" max="9985" width="5" style="598" customWidth="1"/>
    <col min="9986" max="9986" width="2" style="598" customWidth="1"/>
    <col min="9987" max="9987" width="57.140625" style="598" customWidth="1"/>
    <col min="9988" max="9988" width="20.140625" style="598" customWidth="1"/>
    <col min="9989" max="9992" width="21.42578125" style="598" customWidth="1"/>
    <col min="9993" max="9993" width="16.7109375" style="598" customWidth="1"/>
    <col min="9994" max="9994" width="12.5703125" style="598"/>
    <col min="9995" max="9995" width="16.7109375" style="598" customWidth="1"/>
    <col min="9996" max="9996" width="22.85546875" style="598" customWidth="1"/>
    <col min="9997" max="10240" width="12.5703125" style="598"/>
    <col min="10241" max="10241" width="5" style="598" customWidth="1"/>
    <col min="10242" max="10242" width="2" style="598" customWidth="1"/>
    <col min="10243" max="10243" width="57.140625" style="598" customWidth="1"/>
    <col min="10244" max="10244" width="20.140625" style="598" customWidth="1"/>
    <col min="10245" max="10248" width="21.42578125" style="598" customWidth="1"/>
    <col min="10249" max="10249" width="16.7109375" style="598" customWidth="1"/>
    <col min="10250" max="10250" width="12.5703125" style="598"/>
    <col min="10251" max="10251" width="16.7109375" style="598" customWidth="1"/>
    <col min="10252" max="10252" width="22.85546875" style="598" customWidth="1"/>
    <col min="10253" max="10496" width="12.5703125" style="598"/>
    <col min="10497" max="10497" width="5" style="598" customWidth="1"/>
    <col min="10498" max="10498" width="2" style="598" customWidth="1"/>
    <col min="10499" max="10499" width="57.140625" style="598" customWidth="1"/>
    <col min="10500" max="10500" width="20.140625" style="598" customWidth="1"/>
    <col min="10501" max="10504" width="21.42578125" style="598" customWidth="1"/>
    <col min="10505" max="10505" width="16.7109375" style="598" customWidth="1"/>
    <col min="10506" max="10506" width="12.5703125" style="598"/>
    <col min="10507" max="10507" width="16.7109375" style="598" customWidth="1"/>
    <col min="10508" max="10508" width="22.85546875" style="598" customWidth="1"/>
    <col min="10509" max="10752" width="12.5703125" style="598"/>
    <col min="10753" max="10753" width="5" style="598" customWidth="1"/>
    <col min="10754" max="10754" width="2" style="598" customWidth="1"/>
    <col min="10755" max="10755" width="57.140625" style="598" customWidth="1"/>
    <col min="10756" max="10756" width="20.140625" style="598" customWidth="1"/>
    <col min="10757" max="10760" width="21.42578125" style="598" customWidth="1"/>
    <col min="10761" max="10761" width="16.7109375" style="598" customWidth="1"/>
    <col min="10762" max="10762" width="12.5703125" style="598"/>
    <col min="10763" max="10763" width="16.7109375" style="598" customWidth="1"/>
    <col min="10764" max="10764" width="22.85546875" style="598" customWidth="1"/>
    <col min="10765" max="11008" width="12.5703125" style="598"/>
    <col min="11009" max="11009" width="5" style="598" customWidth="1"/>
    <col min="11010" max="11010" width="2" style="598" customWidth="1"/>
    <col min="11011" max="11011" width="57.140625" style="598" customWidth="1"/>
    <col min="11012" max="11012" width="20.140625" style="598" customWidth="1"/>
    <col min="11013" max="11016" width="21.42578125" style="598" customWidth="1"/>
    <col min="11017" max="11017" width="16.7109375" style="598" customWidth="1"/>
    <col min="11018" max="11018" width="12.5703125" style="598"/>
    <col min="11019" max="11019" width="16.7109375" style="598" customWidth="1"/>
    <col min="11020" max="11020" width="22.85546875" style="598" customWidth="1"/>
    <col min="11021" max="11264" width="12.5703125" style="598"/>
    <col min="11265" max="11265" width="5" style="598" customWidth="1"/>
    <col min="11266" max="11266" width="2" style="598" customWidth="1"/>
    <col min="11267" max="11267" width="57.140625" style="598" customWidth="1"/>
    <col min="11268" max="11268" width="20.140625" style="598" customWidth="1"/>
    <col min="11269" max="11272" width="21.42578125" style="598" customWidth="1"/>
    <col min="11273" max="11273" width="16.7109375" style="598" customWidth="1"/>
    <col min="11274" max="11274" width="12.5703125" style="598"/>
    <col min="11275" max="11275" width="16.7109375" style="598" customWidth="1"/>
    <col min="11276" max="11276" width="22.85546875" style="598" customWidth="1"/>
    <col min="11277" max="11520" width="12.5703125" style="598"/>
    <col min="11521" max="11521" width="5" style="598" customWidth="1"/>
    <col min="11522" max="11522" width="2" style="598" customWidth="1"/>
    <col min="11523" max="11523" width="57.140625" style="598" customWidth="1"/>
    <col min="11524" max="11524" width="20.140625" style="598" customWidth="1"/>
    <col min="11525" max="11528" width="21.42578125" style="598" customWidth="1"/>
    <col min="11529" max="11529" width="16.7109375" style="598" customWidth="1"/>
    <col min="11530" max="11530" width="12.5703125" style="598"/>
    <col min="11531" max="11531" width="16.7109375" style="598" customWidth="1"/>
    <col min="11532" max="11532" width="22.85546875" style="598" customWidth="1"/>
    <col min="11533" max="11776" width="12.5703125" style="598"/>
    <col min="11777" max="11777" width="5" style="598" customWidth="1"/>
    <col min="11778" max="11778" width="2" style="598" customWidth="1"/>
    <col min="11779" max="11779" width="57.140625" style="598" customWidth="1"/>
    <col min="11780" max="11780" width="20.140625" style="598" customWidth="1"/>
    <col min="11781" max="11784" width="21.42578125" style="598" customWidth="1"/>
    <col min="11785" max="11785" width="16.7109375" style="598" customWidth="1"/>
    <col min="11786" max="11786" width="12.5703125" style="598"/>
    <col min="11787" max="11787" width="16.7109375" style="598" customWidth="1"/>
    <col min="11788" max="11788" width="22.85546875" style="598" customWidth="1"/>
    <col min="11789" max="12032" width="12.5703125" style="598"/>
    <col min="12033" max="12033" width="5" style="598" customWidth="1"/>
    <col min="12034" max="12034" width="2" style="598" customWidth="1"/>
    <col min="12035" max="12035" width="57.140625" style="598" customWidth="1"/>
    <col min="12036" max="12036" width="20.140625" style="598" customWidth="1"/>
    <col min="12037" max="12040" width="21.42578125" style="598" customWidth="1"/>
    <col min="12041" max="12041" width="16.7109375" style="598" customWidth="1"/>
    <col min="12042" max="12042" width="12.5703125" style="598"/>
    <col min="12043" max="12043" width="16.7109375" style="598" customWidth="1"/>
    <col min="12044" max="12044" width="22.85546875" style="598" customWidth="1"/>
    <col min="12045" max="12288" width="12.5703125" style="598"/>
    <col min="12289" max="12289" width="5" style="598" customWidth="1"/>
    <col min="12290" max="12290" width="2" style="598" customWidth="1"/>
    <col min="12291" max="12291" width="57.140625" style="598" customWidth="1"/>
    <col min="12292" max="12292" width="20.140625" style="598" customWidth="1"/>
    <col min="12293" max="12296" width="21.42578125" style="598" customWidth="1"/>
    <col min="12297" max="12297" width="16.7109375" style="598" customWidth="1"/>
    <col min="12298" max="12298" width="12.5703125" style="598"/>
    <col min="12299" max="12299" width="16.7109375" style="598" customWidth="1"/>
    <col min="12300" max="12300" width="22.85546875" style="598" customWidth="1"/>
    <col min="12301" max="12544" width="12.5703125" style="598"/>
    <col min="12545" max="12545" width="5" style="598" customWidth="1"/>
    <col min="12546" max="12546" width="2" style="598" customWidth="1"/>
    <col min="12547" max="12547" width="57.140625" style="598" customWidth="1"/>
    <col min="12548" max="12548" width="20.140625" style="598" customWidth="1"/>
    <col min="12549" max="12552" width="21.42578125" style="598" customWidth="1"/>
    <col min="12553" max="12553" width="16.7109375" style="598" customWidth="1"/>
    <col min="12554" max="12554" width="12.5703125" style="598"/>
    <col min="12555" max="12555" width="16.7109375" style="598" customWidth="1"/>
    <col min="12556" max="12556" width="22.85546875" style="598" customWidth="1"/>
    <col min="12557" max="12800" width="12.5703125" style="598"/>
    <col min="12801" max="12801" width="5" style="598" customWidth="1"/>
    <col min="12802" max="12802" width="2" style="598" customWidth="1"/>
    <col min="12803" max="12803" width="57.140625" style="598" customWidth="1"/>
    <col min="12804" max="12804" width="20.140625" style="598" customWidth="1"/>
    <col min="12805" max="12808" width="21.42578125" style="598" customWidth="1"/>
    <col min="12809" max="12809" width="16.7109375" style="598" customWidth="1"/>
    <col min="12810" max="12810" width="12.5703125" style="598"/>
    <col min="12811" max="12811" width="16.7109375" style="598" customWidth="1"/>
    <col min="12812" max="12812" width="22.85546875" style="598" customWidth="1"/>
    <col min="12813" max="13056" width="12.5703125" style="598"/>
    <col min="13057" max="13057" width="5" style="598" customWidth="1"/>
    <col min="13058" max="13058" width="2" style="598" customWidth="1"/>
    <col min="13059" max="13059" width="57.140625" style="598" customWidth="1"/>
    <col min="13060" max="13060" width="20.140625" style="598" customWidth="1"/>
    <col min="13061" max="13064" width="21.42578125" style="598" customWidth="1"/>
    <col min="13065" max="13065" width="16.7109375" style="598" customWidth="1"/>
    <col min="13066" max="13066" width="12.5703125" style="598"/>
    <col min="13067" max="13067" width="16.7109375" style="598" customWidth="1"/>
    <col min="13068" max="13068" width="22.85546875" style="598" customWidth="1"/>
    <col min="13069" max="13312" width="12.5703125" style="598"/>
    <col min="13313" max="13313" width="5" style="598" customWidth="1"/>
    <col min="13314" max="13314" width="2" style="598" customWidth="1"/>
    <col min="13315" max="13315" width="57.140625" style="598" customWidth="1"/>
    <col min="13316" max="13316" width="20.140625" style="598" customWidth="1"/>
    <col min="13317" max="13320" width="21.42578125" style="598" customWidth="1"/>
    <col min="13321" max="13321" width="16.7109375" style="598" customWidth="1"/>
    <col min="13322" max="13322" width="12.5703125" style="598"/>
    <col min="13323" max="13323" width="16.7109375" style="598" customWidth="1"/>
    <col min="13324" max="13324" width="22.85546875" style="598" customWidth="1"/>
    <col min="13325" max="13568" width="12.5703125" style="598"/>
    <col min="13569" max="13569" width="5" style="598" customWidth="1"/>
    <col min="13570" max="13570" width="2" style="598" customWidth="1"/>
    <col min="13571" max="13571" width="57.140625" style="598" customWidth="1"/>
    <col min="13572" max="13572" width="20.140625" style="598" customWidth="1"/>
    <col min="13573" max="13576" width="21.42578125" style="598" customWidth="1"/>
    <col min="13577" max="13577" width="16.7109375" style="598" customWidth="1"/>
    <col min="13578" max="13578" width="12.5703125" style="598"/>
    <col min="13579" max="13579" width="16.7109375" style="598" customWidth="1"/>
    <col min="13580" max="13580" width="22.85546875" style="598" customWidth="1"/>
    <col min="13581" max="13824" width="12.5703125" style="598"/>
    <col min="13825" max="13825" width="5" style="598" customWidth="1"/>
    <col min="13826" max="13826" width="2" style="598" customWidth="1"/>
    <col min="13827" max="13827" width="57.140625" style="598" customWidth="1"/>
    <col min="13828" max="13828" width="20.140625" style="598" customWidth="1"/>
    <col min="13829" max="13832" width="21.42578125" style="598" customWidth="1"/>
    <col min="13833" max="13833" width="16.7109375" style="598" customWidth="1"/>
    <col min="13834" max="13834" width="12.5703125" style="598"/>
    <col min="13835" max="13835" width="16.7109375" style="598" customWidth="1"/>
    <col min="13836" max="13836" width="22.85546875" style="598" customWidth="1"/>
    <col min="13837" max="14080" width="12.5703125" style="598"/>
    <col min="14081" max="14081" width="5" style="598" customWidth="1"/>
    <col min="14082" max="14082" width="2" style="598" customWidth="1"/>
    <col min="14083" max="14083" width="57.140625" style="598" customWidth="1"/>
    <col min="14084" max="14084" width="20.140625" style="598" customWidth="1"/>
    <col min="14085" max="14088" width="21.42578125" style="598" customWidth="1"/>
    <col min="14089" max="14089" width="16.7109375" style="598" customWidth="1"/>
    <col min="14090" max="14090" width="12.5703125" style="598"/>
    <col min="14091" max="14091" width="16.7109375" style="598" customWidth="1"/>
    <col min="14092" max="14092" width="22.85546875" style="598" customWidth="1"/>
    <col min="14093" max="14336" width="12.5703125" style="598"/>
    <col min="14337" max="14337" width="5" style="598" customWidth="1"/>
    <col min="14338" max="14338" width="2" style="598" customWidth="1"/>
    <col min="14339" max="14339" width="57.140625" style="598" customWidth="1"/>
    <col min="14340" max="14340" width="20.140625" style="598" customWidth="1"/>
    <col min="14341" max="14344" width="21.42578125" style="598" customWidth="1"/>
    <col min="14345" max="14345" width="16.7109375" style="598" customWidth="1"/>
    <col min="14346" max="14346" width="12.5703125" style="598"/>
    <col min="14347" max="14347" width="16.7109375" style="598" customWidth="1"/>
    <col min="14348" max="14348" width="22.85546875" style="598" customWidth="1"/>
    <col min="14349" max="14592" width="12.5703125" style="598"/>
    <col min="14593" max="14593" width="5" style="598" customWidth="1"/>
    <col min="14594" max="14594" width="2" style="598" customWidth="1"/>
    <col min="14595" max="14595" width="57.140625" style="598" customWidth="1"/>
    <col min="14596" max="14596" width="20.140625" style="598" customWidth="1"/>
    <col min="14597" max="14600" width="21.42578125" style="598" customWidth="1"/>
    <col min="14601" max="14601" width="16.7109375" style="598" customWidth="1"/>
    <col min="14602" max="14602" width="12.5703125" style="598"/>
    <col min="14603" max="14603" width="16.7109375" style="598" customWidth="1"/>
    <col min="14604" max="14604" width="22.85546875" style="598" customWidth="1"/>
    <col min="14605" max="14848" width="12.5703125" style="598"/>
    <col min="14849" max="14849" width="5" style="598" customWidth="1"/>
    <col min="14850" max="14850" width="2" style="598" customWidth="1"/>
    <col min="14851" max="14851" width="57.140625" style="598" customWidth="1"/>
    <col min="14852" max="14852" width="20.140625" style="598" customWidth="1"/>
    <col min="14853" max="14856" width="21.42578125" style="598" customWidth="1"/>
    <col min="14857" max="14857" width="16.7109375" style="598" customWidth="1"/>
    <col min="14858" max="14858" width="12.5703125" style="598"/>
    <col min="14859" max="14859" width="16.7109375" style="598" customWidth="1"/>
    <col min="14860" max="14860" width="22.85546875" style="598" customWidth="1"/>
    <col min="14861" max="15104" width="12.5703125" style="598"/>
    <col min="15105" max="15105" width="5" style="598" customWidth="1"/>
    <col min="15106" max="15106" width="2" style="598" customWidth="1"/>
    <col min="15107" max="15107" width="57.140625" style="598" customWidth="1"/>
    <col min="15108" max="15108" width="20.140625" style="598" customWidth="1"/>
    <col min="15109" max="15112" width="21.42578125" style="598" customWidth="1"/>
    <col min="15113" max="15113" width="16.7109375" style="598" customWidth="1"/>
    <col min="15114" max="15114" width="12.5703125" style="598"/>
    <col min="15115" max="15115" width="16.7109375" style="598" customWidth="1"/>
    <col min="15116" max="15116" width="22.85546875" style="598" customWidth="1"/>
    <col min="15117" max="15360" width="12.5703125" style="598"/>
    <col min="15361" max="15361" width="5" style="598" customWidth="1"/>
    <col min="15362" max="15362" width="2" style="598" customWidth="1"/>
    <col min="15363" max="15363" width="57.140625" style="598" customWidth="1"/>
    <col min="15364" max="15364" width="20.140625" style="598" customWidth="1"/>
    <col min="15365" max="15368" width="21.42578125" style="598" customWidth="1"/>
    <col min="15369" max="15369" width="16.7109375" style="598" customWidth="1"/>
    <col min="15370" max="15370" width="12.5703125" style="598"/>
    <col min="15371" max="15371" width="16.7109375" style="598" customWidth="1"/>
    <col min="15372" max="15372" width="22.85546875" style="598" customWidth="1"/>
    <col min="15373" max="15616" width="12.5703125" style="598"/>
    <col min="15617" max="15617" width="5" style="598" customWidth="1"/>
    <col min="15618" max="15618" width="2" style="598" customWidth="1"/>
    <col min="15619" max="15619" width="57.140625" style="598" customWidth="1"/>
    <col min="15620" max="15620" width="20.140625" style="598" customWidth="1"/>
    <col min="15621" max="15624" width="21.42578125" style="598" customWidth="1"/>
    <col min="15625" max="15625" width="16.7109375" style="598" customWidth="1"/>
    <col min="15626" max="15626" width="12.5703125" style="598"/>
    <col min="15627" max="15627" width="16.7109375" style="598" customWidth="1"/>
    <col min="15628" max="15628" width="22.85546875" style="598" customWidth="1"/>
    <col min="15629" max="15872" width="12.5703125" style="598"/>
    <col min="15873" max="15873" width="5" style="598" customWidth="1"/>
    <col min="15874" max="15874" width="2" style="598" customWidth="1"/>
    <col min="15875" max="15875" width="57.140625" style="598" customWidth="1"/>
    <col min="15876" max="15876" width="20.140625" style="598" customWidth="1"/>
    <col min="15877" max="15880" width="21.42578125" style="598" customWidth="1"/>
    <col min="15881" max="15881" width="16.7109375" style="598" customWidth="1"/>
    <col min="15882" max="15882" width="12.5703125" style="598"/>
    <col min="15883" max="15883" width="16.7109375" style="598" customWidth="1"/>
    <col min="15884" max="15884" width="22.85546875" style="598" customWidth="1"/>
    <col min="15885" max="16128" width="12.5703125" style="598"/>
    <col min="16129" max="16129" width="5" style="598" customWidth="1"/>
    <col min="16130" max="16130" width="2" style="598" customWidth="1"/>
    <col min="16131" max="16131" width="57.140625" style="598" customWidth="1"/>
    <col min="16132" max="16132" width="20.140625" style="598" customWidth="1"/>
    <col min="16133" max="16136" width="21.42578125" style="598" customWidth="1"/>
    <col min="16137" max="16137" width="16.7109375" style="598" customWidth="1"/>
    <col min="16138" max="16138" width="12.5703125" style="598"/>
    <col min="16139" max="16139" width="16.7109375" style="598" customWidth="1"/>
    <col min="16140" max="16140" width="22.85546875" style="598" customWidth="1"/>
    <col min="16141" max="16384" width="12.5703125" style="598"/>
  </cols>
  <sheetData>
    <row r="1" spans="1:65" ht="15.75" customHeight="1">
      <c r="A1" s="1630" t="s">
        <v>622</v>
      </c>
      <c r="B1" s="1630"/>
      <c r="C1" s="1630"/>
      <c r="D1" s="596"/>
      <c r="E1" s="596"/>
      <c r="F1" s="596"/>
      <c r="G1" s="597"/>
      <c r="H1" s="597"/>
    </row>
    <row r="2" spans="1:65" ht="26.25" customHeight="1">
      <c r="A2" s="1631" t="s">
        <v>623</v>
      </c>
      <c r="B2" s="1631"/>
      <c r="C2" s="1631"/>
      <c r="D2" s="1631"/>
      <c r="E2" s="1631"/>
      <c r="F2" s="1631"/>
      <c r="G2" s="1631"/>
      <c r="H2" s="1631"/>
    </row>
    <row r="3" spans="1:65" ht="12" customHeight="1">
      <c r="A3" s="596"/>
      <c r="B3" s="596"/>
      <c r="C3" s="599"/>
      <c r="D3" s="600"/>
      <c r="E3" s="600"/>
      <c r="F3" s="600"/>
      <c r="G3" s="601"/>
      <c r="H3" s="601"/>
    </row>
    <row r="4" spans="1:65" ht="15" customHeight="1">
      <c r="A4" s="602"/>
      <c r="B4" s="602"/>
      <c r="C4" s="599"/>
      <c r="D4" s="600"/>
      <c r="E4" s="600"/>
      <c r="F4" s="600"/>
      <c r="G4" s="601"/>
      <c r="H4" s="603" t="s">
        <v>2</v>
      </c>
    </row>
    <row r="5" spans="1:65" ht="16.5" customHeight="1">
      <c r="A5" s="604"/>
      <c r="B5" s="597"/>
      <c r="C5" s="605"/>
      <c r="D5" s="1632" t="s">
        <v>586</v>
      </c>
      <c r="E5" s="1633"/>
      <c r="F5" s="1634"/>
      <c r="G5" s="1635" t="s">
        <v>587</v>
      </c>
      <c r="H5" s="1636"/>
    </row>
    <row r="6" spans="1:65" ht="15" customHeight="1">
      <c r="A6" s="606"/>
      <c r="B6" s="597"/>
      <c r="C6" s="607"/>
      <c r="D6" s="1637" t="s">
        <v>901</v>
      </c>
      <c r="E6" s="1638"/>
      <c r="F6" s="1639"/>
      <c r="G6" s="1618" t="s">
        <v>901</v>
      </c>
      <c r="H6" s="1620"/>
    </row>
    <row r="7" spans="1:65" ht="15.75">
      <c r="A7" s="606"/>
      <c r="B7" s="597"/>
      <c r="C7" s="608" t="s">
        <v>3</v>
      </c>
      <c r="D7" s="609"/>
      <c r="E7" s="610" t="s">
        <v>588</v>
      </c>
      <c r="F7" s="611"/>
      <c r="G7" s="612" t="s">
        <v>4</v>
      </c>
      <c r="H7" s="613" t="s">
        <v>4</v>
      </c>
    </row>
    <row r="8" spans="1:65" ht="14.25" customHeight="1">
      <c r="A8" s="606"/>
      <c r="B8" s="597"/>
      <c r="C8" s="614"/>
      <c r="D8" s="615"/>
      <c r="E8" s="616"/>
      <c r="F8" s="617" t="s">
        <v>588</v>
      </c>
      <c r="G8" s="618" t="s">
        <v>589</v>
      </c>
      <c r="H8" s="613" t="s">
        <v>590</v>
      </c>
    </row>
    <row r="9" spans="1:65" ht="14.25" customHeight="1">
      <c r="A9" s="606"/>
      <c r="B9" s="597"/>
      <c r="C9" s="619"/>
      <c r="D9" s="620" t="s">
        <v>591</v>
      </c>
      <c r="E9" s="621" t="s">
        <v>592</v>
      </c>
      <c r="F9" s="622" t="s">
        <v>593</v>
      </c>
      <c r="G9" s="618" t="s">
        <v>594</v>
      </c>
      <c r="H9" s="613" t="s">
        <v>595</v>
      </c>
    </row>
    <row r="10" spans="1:65" ht="14.25" customHeight="1">
      <c r="A10" s="623"/>
      <c r="B10" s="602"/>
      <c r="C10" s="624"/>
      <c r="D10" s="625"/>
      <c r="E10" s="626"/>
      <c r="F10" s="622" t="s">
        <v>596</v>
      </c>
      <c r="G10" s="627" t="s">
        <v>597</v>
      </c>
      <c r="H10" s="628"/>
    </row>
    <row r="11" spans="1:65" ht="9.9499999999999993" customHeight="1">
      <c r="A11" s="629"/>
      <c r="B11" s="630"/>
      <c r="C11" s="631" t="s">
        <v>455</v>
      </c>
      <c r="D11" s="632">
        <v>2</v>
      </c>
      <c r="E11" s="633">
        <v>3</v>
      </c>
      <c r="F11" s="633">
        <v>4</v>
      </c>
      <c r="G11" s="634">
        <v>5</v>
      </c>
      <c r="H11" s="635">
        <v>6</v>
      </c>
    </row>
    <row r="12" spans="1:65" ht="15.75" customHeight="1">
      <c r="A12" s="604"/>
      <c r="B12" s="636"/>
      <c r="C12" s="637" t="s">
        <v>4</v>
      </c>
      <c r="D12" s="968" t="s">
        <v>4</v>
      </c>
      <c r="E12" s="969" t="s">
        <v>124</v>
      </c>
      <c r="F12" s="970"/>
      <c r="G12" s="971" t="s">
        <v>4</v>
      </c>
      <c r="H12" s="972" t="s">
        <v>124</v>
      </c>
    </row>
    <row r="13" spans="1:65" ht="15.75">
      <c r="A13" s="1626" t="s">
        <v>40</v>
      </c>
      <c r="B13" s="1627"/>
      <c r="C13" s="1628"/>
      <c r="D13" s="1192">
        <v>82329053.970000029</v>
      </c>
      <c r="E13" s="1193">
        <v>784285.02</v>
      </c>
      <c r="F13" s="1193">
        <v>457</v>
      </c>
      <c r="G13" s="1194">
        <v>784285.02</v>
      </c>
      <c r="H13" s="1195">
        <v>0</v>
      </c>
    </row>
    <row r="14" spans="1:65" s="638" customFormat="1" ht="24" customHeight="1">
      <c r="A14" s="973" t="s">
        <v>361</v>
      </c>
      <c r="B14" s="974" t="s">
        <v>47</v>
      </c>
      <c r="C14" s="975" t="s">
        <v>362</v>
      </c>
      <c r="D14" s="1196">
        <v>29572745.970000014</v>
      </c>
      <c r="E14" s="1197">
        <v>766374.94000000006</v>
      </c>
      <c r="F14" s="1197">
        <v>0</v>
      </c>
      <c r="G14" s="1198">
        <v>766374.94000000006</v>
      </c>
      <c r="H14" s="1199">
        <v>0</v>
      </c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  <c r="U14" s="598"/>
      <c r="V14" s="598"/>
      <c r="W14" s="598"/>
      <c r="X14" s="598"/>
      <c r="Y14" s="598"/>
      <c r="Z14" s="598"/>
      <c r="AA14" s="598"/>
      <c r="AB14" s="598"/>
      <c r="AC14" s="598"/>
      <c r="AD14" s="598"/>
      <c r="AE14" s="598"/>
      <c r="AF14" s="598"/>
      <c r="AG14" s="598"/>
      <c r="AH14" s="598"/>
      <c r="AI14" s="598"/>
      <c r="AJ14" s="598"/>
      <c r="AK14" s="598"/>
      <c r="AL14" s="598"/>
      <c r="AM14" s="598"/>
      <c r="AN14" s="598"/>
      <c r="AO14" s="598"/>
      <c r="AP14" s="598"/>
      <c r="AQ14" s="598"/>
      <c r="AR14" s="598"/>
      <c r="AS14" s="598"/>
      <c r="AT14" s="598"/>
      <c r="AU14" s="598"/>
      <c r="AV14" s="598"/>
      <c r="AW14" s="598"/>
      <c r="AX14" s="598"/>
      <c r="AY14" s="598"/>
      <c r="AZ14" s="598"/>
      <c r="BA14" s="598"/>
      <c r="BB14" s="598"/>
      <c r="BC14" s="598"/>
      <c r="BD14" s="598"/>
      <c r="BE14" s="598"/>
      <c r="BF14" s="598"/>
      <c r="BG14" s="598"/>
      <c r="BH14" s="598"/>
      <c r="BI14" s="598"/>
      <c r="BJ14" s="598"/>
      <c r="BK14" s="598"/>
      <c r="BL14" s="598"/>
      <c r="BM14" s="598"/>
    </row>
    <row r="15" spans="1:65" s="638" customFormat="1" ht="24" customHeight="1">
      <c r="A15" s="973" t="s">
        <v>363</v>
      </c>
      <c r="B15" s="974" t="s">
        <v>47</v>
      </c>
      <c r="C15" s="975" t="s">
        <v>364</v>
      </c>
      <c r="D15" s="1196">
        <v>0</v>
      </c>
      <c r="E15" s="1197">
        <v>0</v>
      </c>
      <c r="F15" s="1197">
        <v>0</v>
      </c>
      <c r="G15" s="1200">
        <v>0</v>
      </c>
      <c r="H15" s="1199">
        <v>0</v>
      </c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  <c r="U15" s="598"/>
      <c r="V15" s="598"/>
      <c r="W15" s="598"/>
      <c r="X15" s="598"/>
      <c r="Y15" s="598"/>
      <c r="Z15" s="598"/>
      <c r="AA15" s="598"/>
      <c r="AB15" s="598"/>
      <c r="AC15" s="598"/>
      <c r="AD15" s="598"/>
      <c r="AE15" s="598"/>
      <c r="AF15" s="598"/>
      <c r="AG15" s="598"/>
      <c r="AH15" s="598"/>
      <c r="AI15" s="598"/>
      <c r="AJ15" s="598"/>
      <c r="AK15" s="598"/>
      <c r="AL15" s="598"/>
      <c r="AM15" s="598"/>
      <c r="AN15" s="598"/>
      <c r="AO15" s="598"/>
      <c r="AP15" s="598"/>
      <c r="AQ15" s="598"/>
      <c r="AR15" s="598"/>
      <c r="AS15" s="598"/>
      <c r="AT15" s="598"/>
      <c r="AU15" s="598"/>
      <c r="AV15" s="598"/>
      <c r="AW15" s="598"/>
      <c r="AX15" s="598"/>
      <c r="AY15" s="598"/>
      <c r="AZ15" s="598"/>
      <c r="BA15" s="598"/>
      <c r="BB15" s="598"/>
      <c r="BC15" s="598"/>
      <c r="BD15" s="598"/>
      <c r="BE15" s="598"/>
      <c r="BF15" s="598"/>
      <c r="BG15" s="598"/>
      <c r="BH15" s="598"/>
      <c r="BI15" s="598"/>
      <c r="BJ15" s="598"/>
      <c r="BK15" s="598"/>
      <c r="BL15" s="598"/>
      <c r="BM15" s="598"/>
    </row>
    <row r="16" spans="1:65" s="638" customFormat="1" ht="24" customHeight="1">
      <c r="A16" s="973" t="s">
        <v>365</v>
      </c>
      <c r="B16" s="974" t="s">
        <v>47</v>
      </c>
      <c r="C16" s="975" t="s">
        <v>366</v>
      </c>
      <c r="D16" s="1196">
        <v>354131.77</v>
      </c>
      <c r="E16" s="1197">
        <v>0</v>
      </c>
      <c r="F16" s="1197">
        <v>0</v>
      </c>
      <c r="G16" s="1200">
        <v>0</v>
      </c>
      <c r="H16" s="1199">
        <v>0</v>
      </c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  <c r="U16" s="598"/>
      <c r="V16" s="598"/>
      <c r="W16" s="598"/>
      <c r="X16" s="598"/>
      <c r="Y16" s="598"/>
      <c r="Z16" s="598"/>
      <c r="AA16" s="598"/>
      <c r="AB16" s="598"/>
      <c r="AC16" s="598"/>
      <c r="AD16" s="598"/>
      <c r="AE16" s="598"/>
      <c r="AF16" s="598"/>
      <c r="AG16" s="598"/>
      <c r="AH16" s="598"/>
      <c r="AI16" s="598"/>
      <c r="AJ16" s="598"/>
      <c r="AK16" s="598"/>
      <c r="AL16" s="598"/>
      <c r="AM16" s="598"/>
      <c r="AN16" s="598"/>
      <c r="AO16" s="598"/>
      <c r="AP16" s="598"/>
      <c r="AQ16" s="598"/>
      <c r="AR16" s="598"/>
      <c r="AS16" s="598"/>
      <c r="AT16" s="598"/>
      <c r="AU16" s="598"/>
      <c r="AV16" s="598"/>
      <c r="AW16" s="598"/>
      <c r="AX16" s="598"/>
      <c r="AY16" s="598"/>
      <c r="AZ16" s="598"/>
      <c r="BA16" s="598"/>
      <c r="BB16" s="598"/>
      <c r="BC16" s="598"/>
      <c r="BD16" s="598"/>
      <c r="BE16" s="598"/>
      <c r="BF16" s="598"/>
      <c r="BG16" s="598"/>
      <c r="BH16" s="598"/>
      <c r="BI16" s="598"/>
      <c r="BJ16" s="598"/>
      <c r="BK16" s="598"/>
      <c r="BL16" s="598"/>
      <c r="BM16" s="598"/>
    </row>
    <row r="17" spans="1:65" s="638" customFormat="1" ht="24" customHeight="1">
      <c r="A17" s="973" t="s">
        <v>374</v>
      </c>
      <c r="B17" s="974" t="s">
        <v>47</v>
      </c>
      <c r="C17" s="975" t="s">
        <v>375</v>
      </c>
      <c r="D17" s="1196">
        <v>817288.12</v>
      </c>
      <c r="E17" s="1197">
        <v>0</v>
      </c>
      <c r="F17" s="1197">
        <v>0</v>
      </c>
      <c r="G17" s="1200">
        <v>0</v>
      </c>
      <c r="H17" s="1199">
        <v>0</v>
      </c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  <c r="U17" s="598"/>
      <c r="V17" s="598"/>
      <c r="W17" s="598"/>
      <c r="X17" s="598"/>
      <c r="Y17" s="598"/>
      <c r="Z17" s="598"/>
      <c r="AA17" s="598"/>
      <c r="AB17" s="598"/>
      <c r="AC17" s="598"/>
      <c r="AD17" s="598"/>
      <c r="AE17" s="598"/>
      <c r="AF17" s="598"/>
      <c r="AG17" s="598"/>
      <c r="AH17" s="598"/>
      <c r="AI17" s="598"/>
      <c r="AJ17" s="598"/>
      <c r="AK17" s="598"/>
      <c r="AL17" s="598"/>
      <c r="AM17" s="598"/>
      <c r="AN17" s="598"/>
      <c r="AO17" s="598"/>
      <c r="AP17" s="598"/>
      <c r="AQ17" s="598"/>
      <c r="AR17" s="598"/>
      <c r="AS17" s="598"/>
      <c r="AT17" s="598"/>
      <c r="AU17" s="598"/>
      <c r="AV17" s="598"/>
      <c r="AW17" s="598"/>
      <c r="AX17" s="598"/>
      <c r="AY17" s="598"/>
      <c r="AZ17" s="598"/>
      <c r="BA17" s="598"/>
      <c r="BB17" s="598"/>
      <c r="BC17" s="598"/>
      <c r="BD17" s="598"/>
      <c r="BE17" s="598"/>
      <c r="BF17" s="598"/>
      <c r="BG17" s="598"/>
      <c r="BH17" s="598"/>
      <c r="BI17" s="598"/>
      <c r="BJ17" s="598"/>
      <c r="BK17" s="598"/>
      <c r="BL17" s="598"/>
      <c r="BM17" s="598"/>
    </row>
    <row r="18" spans="1:65" s="638" customFormat="1" ht="24" customHeight="1">
      <c r="A18" s="973" t="s">
        <v>378</v>
      </c>
      <c r="B18" s="974" t="s">
        <v>47</v>
      </c>
      <c r="C18" s="975" t="s">
        <v>379</v>
      </c>
      <c r="D18" s="1196">
        <v>5389984.7400000012</v>
      </c>
      <c r="E18" s="1197">
        <v>0</v>
      </c>
      <c r="F18" s="1197">
        <v>0</v>
      </c>
      <c r="G18" s="1200">
        <v>0</v>
      </c>
      <c r="H18" s="1199">
        <v>0</v>
      </c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  <c r="U18" s="598"/>
      <c r="V18" s="598"/>
      <c r="W18" s="598"/>
      <c r="X18" s="598"/>
      <c r="Y18" s="598"/>
      <c r="Z18" s="598"/>
      <c r="AA18" s="598"/>
      <c r="AB18" s="598"/>
      <c r="AC18" s="598"/>
      <c r="AD18" s="598"/>
      <c r="AE18" s="598"/>
      <c r="AF18" s="598"/>
      <c r="AG18" s="598"/>
      <c r="AH18" s="598"/>
      <c r="AI18" s="598"/>
      <c r="AJ18" s="598"/>
      <c r="AK18" s="598"/>
      <c r="AL18" s="598"/>
      <c r="AM18" s="598"/>
      <c r="AN18" s="598"/>
      <c r="AO18" s="598"/>
      <c r="AP18" s="598"/>
      <c r="AQ18" s="598"/>
      <c r="AR18" s="598"/>
      <c r="AS18" s="598"/>
      <c r="AT18" s="598"/>
      <c r="AU18" s="598"/>
      <c r="AV18" s="598"/>
      <c r="AW18" s="598"/>
      <c r="AX18" s="598"/>
      <c r="AY18" s="598"/>
      <c r="AZ18" s="598"/>
      <c r="BA18" s="598"/>
      <c r="BB18" s="598"/>
      <c r="BC18" s="598"/>
      <c r="BD18" s="598"/>
      <c r="BE18" s="598"/>
      <c r="BF18" s="598"/>
      <c r="BG18" s="598"/>
      <c r="BH18" s="598"/>
      <c r="BI18" s="598"/>
      <c r="BJ18" s="598"/>
      <c r="BK18" s="598"/>
      <c r="BL18" s="598"/>
      <c r="BM18" s="598"/>
    </row>
    <row r="19" spans="1:65" s="640" customFormat="1" ht="24" customHeight="1">
      <c r="A19" s="976" t="s">
        <v>380</v>
      </c>
      <c r="B19" s="977" t="s">
        <v>47</v>
      </c>
      <c r="C19" s="978" t="s">
        <v>134</v>
      </c>
      <c r="D19" s="1196">
        <v>0</v>
      </c>
      <c r="E19" s="1197">
        <v>0</v>
      </c>
      <c r="F19" s="1197">
        <v>0</v>
      </c>
      <c r="G19" s="1201">
        <v>0</v>
      </c>
      <c r="H19" s="1199">
        <v>0</v>
      </c>
      <c r="I19" s="639"/>
      <c r="J19" s="639"/>
      <c r="K19" s="639"/>
      <c r="L19" s="639"/>
      <c r="M19" s="639"/>
      <c r="N19" s="639"/>
      <c r="O19" s="639"/>
      <c r="P19" s="639"/>
      <c r="Q19" s="639"/>
      <c r="R19" s="639"/>
      <c r="S19" s="639"/>
      <c r="T19" s="639"/>
      <c r="U19" s="639"/>
      <c r="V19" s="639"/>
      <c r="W19" s="639"/>
      <c r="X19" s="639"/>
      <c r="Y19" s="639"/>
      <c r="Z19" s="639"/>
      <c r="AA19" s="639"/>
      <c r="AB19" s="639"/>
      <c r="AC19" s="639"/>
      <c r="AD19" s="639"/>
      <c r="AE19" s="639"/>
      <c r="AF19" s="639"/>
      <c r="AG19" s="639"/>
      <c r="AH19" s="639"/>
      <c r="AI19" s="639"/>
      <c r="AJ19" s="639"/>
      <c r="AK19" s="639"/>
      <c r="AL19" s="639"/>
      <c r="AM19" s="639"/>
      <c r="AN19" s="639"/>
      <c r="AO19" s="639"/>
      <c r="AP19" s="639"/>
      <c r="AQ19" s="639"/>
      <c r="AR19" s="639"/>
      <c r="AS19" s="639"/>
      <c r="AT19" s="639"/>
      <c r="AU19" s="639"/>
      <c r="AV19" s="639"/>
      <c r="AW19" s="639"/>
      <c r="AX19" s="639"/>
      <c r="AY19" s="639"/>
      <c r="AZ19" s="639"/>
      <c r="BA19" s="639"/>
      <c r="BB19" s="639"/>
      <c r="BC19" s="639"/>
      <c r="BD19" s="639"/>
      <c r="BE19" s="639"/>
      <c r="BF19" s="639"/>
      <c r="BG19" s="639"/>
      <c r="BH19" s="639"/>
      <c r="BI19" s="639"/>
      <c r="BJ19" s="639"/>
      <c r="BK19" s="639"/>
      <c r="BL19" s="639"/>
      <c r="BM19" s="639"/>
    </row>
    <row r="20" spans="1:65" s="640" customFormat="1" ht="24" customHeight="1">
      <c r="A20" s="976" t="s">
        <v>381</v>
      </c>
      <c r="B20" s="979" t="s">
        <v>47</v>
      </c>
      <c r="C20" s="978" t="s">
        <v>382</v>
      </c>
      <c r="D20" s="1196">
        <v>3480864.73</v>
      </c>
      <c r="E20" s="1197">
        <v>0</v>
      </c>
      <c r="F20" s="1197">
        <v>0</v>
      </c>
      <c r="G20" s="1201">
        <v>0</v>
      </c>
      <c r="H20" s="1199">
        <v>0</v>
      </c>
      <c r="I20" s="639"/>
      <c r="J20" s="639"/>
      <c r="K20" s="639"/>
      <c r="L20" s="639"/>
      <c r="M20" s="639"/>
      <c r="N20" s="639"/>
      <c r="O20" s="639"/>
      <c r="P20" s="639"/>
      <c r="Q20" s="639"/>
      <c r="R20" s="639"/>
      <c r="S20" s="639"/>
      <c r="T20" s="639"/>
      <c r="U20" s="639"/>
      <c r="V20" s="639"/>
      <c r="W20" s="639"/>
      <c r="X20" s="639"/>
      <c r="Y20" s="639"/>
      <c r="Z20" s="639"/>
      <c r="AA20" s="639"/>
      <c r="AB20" s="639"/>
      <c r="AC20" s="639"/>
      <c r="AD20" s="639"/>
      <c r="AE20" s="639"/>
      <c r="AF20" s="639"/>
      <c r="AG20" s="639"/>
      <c r="AH20" s="639"/>
      <c r="AI20" s="639"/>
      <c r="AJ20" s="639"/>
      <c r="AK20" s="639"/>
      <c r="AL20" s="639"/>
      <c r="AM20" s="639"/>
      <c r="AN20" s="639"/>
      <c r="AO20" s="639"/>
      <c r="AP20" s="639"/>
      <c r="AQ20" s="639"/>
      <c r="AR20" s="639"/>
      <c r="AS20" s="639"/>
      <c r="AT20" s="639"/>
      <c r="AU20" s="639"/>
      <c r="AV20" s="639"/>
      <c r="AW20" s="639"/>
      <c r="AX20" s="639"/>
      <c r="AY20" s="639"/>
      <c r="AZ20" s="639"/>
      <c r="BA20" s="639"/>
      <c r="BB20" s="639"/>
      <c r="BC20" s="639"/>
      <c r="BD20" s="639"/>
      <c r="BE20" s="639"/>
      <c r="BF20" s="639"/>
      <c r="BG20" s="639"/>
      <c r="BH20" s="639"/>
      <c r="BI20" s="639"/>
      <c r="BJ20" s="639"/>
      <c r="BK20" s="639"/>
      <c r="BL20" s="639"/>
      <c r="BM20" s="639"/>
    </row>
    <row r="21" spans="1:65" s="640" customFormat="1" ht="24" customHeight="1">
      <c r="A21" s="976" t="s">
        <v>383</v>
      </c>
      <c r="B21" s="979" t="s">
        <v>47</v>
      </c>
      <c r="C21" s="978" t="s">
        <v>384</v>
      </c>
      <c r="D21" s="1196">
        <v>848798.88000000012</v>
      </c>
      <c r="E21" s="1197">
        <v>3801</v>
      </c>
      <c r="F21" s="1197">
        <v>0</v>
      </c>
      <c r="G21" s="1201">
        <v>3801</v>
      </c>
      <c r="H21" s="1199">
        <v>0</v>
      </c>
      <c r="I21" s="639"/>
      <c r="J21" s="639"/>
      <c r="K21" s="639"/>
      <c r="L21" s="639"/>
      <c r="M21" s="639"/>
      <c r="N21" s="639"/>
      <c r="O21" s="639"/>
      <c r="P21" s="639"/>
      <c r="Q21" s="639"/>
      <c r="R21" s="639"/>
      <c r="S21" s="639"/>
      <c r="T21" s="639"/>
      <c r="U21" s="639"/>
      <c r="V21" s="639"/>
      <c r="W21" s="639"/>
      <c r="X21" s="639"/>
      <c r="Y21" s="639"/>
      <c r="Z21" s="639"/>
      <c r="AA21" s="639"/>
      <c r="AB21" s="639"/>
      <c r="AC21" s="639"/>
      <c r="AD21" s="639"/>
      <c r="AE21" s="639"/>
      <c r="AF21" s="639"/>
      <c r="AG21" s="639"/>
      <c r="AH21" s="639"/>
      <c r="AI21" s="639"/>
      <c r="AJ21" s="639"/>
      <c r="AK21" s="639"/>
      <c r="AL21" s="639"/>
      <c r="AM21" s="639"/>
      <c r="AN21" s="639"/>
      <c r="AO21" s="639"/>
      <c r="AP21" s="639"/>
      <c r="AQ21" s="639"/>
      <c r="AR21" s="639"/>
      <c r="AS21" s="639"/>
      <c r="AT21" s="639"/>
      <c r="AU21" s="639"/>
      <c r="AV21" s="639"/>
      <c r="AW21" s="639"/>
      <c r="AX21" s="639"/>
      <c r="AY21" s="639"/>
      <c r="AZ21" s="639"/>
      <c r="BA21" s="639"/>
      <c r="BB21" s="639"/>
      <c r="BC21" s="639"/>
      <c r="BD21" s="639"/>
      <c r="BE21" s="639"/>
      <c r="BF21" s="639"/>
      <c r="BG21" s="639"/>
      <c r="BH21" s="639"/>
      <c r="BI21" s="639"/>
      <c r="BJ21" s="639"/>
      <c r="BK21" s="639"/>
      <c r="BL21" s="639"/>
      <c r="BM21" s="639"/>
    </row>
    <row r="22" spans="1:65" s="639" customFormat="1" ht="24" customHeight="1">
      <c r="A22" s="976" t="s">
        <v>385</v>
      </c>
      <c r="B22" s="979" t="s">
        <v>47</v>
      </c>
      <c r="C22" s="978" t="s">
        <v>386</v>
      </c>
      <c r="D22" s="1196">
        <v>0</v>
      </c>
      <c r="E22" s="1197">
        <v>0</v>
      </c>
      <c r="F22" s="1197">
        <v>0</v>
      </c>
      <c r="G22" s="1201">
        <v>0</v>
      </c>
      <c r="H22" s="1199">
        <v>0</v>
      </c>
    </row>
    <row r="23" spans="1:65" s="640" customFormat="1" ht="24" customHeight="1">
      <c r="A23" s="976" t="s">
        <v>388</v>
      </c>
      <c r="B23" s="979" t="s">
        <v>47</v>
      </c>
      <c r="C23" s="978" t="s">
        <v>83</v>
      </c>
      <c r="D23" s="1196">
        <v>14515376.010000005</v>
      </c>
      <c r="E23" s="1197">
        <v>4153.4799999999996</v>
      </c>
      <c r="F23" s="1197">
        <v>457</v>
      </c>
      <c r="G23" s="1201">
        <v>4153.4799999999996</v>
      </c>
      <c r="H23" s="1199">
        <v>0</v>
      </c>
      <c r="I23" s="639"/>
      <c r="J23" s="639"/>
      <c r="K23" s="639"/>
      <c r="L23" s="639"/>
      <c r="M23" s="639"/>
      <c r="N23" s="639"/>
      <c r="O23" s="639"/>
      <c r="P23" s="639"/>
      <c r="Q23" s="639"/>
      <c r="R23" s="639"/>
      <c r="S23" s="639"/>
      <c r="T23" s="639"/>
      <c r="U23" s="639"/>
      <c r="V23" s="639"/>
      <c r="W23" s="639"/>
      <c r="X23" s="639"/>
      <c r="Y23" s="639"/>
      <c r="Z23" s="639"/>
      <c r="AA23" s="639"/>
      <c r="AB23" s="639"/>
      <c r="AC23" s="639"/>
      <c r="AD23" s="639"/>
      <c r="AE23" s="639"/>
      <c r="AF23" s="639"/>
      <c r="AG23" s="639"/>
      <c r="AH23" s="639"/>
      <c r="AI23" s="639"/>
      <c r="AJ23" s="639"/>
      <c r="AK23" s="639"/>
      <c r="AL23" s="639"/>
      <c r="AM23" s="639"/>
      <c r="AN23" s="639"/>
      <c r="AO23" s="639"/>
      <c r="AP23" s="639"/>
      <c r="AQ23" s="639"/>
      <c r="AR23" s="639"/>
      <c r="AS23" s="639"/>
      <c r="AT23" s="639"/>
      <c r="AU23" s="639"/>
      <c r="AV23" s="639"/>
      <c r="AW23" s="639"/>
      <c r="AX23" s="639"/>
      <c r="AY23" s="639"/>
      <c r="AZ23" s="639"/>
      <c r="BA23" s="639"/>
      <c r="BB23" s="639"/>
      <c r="BC23" s="639"/>
      <c r="BD23" s="639"/>
      <c r="BE23" s="639"/>
      <c r="BF23" s="639"/>
      <c r="BG23" s="639"/>
      <c r="BH23" s="639"/>
      <c r="BI23" s="639"/>
      <c r="BJ23" s="639"/>
      <c r="BK23" s="639"/>
      <c r="BL23" s="639"/>
      <c r="BM23" s="639"/>
    </row>
    <row r="24" spans="1:65" s="641" customFormat="1" ht="24" customHeight="1">
      <c r="A24" s="976" t="s">
        <v>394</v>
      </c>
      <c r="B24" s="979" t="s">
        <v>47</v>
      </c>
      <c r="C24" s="978" t="s">
        <v>113</v>
      </c>
      <c r="D24" s="1196">
        <v>224367.56</v>
      </c>
      <c r="E24" s="1197">
        <v>0</v>
      </c>
      <c r="F24" s="1197">
        <v>0</v>
      </c>
      <c r="G24" s="1201">
        <v>0</v>
      </c>
      <c r="H24" s="1199">
        <v>0</v>
      </c>
      <c r="I24" s="639"/>
      <c r="J24" s="639"/>
      <c r="K24" s="639"/>
      <c r="L24" s="639"/>
      <c r="M24" s="639"/>
      <c r="N24" s="639"/>
      <c r="O24" s="639"/>
      <c r="P24" s="639"/>
      <c r="Q24" s="639"/>
      <c r="R24" s="639"/>
      <c r="S24" s="639"/>
      <c r="T24" s="639"/>
      <c r="U24" s="639"/>
      <c r="V24" s="639"/>
      <c r="W24" s="639"/>
      <c r="X24" s="639"/>
      <c r="Y24" s="639"/>
      <c r="Z24" s="639"/>
      <c r="AA24" s="639"/>
      <c r="AB24" s="639"/>
      <c r="AC24" s="639"/>
      <c r="AD24" s="639"/>
      <c r="AE24" s="639"/>
      <c r="AF24" s="639"/>
      <c r="AG24" s="639"/>
      <c r="AH24" s="639"/>
      <c r="AI24" s="639"/>
      <c r="AJ24" s="639"/>
      <c r="AK24" s="639"/>
      <c r="AL24" s="639"/>
      <c r="AM24" s="639"/>
      <c r="AN24" s="639"/>
      <c r="AO24" s="639"/>
      <c r="AP24" s="639"/>
      <c r="AQ24" s="639"/>
      <c r="AR24" s="639"/>
      <c r="AS24" s="639"/>
      <c r="AT24" s="639"/>
      <c r="AU24" s="639"/>
      <c r="AV24" s="639"/>
      <c r="AW24" s="639"/>
      <c r="AX24" s="639"/>
      <c r="AY24" s="639"/>
      <c r="AZ24" s="639"/>
      <c r="BA24" s="639"/>
      <c r="BB24" s="639"/>
      <c r="BC24" s="639"/>
      <c r="BD24" s="639"/>
      <c r="BE24" s="639"/>
      <c r="BF24" s="639"/>
      <c r="BG24" s="639"/>
      <c r="BH24" s="639"/>
      <c r="BI24" s="639"/>
      <c r="BJ24" s="639"/>
      <c r="BK24" s="639"/>
      <c r="BL24" s="639"/>
      <c r="BM24" s="639"/>
    </row>
    <row r="25" spans="1:65" s="642" customFormat="1" ht="24" customHeight="1">
      <c r="A25" s="976" t="s">
        <v>398</v>
      </c>
      <c r="B25" s="979" t="s">
        <v>47</v>
      </c>
      <c r="C25" s="978" t="s">
        <v>603</v>
      </c>
      <c r="D25" s="1196">
        <v>5785516.1799999997</v>
      </c>
      <c r="E25" s="1197">
        <v>0</v>
      </c>
      <c r="F25" s="1197">
        <v>0</v>
      </c>
      <c r="G25" s="1201">
        <v>0</v>
      </c>
      <c r="H25" s="1199">
        <v>0</v>
      </c>
      <c r="I25" s="639"/>
      <c r="J25" s="639"/>
      <c r="K25" s="639"/>
      <c r="L25" s="639"/>
      <c r="M25" s="639"/>
      <c r="N25" s="639"/>
      <c r="O25" s="639"/>
      <c r="P25" s="639"/>
      <c r="Q25" s="639"/>
      <c r="R25" s="639"/>
      <c r="S25" s="639"/>
      <c r="T25" s="639"/>
      <c r="U25" s="639"/>
      <c r="V25" s="639"/>
      <c r="W25" s="639"/>
      <c r="X25" s="639"/>
      <c r="Y25" s="639"/>
      <c r="Z25" s="639"/>
      <c r="AA25" s="639"/>
      <c r="AB25" s="639"/>
      <c r="AC25" s="639"/>
      <c r="AD25" s="639"/>
      <c r="AE25" s="639"/>
      <c r="AF25" s="639"/>
      <c r="AG25" s="639"/>
      <c r="AH25" s="639"/>
      <c r="AI25" s="639"/>
      <c r="AJ25" s="639"/>
      <c r="AK25" s="639"/>
      <c r="AL25" s="639"/>
      <c r="AM25" s="639"/>
      <c r="AN25" s="639"/>
      <c r="AO25" s="639"/>
      <c r="AP25" s="639"/>
      <c r="AQ25" s="639"/>
      <c r="AR25" s="639"/>
      <c r="AS25" s="639"/>
      <c r="AT25" s="639"/>
      <c r="AU25" s="639"/>
      <c r="AV25" s="639"/>
      <c r="AW25" s="639"/>
      <c r="AX25" s="639"/>
      <c r="AY25" s="639"/>
      <c r="AZ25" s="639"/>
      <c r="BA25" s="639"/>
      <c r="BB25" s="639"/>
      <c r="BC25" s="639"/>
      <c r="BD25" s="639"/>
      <c r="BE25" s="639"/>
      <c r="BF25" s="639"/>
      <c r="BG25" s="639"/>
      <c r="BH25" s="639"/>
      <c r="BI25" s="639"/>
      <c r="BJ25" s="639"/>
      <c r="BK25" s="639"/>
      <c r="BL25" s="639"/>
      <c r="BM25" s="639"/>
    </row>
    <row r="26" spans="1:65" s="643" customFormat="1" ht="24" customHeight="1">
      <c r="A26" s="973" t="s">
        <v>411</v>
      </c>
      <c r="B26" s="974" t="s">
        <v>47</v>
      </c>
      <c r="C26" s="975" t="s">
        <v>412</v>
      </c>
      <c r="D26" s="1196">
        <v>0</v>
      </c>
      <c r="E26" s="1197">
        <v>0</v>
      </c>
      <c r="F26" s="1197">
        <v>0</v>
      </c>
      <c r="G26" s="1200">
        <v>0</v>
      </c>
      <c r="H26" s="1199">
        <v>0</v>
      </c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  <c r="U26" s="598"/>
      <c r="V26" s="598"/>
      <c r="W26" s="598"/>
      <c r="X26" s="598"/>
      <c r="Y26" s="598"/>
      <c r="Z26" s="598"/>
      <c r="AA26" s="598"/>
      <c r="AB26" s="598"/>
      <c r="AC26" s="598"/>
      <c r="AD26" s="598"/>
      <c r="AE26" s="598"/>
      <c r="AF26" s="598"/>
      <c r="AG26" s="598"/>
      <c r="AH26" s="598"/>
      <c r="AI26" s="598"/>
      <c r="AJ26" s="598"/>
      <c r="AK26" s="598"/>
      <c r="AL26" s="598"/>
      <c r="AM26" s="598"/>
      <c r="AN26" s="598"/>
      <c r="AO26" s="598"/>
      <c r="AP26" s="598"/>
      <c r="AQ26" s="598"/>
      <c r="AR26" s="598"/>
      <c r="AS26" s="598"/>
      <c r="AT26" s="598"/>
      <c r="AU26" s="598"/>
      <c r="AV26" s="598"/>
      <c r="AW26" s="598"/>
      <c r="AX26" s="598"/>
      <c r="AY26" s="598"/>
      <c r="AZ26" s="598"/>
      <c r="BA26" s="598"/>
      <c r="BB26" s="598"/>
      <c r="BC26" s="598"/>
      <c r="BD26" s="598"/>
      <c r="BE26" s="598"/>
      <c r="BF26" s="598"/>
      <c r="BG26" s="598"/>
      <c r="BH26" s="598"/>
      <c r="BI26" s="598"/>
      <c r="BJ26" s="598"/>
      <c r="BK26" s="598"/>
      <c r="BL26" s="598"/>
      <c r="BM26" s="598"/>
    </row>
    <row r="27" spans="1:65" s="643" customFormat="1" ht="24" customHeight="1">
      <c r="A27" s="973" t="s">
        <v>413</v>
      </c>
      <c r="B27" s="974" t="s">
        <v>47</v>
      </c>
      <c r="C27" s="975" t="s">
        <v>115</v>
      </c>
      <c r="D27" s="1196">
        <v>2543604.6400000011</v>
      </c>
      <c r="E27" s="1197">
        <v>0</v>
      </c>
      <c r="F27" s="1197">
        <v>0</v>
      </c>
      <c r="G27" s="1200">
        <v>0</v>
      </c>
      <c r="H27" s="1199">
        <v>0</v>
      </c>
      <c r="I27" s="598"/>
      <c r="J27" s="598"/>
      <c r="K27" s="598"/>
      <c r="L27" s="598"/>
      <c r="M27" s="598"/>
      <c r="N27" s="598"/>
      <c r="O27" s="598"/>
      <c r="P27" s="598"/>
      <c r="Q27" s="598"/>
      <c r="R27" s="598"/>
      <c r="S27" s="598"/>
      <c r="T27" s="598"/>
      <c r="U27" s="598"/>
      <c r="V27" s="598"/>
      <c r="W27" s="598"/>
      <c r="X27" s="598"/>
      <c r="Y27" s="598"/>
      <c r="Z27" s="598"/>
      <c r="AA27" s="598"/>
      <c r="AB27" s="598"/>
      <c r="AC27" s="598"/>
      <c r="AD27" s="598"/>
      <c r="AE27" s="598"/>
      <c r="AF27" s="598"/>
      <c r="AG27" s="598"/>
      <c r="AH27" s="598"/>
      <c r="AI27" s="598"/>
      <c r="AJ27" s="598"/>
      <c r="AK27" s="598"/>
      <c r="AL27" s="598"/>
      <c r="AM27" s="598"/>
      <c r="AN27" s="598"/>
      <c r="AO27" s="598"/>
      <c r="AP27" s="598"/>
      <c r="AQ27" s="598"/>
      <c r="AR27" s="598"/>
      <c r="AS27" s="598"/>
      <c r="AT27" s="598"/>
      <c r="AU27" s="598"/>
      <c r="AV27" s="598"/>
      <c r="AW27" s="598"/>
      <c r="AX27" s="598"/>
      <c r="AY27" s="598"/>
      <c r="AZ27" s="598"/>
      <c r="BA27" s="598"/>
      <c r="BB27" s="598"/>
      <c r="BC27" s="598"/>
      <c r="BD27" s="598"/>
      <c r="BE27" s="598"/>
      <c r="BF27" s="598"/>
      <c r="BG27" s="598"/>
      <c r="BH27" s="598"/>
      <c r="BI27" s="598"/>
      <c r="BJ27" s="598"/>
      <c r="BK27" s="598"/>
      <c r="BL27" s="598"/>
      <c r="BM27" s="598"/>
    </row>
    <row r="28" spans="1:65" s="644" customFormat="1" ht="24" customHeight="1">
      <c r="A28" s="973" t="s">
        <v>415</v>
      </c>
      <c r="B28" s="974" t="s">
        <v>47</v>
      </c>
      <c r="C28" s="975" t="s">
        <v>416</v>
      </c>
      <c r="D28" s="1196">
        <v>15404142.590000005</v>
      </c>
      <c r="E28" s="1197">
        <v>9415.2000000000007</v>
      </c>
      <c r="F28" s="1197">
        <v>0</v>
      </c>
      <c r="G28" s="1200">
        <v>9415.2000000000007</v>
      </c>
      <c r="H28" s="1199">
        <v>0</v>
      </c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  <c r="U28" s="598"/>
      <c r="V28" s="598"/>
      <c r="W28" s="598"/>
      <c r="X28" s="598"/>
      <c r="Y28" s="598"/>
      <c r="Z28" s="598"/>
      <c r="AA28" s="598"/>
      <c r="AB28" s="598"/>
      <c r="AC28" s="598"/>
      <c r="AD28" s="598"/>
      <c r="AE28" s="598"/>
      <c r="AF28" s="598"/>
      <c r="AG28" s="598"/>
      <c r="AH28" s="598"/>
      <c r="AI28" s="598"/>
      <c r="AJ28" s="598"/>
      <c r="AK28" s="598"/>
      <c r="AL28" s="598"/>
      <c r="AM28" s="598"/>
      <c r="AN28" s="598"/>
      <c r="AO28" s="598"/>
      <c r="AP28" s="598"/>
      <c r="AQ28" s="598"/>
      <c r="AR28" s="598"/>
      <c r="AS28" s="598"/>
      <c r="AT28" s="598"/>
      <c r="AU28" s="598"/>
      <c r="AV28" s="598"/>
      <c r="AW28" s="598"/>
      <c r="AX28" s="598"/>
      <c r="AY28" s="598"/>
      <c r="AZ28" s="598"/>
      <c r="BA28" s="598"/>
      <c r="BB28" s="598"/>
      <c r="BC28" s="598"/>
      <c r="BD28" s="598"/>
      <c r="BE28" s="598"/>
      <c r="BF28" s="598"/>
      <c r="BG28" s="598"/>
      <c r="BH28" s="598"/>
      <c r="BI28" s="598"/>
      <c r="BJ28" s="598"/>
      <c r="BK28" s="598"/>
      <c r="BL28" s="598"/>
      <c r="BM28" s="598"/>
    </row>
    <row r="29" spans="1:65" s="643" customFormat="1" ht="24" customHeight="1">
      <c r="A29" s="973" t="s">
        <v>417</v>
      </c>
      <c r="B29" s="974" t="s">
        <v>47</v>
      </c>
      <c r="C29" s="975" t="s">
        <v>418</v>
      </c>
      <c r="D29" s="1196">
        <v>36675.630000000005</v>
      </c>
      <c r="E29" s="1197">
        <v>0</v>
      </c>
      <c r="F29" s="1197">
        <v>0</v>
      </c>
      <c r="G29" s="1200">
        <v>0</v>
      </c>
      <c r="H29" s="1199">
        <v>0</v>
      </c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  <c r="U29" s="598"/>
      <c r="V29" s="598"/>
      <c r="W29" s="598"/>
      <c r="X29" s="598"/>
      <c r="Y29" s="598"/>
      <c r="Z29" s="598"/>
      <c r="AA29" s="598"/>
      <c r="AB29" s="598"/>
      <c r="AC29" s="598"/>
      <c r="AD29" s="598"/>
      <c r="AE29" s="598"/>
      <c r="AF29" s="598"/>
      <c r="AG29" s="598"/>
      <c r="AH29" s="598"/>
      <c r="AI29" s="598"/>
      <c r="AJ29" s="598"/>
      <c r="AK29" s="598"/>
      <c r="AL29" s="598"/>
      <c r="AM29" s="598"/>
      <c r="AN29" s="598"/>
      <c r="AO29" s="598"/>
      <c r="AP29" s="598"/>
      <c r="AQ29" s="598"/>
      <c r="AR29" s="598"/>
      <c r="AS29" s="598"/>
      <c r="AT29" s="598"/>
      <c r="AU29" s="598"/>
      <c r="AV29" s="598"/>
      <c r="AW29" s="598"/>
      <c r="AX29" s="598"/>
      <c r="AY29" s="598"/>
      <c r="AZ29" s="598"/>
      <c r="BA29" s="598"/>
      <c r="BB29" s="598"/>
      <c r="BC29" s="598"/>
      <c r="BD29" s="598"/>
      <c r="BE29" s="598"/>
      <c r="BF29" s="598"/>
      <c r="BG29" s="598"/>
      <c r="BH29" s="598"/>
      <c r="BI29" s="598"/>
      <c r="BJ29" s="598"/>
      <c r="BK29" s="598"/>
      <c r="BL29" s="598"/>
      <c r="BM29" s="598"/>
    </row>
    <row r="30" spans="1:65" s="643" customFormat="1" ht="24" customHeight="1">
      <c r="A30" s="973" t="s">
        <v>419</v>
      </c>
      <c r="B30" s="974" t="s">
        <v>47</v>
      </c>
      <c r="C30" s="975" t="s">
        <v>606</v>
      </c>
      <c r="D30" s="1196">
        <v>240581.48</v>
      </c>
      <c r="E30" s="1197">
        <v>540</v>
      </c>
      <c r="F30" s="1197">
        <v>0</v>
      </c>
      <c r="G30" s="1200">
        <v>540</v>
      </c>
      <c r="H30" s="1199">
        <v>0</v>
      </c>
    </row>
    <row r="31" spans="1:65" s="638" customFormat="1" ht="24" customHeight="1">
      <c r="A31" s="973" t="s">
        <v>422</v>
      </c>
      <c r="B31" s="974" t="s">
        <v>47</v>
      </c>
      <c r="C31" s="975" t="s">
        <v>607</v>
      </c>
      <c r="D31" s="1196">
        <v>102514.25</v>
      </c>
      <c r="E31" s="1197">
        <v>0</v>
      </c>
      <c r="F31" s="1197">
        <v>0</v>
      </c>
      <c r="G31" s="1200">
        <v>0</v>
      </c>
      <c r="H31" s="1199">
        <v>0</v>
      </c>
    </row>
    <row r="32" spans="1:65" s="638" customFormat="1" ht="24" customHeight="1">
      <c r="A32" s="973" t="s">
        <v>441</v>
      </c>
      <c r="B32" s="974" t="s">
        <v>47</v>
      </c>
      <c r="C32" s="975" t="s">
        <v>180</v>
      </c>
      <c r="D32" s="1196">
        <v>581122.6</v>
      </c>
      <c r="E32" s="1197">
        <v>0</v>
      </c>
      <c r="F32" s="1197">
        <v>0</v>
      </c>
      <c r="G32" s="1200">
        <v>0</v>
      </c>
      <c r="H32" s="1199">
        <v>0</v>
      </c>
    </row>
    <row r="33" spans="1:8" s="638" customFormat="1" ht="24" customHeight="1">
      <c r="A33" s="973" t="s">
        <v>425</v>
      </c>
      <c r="B33" s="974" t="s">
        <v>47</v>
      </c>
      <c r="C33" s="975" t="s">
        <v>608</v>
      </c>
      <c r="D33" s="1196">
        <v>1443647.7300000004</v>
      </c>
      <c r="E33" s="1197">
        <v>0.4</v>
      </c>
      <c r="F33" s="1197">
        <v>0</v>
      </c>
      <c r="G33" s="1200">
        <v>0.4</v>
      </c>
      <c r="H33" s="1199">
        <v>0</v>
      </c>
    </row>
    <row r="34" spans="1:8" s="638" customFormat="1" ht="24" customHeight="1">
      <c r="A34" s="973" t="s">
        <v>428</v>
      </c>
      <c r="B34" s="645" t="s">
        <v>47</v>
      </c>
      <c r="C34" s="975" t="s">
        <v>609</v>
      </c>
      <c r="D34" s="1196">
        <v>987691.09</v>
      </c>
      <c r="E34" s="1197">
        <v>0</v>
      </c>
      <c r="F34" s="1197">
        <v>0</v>
      </c>
      <c r="G34" s="1200">
        <v>0</v>
      </c>
      <c r="H34" s="1199">
        <v>0</v>
      </c>
    </row>
    <row r="35" spans="1:8" s="638" customFormat="1" ht="36.75" customHeight="1">
      <c r="A35" s="646" t="s">
        <v>431</v>
      </c>
      <c r="B35" s="647" t="s">
        <v>47</v>
      </c>
      <c r="C35" s="980" t="s">
        <v>610</v>
      </c>
      <c r="D35" s="1196">
        <v>0</v>
      </c>
      <c r="E35" s="1197">
        <v>0</v>
      </c>
      <c r="F35" s="1197">
        <v>0</v>
      </c>
      <c r="G35" s="1202">
        <v>0</v>
      </c>
      <c r="H35" s="1199">
        <v>0</v>
      </c>
    </row>
    <row r="36" spans="1:8" s="638" customFormat="1" ht="19.5" customHeight="1">
      <c r="A36" s="648" t="s">
        <v>4</v>
      </c>
      <c r="B36" s="649"/>
      <c r="C36" s="648"/>
      <c r="D36" s="650" t="s">
        <v>4</v>
      </c>
      <c r="E36" s="650" t="s">
        <v>4</v>
      </c>
      <c r="F36" s="650" t="s">
        <v>4</v>
      </c>
      <c r="G36" s="651" t="s">
        <v>4</v>
      </c>
      <c r="H36" s="650" t="s">
        <v>4</v>
      </c>
    </row>
    <row r="37" spans="1:8" s="638" customFormat="1" ht="16.5" customHeight="1">
      <c r="A37" s="652"/>
      <c r="B37" s="645"/>
      <c r="C37" s="653"/>
      <c r="D37" s="654"/>
      <c r="E37" s="655"/>
      <c r="F37" s="655"/>
      <c r="G37" s="656"/>
      <c r="H37" s="657"/>
    </row>
    <row r="38" spans="1:8" s="638" customFormat="1" ht="18.75" customHeight="1"/>
    <row r="39" spans="1:8" ht="16.5" customHeight="1">
      <c r="A39" s="658" t="s">
        <v>4</v>
      </c>
      <c r="B39" s="659"/>
      <c r="C39" s="658"/>
      <c r="D39" s="598" t="s">
        <v>4</v>
      </c>
    </row>
    <row r="40" spans="1:8" ht="22.5" hidden="1" customHeight="1">
      <c r="B40" s="1629" t="s">
        <v>624</v>
      </c>
      <c r="C40" s="1629"/>
      <c r="D40" s="598">
        <v>0</v>
      </c>
    </row>
    <row r="41" spans="1:8">
      <c r="D41" s="598" t="s">
        <v>4</v>
      </c>
    </row>
    <row r="42" spans="1:8">
      <c r="D42" s="598" t="s">
        <v>4</v>
      </c>
    </row>
    <row r="43" spans="1:8">
      <c r="D43" s="598" t="s">
        <v>4</v>
      </c>
    </row>
    <row r="44" spans="1:8">
      <c r="D44" s="598" t="s">
        <v>4</v>
      </c>
    </row>
    <row r="45" spans="1:8">
      <c r="D45" s="598" t="s">
        <v>4</v>
      </c>
    </row>
    <row r="46" spans="1:8">
      <c r="D46" s="660" t="s">
        <v>4</v>
      </c>
    </row>
    <row r="47" spans="1:8">
      <c r="D47" s="598" t="s">
        <v>4</v>
      </c>
    </row>
    <row r="48" spans="1:8">
      <c r="D48" s="598" t="s">
        <v>4</v>
      </c>
    </row>
    <row r="49" spans="4:4">
      <c r="D49" s="598" t="s">
        <v>4</v>
      </c>
    </row>
    <row r="50" spans="4:4">
      <c r="D50" s="598" t="s">
        <v>4</v>
      </c>
    </row>
    <row r="51" spans="4:4">
      <c r="D51" s="598" t="s">
        <v>4</v>
      </c>
    </row>
    <row r="52" spans="4:4">
      <c r="D52" s="598" t="s">
        <v>4</v>
      </c>
    </row>
    <row r="53" spans="4:4">
      <c r="D53" s="598" t="s">
        <v>4</v>
      </c>
    </row>
    <row r="54" spans="4:4">
      <c r="D54" s="661" t="s">
        <v>4</v>
      </c>
    </row>
    <row r="55" spans="4:4">
      <c r="D55" s="661" t="s">
        <v>4</v>
      </c>
    </row>
    <row r="56" spans="4:4">
      <c r="D56" s="661" t="s">
        <v>4</v>
      </c>
    </row>
    <row r="57" spans="4:4">
      <c r="D57" s="661" t="s">
        <v>4</v>
      </c>
    </row>
    <row r="58" spans="4:4">
      <c r="D58" s="661" t="s">
        <v>4</v>
      </c>
    </row>
    <row r="59" spans="4:4">
      <c r="D59" s="661" t="s">
        <v>4</v>
      </c>
    </row>
    <row r="60" spans="4:4">
      <c r="D60" s="661" t="s">
        <v>4</v>
      </c>
    </row>
    <row r="61" spans="4:4">
      <c r="D61" s="661" t="s">
        <v>4</v>
      </c>
    </row>
    <row r="62" spans="4:4">
      <c r="D62" s="661" t="s">
        <v>4</v>
      </c>
    </row>
    <row r="63" spans="4:4">
      <c r="D63" s="661" t="s">
        <v>4</v>
      </c>
    </row>
    <row r="64" spans="4:4">
      <c r="D64" s="661" t="s">
        <v>4</v>
      </c>
    </row>
    <row r="65" spans="4:4">
      <c r="D65" s="661" t="s">
        <v>4</v>
      </c>
    </row>
    <row r="66" spans="4:4">
      <c r="D66" s="661" t="s">
        <v>4</v>
      </c>
    </row>
    <row r="67" spans="4:4">
      <c r="D67" s="661" t="s">
        <v>4</v>
      </c>
    </row>
    <row r="68" spans="4:4">
      <c r="D68" s="661" t="s">
        <v>4</v>
      </c>
    </row>
    <row r="69" spans="4:4">
      <c r="D69" s="661" t="s">
        <v>4</v>
      </c>
    </row>
    <row r="70" spans="4:4">
      <c r="D70" s="661" t="s">
        <v>4</v>
      </c>
    </row>
    <row r="71" spans="4:4">
      <c r="D71" s="661" t="s">
        <v>4</v>
      </c>
    </row>
    <row r="72" spans="4:4">
      <c r="D72" s="661" t="s">
        <v>4</v>
      </c>
    </row>
    <row r="73" spans="4:4">
      <c r="D73" s="661" t="s">
        <v>4</v>
      </c>
    </row>
    <row r="74" spans="4:4">
      <c r="D74" s="661" t="s">
        <v>4</v>
      </c>
    </row>
    <row r="75" spans="4:4">
      <c r="D75" s="661" t="s">
        <v>4</v>
      </c>
    </row>
    <row r="76" spans="4:4">
      <c r="D76" s="661" t="s">
        <v>4</v>
      </c>
    </row>
    <row r="77" spans="4:4">
      <c r="D77" s="661" t="s">
        <v>4</v>
      </c>
    </row>
    <row r="78" spans="4:4">
      <c r="D78" s="661" t="s">
        <v>4</v>
      </c>
    </row>
    <row r="79" spans="4:4">
      <c r="D79" s="661" t="s">
        <v>4</v>
      </c>
    </row>
    <row r="80" spans="4:4">
      <c r="D80" s="661" t="s">
        <v>4</v>
      </c>
    </row>
    <row r="81" spans="4:4">
      <c r="D81" s="661" t="s">
        <v>4</v>
      </c>
    </row>
    <row r="82" spans="4:4">
      <c r="D82" s="661" t="s">
        <v>4</v>
      </c>
    </row>
    <row r="83" spans="4:4">
      <c r="D83" s="661" t="s">
        <v>4</v>
      </c>
    </row>
    <row r="84" spans="4:4">
      <c r="D84" s="661" t="s">
        <v>4</v>
      </c>
    </row>
    <row r="85" spans="4:4">
      <c r="D85" s="661" t="s">
        <v>4</v>
      </c>
    </row>
    <row r="86" spans="4:4">
      <c r="D86" s="661" t="s">
        <v>4</v>
      </c>
    </row>
    <row r="87" spans="4:4">
      <c r="D87" s="661" t="s">
        <v>4</v>
      </c>
    </row>
    <row r="88" spans="4:4">
      <c r="D88" s="661" t="s">
        <v>4</v>
      </c>
    </row>
    <row r="89" spans="4:4">
      <c r="D89" s="661" t="s">
        <v>4</v>
      </c>
    </row>
    <row r="90" spans="4:4">
      <c r="D90" s="661" t="s">
        <v>4</v>
      </c>
    </row>
    <row r="91" spans="4:4">
      <c r="D91" s="661" t="s">
        <v>4</v>
      </c>
    </row>
    <row r="92" spans="4:4">
      <c r="D92" s="661" t="s">
        <v>4</v>
      </c>
    </row>
    <row r="93" spans="4:4">
      <c r="D93" s="661" t="s">
        <v>4</v>
      </c>
    </row>
    <row r="94" spans="4:4">
      <c r="D94" s="661" t="s">
        <v>4</v>
      </c>
    </row>
    <row r="95" spans="4:4">
      <c r="D95" s="661" t="s">
        <v>4</v>
      </c>
    </row>
    <row r="96" spans="4:4">
      <c r="D96" s="661" t="s">
        <v>4</v>
      </c>
    </row>
    <row r="97" spans="4:4">
      <c r="D97" s="661" t="s">
        <v>4</v>
      </c>
    </row>
    <row r="98" spans="4:4">
      <c r="D98" s="661" t="s">
        <v>4</v>
      </c>
    </row>
    <row r="99" spans="4:4">
      <c r="D99" s="661" t="s">
        <v>4</v>
      </c>
    </row>
    <row r="100" spans="4:4">
      <c r="D100" s="661" t="s">
        <v>4</v>
      </c>
    </row>
    <row r="101" spans="4:4">
      <c r="D101" s="661" t="s">
        <v>4</v>
      </c>
    </row>
    <row r="102" spans="4:4">
      <c r="D102" s="661" t="s">
        <v>4</v>
      </c>
    </row>
    <row r="103" spans="4:4">
      <c r="D103" s="661" t="s">
        <v>4</v>
      </c>
    </row>
    <row r="104" spans="4:4">
      <c r="D104" s="661" t="s">
        <v>4</v>
      </c>
    </row>
    <row r="105" spans="4:4">
      <c r="D105" s="661" t="s">
        <v>4</v>
      </c>
    </row>
    <row r="106" spans="4:4">
      <c r="D106" s="661" t="s">
        <v>4</v>
      </c>
    </row>
    <row r="107" spans="4:4">
      <c r="D107" s="661" t="s">
        <v>4</v>
      </c>
    </row>
    <row r="108" spans="4:4">
      <c r="D108" s="661" t="s">
        <v>4</v>
      </c>
    </row>
    <row r="109" spans="4:4">
      <c r="D109" s="661" t="s">
        <v>4</v>
      </c>
    </row>
    <row r="110" spans="4:4">
      <c r="D110" s="661" t="s">
        <v>4</v>
      </c>
    </row>
    <row r="111" spans="4:4">
      <c r="D111" s="661" t="s">
        <v>4</v>
      </c>
    </row>
    <row r="112" spans="4:4">
      <c r="D112" s="661" t="s">
        <v>4</v>
      </c>
    </row>
    <row r="113" spans="4:4">
      <c r="D113" s="661" t="s">
        <v>4</v>
      </c>
    </row>
    <row r="114" spans="4:4">
      <c r="D114" s="661" t="s">
        <v>4</v>
      </c>
    </row>
    <row r="115" spans="4:4">
      <c r="D115" s="661" t="s">
        <v>4</v>
      </c>
    </row>
    <row r="116" spans="4:4">
      <c r="D116" s="661" t="s">
        <v>4</v>
      </c>
    </row>
    <row r="117" spans="4:4">
      <c r="D117" s="661" t="s">
        <v>4</v>
      </c>
    </row>
    <row r="118" spans="4:4">
      <c r="D118" s="661" t="s">
        <v>4</v>
      </c>
    </row>
    <row r="119" spans="4:4">
      <c r="D119" s="661" t="s">
        <v>4</v>
      </c>
    </row>
    <row r="120" spans="4:4">
      <c r="D120" s="661" t="s">
        <v>4</v>
      </c>
    </row>
    <row r="121" spans="4:4">
      <c r="D121" s="661" t="s">
        <v>4</v>
      </c>
    </row>
    <row r="122" spans="4:4">
      <c r="D122" s="661" t="s">
        <v>4</v>
      </c>
    </row>
    <row r="123" spans="4:4">
      <c r="D123" s="661" t="s">
        <v>4</v>
      </c>
    </row>
    <row r="124" spans="4:4">
      <c r="D124" s="661" t="s">
        <v>4</v>
      </c>
    </row>
    <row r="125" spans="4:4">
      <c r="D125" s="661" t="s">
        <v>4</v>
      </c>
    </row>
    <row r="126" spans="4:4">
      <c r="D126" s="661" t="s">
        <v>4</v>
      </c>
    </row>
    <row r="127" spans="4:4">
      <c r="D127" s="661" t="s">
        <v>4</v>
      </c>
    </row>
    <row r="128" spans="4:4">
      <c r="D128" s="661" t="s">
        <v>4</v>
      </c>
    </row>
    <row r="129" spans="4:4">
      <c r="D129" s="661" t="s">
        <v>4</v>
      </c>
    </row>
    <row r="130" spans="4:4">
      <c r="D130" s="661" t="s">
        <v>4</v>
      </c>
    </row>
    <row r="131" spans="4:4">
      <c r="D131" s="661" t="s">
        <v>4</v>
      </c>
    </row>
    <row r="132" spans="4:4">
      <c r="D132" s="661" t="s">
        <v>4</v>
      </c>
    </row>
    <row r="133" spans="4:4">
      <c r="D133" s="661" t="s">
        <v>4</v>
      </c>
    </row>
    <row r="134" spans="4:4">
      <c r="D134" s="661" t="s">
        <v>4</v>
      </c>
    </row>
    <row r="135" spans="4:4">
      <c r="D135" s="661" t="s">
        <v>4</v>
      </c>
    </row>
    <row r="136" spans="4:4">
      <c r="D136" s="661" t="s">
        <v>4</v>
      </c>
    </row>
    <row r="137" spans="4:4">
      <c r="D137" s="661" t="s">
        <v>4</v>
      </c>
    </row>
    <row r="138" spans="4:4">
      <c r="D138" s="661" t="s">
        <v>4</v>
      </c>
    </row>
    <row r="139" spans="4:4">
      <c r="D139" s="661" t="s">
        <v>4</v>
      </c>
    </row>
    <row r="140" spans="4:4">
      <c r="D140" s="661" t="s">
        <v>4</v>
      </c>
    </row>
    <row r="141" spans="4:4">
      <c r="D141" s="661" t="s">
        <v>4</v>
      </c>
    </row>
    <row r="142" spans="4:4">
      <c r="D142" s="661" t="s">
        <v>4</v>
      </c>
    </row>
    <row r="143" spans="4:4">
      <c r="D143" s="661" t="s">
        <v>4</v>
      </c>
    </row>
    <row r="144" spans="4:4">
      <c r="D144" s="661" t="s">
        <v>4</v>
      </c>
    </row>
    <row r="145" spans="4:4">
      <c r="D145" s="661" t="s">
        <v>4</v>
      </c>
    </row>
    <row r="146" spans="4:4">
      <c r="D146" s="661" t="s">
        <v>4</v>
      </c>
    </row>
    <row r="147" spans="4:4">
      <c r="D147" s="661" t="s">
        <v>4</v>
      </c>
    </row>
    <row r="148" spans="4:4">
      <c r="D148" s="661" t="s">
        <v>4</v>
      </c>
    </row>
    <row r="149" spans="4:4">
      <c r="D149" s="661" t="s">
        <v>4</v>
      </c>
    </row>
    <row r="150" spans="4:4">
      <c r="D150" s="661" t="s">
        <v>4</v>
      </c>
    </row>
    <row r="151" spans="4:4">
      <c r="D151" s="661" t="s">
        <v>4</v>
      </c>
    </row>
    <row r="152" spans="4:4">
      <c r="D152" s="661" t="s">
        <v>4</v>
      </c>
    </row>
    <row r="153" spans="4:4">
      <c r="D153" s="661" t="s">
        <v>4</v>
      </c>
    </row>
    <row r="154" spans="4:4">
      <c r="D154" s="661" t="s">
        <v>4</v>
      </c>
    </row>
    <row r="155" spans="4:4">
      <c r="D155" s="661" t="s">
        <v>4</v>
      </c>
    </row>
    <row r="156" spans="4:4">
      <c r="D156" s="661" t="s">
        <v>4</v>
      </c>
    </row>
    <row r="157" spans="4:4">
      <c r="D157" s="661" t="s">
        <v>4</v>
      </c>
    </row>
    <row r="158" spans="4:4">
      <c r="D158" s="661" t="s">
        <v>4</v>
      </c>
    </row>
    <row r="159" spans="4:4">
      <c r="D159" s="661" t="s">
        <v>4</v>
      </c>
    </row>
    <row r="160" spans="4:4">
      <c r="D160" s="661" t="s">
        <v>4</v>
      </c>
    </row>
    <row r="161" spans="4:4">
      <c r="D161" s="661" t="s">
        <v>4</v>
      </c>
    </row>
    <row r="162" spans="4:4">
      <c r="D162" s="661" t="s">
        <v>4</v>
      </c>
    </row>
    <row r="163" spans="4:4">
      <c r="D163" s="661" t="s">
        <v>4</v>
      </c>
    </row>
    <row r="164" spans="4:4">
      <c r="D164" s="661" t="s">
        <v>4</v>
      </c>
    </row>
    <row r="165" spans="4:4">
      <c r="D165" s="661" t="s">
        <v>4</v>
      </c>
    </row>
    <row r="166" spans="4:4">
      <c r="D166" s="661" t="s">
        <v>4</v>
      </c>
    </row>
    <row r="167" spans="4:4">
      <c r="D167" s="661" t="s">
        <v>4</v>
      </c>
    </row>
    <row r="168" spans="4:4">
      <c r="D168" s="661" t="s">
        <v>4</v>
      </c>
    </row>
    <row r="169" spans="4:4">
      <c r="D169" s="661" t="s">
        <v>4</v>
      </c>
    </row>
    <row r="170" spans="4:4">
      <c r="D170" s="661" t="s">
        <v>4</v>
      </c>
    </row>
    <row r="171" spans="4:4">
      <c r="D171" s="661" t="s">
        <v>4</v>
      </c>
    </row>
    <row r="172" spans="4:4">
      <c r="D172" s="661" t="s">
        <v>4</v>
      </c>
    </row>
    <row r="173" spans="4:4">
      <c r="D173" s="661" t="s">
        <v>4</v>
      </c>
    </row>
    <row r="174" spans="4:4">
      <c r="D174" s="661" t="s">
        <v>4</v>
      </c>
    </row>
    <row r="175" spans="4:4">
      <c r="D175" s="661" t="s">
        <v>4</v>
      </c>
    </row>
    <row r="176" spans="4:4">
      <c r="D176" s="661" t="s">
        <v>4</v>
      </c>
    </row>
    <row r="177" spans="4:4">
      <c r="D177" s="661" t="s">
        <v>4</v>
      </c>
    </row>
    <row r="178" spans="4:4">
      <c r="D178" s="661" t="s">
        <v>4</v>
      </c>
    </row>
    <row r="179" spans="4:4">
      <c r="D179" s="661" t="s">
        <v>4</v>
      </c>
    </row>
    <row r="180" spans="4:4">
      <c r="D180" s="661" t="s">
        <v>4</v>
      </c>
    </row>
    <row r="181" spans="4:4">
      <c r="D181" s="661" t="s">
        <v>4</v>
      </c>
    </row>
    <row r="182" spans="4:4">
      <c r="D182" s="661" t="s">
        <v>4</v>
      </c>
    </row>
    <row r="183" spans="4:4">
      <c r="D183" s="661" t="s">
        <v>4</v>
      </c>
    </row>
    <row r="184" spans="4:4">
      <c r="D184" s="661" t="s">
        <v>4</v>
      </c>
    </row>
    <row r="185" spans="4:4">
      <c r="D185" s="661" t="s">
        <v>4</v>
      </c>
    </row>
    <row r="186" spans="4:4">
      <c r="D186" s="661" t="s">
        <v>4</v>
      </c>
    </row>
    <row r="187" spans="4:4">
      <c r="D187" s="661" t="s">
        <v>4</v>
      </c>
    </row>
    <row r="188" spans="4:4">
      <c r="D188" s="661" t="s">
        <v>4</v>
      </c>
    </row>
    <row r="189" spans="4:4">
      <c r="D189" s="661" t="s">
        <v>4</v>
      </c>
    </row>
    <row r="190" spans="4:4">
      <c r="D190" s="661" t="s">
        <v>4</v>
      </c>
    </row>
    <row r="191" spans="4:4">
      <c r="D191" s="661" t="s">
        <v>4</v>
      </c>
    </row>
    <row r="192" spans="4:4">
      <c r="D192" s="661" t="s">
        <v>4</v>
      </c>
    </row>
    <row r="193" spans="4:4">
      <c r="D193" s="661" t="s">
        <v>4</v>
      </c>
    </row>
    <row r="194" spans="4:4">
      <c r="D194" s="661" t="s">
        <v>4</v>
      </c>
    </row>
    <row r="195" spans="4:4">
      <c r="D195" s="661" t="s">
        <v>4</v>
      </c>
    </row>
    <row r="196" spans="4:4">
      <c r="D196" s="661" t="s">
        <v>4</v>
      </c>
    </row>
    <row r="197" spans="4:4">
      <c r="D197" s="661" t="s">
        <v>4</v>
      </c>
    </row>
    <row r="198" spans="4:4">
      <c r="D198" s="661" t="s">
        <v>4</v>
      </c>
    </row>
    <row r="199" spans="4:4">
      <c r="D199" s="661" t="s">
        <v>4</v>
      </c>
    </row>
    <row r="200" spans="4:4">
      <c r="D200" s="661" t="s">
        <v>4</v>
      </c>
    </row>
    <row r="201" spans="4:4">
      <c r="D201" s="661" t="s">
        <v>4</v>
      </c>
    </row>
    <row r="202" spans="4:4">
      <c r="D202" s="661" t="s">
        <v>4</v>
      </c>
    </row>
    <row r="203" spans="4:4">
      <c r="D203" s="661" t="s">
        <v>4</v>
      </c>
    </row>
    <row r="204" spans="4:4">
      <c r="D204" s="661" t="s">
        <v>4</v>
      </c>
    </row>
    <row r="205" spans="4:4">
      <c r="D205" s="661" t="s">
        <v>4</v>
      </c>
    </row>
    <row r="206" spans="4:4">
      <c r="D206" s="661" t="s">
        <v>4</v>
      </c>
    </row>
    <row r="207" spans="4:4">
      <c r="D207" s="661" t="s">
        <v>4</v>
      </c>
    </row>
    <row r="208" spans="4:4">
      <c r="D208" s="661" t="s">
        <v>4</v>
      </c>
    </row>
    <row r="209" spans="4:4">
      <c r="D209" s="661" t="s">
        <v>4</v>
      </c>
    </row>
    <row r="210" spans="4:4">
      <c r="D210" s="661" t="s">
        <v>4</v>
      </c>
    </row>
    <row r="211" spans="4:4">
      <c r="D211" s="661" t="s">
        <v>4</v>
      </c>
    </row>
    <row r="212" spans="4:4">
      <c r="D212" s="661" t="s">
        <v>4</v>
      </c>
    </row>
    <row r="213" spans="4:4">
      <c r="D213" s="661" t="s">
        <v>4</v>
      </c>
    </row>
    <row r="214" spans="4:4">
      <c r="D214" s="661" t="s">
        <v>4</v>
      </c>
    </row>
    <row r="215" spans="4:4">
      <c r="D215" s="661" t="s">
        <v>4</v>
      </c>
    </row>
    <row r="216" spans="4:4">
      <c r="D216" s="661" t="s">
        <v>4</v>
      </c>
    </row>
    <row r="217" spans="4:4">
      <c r="D217" s="661" t="s">
        <v>4</v>
      </c>
    </row>
    <row r="218" spans="4:4">
      <c r="D218" s="661" t="s">
        <v>4</v>
      </c>
    </row>
    <row r="219" spans="4:4">
      <c r="D219" s="661" t="s">
        <v>4</v>
      </c>
    </row>
    <row r="220" spans="4:4">
      <c r="D220" s="661" t="s">
        <v>4</v>
      </c>
    </row>
    <row r="221" spans="4:4">
      <c r="D221" s="661" t="s">
        <v>4</v>
      </c>
    </row>
    <row r="222" spans="4:4">
      <c r="D222" s="661" t="s">
        <v>4</v>
      </c>
    </row>
    <row r="223" spans="4:4">
      <c r="D223" s="661" t="s">
        <v>4</v>
      </c>
    </row>
    <row r="224" spans="4:4">
      <c r="D224" s="661" t="s">
        <v>4</v>
      </c>
    </row>
    <row r="225" spans="4:4">
      <c r="D225" s="661" t="s">
        <v>4</v>
      </c>
    </row>
    <row r="226" spans="4:4">
      <c r="D226" s="661" t="s">
        <v>4</v>
      </c>
    </row>
    <row r="227" spans="4:4">
      <c r="D227" s="661" t="s">
        <v>4</v>
      </c>
    </row>
    <row r="228" spans="4:4">
      <c r="D228" s="661" t="s">
        <v>4</v>
      </c>
    </row>
    <row r="229" spans="4:4">
      <c r="D229" s="661" t="s">
        <v>4</v>
      </c>
    </row>
    <row r="230" spans="4:4">
      <c r="D230" s="661" t="s">
        <v>4</v>
      </c>
    </row>
    <row r="231" spans="4:4">
      <c r="D231" s="661" t="s">
        <v>4</v>
      </c>
    </row>
    <row r="232" spans="4:4">
      <c r="D232" s="661" t="s">
        <v>4</v>
      </c>
    </row>
    <row r="233" spans="4:4">
      <c r="D233" s="661" t="s">
        <v>4</v>
      </c>
    </row>
    <row r="234" spans="4:4">
      <c r="D234" s="661" t="s">
        <v>4</v>
      </c>
    </row>
    <row r="235" spans="4:4">
      <c r="D235" s="661" t="s">
        <v>4</v>
      </c>
    </row>
    <row r="236" spans="4:4">
      <c r="D236" s="661" t="s">
        <v>4</v>
      </c>
    </row>
    <row r="237" spans="4:4">
      <c r="D237" s="661" t="s">
        <v>4</v>
      </c>
    </row>
    <row r="238" spans="4:4">
      <c r="D238" s="661" t="s">
        <v>4</v>
      </c>
    </row>
    <row r="239" spans="4:4">
      <c r="D239" s="661" t="s">
        <v>4</v>
      </c>
    </row>
    <row r="240" spans="4:4">
      <c r="D240" s="661" t="s">
        <v>4</v>
      </c>
    </row>
    <row r="241" spans="4:4">
      <c r="D241" s="661" t="s">
        <v>4</v>
      </c>
    </row>
    <row r="242" spans="4:4">
      <c r="D242" s="661" t="s">
        <v>4</v>
      </c>
    </row>
    <row r="243" spans="4:4">
      <c r="D243" s="661" t="s">
        <v>4</v>
      </c>
    </row>
    <row r="244" spans="4:4">
      <c r="D244" s="661" t="s">
        <v>4</v>
      </c>
    </row>
    <row r="245" spans="4:4">
      <c r="D245" s="661" t="s">
        <v>4</v>
      </c>
    </row>
    <row r="246" spans="4:4">
      <c r="D246" s="661" t="s">
        <v>4</v>
      </c>
    </row>
    <row r="247" spans="4:4">
      <c r="D247" s="661" t="s">
        <v>4</v>
      </c>
    </row>
    <row r="248" spans="4:4">
      <c r="D248" s="661" t="s">
        <v>4</v>
      </c>
    </row>
    <row r="249" spans="4:4">
      <c r="D249" s="661" t="s">
        <v>4</v>
      </c>
    </row>
    <row r="250" spans="4:4">
      <c r="D250" s="661" t="s">
        <v>4</v>
      </c>
    </row>
    <row r="251" spans="4:4">
      <c r="D251" s="661" t="s">
        <v>4</v>
      </c>
    </row>
    <row r="252" spans="4:4">
      <c r="D252" s="661" t="s">
        <v>4</v>
      </c>
    </row>
    <row r="253" spans="4:4">
      <c r="D253" s="661" t="s">
        <v>4</v>
      </c>
    </row>
    <row r="254" spans="4:4">
      <c r="D254" s="661" t="s">
        <v>4</v>
      </c>
    </row>
    <row r="255" spans="4:4">
      <c r="D255" s="661" t="s">
        <v>4</v>
      </c>
    </row>
    <row r="256" spans="4:4">
      <c r="D256" s="661" t="s">
        <v>4</v>
      </c>
    </row>
    <row r="257" spans="4:4">
      <c r="D257" s="661" t="s">
        <v>4</v>
      </c>
    </row>
    <row r="258" spans="4:4">
      <c r="D258" s="661" t="s">
        <v>4</v>
      </c>
    </row>
    <row r="259" spans="4:4">
      <c r="D259" s="661" t="s">
        <v>4</v>
      </c>
    </row>
    <row r="260" spans="4:4">
      <c r="D260" s="661" t="s">
        <v>4</v>
      </c>
    </row>
    <row r="261" spans="4:4">
      <c r="D261" s="661" t="s">
        <v>4</v>
      </c>
    </row>
    <row r="262" spans="4:4">
      <c r="D262" s="661" t="s">
        <v>4</v>
      </c>
    </row>
    <row r="263" spans="4:4">
      <c r="D263" s="661" t="s">
        <v>4</v>
      </c>
    </row>
    <row r="264" spans="4:4">
      <c r="D264" s="661" t="s">
        <v>4</v>
      </c>
    </row>
    <row r="265" spans="4:4">
      <c r="D265" s="661" t="s">
        <v>4</v>
      </c>
    </row>
    <row r="266" spans="4:4">
      <c r="D266" s="661" t="s">
        <v>4</v>
      </c>
    </row>
    <row r="267" spans="4:4">
      <c r="D267" s="661" t="s">
        <v>4</v>
      </c>
    </row>
    <row r="268" spans="4:4">
      <c r="D268" s="661" t="s">
        <v>4</v>
      </c>
    </row>
    <row r="269" spans="4:4">
      <c r="D269" s="661" t="s">
        <v>4</v>
      </c>
    </row>
    <row r="270" spans="4:4">
      <c r="D270" s="661" t="s">
        <v>4</v>
      </c>
    </row>
    <row r="271" spans="4:4">
      <c r="D271" s="661" t="s">
        <v>4</v>
      </c>
    </row>
    <row r="272" spans="4:4">
      <c r="D272" s="661" t="s">
        <v>4</v>
      </c>
    </row>
    <row r="273" spans="4:4">
      <c r="D273" s="661" t="s">
        <v>4</v>
      </c>
    </row>
    <row r="274" spans="4:4">
      <c r="D274" s="661" t="s">
        <v>4</v>
      </c>
    </row>
    <row r="275" spans="4:4">
      <c r="D275" s="661" t="s">
        <v>4</v>
      </c>
    </row>
    <row r="276" spans="4:4">
      <c r="D276" s="661" t="s">
        <v>4</v>
      </c>
    </row>
    <row r="277" spans="4:4">
      <c r="D277" s="661" t="s">
        <v>4</v>
      </c>
    </row>
    <row r="278" spans="4:4">
      <c r="D278" s="661" t="s">
        <v>4</v>
      </c>
    </row>
    <row r="279" spans="4:4">
      <c r="D279" s="661" t="s">
        <v>4</v>
      </c>
    </row>
    <row r="280" spans="4:4">
      <c r="D280" s="661" t="s">
        <v>4</v>
      </c>
    </row>
    <row r="281" spans="4:4">
      <c r="D281" s="661" t="s">
        <v>4</v>
      </c>
    </row>
    <row r="282" spans="4:4">
      <c r="D282" s="661" t="s">
        <v>4</v>
      </c>
    </row>
    <row r="283" spans="4:4">
      <c r="D283" s="661" t="s">
        <v>4</v>
      </c>
    </row>
    <row r="284" spans="4:4">
      <c r="D284" s="661" t="s">
        <v>4</v>
      </c>
    </row>
    <row r="285" spans="4:4">
      <c r="D285" s="661" t="s">
        <v>4</v>
      </c>
    </row>
    <row r="286" spans="4:4">
      <c r="D286" s="661" t="s">
        <v>4</v>
      </c>
    </row>
    <row r="287" spans="4:4">
      <c r="D287" s="661" t="s">
        <v>4</v>
      </c>
    </row>
    <row r="288" spans="4:4">
      <c r="D288" s="661" t="s">
        <v>4</v>
      </c>
    </row>
    <row r="289" spans="4:4">
      <c r="D289" s="661" t="s">
        <v>4</v>
      </c>
    </row>
    <row r="290" spans="4:4">
      <c r="D290" s="661" t="s">
        <v>4</v>
      </c>
    </row>
    <row r="291" spans="4:4">
      <c r="D291" s="661" t="s">
        <v>4</v>
      </c>
    </row>
    <row r="292" spans="4:4">
      <c r="D292" s="661" t="s">
        <v>4</v>
      </c>
    </row>
    <row r="293" spans="4:4">
      <c r="D293" s="661" t="s">
        <v>4</v>
      </c>
    </row>
    <row r="294" spans="4:4">
      <c r="D294" s="661" t="s">
        <v>4</v>
      </c>
    </row>
    <row r="295" spans="4:4">
      <c r="D295" s="661" t="s">
        <v>4</v>
      </c>
    </row>
    <row r="296" spans="4:4">
      <c r="D296" s="661" t="s">
        <v>4</v>
      </c>
    </row>
    <row r="297" spans="4:4">
      <c r="D297" s="661" t="s">
        <v>4</v>
      </c>
    </row>
    <row r="298" spans="4:4">
      <c r="D298" s="661" t="s">
        <v>4</v>
      </c>
    </row>
    <row r="299" spans="4:4">
      <c r="D299" s="661" t="s">
        <v>4</v>
      </c>
    </row>
    <row r="300" spans="4:4">
      <c r="D300" s="661" t="s">
        <v>4</v>
      </c>
    </row>
    <row r="301" spans="4:4">
      <c r="D301" s="661" t="s">
        <v>4</v>
      </c>
    </row>
    <row r="302" spans="4:4">
      <c r="D302" s="661" t="s">
        <v>4</v>
      </c>
    </row>
    <row r="303" spans="4:4">
      <c r="D303" s="661" t="s">
        <v>4</v>
      </c>
    </row>
    <row r="304" spans="4:4">
      <c r="D304" s="661" t="s">
        <v>4</v>
      </c>
    </row>
    <row r="305" spans="4:4">
      <c r="D305" s="661" t="s">
        <v>4</v>
      </c>
    </row>
    <row r="306" spans="4:4">
      <c r="D306" s="661" t="s">
        <v>4</v>
      </c>
    </row>
    <row r="307" spans="4:4">
      <c r="D307" s="661" t="s">
        <v>4</v>
      </c>
    </row>
    <row r="308" spans="4:4">
      <c r="D308" s="661" t="s">
        <v>4</v>
      </c>
    </row>
    <row r="309" spans="4:4">
      <c r="D309" s="661" t="s">
        <v>4</v>
      </c>
    </row>
    <row r="310" spans="4:4">
      <c r="D310" s="661" t="s">
        <v>4</v>
      </c>
    </row>
    <row r="311" spans="4:4">
      <c r="D311" s="661" t="s">
        <v>4</v>
      </c>
    </row>
    <row r="312" spans="4:4">
      <c r="D312" s="661" t="s">
        <v>4</v>
      </c>
    </row>
    <row r="313" spans="4:4">
      <c r="D313" s="661" t="s">
        <v>4</v>
      </c>
    </row>
    <row r="314" spans="4:4">
      <c r="D314" s="661" t="s">
        <v>4</v>
      </c>
    </row>
    <row r="315" spans="4:4">
      <c r="D315" s="661" t="s">
        <v>4</v>
      </c>
    </row>
    <row r="316" spans="4:4">
      <c r="D316" s="661" t="s">
        <v>4</v>
      </c>
    </row>
    <row r="317" spans="4:4">
      <c r="D317" s="661" t="s">
        <v>4</v>
      </c>
    </row>
    <row r="318" spans="4:4">
      <c r="D318" s="661" t="s">
        <v>4</v>
      </c>
    </row>
    <row r="319" spans="4:4">
      <c r="D319" s="661" t="s">
        <v>4</v>
      </c>
    </row>
    <row r="320" spans="4:4">
      <c r="D320" s="661" t="s">
        <v>4</v>
      </c>
    </row>
    <row r="321" spans="4:4">
      <c r="D321" s="661" t="s">
        <v>4</v>
      </c>
    </row>
    <row r="322" spans="4:4">
      <c r="D322" s="661" t="s">
        <v>4</v>
      </c>
    </row>
    <row r="323" spans="4:4">
      <c r="D323" s="661" t="s">
        <v>4</v>
      </c>
    </row>
    <row r="324" spans="4:4">
      <c r="D324" s="661" t="s">
        <v>4</v>
      </c>
    </row>
    <row r="325" spans="4:4">
      <c r="D325" s="661" t="s">
        <v>4</v>
      </c>
    </row>
    <row r="326" spans="4:4">
      <c r="D326" s="661" t="s">
        <v>4</v>
      </c>
    </row>
    <row r="327" spans="4:4">
      <c r="D327" s="661" t="s">
        <v>4</v>
      </c>
    </row>
    <row r="328" spans="4:4">
      <c r="D328" s="661" t="s">
        <v>4</v>
      </c>
    </row>
    <row r="329" spans="4:4">
      <c r="D329" s="661" t="s">
        <v>4</v>
      </c>
    </row>
    <row r="330" spans="4:4">
      <c r="D330" s="661" t="s">
        <v>4</v>
      </c>
    </row>
    <row r="331" spans="4:4">
      <c r="D331" s="661" t="s">
        <v>4</v>
      </c>
    </row>
    <row r="332" spans="4:4">
      <c r="D332" s="661" t="s">
        <v>4</v>
      </c>
    </row>
    <row r="333" spans="4:4">
      <c r="D333" s="661" t="s">
        <v>4</v>
      </c>
    </row>
    <row r="334" spans="4:4">
      <c r="D334" s="661" t="s">
        <v>4</v>
      </c>
    </row>
    <row r="335" spans="4:4">
      <c r="D335" s="661" t="s">
        <v>4</v>
      </c>
    </row>
    <row r="336" spans="4:4">
      <c r="D336" s="661" t="s">
        <v>4</v>
      </c>
    </row>
    <row r="337" spans="4:4">
      <c r="D337" s="661" t="s">
        <v>4</v>
      </c>
    </row>
    <row r="338" spans="4:4">
      <c r="D338" s="661" t="s">
        <v>4</v>
      </c>
    </row>
    <row r="339" spans="4:4">
      <c r="D339" s="661" t="s">
        <v>4</v>
      </c>
    </row>
    <row r="340" spans="4:4">
      <c r="D340" s="661" t="s">
        <v>4</v>
      </c>
    </row>
    <row r="341" spans="4:4">
      <c r="D341" s="661" t="s">
        <v>4</v>
      </c>
    </row>
    <row r="342" spans="4:4">
      <c r="D342" s="661" t="s">
        <v>4</v>
      </c>
    </row>
    <row r="343" spans="4:4">
      <c r="D343" s="661" t="s">
        <v>4</v>
      </c>
    </row>
    <row r="344" spans="4:4">
      <c r="D344" s="661" t="s">
        <v>4</v>
      </c>
    </row>
    <row r="345" spans="4:4">
      <c r="D345" s="661" t="s">
        <v>4</v>
      </c>
    </row>
    <row r="346" spans="4:4">
      <c r="D346" s="661" t="s">
        <v>4</v>
      </c>
    </row>
    <row r="347" spans="4:4">
      <c r="D347" s="661" t="s">
        <v>4</v>
      </c>
    </row>
    <row r="348" spans="4:4">
      <c r="D348" s="661" t="s">
        <v>4</v>
      </c>
    </row>
    <row r="349" spans="4:4">
      <c r="D349" s="661" t="s">
        <v>4</v>
      </c>
    </row>
    <row r="350" spans="4:4">
      <c r="D350" s="661" t="s">
        <v>4</v>
      </c>
    </row>
    <row r="351" spans="4:4">
      <c r="D351" s="661" t="s">
        <v>4</v>
      </c>
    </row>
    <row r="352" spans="4:4">
      <c r="D352" s="661" t="s">
        <v>4</v>
      </c>
    </row>
    <row r="353" spans="4:4">
      <c r="D353" s="661" t="s">
        <v>4</v>
      </c>
    </row>
    <row r="354" spans="4:4">
      <c r="D354" s="661" t="s">
        <v>4</v>
      </c>
    </row>
    <row r="355" spans="4:4">
      <c r="D355" s="661" t="s">
        <v>4</v>
      </c>
    </row>
    <row r="356" spans="4:4">
      <c r="D356" s="661" t="s">
        <v>4</v>
      </c>
    </row>
    <row r="357" spans="4:4">
      <c r="D357" s="661" t="s">
        <v>4</v>
      </c>
    </row>
    <row r="358" spans="4:4">
      <c r="D358" s="661" t="s">
        <v>4</v>
      </c>
    </row>
    <row r="359" spans="4:4">
      <c r="D359" s="661" t="s">
        <v>4</v>
      </c>
    </row>
    <row r="360" spans="4:4">
      <c r="D360" s="661" t="s">
        <v>4</v>
      </c>
    </row>
    <row r="361" spans="4:4">
      <c r="D361" s="661" t="s">
        <v>4</v>
      </c>
    </row>
    <row r="362" spans="4:4">
      <c r="D362" s="661" t="s">
        <v>4</v>
      </c>
    </row>
    <row r="363" spans="4:4">
      <c r="D363" s="661" t="s">
        <v>4</v>
      </c>
    </row>
    <row r="364" spans="4:4">
      <c r="D364" s="661" t="s">
        <v>4</v>
      </c>
    </row>
    <row r="365" spans="4:4">
      <c r="D365" s="661" t="s">
        <v>4</v>
      </c>
    </row>
    <row r="366" spans="4:4">
      <c r="D366" s="661" t="s">
        <v>4</v>
      </c>
    </row>
    <row r="367" spans="4:4">
      <c r="D367" s="661" t="s">
        <v>4</v>
      </c>
    </row>
    <row r="368" spans="4:4">
      <c r="D368" s="661" t="s">
        <v>4</v>
      </c>
    </row>
    <row r="369" spans="4:4">
      <c r="D369" s="661" t="s">
        <v>4</v>
      </c>
    </row>
    <row r="370" spans="4:4">
      <c r="D370" s="661" t="s">
        <v>4</v>
      </c>
    </row>
    <row r="371" spans="4:4">
      <c r="D371" s="661" t="s">
        <v>4</v>
      </c>
    </row>
    <row r="372" spans="4:4">
      <c r="D372" s="661" t="s">
        <v>4</v>
      </c>
    </row>
    <row r="373" spans="4:4">
      <c r="D373" s="661" t="s">
        <v>4</v>
      </c>
    </row>
    <row r="374" spans="4:4">
      <c r="D374" s="661" t="s">
        <v>4</v>
      </c>
    </row>
    <row r="375" spans="4:4">
      <c r="D375" s="661" t="s">
        <v>4</v>
      </c>
    </row>
    <row r="376" spans="4:4">
      <c r="D376" s="661" t="s">
        <v>4</v>
      </c>
    </row>
    <row r="377" spans="4:4">
      <c r="D377" s="661" t="s">
        <v>4</v>
      </c>
    </row>
    <row r="378" spans="4:4">
      <c r="D378" s="661" t="s">
        <v>4</v>
      </c>
    </row>
    <row r="379" spans="4:4">
      <c r="D379" s="661" t="s">
        <v>4</v>
      </c>
    </row>
    <row r="380" spans="4:4">
      <c r="D380" s="661" t="s">
        <v>4</v>
      </c>
    </row>
    <row r="381" spans="4:4">
      <c r="D381" s="661" t="s">
        <v>4</v>
      </c>
    </row>
    <row r="382" spans="4:4">
      <c r="D382" s="661" t="s">
        <v>4</v>
      </c>
    </row>
    <row r="383" spans="4:4">
      <c r="D383" s="661" t="s">
        <v>4</v>
      </c>
    </row>
    <row r="384" spans="4:4">
      <c r="D384" s="661" t="s">
        <v>4</v>
      </c>
    </row>
    <row r="385" spans="4:4">
      <c r="D385" s="661" t="s">
        <v>4</v>
      </c>
    </row>
    <row r="386" spans="4:4">
      <c r="D386" s="661" t="s">
        <v>4</v>
      </c>
    </row>
    <row r="387" spans="4:4">
      <c r="D387" s="661" t="s">
        <v>4</v>
      </c>
    </row>
    <row r="388" spans="4:4">
      <c r="D388" s="661" t="s">
        <v>4</v>
      </c>
    </row>
    <row r="389" spans="4:4">
      <c r="D389" s="661" t="s">
        <v>4</v>
      </c>
    </row>
    <row r="390" spans="4:4">
      <c r="D390" s="661" t="s">
        <v>4</v>
      </c>
    </row>
    <row r="391" spans="4:4">
      <c r="D391" s="661" t="s">
        <v>4</v>
      </c>
    </row>
    <row r="392" spans="4:4">
      <c r="D392" s="661" t="s">
        <v>4</v>
      </c>
    </row>
    <row r="393" spans="4:4">
      <c r="D393" s="661" t="s">
        <v>4</v>
      </c>
    </row>
    <row r="394" spans="4:4">
      <c r="D394" s="661" t="s">
        <v>4</v>
      </c>
    </row>
    <row r="395" spans="4:4">
      <c r="D395" s="661" t="s">
        <v>4</v>
      </c>
    </row>
    <row r="396" spans="4:4">
      <c r="D396" s="661" t="s">
        <v>4</v>
      </c>
    </row>
    <row r="397" spans="4:4">
      <c r="D397" s="661" t="s">
        <v>4</v>
      </c>
    </row>
    <row r="398" spans="4:4">
      <c r="D398" s="661" t="s">
        <v>4</v>
      </c>
    </row>
    <row r="399" spans="4:4">
      <c r="D399" s="661" t="s">
        <v>4</v>
      </c>
    </row>
    <row r="400" spans="4:4">
      <c r="D400" s="661" t="s">
        <v>4</v>
      </c>
    </row>
    <row r="401" spans="4:4">
      <c r="D401" s="661" t="s">
        <v>4</v>
      </c>
    </row>
    <row r="402" spans="4:4">
      <c r="D402" s="661" t="s">
        <v>4</v>
      </c>
    </row>
    <row r="403" spans="4:4">
      <c r="D403" s="661" t="s">
        <v>4</v>
      </c>
    </row>
    <row r="404" spans="4:4">
      <c r="D404" s="661" t="s">
        <v>4</v>
      </c>
    </row>
    <row r="405" spans="4:4">
      <c r="D405" s="661" t="s">
        <v>4</v>
      </c>
    </row>
    <row r="406" spans="4:4">
      <c r="D406" s="661" t="s">
        <v>4</v>
      </c>
    </row>
    <row r="407" spans="4:4">
      <c r="D407" s="661" t="s">
        <v>4</v>
      </c>
    </row>
    <row r="408" spans="4:4">
      <c r="D408" s="661" t="s">
        <v>4</v>
      </c>
    </row>
    <row r="409" spans="4:4">
      <c r="D409" s="661" t="s">
        <v>4</v>
      </c>
    </row>
    <row r="410" spans="4:4">
      <c r="D410" s="661" t="s">
        <v>4</v>
      </c>
    </row>
    <row r="411" spans="4:4">
      <c r="D411" s="661" t="s">
        <v>4</v>
      </c>
    </row>
    <row r="412" spans="4:4">
      <c r="D412" s="661" t="s">
        <v>4</v>
      </c>
    </row>
    <row r="413" spans="4:4">
      <c r="D413" s="661" t="s">
        <v>4</v>
      </c>
    </row>
    <row r="414" spans="4:4">
      <c r="D414" s="661" t="s">
        <v>4</v>
      </c>
    </row>
    <row r="415" spans="4:4">
      <c r="D415" s="661" t="s">
        <v>4</v>
      </c>
    </row>
    <row r="416" spans="4:4">
      <c r="D416" s="661" t="s">
        <v>4</v>
      </c>
    </row>
    <row r="417" spans="4:4">
      <c r="D417" s="661" t="s">
        <v>4</v>
      </c>
    </row>
    <row r="418" spans="4:4">
      <c r="D418" s="661" t="s">
        <v>4</v>
      </c>
    </row>
    <row r="419" spans="4:4">
      <c r="D419" s="661" t="s">
        <v>4</v>
      </c>
    </row>
    <row r="420" spans="4:4">
      <c r="D420" s="661" t="s">
        <v>4</v>
      </c>
    </row>
    <row r="421" spans="4:4">
      <c r="D421" s="661" t="s">
        <v>4</v>
      </c>
    </row>
    <row r="422" spans="4:4">
      <c r="D422" s="661" t="s">
        <v>4</v>
      </c>
    </row>
    <row r="423" spans="4:4">
      <c r="D423" s="661" t="s">
        <v>4</v>
      </c>
    </row>
    <row r="424" spans="4:4">
      <c r="D424" s="661" t="s">
        <v>4</v>
      </c>
    </row>
    <row r="425" spans="4:4">
      <c r="D425" s="661" t="s">
        <v>4</v>
      </c>
    </row>
    <row r="426" spans="4:4">
      <c r="D426" s="661" t="s">
        <v>4</v>
      </c>
    </row>
    <row r="427" spans="4:4">
      <c r="D427" s="661" t="s">
        <v>4</v>
      </c>
    </row>
    <row r="428" spans="4:4">
      <c r="D428" s="661" t="s">
        <v>4</v>
      </c>
    </row>
    <row r="429" spans="4:4">
      <c r="D429" s="661" t="s">
        <v>4</v>
      </c>
    </row>
    <row r="430" spans="4:4">
      <c r="D430" s="661" t="s">
        <v>4</v>
      </c>
    </row>
    <row r="431" spans="4:4">
      <c r="D431" s="661" t="s">
        <v>4</v>
      </c>
    </row>
    <row r="432" spans="4:4">
      <c r="D432" s="661" t="s">
        <v>4</v>
      </c>
    </row>
    <row r="433" spans="4:4">
      <c r="D433" s="661" t="s">
        <v>4</v>
      </c>
    </row>
    <row r="434" spans="4:4">
      <c r="D434" s="661" t="s">
        <v>4</v>
      </c>
    </row>
    <row r="435" spans="4:4">
      <c r="D435" s="661" t="s">
        <v>4</v>
      </c>
    </row>
    <row r="436" spans="4:4">
      <c r="D436" s="661" t="s">
        <v>4</v>
      </c>
    </row>
    <row r="437" spans="4:4">
      <c r="D437" s="661" t="s">
        <v>4</v>
      </c>
    </row>
    <row r="438" spans="4:4">
      <c r="D438" s="661" t="s">
        <v>4</v>
      </c>
    </row>
    <row r="439" spans="4:4">
      <c r="D439" s="661" t="s">
        <v>4</v>
      </c>
    </row>
    <row r="440" spans="4:4">
      <c r="D440" s="661" t="s">
        <v>4</v>
      </c>
    </row>
    <row r="441" spans="4:4">
      <c r="D441" s="661" t="s">
        <v>4</v>
      </c>
    </row>
    <row r="442" spans="4:4">
      <c r="D442" s="661" t="s">
        <v>4</v>
      </c>
    </row>
    <row r="443" spans="4:4">
      <c r="D443" s="661" t="s">
        <v>4</v>
      </c>
    </row>
    <row r="444" spans="4:4">
      <c r="D444" s="661" t="s">
        <v>4</v>
      </c>
    </row>
    <row r="445" spans="4:4">
      <c r="D445" s="661" t="s">
        <v>4</v>
      </c>
    </row>
    <row r="446" spans="4:4">
      <c r="D446" s="661" t="s">
        <v>4</v>
      </c>
    </row>
    <row r="447" spans="4:4">
      <c r="D447" s="661" t="s">
        <v>4</v>
      </c>
    </row>
    <row r="448" spans="4:4">
      <c r="D448" s="661" t="s">
        <v>4</v>
      </c>
    </row>
    <row r="449" spans="4:4">
      <c r="D449" s="661" t="s">
        <v>4</v>
      </c>
    </row>
    <row r="450" spans="4:4">
      <c r="D450" s="661" t="s">
        <v>4</v>
      </c>
    </row>
    <row r="451" spans="4:4">
      <c r="D451" s="661" t="s">
        <v>4</v>
      </c>
    </row>
    <row r="452" spans="4:4">
      <c r="D452" s="661" t="s">
        <v>4</v>
      </c>
    </row>
    <row r="453" spans="4:4">
      <c r="D453" s="661" t="s">
        <v>4</v>
      </c>
    </row>
    <row r="454" spans="4:4">
      <c r="D454" s="661" t="s">
        <v>4</v>
      </c>
    </row>
    <row r="455" spans="4:4">
      <c r="D455" s="661" t="s">
        <v>4</v>
      </c>
    </row>
    <row r="456" spans="4:4">
      <c r="D456" s="661" t="s">
        <v>4</v>
      </c>
    </row>
    <row r="457" spans="4:4">
      <c r="D457" s="661" t="s">
        <v>4</v>
      </c>
    </row>
    <row r="458" spans="4:4">
      <c r="D458" s="661" t="s">
        <v>4</v>
      </c>
    </row>
    <row r="459" spans="4:4">
      <c r="D459" s="661" t="s">
        <v>4</v>
      </c>
    </row>
    <row r="460" spans="4:4">
      <c r="D460" s="661" t="s">
        <v>4</v>
      </c>
    </row>
    <row r="461" spans="4:4">
      <c r="D461" s="661" t="s">
        <v>4</v>
      </c>
    </row>
    <row r="462" spans="4:4">
      <c r="D462" s="661" t="s">
        <v>4</v>
      </c>
    </row>
    <row r="463" spans="4:4">
      <c r="D463" s="661" t="s">
        <v>4</v>
      </c>
    </row>
    <row r="464" spans="4:4">
      <c r="D464" s="661" t="s">
        <v>4</v>
      </c>
    </row>
    <row r="465" spans="4:4">
      <c r="D465" s="661" t="s">
        <v>4</v>
      </c>
    </row>
    <row r="466" spans="4:4">
      <c r="D466" s="661" t="s">
        <v>4</v>
      </c>
    </row>
    <row r="467" spans="4:4">
      <c r="D467" s="661" t="s">
        <v>4</v>
      </c>
    </row>
    <row r="468" spans="4:4">
      <c r="D468" s="661" t="s">
        <v>4</v>
      </c>
    </row>
    <row r="469" spans="4:4">
      <c r="D469" s="661" t="s">
        <v>4</v>
      </c>
    </row>
    <row r="470" spans="4:4">
      <c r="D470" s="661" t="s">
        <v>4</v>
      </c>
    </row>
    <row r="471" spans="4:4">
      <c r="D471" s="661" t="s">
        <v>4</v>
      </c>
    </row>
    <row r="472" spans="4:4">
      <c r="D472" s="661" t="s">
        <v>4</v>
      </c>
    </row>
    <row r="473" spans="4:4">
      <c r="D473" s="661" t="s">
        <v>4</v>
      </c>
    </row>
    <row r="474" spans="4:4">
      <c r="D474" s="661" t="s">
        <v>4</v>
      </c>
    </row>
    <row r="475" spans="4:4">
      <c r="D475" s="661" t="s">
        <v>4</v>
      </c>
    </row>
    <row r="476" spans="4:4">
      <c r="D476" s="661" t="s">
        <v>4</v>
      </c>
    </row>
    <row r="477" spans="4:4">
      <c r="D477" s="661" t="s">
        <v>4</v>
      </c>
    </row>
    <row r="478" spans="4:4">
      <c r="D478" s="661" t="s">
        <v>4</v>
      </c>
    </row>
    <row r="479" spans="4:4">
      <c r="D479" s="661" t="s">
        <v>4</v>
      </c>
    </row>
    <row r="480" spans="4:4">
      <c r="D480" s="661" t="s">
        <v>4</v>
      </c>
    </row>
    <row r="481" spans="4:4">
      <c r="D481" s="661" t="s">
        <v>4</v>
      </c>
    </row>
    <row r="482" spans="4:4">
      <c r="D482" s="661" t="s">
        <v>4</v>
      </c>
    </row>
    <row r="483" spans="4:4">
      <c r="D483" s="661" t="s">
        <v>4</v>
      </c>
    </row>
    <row r="484" spans="4:4">
      <c r="D484" s="661" t="s">
        <v>4</v>
      </c>
    </row>
    <row r="485" spans="4:4">
      <c r="D485" s="661" t="s">
        <v>4</v>
      </c>
    </row>
    <row r="486" spans="4:4">
      <c r="D486" s="661" t="s">
        <v>4</v>
      </c>
    </row>
    <row r="487" spans="4:4">
      <c r="D487" s="661" t="s">
        <v>4</v>
      </c>
    </row>
    <row r="488" spans="4:4">
      <c r="D488" s="661" t="s">
        <v>4</v>
      </c>
    </row>
    <row r="489" spans="4:4">
      <c r="D489" s="661" t="s">
        <v>4</v>
      </c>
    </row>
    <row r="490" spans="4:4">
      <c r="D490" s="661" t="s">
        <v>4</v>
      </c>
    </row>
    <row r="491" spans="4:4">
      <c r="D491" s="661" t="s">
        <v>4</v>
      </c>
    </row>
    <row r="492" spans="4:4">
      <c r="D492" s="661" t="s">
        <v>4</v>
      </c>
    </row>
    <row r="493" spans="4:4">
      <c r="D493" s="661" t="s">
        <v>4</v>
      </c>
    </row>
    <row r="494" spans="4:4">
      <c r="D494" s="661" t="s">
        <v>4</v>
      </c>
    </row>
    <row r="495" spans="4:4">
      <c r="D495" s="661" t="s">
        <v>4</v>
      </c>
    </row>
    <row r="496" spans="4:4">
      <c r="D496" s="661" t="s">
        <v>4</v>
      </c>
    </row>
    <row r="497" spans="4:4">
      <c r="D497" s="661" t="s">
        <v>4</v>
      </c>
    </row>
    <row r="498" spans="4:4">
      <c r="D498" s="661" t="s">
        <v>4</v>
      </c>
    </row>
    <row r="499" spans="4:4">
      <c r="D499" s="661" t="s">
        <v>4</v>
      </c>
    </row>
    <row r="500" spans="4:4">
      <c r="D500" s="661" t="s">
        <v>4</v>
      </c>
    </row>
    <row r="501" spans="4:4">
      <c r="D501" s="661" t="s">
        <v>4</v>
      </c>
    </row>
    <row r="502" spans="4:4">
      <c r="D502" s="661" t="s">
        <v>4</v>
      </c>
    </row>
    <row r="503" spans="4:4">
      <c r="D503" s="661" t="s">
        <v>4</v>
      </c>
    </row>
    <row r="504" spans="4:4">
      <c r="D504" s="661" t="s">
        <v>4</v>
      </c>
    </row>
    <row r="505" spans="4:4">
      <c r="D505" s="661" t="s">
        <v>4</v>
      </c>
    </row>
    <row r="506" spans="4:4">
      <c r="D506" s="661" t="s">
        <v>4</v>
      </c>
    </row>
    <row r="507" spans="4:4">
      <c r="D507" s="661" t="s">
        <v>4</v>
      </c>
    </row>
    <row r="508" spans="4:4">
      <c r="D508" s="661" t="s">
        <v>4</v>
      </c>
    </row>
    <row r="509" spans="4:4">
      <c r="D509" s="661" t="s">
        <v>4</v>
      </c>
    </row>
    <row r="510" spans="4:4">
      <c r="D510" s="661" t="s">
        <v>4</v>
      </c>
    </row>
    <row r="511" spans="4:4">
      <c r="D511" s="661" t="s">
        <v>4</v>
      </c>
    </row>
    <row r="512" spans="4:4">
      <c r="D512" s="661" t="s">
        <v>4</v>
      </c>
    </row>
    <row r="513" spans="4:4">
      <c r="D513" s="661" t="s">
        <v>4</v>
      </c>
    </row>
    <row r="514" spans="4:4">
      <c r="D514" s="661" t="s">
        <v>4</v>
      </c>
    </row>
    <row r="515" spans="4:4">
      <c r="D515" s="661" t="s">
        <v>4</v>
      </c>
    </row>
    <row r="516" spans="4:4">
      <c r="D516" s="661" t="s">
        <v>4</v>
      </c>
    </row>
    <row r="517" spans="4:4">
      <c r="D517" s="661" t="s">
        <v>4</v>
      </c>
    </row>
    <row r="518" spans="4:4">
      <c r="D518" s="661" t="s">
        <v>4</v>
      </c>
    </row>
    <row r="519" spans="4:4">
      <c r="D519" s="661" t="s">
        <v>4</v>
      </c>
    </row>
    <row r="520" spans="4:4">
      <c r="D520" s="661" t="s">
        <v>4</v>
      </c>
    </row>
    <row r="521" spans="4:4">
      <c r="D521" s="661" t="s">
        <v>4</v>
      </c>
    </row>
    <row r="522" spans="4:4">
      <c r="D522" s="661" t="s">
        <v>4</v>
      </c>
    </row>
    <row r="523" spans="4:4">
      <c r="D523" s="661" t="s">
        <v>4</v>
      </c>
    </row>
    <row r="524" spans="4:4">
      <c r="D524" s="661" t="s">
        <v>4</v>
      </c>
    </row>
    <row r="525" spans="4:4">
      <c r="D525" s="661" t="s">
        <v>4</v>
      </c>
    </row>
    <row r="526" spans="4:4">
      <c r="D526" s="661" t="s">
        <v>4</v>
      </c>
    </row>
    <row r="527" spans="4:4">
      <c r="D527" s="661" t="s">
        <v>4</v>
      </c>
    </row>
    <row r="528" spans="4:4">
      <c r="D528" s="661" t="s">
        <v>4</v>
      </c>
    </row>
    <row r="529" spans="4:4">
      <c r="D529" s="661" t="s">
        <v>4</v>
      </c>
    </row>
    <row r="530" spans="4:4">
      <c r="D530" s="661" t="s">
        <v>4</v>
      </c>
    </row>
    <row r="531" spans="4:4">
      <c r="D531" s="661" t="s">
        <v>4</v>
      </c>
    </row>
    <row r="532" spans="4:4">
      <c r="D532" s="661" t="s">
        <v>4</v>
      </c>
    </row>
    <row r="533" spans="4:4">
      <c r="D533" s="661" t="s">
        <v>4</v>
      </c>
    </row>
    <row r="534" spans="4:4">
      <c r="D534" s="661" t="s">
        <v>4</v>
      </c>
    </row>
    <row r="535" spans="4:4">
      <c r="D535" s="661" t="s">
        <v>4</v>
      </c>
    </row>
    <row r="536" spans="4:4">
      <c r="D536" s="661" t="s">
        <v>4</v>
      </c>
    </row>
    <row r="537" spans="4:4">
      <c r="D537" s="661" t="s">
        <v>4</v>
      </c>
    </row>
    <row r="538" spans="4:4">
      <c r="D538" s="661" t="s">
        <v>4</v>
      </c>
    </row>
    <row r="539" spans="4:4">
      <c r="D539" s="661" t="s">
        <v>4</v>
      </c>
    </row>
    <row r="540" spans="4:4">
      <c r="D540" s="661" t="s">
        <v>4</v>
      </c>
    </row>
    <row r="541" spans="4:4">
      <c r="D541" s="661" t="s">
        <v>4</v>
      </c>
    </row>
    <row r="542" spans="4:4">
      <c r="D542" s="661" t="s">
        <v>4</v>
      </c>
    </row>
    <row r="543" spans="4:4">
      <c r="D543" s="661" t="s">
        <v>4</v>
      </c>
    </row>
    <row r="544" spans="4:4">
      <c r="D544" s="661" t="s">
        <v>4</v>
      </c>
    </row>
    <row r="545" spans="4:4">
      <c r="D545" s="661" t="s">
        <v>4</v>
      </c>
    </row>
    <row r="546" spans="4:4">
      <c r="D546" s="661" t="s">
        <v>4</v>
      </c>
    </row>
    <row r="547" spans="4:4">
      <c r="D547" s="661" t="s">
        <v>4</v>
      </c>
    </row>
    <row r="548" spans="4:4">
      <c r="D548" s="661" t="s">
        <v>4</v>
      </c>
    </row>
    <row r="549" spans="4:4">
      <c r="D549" s="661" t="s">
        <v>4</v>
      </c>
    </row>
    <row r="550" spans="4:4">
      <c r="D550" s="661" t="s">
        <v>4</v>
      </c>
    </row>
    <row r="551" spans="4:4">
      <c r="D551" s="661" t="s">
        <v>4</v>
      </c>
    </row>
    <row r="552" spans="4:4">
      <c r="D552" s="661" t="s">
        <v>4</v>
      </c>
    </row>
    <row r="553" spans="4:4">
      <c r="D553" s="661" t="s">
        <v>4</v>
      </c>
    </row>
    <row r="554" spans="4:4">
      <c r="D554" s="661" t="s">
        <v>4</v>
      </c>
    </row>
    <row r="555" spans="4:4">
      <c r="D555" s="661" t="s">
        <v>4</v>
      </c>
    </row>
    <row r="556" spans="4:4">
      <c r="D556" s="661" t="s">
        <v>4</v>
      </c>
    </row>
    <row r="557" spans="4:4">
      <c r="D557" s="661" t="s">
        <v>4</v>
      </c>
    </row>
    <row r="558" spans="4:4">
      <c r="D558" s="661" t="s">
        <v>4</v>
      </c>
    </row>
    <row r="559" spans="4:4">
      <c r="D559" s="661" t="s">
        <v>4</v>
      </c>
    </row>
    <row r="560" spans="4:4">
      <c r="D560" s="661" t="s">
        <v>4</v>
      </c>
    </row>
    <row r="561" spans="4:4">
      <c r="D561" s="661" t="s">
        <v>4</v>
      </c>
    </row>
    <row r="562" spans="4:4">
      <c r="D562" s="661" t="s">
        <v>4</v>
      </c>
    </row>
    <row r="563" spans="4:4">
      <c r="D563" s="661" t="s">
        <v>4</v>
      </c>
    </row>
    <row r="564" spans="4:4">
      <c r="D564" s="661" t="s">
        <v>4</v>
      </c>
    </row>
    <row r="565" spans="4:4">
      <c r="D565" s="661" t="s">
        <v>4</v>
      </c>
    </row>
    <row r="566" spans="4:4">
      <c r="D566" s="661" t="s">
        <v>4</v>
      </c>
    </row>
    <row r="567" spans="4:4">
      <c r="D567" s="661" t="s">
        <v>4</v>
      </c>
    </row>
    <row r="568" spans="4:4">
      <c r="D568" s="661" t="s">
        <v>4</v>
      </c>
    </row>
    <row r="569" spans="4:4">
      <c r="D569" s="661" t="s">
        <v>4</v>
      </c>
    </row>
    <row r="570" spans="4:4">
      <c r="D570" s="661" t="s">
        <v>4</v>
      </c>
    </row>
    <row r="571" spans="4:4">
      <c r="D571" s="661" t="s">
        <v>4</v>
      </c>
    </row>
    <row r="572" spans="4:4">
      <c r="D572" s="661" t="s">
        <v>4</v>
      </c>
    </row>
    <row r="573" spans="4:4">
      <c r="D573" s="661" t="s">
        <v>4</v>
      </c>
    </row>
  </sheetData>
  <mergeCells count="8">
    <mergeCell ref="A13:C13"/>
    <mergeCell ref="B40:C40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5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M20" sqref="M20"/>
    </sheetView>
  </sheetViews>
  <sheetFormatPr defaultColWidth="12.5703125" defaultRowHeight="15"/>
  <cols>
    <col min="1" max="1" width="4.85546875" style="664" customWidth="1"/>
    <col min="2" max="2" width="1.7109375" style="664" customWidth="1"/>
    <col min="3" max="3" width="55" style="664" customWidth="1"/>
    <col min="4" max="4" width="20.140625" style="664" customWidth="1"/>
    <col min="5" max="8" width="21.42578125" style="664" customWidth="1"/>
    <col min="9" max="256" width="12.5703125" style="664"/>
    <col min="257" max="257" width="4.85546875" style="664" customWidth="1"/>
    <col min="258" max="258" width="1.7109375" style="664" customWidth="1"/>
    <col min="259" max="259" width="55" style="664" customWidth="1"/>
    <col min="260" max="260" width="20.140625" style="664" customWidth="1"/>
    <col min="261" max="264" width="21.42578125" style="664" customWidth="1"/>
    <col min="265" max="512" width="12.5703125" style="664"/>
    <col min="513" max="513" width="4.85546875" style="664" customWidth="1"/>
    <col min="514" max="514" width="1.7109375" style="664" customWidth="1"/>
    <col min="515" max="515" width="55" style="664" customWidth="1"/>
    <col min="516" max="516" width="20.140625" style="664" customWidth="1"/>
    <col min="517" max="520" width="21.42578125" style="664" customWidth="1"/>
    <col min="521" max="768" width="12.5703125" style="664"/>
    <col min="769" max="769" width="4.85546875" style="664" customWidth="1"/>
    <col min="770" max="770" width="1.7109375" style="664" customWidth="1"/>
    <col min="771" max="771" width="55" style="664" customWidth="1"/>
    <col min="772" max="772" width="20.140625" style="664" customWidth="1"/>
    <col min="773" max="776" width="21.42578125" style="664" customWidth="1"/>
    <col min="777" max="1024" width="12.5703125" style="664"/>
    <col min="1025" max="1025" width="4.85546875" style="664" customWidth="1"/>
    <col min="1026" max="1026" width="1.7109375" style="664" customWidth="1"/>
    <col min="1027" max="1027" width="55" style="664" customWidth="1"/>
    <col min="1028" max="1028" width="20.140625" style="664" customWidth="1"/>
    <col min="1029" max="1032" width="21.42578125" style="664" customWidth="1"/>
    <col min="1033" max="1280" width="12.5703125" style="664"/>
    <col min="1281" max="1281" width="4.85546875" style="664" customWidth="1"/>
    <col min="1282" max="1282" width="1.7109375" style="664" customWidth="1"/>
    <col min="1283" max="1283" width="55" style="664" customWidth="1"/>
    <col min="1284" max="1284" width="20.140625" style="664" customWidth="1"/>
    <col min="1285" max="1288" width="21.42578125" style="664" customWidth="1"/>
    <col min="1289" max="1536" width="12.5703125" style="664"/>
    <col min="1537" max="1537" width="4.85546875" style="664" customWidth="1"/>
    <col min="1538" max="1538" width="1.7109375" style="664" customWidth="1"/>
    <col min="1539" max="1539" width="55" style="664" customWidth="1"/>
    <col min="1540" max="1540" width="20.140625" style="664" customWidth="1"/>
    <col min="1541" max="1544" width="21.42578125" style="664" customWidth="1"/>
    <col min="1545" max="1792" width="12.5703125" style="664"/>
    <col min="1793" max="1793" width="4.85546875" style="664" customWidth="1"/>
    <col min="1794" max="1794" width="1.7109375" style="664" customWidth="1"/>
    <col min="1795" max="1795" width="55" style="664" customWidth="1"/>
    <col min="1796" max="1796" width="20.140625" style="664" customWidth="1"/>
    <col min="1797" max="1800" width="21.42578125" style="664" customWidth="1"/>
    <col min="1801" max="2048" width="12.5703125" style="664"/>
    <col min="2049" max="2049" width="4.85546875" style="664" customWidth="1"/>
    <col min="2050" max="2050" width="1.7109375" style="664" customWidth="1"/>
    <col min="2051" max="2051" width="55" style="664" customWidth="1"/>
    <col min="2052" max="2052" width="20.140625" style="664" customWidth="1"/>
    <col min="2053" max="2056" width="21.42578125" style="664" customWidth="1"/>
    <col min="2057" max="2304" width="12.5703125" style="664"/>
    <col min="2305" max="2305" width="4.85546875" style="664" customWidth="1"/>
    <col min="2306" max="2306" width="1.7109375" style="664" customWidth="1"/>
    <col min="2307" max="2307" width="55" style="664" customWidth="1"/>
    <col min="2308" max="2308" width="20.140625" style="664" customWidth="1"/>
    <col min="2309" max="2312" width="21.42578125" style="664" customWidth="1"/>
    <col min="2313" max="2560" width="12.5703125" style="664"/>
    <col min="2561" max="2561" width="4.85546875" style="664" customWidth="1"/>
    <col min="2562" max="2562" width="1.7109375" style="664" customWidth="1"/>
    <col min="2563" max="2563" width="55" style="664" customWidth="1"/>
    <col min="2564" max="2564" width="20.140625" style="664" customWidth="1"/>
    <col min="2565" max="2568" width="21.42578125" style="664" customWidth="1"/>
    <col min="2569" max="2816" width="12.5703125" style="664"/>
    <col min="2817" max="2817" width="4.85546875" style="664" customWidth="1"/>
    <col min="2818" max="2818" width="1.7109375" style="664" customWidth="1"/>
    <col min="2819" max="2819" width="55" style="664" customWidth="1"/>
    <col min="2820" max="2820" width="20.140625" style="664" customWidth="1"/>
    <col min="2821" max="2824" width="21.42578125" style="664" customWidth="1"/>
    <col min="2825" max="3072" width="12.5703125" style="664"/>
    <col min="3073" max="3073" width="4.85546875" style="664" customWidth="1"/>
    <col min="3074" max="3074" width="1.7109375" style="664" customWidth="1"/>
    <col min="3075" max="3075" width="55" style="664" customWidth="1"/>
    <col min="3076" max="3076" width="20.140625" style="664" customWidth="1"/>
    <col min="3077" max="3080" width="21.42578125" style="664" customWidth="1"/>
    <col min="3081" max="3328" width="12.5703125" style="664"/>
    <col min="3329" max="3329" width="4.85546875" style="664" customWidth="1"/>
    <col min="3330" max="3330" width="1.7109375" style="664" customWidth="1"/>
    <col min="3331" max="3331" width="55" style="664" customWidth="1"/>
    <col min="3332" max="3332" width="20.140625" style="664" customWidth="1"/>
    <col min="3333" max="3336" width="21.42578125" style="664" customWidth="1"/>
    <col min="3337" max="3584" width="12.5703125" style="664"/>
    <col min="3585" max="3585" width="4.85546875" style="664" customWidth="1"/>
    <col min="3586" max="3586" width="1.7109375" style="664" customWidth="1"/>
    <col min="3587" max="3587" width="55" style="664" customWidth="1"/>
    <col min="3588" max="3588" width="20.140625" style="664" customWidth="1"/>
    <col min="3589" max="3592" width="21.42578125" style="664" customWidth="1"/>
    <col min="3593" max="3840" width="12.5703125" style="664"/>
    <col min="3841" max="3841" width="4.85546875" style="664" customWidth="1"/>
    <col min="3842" max="3842" width="1.7109375" style="664" customWidth="1"/>
    <col min="3843" max="3843" width="55" style="664" customWidth="1"/>
    <col min="3844" max="3844" width="20.140625" style="664" customWidth="1"/>
    <col min="3845" max="3848" width="21.42578125" style="664" customWidth="1"/>
    <col min="3849" max="4096" width="12.5703125" style="664"/>
    <col min="4097" max="4097" width="4.85546875" style="664" customWidth="1"/>
    <col min="4098" max="4098" width="1.7109375" style="664" customWidth="1"/>
    <col min="4099" max="4099" width="55" style="664" customWidth="1"/>
    <col min="4100" max="4100" width="20.140625" style="664" customWidth="1"/>
    <col min="4101" max="4104" width="21.42578125" style="664" customWidth="1"/>
    <col min="4105" max="4352" width="12.5703125" style="664"/>
    <col min="4353" max="4353" width="4.85546875" style="664" customWidth="1"/>
    <col min="4354" max="4354" width="1.7109375" style="664" customWidth="1"/>
    <col min="4355" max="4355" width="55" style="664" customWidth="1"/>
    <col min="4356" max="4356" width="20.140625" style="664" customWidth="1"/>
    <col min="4357" max="4360" width="21.42578125" style="664" customWidth="1"/>
    <col min="4361" max="4608" width="12.5703125" style="664"/>
    <col min="4609" max="4609" width="4.85546875" style="664" customWidth="1"/>
    <col min="4610" max="4610" width="1.7109375" style="664" customWidth="1"/>
    <col min="4611" max="4611" width="55" style="664" customWidth="1"/>
    <col min="4612" max="4612" width="20.140625" style="664" customWidth="1"/>
    <col min="4613" max="4616" width="21.42578125" style="664" customWidth="1"/>
    <col min="4617" max="4864" width="12.5703125" style="664"/>
    <col min="4865" max="4865" width="4.85546875" style="664" customWidth="1"/>
    <col min="4866" max="4866" width="1.7109375" style="664" customWidth="1"/>
    <col min="4867" max="4867" width="55" style="664" customWidth="1"/>
    <col min="4868" max="4868" width="20.140625" style="664" customWidth="1"/>
    <col min="4869" max="4872" width="21.42578125" style="664" customWidth="1"/>
    <col min="4873" max="5120" width="12.5703125" style="664"/>
    <col min="5121" max="5121" width="4.85546875" style="664" customWidth="1"/>
    <col min="5122" max="5122" width="1.7109375" style="664" customWidth="1"/>
    <col min="5123" max="5123" width="55" style="664" customWidth="1"/>
    <col min="5124" max="5124" width="20.140625" style="664" customWidth="1"/>
    <col min="5125" max="5128" width="21.42578125" style="664" customWidth="1"/>
    <col min="5129" max="5376" width="12.5703125" style="664"/>
    <col min="5377" max="5377" width="4.85546875" style="664" customWidth="1"/>
    <col min="5378" max="5378" width="1.7109375" style="664" customWidth="1"/>
    <col min="5379" max="5379" width="55" style="664" customWidth="1"/>
    <col min="5380" max="5380" width="20.140625" style="664" customWidth="1"/>
    <col min="5381" max="5384" width="21.42578125" style="664" customWidth="1"/>
    <col min="5385" max="5632" width="12.5703125" style="664"/>
    <col min="5633" max="5633" width="4.85546875" style="664" customWidth="1"/>
    <col min="5634" max="5634" width="1.7109375" style="664" customWidth="1"/>
    <col min="5635" max="5635" width="55" style="664" customWidth="1"/>
    <col min="5636" max="5636" width="20.140625" style="664" customWidth="1"/>
    <col min="5637" max="5640" width="21.42578125" style="664" customWidth="1"/>
    <col min="5641" max="5888" width="12.5703125" style="664"/>
    <col min="5889" max="5889" width="4.85546875" style="664" customWidth="1"/>
    <col min="5890" max="5890" width="1.7109375" style="664" customWidth="1"/>
    <col min="5891" max="5891" width="55" style="664" customWidth="1"/>
    <col min="5892" max="5892" width="20.140625" style="664" customWidth="1"/>
    <col min="5893" max="5896" width="21.42578125" style="664" customWidth="1"/>
    <col min="5897" max="6144" width="12.5703125" style="664"/>
    <col min="6145" max="6145" width="4.85546875" style="664" customWidth="1"/>
    <col min="6146" max="6146" width="1.7109375" style="664" customWidth="1"/>
    <col min="6147" max="6147" width="55" style="664" customWidth="1"/>
    <col min="6148" max="6148" width="20.140625" style="664" customWidth="1"/>
    <col min="6149" max="6152" width="21.42578125" style="664" customWidth="1"/>
    <col min="6153" max="6400" width="12.5703125" style="664"/>
    <col min="6401" max="6401" width="4.85546875" style="664" customWidth="1"/>
    <col min="6402" max="6402" width="1.7109375" style="664" customWidth="1"/>
    <col min="6403" max="6403" width="55" style="664" customWidth="1"/>
    <col min="6404" max="6404" width="20.140625" style="664" customWidth="1"/>
    <col min="6405" max="6408" width="21.42578125" style="664" customWidth="1"/>
    <col min="6409" max="6656" width="12.5703125" style="664"/>
    <col min="6657" max="6657" width="4.85546875" style="664" customWidth="1"/>
    <col min="6658" max="6658" width="1.7109375" style="664" customWidth="1"/>
    <col min="6659" max="6659" width="55" style="664" customWidth="1"/>
    <col min="6660" max="6660" width="20.140625" style="664" customWidth="1"/>
    <col min="6661" max="6664" width="21.42578125" style="664" customWidth="1"/>
    <col min="6665" max="6912" width="12.5703125" style="664"/>
    <col min="6913" max="6913" width="4.85546875" style="664" customWidth="1"/>
    <col min="6914" max="6914" width="1.7109375" style="664" customWidth="1"/>
    <col min="6915" max="6915" width="55" style="664" customWidth="1"/>
    <col min="6916" max="6916" width="20.140625" style="664" customWidth="1"/>
    <col min="6917" max="6920" width="21.42578125" style="664" customWidth="1"/>
    <col min="6921" max="7168" width="12.5703125" style="664"/>
    <col min="7169" max="7169" width="4.85546875" style="664" customWidth="1"/>
    <col min="7170" max="7170" width="1.7109375" style="664" customWidth="1"/>
    <col min="7171" max="7171" width="55" style="664" customWidth="1"/>
    <col min="7172" max="7172" width="20.140625" style="664" customWidth="1"/>
    <col min="7173" max="7176" width="21.42578125" style="664" customWidth="1"/>
    <col min="7177" max="7424" width="12.5703125" style="664"/>
    <col min="7425" max="7425" width="4.85546875" style="664" customWidth="1"/>
    <col min="7426" max="7426" width="1.7109375" style="664" customWidth="1"/>
    <col min="7427" max="7427" width="55" style="664" customWidth="1"/>
    <col min="7428" max="7428" width="20.140625" style="664" customWidth="1"/>
    <col min="7429" max="7432" width="21.42578125" style="664" customWidth="1"/>
    <col min="7433" max="7680" width="12.5703125" style="664"/>
    <col min="7681" max="7681" width="4.85546875" style="664" customWidth="1"/>
    <col min="7682" max="7682" width="1.7109375" style="664" customWidth="1"/>
    <col min="7683" max="7683" width="55" style="664" customWidth="1"/>
    <col min="7684" max="7684" width="20.140625" style="664" customWidth="1"/>
    <col min="7685" max="7688" width="21.42578125" style="664" customWidth="1"/>
    <col min="7689" max="7936" width="12.5703125" style="664"/>
    <col min="7937" max="7937" width="4.85546875" style="664" customWidth="1"/>
    <col min="7938" max="7938" width="1.7109375" style="664" customWidth="1"/>
    <col min="7939" max="7939" width="55" style="664" customWidth="1"/>
    <col min="7940" max="7940" width="20.140625" style="664" customWidth="1"/>
    <col min="7941" max="7944" width="21.42578125" style="664" customWidth="1"/>
    <col min="7945" max="8192" width="12.5703125" style="664"/>
    <col min="8193" max="8193" width="4.85546875" style="664" customWidth="1"/>
    <col min="8194" max="8194" width="1.7109375" style="664" customWidth="1"/>
    <col min="8195" max="8195" width="55" style="664" customWidth="1"/>
    <col min="8196" max="8196" width="20.140625" style="664" customWidth="1"/>
    <col min="8197" max="8200" width="21.42578125" style="664" customWidth="1"/>
    <col min="8201" max="8448" width="12.5703125" style="664"/>
    <col min="8449" max="8449" width="4.85546875" style="664" customWidth="1"/>
    <col min="8450" max="8450" width="1.7109375" style="664" customWidth="1"/>
    <col min="8451" max="8451" width="55" style="664" customWidth="1"/>
    <col min="8452" max="8452" width="20.140625" style="664" customWidth="1"/>
    <col min="8453" max="8456" width="21.42578125" style="664" customWidth="1"/>
    <col min="8457" max="8704" width="12.5703125" style="664"/>
    <col min="8705" max="8705" width="4.85546875" style="664" customWidth="1"/>
    <col min="8706" max="8706" width="1.7109375" style="664" customWidth="1"/>
    <col min="8707" max="8707" width="55" style="664" customWidth="1"/>
    <col min="8708" max="8708" width="20.140625" style="664" customWidth="1"/>
    <col min="8709" max="8712" width="21.42578125" style="664" customWidth="1"/>
    <col min="8713" max="8960" width="12.5703125" style="664"/>
    <col min="8961" max="8961" width="4.85546875" style="664" customWidth="1"/>
    <col min="8962" max="8962" width="1.7109375" style="664" customWidth="1"/>
    <col min="8963" max="8963" width="55" style="664" customWidth="1"/>
    <col min="8964" max="8964" width="20.140625" style="664" customWidth="1"/>
    <col min="8965" max="8968" width="21.42578125" style="664" customWidth="1"/>
    <col min="8969" max="9216" width="12.5703125" style="664"/>
    <col min="9217" max="9217" width="4.85546875" style="664" customWidth="1"/>
    <col min="9218" max="9218" width="1.7109375" style="664" customWidth="1"/>
    <col min="9219" max="9219" width="55" style="664" customWidth="1"/>
    <col min="9220" max="9220" width="20.140625" style="664" customWidth="1"/>
    <col min="9221" max="9224" width="21.42578125" style="664" customWidth="1"/>
    <col min="9225" max="9472" width="12.5703125" style="664"/>
    <col min="9473" max="9473" width="4.85546875" style="664" customWidth="1"/>
    <col min="9474" max="9474" width="1.7109375" style="664" customWidth="1"/>
    <col min="9475" max="9475" width="55" style="664" customWidth="1"/>
    <col min="9476" max="9476" width="20.140625" style="664" customWidth="1"/>
    <col min="9477" max="9480" width="21.42578125" style="664" customWidth="1"/>
    <col min="9481" max="9728" width="12.5703125" style="664"/>
    <col min="9729" max="9729" width="4.85546875" style="664" customWidth="1"/>
    <col min="9730" max="9730" width="1.7109375" style="664" customWidth="1"/>
    <col min="9731" max="9731" width="55" style="664" customWidth="1"/>
    <col min="9732" max="9732" width="20.140625" style="664" customWidth="1"/>
    <col min="9733" max="9736" width="21.42578125" style="664" customWidth="1"/>
    <col min="9737" max="9984" width="12.5703125" style="664"/>
    <col min="9985" max="9985" width="4.85546875" style="664" customWidth="1"/>
    <col min="9986" max="9986" width="1.7109375" style="664" customWidth="1"/>
    <col min="9987" max="9987" width="55" style="664" customWidth="1"/>
    <col min="9988" max="9988" width="20.140625" style="664" customWidth="1"/>
    <col min="9989" max="9992" width="21.42578125" style="664" customWidth="1"/>
    <col min="9993" max="10240" width="12.5703125" style="664"/>
    <col min="10241" max="10241" width="4.85546875" style="664" customWidth="1"/>
    <col min="10242" max="10242" width="1.7109375" style="664" customWidth="1"/>
    <col min="10243" max="10243" width="55" style="664" customWidth="1"/>
    <col min="10244" max="10244" width="20.140625" style="664" customWidth="1"/>
    <col min="10245" max="10248" width="21.42578125" style="664" customWidth="1"/>
    <col min="10249" max="10496" width="12.5703125" style="664"/>
    <col min="10497" max="10497" width="4.85546875" style="664" customWidth="1"/>
    <col min="10498" max="10498" width="1.7109375" style="664" customWidth="1"/>
    <col min="10499" max="10499" width="55" style="664" customWidth="1"/>
    <col min="10500" max="10500" width="20.140625" style="664" customWidth="1"/>
    <col min="10501" max="10504" width="21.42578125" style="664" customWidth="1"/>
    <col min="10505" max="10752" width="12.5703125" style="664"/>
    <col min="10753" max="10753" width="4.85546875" style="664" customWidth="1"/>
    <col min="10754" max="10754" width="1.7109375" style="664" customWidth="1"/>
    <col min="10755" max="10755" width="55" style="664" customWidth="1"/>
    <col min="10756" max="10756" width="20.140625" style="664" customWidth="1"/>
    <col min="10757" max="10760" width="21.42578125" style="664" customWidth="1"/>
    <col min="10761" max="11008" width="12.5703125" style="664"/>
    <col min="11009" max="11009" width="4.85546875" style="664" customWidth="1"/>
    <col min="11010" max="11010" width="1.7109375" style="664" customWidth="1"/>
    <col min="11011" max="11011" width="55" style="664" customWidth="1"/>
    <col min="11012" max="11012" width="20.140625" style="664" customWidth="1"/>
    <col min="11013" max="11016" width="21.42578125" style="664" customWidth="1"/>
    <col min="11017" max="11264" width="12.5703125" style="664"/>
    <col min="11265" max="11265" width="4.85546875" style="664" customWidth="1"/>
    <col min="11266" max="11266" width="1.7109375" style="664" customWidth="1"/>
    <col min="11267" max="11267" width="55" style="664" customWidth="1"/>
    <col min="11268" max="11268" width="20.140625" style="664" customWidth="1"/>
    <col min="11269" max="11272" width="21.42578125" style="664" customWidth="1"/>
    <col min="11273" max="11520" width="12.5703125" style="664"/>
    <col min="11521" max="11521" width="4.85546875" style="664" customWidth="1"/>
    <col min="11522" max="11522" width="1.7109375" style="664" customWidth="1"/>
    <col min="11523" max="11523" width="55" style="664" customWidth="1"/>
    <col min="11524" max="11524" width="20.140625" style="664" customWidth="1"/>
    <col min="11525" max="11528" width="21.42578125" style="664" customWidth="1"/>
    <col min="11529" max="11776" width="12.5703125" style="664"/>
    <col min="11777" max="11777" width="4.85546875" style="664" customWidth="1"/>
    <col min="11778" max="11778" width="1.7109375" style="664" customWidth="1"/>
    <col min="11779" max="11779" width="55" style="664" customWidth="1"/>
    <col min="11780" max="11780" width="20.140625" style="664" customWidth="1"/>
    <col min="11781" max="11784" width="21.42578125" style="664" customWidth="1"/>
    <col min="11785" max="12032" width="12.5703125" style="664"/>
    <col min="12033" max="12033" width="4.85546875" style="664" customWidth="1"/>
    <col min="12034" max="12034" width="1.7109375" style="664" customWidth="1"/>
    <col min="12035" max="12035" width="55" style="664" customWidth="1"/>
    <col min="12036" max="12036" width="20.140625" style="664" customWidth="1"/>
    <col min="12037" max="12040" width="21.42578125" style="664" customWidth="1"/>
    <col min="12041" max="12288" width="12.5703125" style="664"/>
    <col min="12289" max="12289" width="4.85546875" style="664" customWidth="1"/>
    <col min="12290" max="12290" width="1.7109375" style="664" customWidth="1"/>
    <col min="12291" max="12291" width="55" style="664" customWidth="1"/>
    <col min="12292" max="12292" width="20.140625" style="664" customWidth="1"/>
    <col min="12293" max="12296" width="21.42578125" style="664" customWidth="1"/>
    <col min="12297" max="12544" width="12.5703125" style="664"/>
    <col min="12545" max="12545" width="4.85546875" style="664" customWidth="1"/>
    <col min="12546" max="12546" width="1.7109375" style="664" customWidth="1"/>
    <col min="12547" max="12547" width="55" style="664" customWidth="1"/>
    <col min="12548" max="12548" width="20.140625" style="664" customWidth="1"/>
    <col min="12549" max="12552" width="21.42578125" style="664" customWidth="1"/>
    <col min="12553" max="12800" width="12.5703125" style="664"/>
    <col min="12801" max="12801" width="4.85546875" style="664" customWidth="1"/>
    <col min="12802" max="12802" width="1.7109375" style="664" customWidth="1"/>
    <col min="12803" max="12803" width="55" style="664" customWidth="1"/>
    <col min="12804" max="12804" width="20.140625" style="664" customWidth="1"/>
    <col min="12805" max="12808" width="21.42578125" style="664" customWidth="1"/>
    <col min="12809" max="13056" width="12.5703125" style="664"/>
    <col min="13057" max="13057" width="4.85546875" style="664" customWidth="1"/>
    <col min="13058" max="13058" width="1.7109375" style="664" customWidth="1"/>
    <col min="13059" max="13059" width="55" style="664" customWidth="1"/>
    <col min="13060" max="13060" width="20.140625" style="664" customWidth="1"/>
    <col min="13061" max="13064" width="21.42578125" style="664" customWidth="1"/>
    <col min="13065" max="13312" width="12.5703125" style="664"/>
    <col min="13313" max="13313" width="4.85546875" style="664" customWidth="1"/>
    <col min="13314" max="13314" width="1.7109375" style="664" customWidth="1"/>
    <col min="13315" max="13315" width="55" style="664" customWidth="1"/>
    <col min="13316" max="13316" width="20.140625" style="664" customWidth="1"/>
    <col min="13317" max="13320" width="21.42578125" style="664" customWidth="1"/>
    <col min="13321" max="13568" width="12.5703125" style="664"/>
    <col min="13569" max="13569" width="4.85546875" style="664" customWidth="1"/>
    <col min="13570" max="13570" width="1.7109375" style="664" customWidth="1"/>
    <col min="13571" max="13571" width="55" style="664" customWidth="1"/>
    <col min="13572" max="13572" width="20.140625" style="664" customWidth="1"/>
    <col min="13573" max="13576" width="21.42578125" style="664" customWidth="1"/>
    <col min="13577" max="13824" width="12.5703125" style="664"/>
    <col min="13825" max="13825" width="4.85546875" style="664" customWidth="1"/>
    <col min="13826" max="13826" width="1.7109375" style="664" customWidth="1"/>
    <col min="13827" max="13827" width="55" style="664" customWidth="1"/>
    <col min="13828" max="13828" width="20.140625" style="664" customWidth="1"/>
    <col min="13829" max="13832" width="21.42578125" style="664" customWidth="1"/>
    <col min="13833" max="14080" width="12.5703125" style="664"/>
    <col min="14081" max="14081" width="4.85546875" style="664" customWidth="1"/>
    <col min="14082" max="14082" width="1.7109375" style="664" customWidth="1"/>
    <col min="14083" max="14083" width="55" style="664" customWidth="1"/>
    <col min="14084" max="14084" width="20.140625" style="664" customWidth="1"/>
    <col min="14085" max="14088" width="21.42578125" style="664" customWidth="1"/>
    <col min="14089" max="14336" width="12.5703125" style="664"/>
    <col min="14337" max="14337" width="4.85546875" style="664" customWidth="1"/>
    <col min="14338" max="14338" width="1.7109375" style="664" customWidth="1"/>
    <col min="14339" max="14339" width="55" style="664" customWidth="1"/>
    <col min="14340" max="14340" width="20.140625" style="664" customWidth="1"/>
    <col min="14341" max="14344" width="21.42578125" style="664" customWidth="1"/>
    <col min="14345" max="14592" width="12.5703125" style="664"/>
    <col min="14593" max="14593" width="4.85546875" style="664" customWidth="1"/>
    <col min="14594" max="14594" width="1.7109375" style="664" customWidth="1"/>
    <col min="14595" max="14595" width="55" style="664" customWidth="1"/>
    <col min="14596" max="14596" width="20.140625" style="664" customWidth="1"/>
    <col min="14597" max="14600" width="21.42578125" style="664" customWidth="1"/>
    <col min="14601" max="14848" width="12.5703125" style="664"/>
    <col min="14849" max="14849" width="4.85546875" style="664" customWidth="1"/>
    <col min="14850" max="14850" width="1.7109375" style="664" customWidth="1"/>
    <col min="14851" max="14851" width="55" style="664" customWidth="1"/>
    <col min="14852" max="14852" width="20.140625" style="664" customWidth="1"/>
    <col min="14853" max="14856" width="21.42578125" style="664" customWidth="1"/>
    <col min="14857" max="15104" width="12.5703125" style="664"/>
    <col min="15105" max="15105" width="4.85546875" style="664" customWidth="1"/>
    <col min="15106" max="15106" width="1.7109375" style="664" customWidth="1"/>
    <col min="15107" max="15107" width="55" style="664" customWidth="1"/>
    <col min="15108" max="15108" width="20.140625" style="664" customWidth="1"/>
    <col min="15109" max="15112" width="21.42578125" style="664" customWidth="1"/>
    <col min="15113" max="15360" width="12.5703125" style="664"/>
    <col min="15361" max="15361" width="4.85546875" style="664" customWidth="1"/>
    <col min="15362" max="15362" width="1.7109375" style="664" customWidth="1"/>
    <col min="15363" max="15363" width="55" style="664" customWidth="1"/>
    <col min="15364" max="15364" width="20.140625" style="664" customWidth="1"/>
    <col min="15365" max="15368" width="21.42578125" style="664" customWidth="1"/>
    <col min="15369" max="15616" width="12.5703125" style="664"/>
    <col min="15617" max="15617" width="4.85546875" style="664" customWidth="1"/>
    <col min="15618" max="15618" width="1.7109375" style="664" customWidth="1"/>
    <col min="15619" max="15619" width="55" style="664" customWidth="1"/>
    <col min="15620" max="15620" width="20.140625" style="664" customWidth="1"/>
    <col min="15621" max="15624" width="21.42578125" style="664" customWidth="1"/>
    <col min="15625" max="15872" width="12.5703125" style="664"/>
    <col min="15873" max="15873" width="4.85546875" style="664" customWidth="1"/>
    <col min="15874" max="15874" width="1.7109375" style="664" customWidth="1"/>
    <col min="15875" max="15875" width="55" style="664" customWidth="1"/>
    <col min="15876" max="15876" width="20.140625" style="664" customWidth="1"/>
    <col min="15877" max="15880" width="21.42578125" style="664" customWidth="1"/>
    <col min="15881" max="16128" width="12.5703125" style="664"/>
    <col min="16129" max="16129" width="4.85546875" style="664" customWidth="1"/>
    <col min="16130" max="16130" width="1.7109375" style="664" customWidth="1"/>
    <col min="16131" max="16131" width="55" style="664" customWidth="1"/>
    <col min="16132" max="16132" width="20.140625" style="664" customWidth="1"/>
    <col min="16133" max="16136" width="21.42578125" style="664" customWidth="1"/>
    <col min="16137" max="16384" width="12.5703125" style="664"/>
  </cols>
  <sheetData>
    <row r="1" spans="1:30" ht="16.5" customHeight="1">
      <c r="A1" s="1644" t="s">
        <v>625</v>
      </c>
      <c r="B1" s="1644"/>
      <c r="C1" s="1644"/>
      <c r="D1" s="662"/>
      <c r="E1" s="662"/>
      <c r="F1" s="662"/>
      <c r="G1" s="663"/>
      <c r="H1" s="663"/>
    </row>
    <row r="2" spans="1:30" ht="15.75" customHeight="1">
      <c r="A2" s="1645" t="s">
        <v>626</v>
      </c>
      <c r="B2" s="1645"/>
      <c r="C2" s="1645"/>
      <c r="D2" s="1645"/>
      <c r="E2" s="1645"/>
      <c r="F2" s="1645"/>
      <c r="G2" s="1645"/>
      <c r="H2" s="1645"/>
    </row>
    <row r="3" spans="1:30" ht="12" customHeight="1">
      <c r="A3" s="662"/>
      <c r="B3" s="662"/>
      <c r="C3" s="665"/>
      <c r="D3" s="666"/>
      <c r="E3" s="666"/>
      <c r="F3" s="666"/>
      <c r="G3" s="667"/>
      <c r="H3" s="667"/>
    </row>
    <row r="4" spans="1:30" ht="15" customHeight="1">
      <c r="A4" s="668"/>
      <c r="B4" s="668"/>
      <c r="C4" s="665"/>
      <c r="D4" s="666"/>
      <c r="E4" s="666"/>
      <c r="F4" s="666"/>
      <c r="G4" s="667"/>
      <c r="H4" s="669" t="s">
        <v>2</v>
      </c>
    </row>
    <row r="5" spans="1:30" ht="16.5" customHeight="1">
      <c r="A5" s="670"/>
      <c r="B5" s="663"/>
      <c r="C5" s="671"/>
      <c r="D5" s="1646" t="s">
        <v>586</v>
      </c>
      <c r="E5" s="1647"/>
      <c r="F5" s="1648"/>
      <c r="G5" s="1649" t="s">
        <v>587</v>
      </c>
      <c r="H5" s="1650"/>
    </row>
    <row r="6" spans="1:30" ht="15" customHeight="1">
      <c r="A6" s="672"/>
      <c r="B6" s="663"/>
      <c r="C6" s="673"/>
      <c r="D6" s="1637" t="s">
        <v>901</v>
      </c>
      <c r="E6" s="1638"/>
      <c r="F6" s="1639"/>
      <c r="G6" s="1618" t="s">
        <v>901</v>
      </c>
      <c r="H6" s="1620"/>
      <c r="K6" s="674" t="s">
        <v>4</v>
      </c>
      <c r="L6" s="674" t="s">
        <v>4</v>
      </c>
      <c r="M6" s="674" t="s">
        <v>4</v>
      </c>
      <c r="N6" s="674" t="s">
        <v>4</v>
      </c>
      <c r="W6" s="674" t="s">
        <v>4</v>
      </c>
      <c r="X6" s="674" t="s">
        <v>4</v>
      </c>
      <c r="Y6" s="674" t="s">
        <v>4</v>
      </c>
      <c r="Z6" s="674" t="s">
        <v>4</v>
      </c>
    </row>
    <row r="7" spans="1:30" ht="15.75">
      <c r="A7" s="672"/>
      <c r="B7" s="663"/>
      <c r="C7" s="675" t="s">
        <v>3</v>
      </c>
      <c r="D7" s="676"/>
      <c r="E7" s="677" t="s">
        <v>588</v>
      </c>
      <c r="F7" s="678"/>
      <c r="G7" s="679" t="s">
        <v>4</v>
      </c>
      <c r="H7" s="680" t="s">
        <v>4</v>
      </c>
    </row>
    <row r="8" spans="1:30" ht="14.25" customHeight="1">
      <c r="A8" s="672"/>
      <c r="B8" s="663"/>
      <c r="C8" s="681"/>
      <c r="D8" s="682"/>
      <c r="E8" s="683"/>
      <c r="F8" s="684" t="s">
        <v>588</v>
      </c>
      <c r="G8" s="685" t="s">
        <v>589</v>
      </c>
      <c r="H8" s="680" t="s">
        <v>590</v>
      </c>
      <c r="K8" s="674" t="s">
        <v>4</v>
      </c>
      <c r="L8" s="674" t="s">
        <v>4</v>
      </c>
      <c r="M8" s="674" t="s">
        <v>4</v>
      </c>
      <c r="N8" s="674" t="s">
        <v>4</v>
      </c>
      <c r="W8" s="674" t="s">
        <v>4</v>
      </c>
      <c r="X8" s="674" t="s">
        <v>4</v>
      </c>
      <c r="Y8" s="674" t="s">
        <v>4</v>
      </c>
      <c r="Z8" s="674" t="s">
        <v>4</v>
      </c>
    </row>
    <row r="9" spans="1:30" ht="14.25" customHeight="1">
      <c r="A9" s="672"/>
      <c r="B9" s="663"/>
      <c r="C9" s="686"/>
      <c r="D9" s="687" t="s">
        <v>591</v>
      </c>
      <c r="E9" s="688" t="s">
        <v>592</v>
      </c>
      <c r="F9" s="689" t="s">
        <v>593</v>
      </c>
      <c r="G9" s="685" t="s">
        <v>594</v>
      </c>
      <c r="H9" s="680" t="s">
        <v>595</v>
      </c>
    </row>
    <row r="10" spans="1:30" ht="14.25" customHeight="1">
      <c r="A10" s="690"/>
      <c r="B10" s="668"/>
      <c r="C10" s="691"/>
      <c r="D10" s="692"/>
      <c r="E10" s="693"/>
      <c r="F10" s="689" t="s">
        <v>596</v>
      </c>
      <c r="G10" s="694" t="s">
        <v>597</v>
      </c>
      <c r="H10" s="695"/>
      <c r="K10" s="674" t="s">
        <v>4</v>
      </c>
      <c r="L10" s="674" t="s">
        <v>4</v>
      </c>
      <c r="M10" s="674" t="s">
        <v>4</v>
      </c>
      <c r="N10" s="674" t="s">
        <v>4</v>
      </c>
      <c r="W10" s="674" t="s">
        <v>4</v>
      </c>
      <c r="X10" s="674" t="s">
        <v>4</v>
      </c>
      <c r="Y10" s="674" t="s">
        <v>4</v>
      </c>
      <c r="Z10" s="674" t="s">
        <v>4</v>
      </c>
    </row>
    <row r="11" spans="1:30" ht="9.9499999999999993" customHeight="1">
      <c r="A11" s="696"/>
      <c r="B11" s="697"/>
      <c r="C11" s="698" t="s">
        <v>455</v>
      </c>
      <c r="D11" s="699">
        <v>2</v>
      </c>
      <c r="E11" s="700">
        <v>3</v>
      </c>
      <c r="F11" s="700">
        <v>4</v>
      </c>
      <c r="G11" s="701">
        <v>5</v>
      </c>
      <c r="H11" s="702">
        <v>6</v>
      </c>
    </row>
    <row r="12" spans="1:30" ht="15.75" customHeight="1">
      <c r="A12" s="670"/>
      <c r="B12" s="703"/>
      <c r="C12" s="704" t="s">
        <v>4</v>
      </c>
      <c r="D12" s="705" t="s">
        <v>4</v>
      </c>
      <c r="E12" s="706" t="s">
        <v>124</v>
      </c>
      <c r="F12" s="707"/>
      <c r="G12" s="708" t="s">
        <v>4</v>
      </c>
      <c r="H12" s="709" t="s">
        <v>124</v>
      </c>
      <c r="K12" s="674" t="s">
        <v>4</v>
      </c>
      <c r="L12" s="674" t="s">
        <v>4</v>
      </c>
      <c r="M12" s="674" t="s">
        <v>4</v>
      </c>
      <c r="N12" s="674" t="s">
        <v>4</v>
      </c>
      <c r="W12" s="674" t="s">
        <v>4</v>
      </c>
      <c r="X12" s="674" t="s">
        <v>4</v>
      </c>
      <c r="Y12" s="674" t="s">
        <v>4</v>
      </c>
      <c r="Z12" s="674" t="s">
        <v>4</v>
      </c>
    </row>
    <row r="13" spans="1:30" ht="15.75">
      <c r="A13" s="1640" t="s">
        <v>40</v>
      </c>
      <c r="B13" s="1641"/>
      <c r="C13" s="1642"/>
      <c r="D13" s="1204">
        <v>82329053.969999999</v>
      </c>
      <c r="E13" s="1205">
        <v>784285.02</v>
      </c>
      <c r="F13" s="1205">
        <v>457</v>
      </c>
      <c r="G13" s="1206">
        <v>784285.02</v>
      </c>
      <c r="H13" s="1207">
        <v>0</v>
      </c>
    </row>
    <row r="14" spans="1:30" s="712" customFormat="1" ht="24" customHeight="1">
      <c r="A14" s="1203">
        <v>2</v>
      </c>
      <c r="B14" s="710" t="s">
        <v>47</v>
      </c>
      <c r="C14" s="711" t="s">
        <v>627</v>
      </c>
      <c r="D14" s="1208">
        <v>7203411.5999999978</v>
      </c>
      <c r="E14" s="1209">
        <v>3801</v>
      </c>
      <c r="F14" s="1209">
        <v>0</v>
      </c>
      <c r="G14" s="1210">
        <v>3801</v>
      </c>
      <c r="H14" s="1211">
        <v>0</v>
      </c>
      <c r="I14" s="664"/>
      <c r="J14" s="664"/>
      <c r="K14" s="674" t="s">
        <v>4</v>
      </c>
      <c r="L14" s="674" t="s">
        <v>4</v>
      </c>
      <c r="M14" s="674" t="s">
        <v>4</v>
      </c>
      <c r="N14" s="674" t="s">
        <v>4</v>
      </c>
      <c r="O14" s="664"/>
      <c r="P14" s="664"/>
      <c r="Q14" s="664"/>
      <c r="R14" s="664"/>
      <c r="S14" s="664"/>
      <c r="T14" s="664"/>
      <c r="U14" s="664"/>
      <c r="V14" s="664"/>
      <c r="W14" s="674" t="s">
        <v>4</v>
      </c>
      <c r="X14" s="674" t="s">
        <v>4</v>
      </c>
      <c r="Y14" s="674" t="s">
        <v>4</v>
      </c>
      <c r="Z14" s="674" t="s">
        <v>4</v>
      </c>
      <c r="AA14" s="664"/>
      <c r="AB14" s="664"/>
      <c r="AC14" s="664"/>
      <c r="AD14" s="664"/>
    </row>
    <row r="15" spans="1:30" s="712" customFormat="1" ht="24" customHeight="1">
      <c r="A15" s="1203">
        <v>4</v>
      </c>
      <c r="B15" s="710" t="s">
        <v>47</v>
      </c>
      <c r="C15" s="711" t="s">
        <v>628</v>
      </c>
      <c r="D15" s="1208">
        <v>5233470.5399999991</v>
      </c>
      <c r="E15" s="1209">
        <v>0</v>
      </c>
      <c r="F15" s="1209">
        <v>0</v>
      </c>
      <c r="G15" s="1210">
        <v>0</v>
      </c>
      <c r="H15" s="1211">
        <v>0</v>
      </c>
      <c r="I15" s="664"/>
      <c r="J15" s="664"/>
      <c r="K15" s="664"/>
      <c r="L15" s="664"/>
      <c r="M15" s="664"/>
      <c r="N15" s="664"/>
      <c r="O15" s="664"/>
      <c r="P15" s="664"/>
      <c r="Q15" s="664"/>
      <c r="R15" s="664"/>
      <c r="S15" s="664"/>
      <c r="T15" s="664"/>
      <c r="U15" s="664"/>
      <c r="V15" s="664"/>
      <c r="W15" s="664"/>
      <c r="X15" s="664"/>
      <c r="Y15" s="664"/>
      <c r="Z15" s="664"/>
      <c r="AA15" s="664"/>
      <c r="AB15" s="664"/>
      <c r="AC15" s="664"/>
      <c r="AD15" s="664"/>
    </row>
    <row r="16" spans="1:30" s="712" customFormat="1" ht="24" customHeight="1">
      <c r="A16" s="1203">
        <v>6</v>
      </c>
      <c r="B16" s="710" t="s">
        <v>47</v>
      </c>
      <c r="C16" s="711" t="s">
        <v>629</v>
      </c>
      <c r="D16" s="1208">
        <v>4388715.4099999992</v>
      </c>
      <c r="E16" s="1209">
        <v>750860.64</v>
      </c>
      <c r="F16" s="1209">
        <v>0</v>
      </c>
      <c r="G16" s="1210">
        <v>750860.64</v>
      </c>
      <c r="H16" s="1211">
        <v>0</v>
      </c>
      <c r="I16" s="664"/>
      <c r="J16" s="664"/>
      <c r="K16" s="674" t="s">
        <v>4</v>
      </c>
      <c r="L16" s="674" t="s">
        <v>4</v>
      </c>
      <c r="M16" s="674" t="s">
        <v>4</v>
      </c>
      <c r="N16" s="674" t="s">
        <v>4</v>
      </c>
      <c r="O16" s="664"/>
      <c r="P16" s="664"/>
      <c r="Q16" s="664"/>
      <c r="R16" s="664"/>
      <c r="S16" s="664"/>
      <c r="T16" s="664"/>
      <c r="U16" s="664"/>
      <c r="V16" s="664"/>
      <c r="W16" s="674" t="s">
        <v>4</v>
      </c>
      <c r="X16" s="674" t="s">
        <v>4</v>
      </c>
      <c r="Y16" s="674" t="s">
        <v>4</v>
      </c>
      <c r="Z16" s="674" t="s">
        <v>4</v>
      </c>
      <c r="AA16" s="664"/>
      <c r="AB16" s="664"/>
      <c r="AC16" s="664"/>
      <c r="AD16" s="664"/>
    </row>
    <row r="17" spans="1:30" s="712" customFormat="1" ht="24" customHeight="1">
      <c r="A17" s="1203">
        <v>8</v>
      </c>
      <c r="B17" s="710" t="s">
        <v>47</v>
      </c>
      <c r="C17" s="711" t="s">
        <v>630</v>
      </c>
      <c r="D17" s="1208">
        <v>1016869.7099999998</v>
      </c>
      <c r="E17" s="1209">
        <v>0</v>
      </c>
      <c r="F17" s="1209">
        <v>0</v>
      </c>
      <c r="G17" s="1210">
        <v>0</v>
      </c>
      <c r="H17" s="1211">
        <v>0</v>
      </c>
      <c r="I17" s="664"/>
      <c r="J17" s="664"/>
      <c r="K17" s="664"/>
      <c r="L17" s="664"/>
      <c r="M17" s="664"/>
      <c r="N17" s="664"/>
      <c r="O17" s="664"/>
      <c r="P17" s="664"/>
      <c r="Q17" s="664"/>
      <c r="R17" s="664"/>
      <c r="S17" s="664"/>
      <c r="T17" s="664"/>
      <c r="U17" s="664"/>
      <c r="V17" s="664"/>
      <c r="W17" s="664"/>
      <c r="X17" s="664"/>
      <c r="Y17" s="664"/>
      <c r="Z17" s="664"/>
      <c r="AA17" s="664"/>
      <c r="AB17" s="664"/>
      <c r="AC17" s="664"/>
      <c r="AD17" s="664"/>
    </row>
    <row r="18" spans="1:30" s="712" customFormat="1" ht="24" customHeight="1">
      <c r="A18" s="1203">
        <v>10</v>
      </c>
      <c r="B18" s="710" t="s">
        <v>47</v>
      </c>
      <c r="C18" s="711" t="s">
        <v>631</v>
      </c>
      <c r="D18" s="1208">
        <v>3996169.3100000005</v>
      </c>
      <c r="E18" s="1209">
        <v>480</v>
      </c>
      <c r="F18" s="1209">
        <v>0</v>
      </c>
      <c r="G18" s="1210">
        <v>480</v>
      </c>
      <c r="H18" s="1211">
        <v>0</v>
      </c>
      <c r="I18" s="664"/>
      <c r="J18" s="664"/>
      <c r="K18" s="674" t="s">
        <v>4</v>
      </c>
      <c r="L18" s="674" t="s">
        <v>4</v>
      </c>
      <c r="M18" s="674" t="s">
        <v>4</v>
      </c>
      <c r="N18" s="674" t="s">
        <v>4</v>
      </c>
      <c r="O18" s="664"/>
      <c r="P18" s="664"/>
      <c r="Q18" s="664"/>
      <c r="R18" s="664"/>
      <c r="S18" s="664"/>
      <c r="T18" s="664"/>
      <c r="U18" s="664"/>
      <c r="V18" s="664"/>
      <c r="W18" s="674" t="s">
        <v>4</v>
      </c>
      <c r="X18" s="674" t="s">
        <v>4</v>
      </c>
      <c r="Y18" s="674" t="s">
        <v>4</v>
      </c>
      <c r="Z18" s="674" t="s">
        <v>4</v>
      </c>
      <c r="AA18" s="664"/>
      <c r="AB18" s="664"/>
      <c r="AC18" s="664"/>
      <c r="AD18" s="664"/>
    </row>
    <row r="19" spans="1:30" s="712" customFormat="1" ht="24" customHeight="1">
      <c r="A19" s="1203">
        <v>12</v>
      </c>
      <c r="B19" s="710" t="s">
        <v>47</v>
      </c>
      <c r="C19" s="711" t="s">
        <v>632</v>
      </c>
      <c r="D19" s="1208">
        <v>10468875.59</v>
      </c>
      <c r="E19" s="1209">
        <v>1697</v>
      </c>
      <c r="F19" s="1209">
        <v>457</v>
      </c>
      <c r="G19" s="1210">
        <v>1697</v>
      </c>
      <c r="H19" s="1211">
        <v>0</v>
      </c>
      <c r="I19" s="664"/>
      <c r="J19" s="664"/>
      <c r="K19" s="664"/>
      <c r="L19" s="664"/>
      <c r="M19" s="664"/>
      <c r="N19" s="664"/>
      <c r="O19" s="664"/>
      <c r="P19" s="664"/>
      <c r="Q19" s="664"/>
      <c r="R19" s="664"/>
      <c r="S19" s="664"/>
      <c r="T19" s="664"/>
      <c r="U19" s="664"/>
      <c r="V19" s="664"/>
      <c r="W19" s="664"/>
      <c r="X19" s="664"/>
      <c r="Y19" s="664"/>
      <c r="Z19" s="664"/>
      <c r="AA19" s="664"/>
      <c r="AB19" s="664"/>
      <c r="AC19" s="664"/>
      <c r="AD19" s="664"/>
    </row>
    <row r="20" spans="1:30" s="712" customFormat="1" ht="24" customHeight="1">
      <c r="A20" s="1203">
        <v>14</v>
      </c>
      <c r="B20" s="710" t="s">
        <v>47</v>
      </c>
      <c r="C20" s="711" t="s">
        <v>633</v>
      </c>
      <c r="D20" s="1208">
        <v>7393769.8899999987</v>
      </c>
      <c r="E20" s="1209">
        <v>26505.98</v>
      </c>
      <c r="F20" s="1209">
        <v>0</v>
      </c>
      <c r="G20" s="1210">
        <v>26505.98</v>
      </c>
      <c r="H20" s="1211">
        <v>0</v>
      </c>
      <c r="I20" s="664"/>
      <c r="J20" s="664"/>
      <c r="K20" s="674" t="s">
        <v>4</v>
      </c>
      <c r="L20" s="674" t="s">
        <v>4</v>
      </c>
      <c r="M20" s="674" t="s">
        <v>4</v>
      </c>
      <c r="N20" s="674" t="s">
        <v>4</v>
      </c>
      <c r="O20" s="664"/>
      <c r="P20" s="664"/>
      <c r="Q20" s="664"/>
      <c r="R20" s="664"/>
      <c r="S20" s="664"/>
      <c r="T20" s="664"/>
      <c r="U20" s="664"/>
      <c r="V20" s="664"/>
      <c r="W20" s="674" t="s">
        <v>4</v>
      </c>
      <c r="X20" s="674" t="s">
        <v>4</v>
      </c>
      <c r="Y20" s="674" t="s">
        <v>4</v>
      </c>
      <c r="Z20" s="674" t="s">
        <v>4</v>
      </c>
      <c r="AA20" s="664"/>
      <c r="AB20" s="664"/>
      <c r="AC20" s="664"/>
      <c r="AD20" s="664"/>
    </row>
    <row r="21" spans="1:30" s="712" customFormat="1" ht="24" customHeight="1">
      <c r="A21" s="1203">
        <v>16</v>
      </c>
      <c r="B21" s="710" t="s">
        <v>47</v>
      </c>
      <c r="C21" s="711" t="s">
        <v>634</v>
      </c>
      <c r="D21" s="1208">
        <v>3974192.6700000004</v>
      </c>
      <c r="E21" s="1209">
        <v>0</v>
      </c>
      <c r="F21" s="1209">
        <v>0</v>
      </c>
      <c r="G21" s="1210">
        <v>0</v>
      </c>
      <c r="H21" s="1211">
        <v>0</v>
      </c>
      <c r="I21" s="664"/>
      <c r="J21" s="664"/>
      <c r="K21" s="664"/>
      <c r="L21" s="664"/>
      <c r="M21" s="664"/>
      <c r="N21" s="664"/>
      <c r="O21" s="664"/>
      <c r="P21" s="664"/>
      <c r="Q21" s="664"/>
      <c r="R21" s="664"/>
      <c r="S21" s="664"/>
      <c r="T21" s="664"/>
      <c r="U21" s="664"/>
      <c r="V21" s="664"/>
      <c r="W21" s="664"/>
      <c r="X21" s="664"/>
      <c r="Y21" s="664"/>
      <c r="Z21" s="664"/>
      <c r="AA21" s="664"/>
      <c r="AB21" s="664"/>
      <c r="AC21" s="664"/>
      <c r="AD21" s="664"/>
    </row>
    <row r="22" spans="1:30" s="712" customFormat="1" ht="24" customHeight="1">
      <c r="A22" s="1203">
        <v>18</v>
      </c>
      <c r="B22" s="710" t="s">
        <v>47</v>
      </c>
      <c r="C22" s="711" t="s">
        <v>635</v>
      </c>
      <c r="D22" s="1208">
        <v>6988028.3900000015</v>
      </c>
      <c r="E22" s="1209">
        <v>0</v>
      </c>
      <c r="F22" s="1209">
        <v>0</v>
      </c>
      <c r="G22" s="1210">
        <v>0</v>
      </c>
      <c r="H22" s="1211">
        <v>0</v>
      </c>
      <c r="I22" s="664"/>
      <c r="J22" s="664"/>
      <c r="K22" s="674" t="s">
        <v>4</v>
      </c>
      <c r="L22" s="674" t="s">
        <v>4</v>
      </c>
      <c r="M22" s="674" t="s">
        <v>4</v>
      </c>
      <c r="N22" s="674" t="s">
        <v>4</v>
      </c>
      <c r="O22" s="664"/>
      <c r="P22" s="664"/>
      <c r="Q22" s="664"/>
      <c r="R22" s="664"/>
      <c r="S22" s="664"/>
      <c r="T22" s="664"/>
      <c r="U22" s="664"/>
      <c r="V22" s="664"/>
      <c r="W22" s="674" t="s">
        <v>4</v>
      </c>
      <c r="X22" s="674" t="s">
        <v>4</v>
      </c>
      <c r="Y22" s="674" t="s">
        <v>4</v>
      </c>
      <c r="Z22" s="674" t="s">
        <v>4</v>
      </c>
      <c r="AA22" s="664"/>
      <c r="AB22" s="664"/>
      <c r="AC22" s="664"/>
      <c r="AD22" s="664"/>
    </row>
    <row r="23" spans="1:30" s="712" customFormat="1" ht="24" customHeight="1">
      <c r="A23" s="1203">
        <v>20</v>
      </c>
      <c r="B23" s="710" t="s">
        <v>47</v>
      </c>
      <c r="C23" s="711" t="s">
        <v>636</v>
      </c>
      <c r="D23" s="1208">
        <v>6069782.6400000043</v>
      </c>
      <c r="E23" s="1209">
        <v>0</v>
      </c>
      <c r="F23" s="1209">
        <v>0</v>
      </c>
      <c r="G23" s="1210">
        <v>0</v>
      </c>
      <c r="H23" s="1211">
        <v>0</v>
      </c>
      <c r="I23" s="664"/>
      <c r="J23" s="664"/>
      <c r="K23" s="664"/>
      <c r="L23" s="664"/>
      <c r="M23" s="664"/>
      <c r="N23" s="664"/>
      <c r="O23" s="664"/>
      <c r="P23" s="664"/>
      <c r="Q23" s="664"/>
      <c r="R23" s="664"/>
      <c r="S23" s="664"/>
      <c r="T23" s="664"/>
      <c r="U23" s="664"/>
      <c r="V23" s="664"/>
      <c r="W23" s="664"/>
      <c r="X23" s="664"/>
      <c r="Y23" s="664"/>
      <c r="Z23" s="664"/>
      <c r="AA23" s="664"/>
      <c r="AB23" s="664"/>
      <c r="AC23" s="664"/>
      <c r="AD23" s="664"/>
    </row>
    <row r="24" spans="1:30" ht="24" customHeight="1">
      <c r="A24" s="1203">
        <v>22</v>
      </c>
      <c r="B24" s="710" t="s">
        <v>47</v>
      </c>
      <c r="C24" s="711" t="s">
        <v>637</v>
      </c>
      <c r="D24" s="1208">
        <v>4969855.9100000029</v>
      </c>
      <c r="E24" s="1209">
        <v>0</v>
      </c>
      <c r="F24" s="1209">
        <v>0</v>
      </c>
      <c r="G24" s="1210">
        <v>0</v>
      </c>
      <c r="H24" s="1211">
        <v>0</v>
      </c>
      <c r="K24" s="674" t="s">
        <v>4</v>
      </c>
      <c r="L24" s="674" t="s">
        <v>4</v>
      </c>
      <c r="M24" s="674" t="s">
        <v>4</v>
      </c>
      <c r="N24" s="674" t="s">
        <v>4</v>
      </c>
      <c r="W24" s="674" t="s">
        <v>4</v>
      </c>
      <c r="X24" s="674" t="s">
        <v>4</v>
      </c>
      <c r="Y24" s="674" t="s">
        <v>4</v>
      </c>
      <c r="Z24" s="674" t="s">
        <v>4</v>
      </c>
    </row>
    <row r="25" spans="1:30" s="712" customFormat="1" ht="24" customHeight="1">
      <c r="A25" s="1203">
        <v>24</v>
      </c>
      <c r="B25" s="710" t="s">
        <v>47</v>
      </c>
      <c r="C25" s="711" t="s">
        <v>638</v>
      </c>
      <c r="D25" s="1208">
        <v>3990885.8899999992</v>
      </c>
      <c r="E25" s="1209">
        <v>940</v>
      </c>
      <c r="F25" s="1209">
        <v>0</v>
      </c>
      <c r="G25" s="1210">
        <v>940</v>
      </c>
      <c r="H25" s="1211">
        <v>0</v>
      </c>
      <c r="I25" s="664"/>
      <c r="J25" s="664"/>
      <c r="K25" s="664"/>
      <c r="L25" s="664"/>
      <c r="M25" s="664"/>
      <c r="N25" s="664"/>
      <c r="O25" s="664"/>
      <c r="P25" s="664"/>
      <c r="Q25" s="664"/>
      <c r="R25" s="664"/>
      <c r="S25" s="664"/>
      <c r="T25" s="664"/>
      <c r="U25" s="664"/>
      <c r="V25" s="664"/>
      <c r="W25" s="664"/>
      <c r="X25" s="664"/>
      <c r="Y25" s="664"/>
      <c r="Z25" s="664"/>
      <c r="AA25" s="664"/>
      <c r="AB25" s="664"/>
      <c r="AC25" s="664"/>
      <c r="AD25" s="664"/>
    </row>
    <row r="26" spans="1:30" s="713" customFormat="1" ht="24" customHeight="1">
      <c r="A26" s="1203">
        <v>26</v>
      </c>
      <c r="B26" s="710" t="s">
        <v>47</v>
      </c>
      <c r="C26" s="711" t="s">
        <v>639</v>
      </c>
      <c r="D26" s="1208">
        <v>1581008.8499999996</v>
      </c>
      <c r="E26" s="1209">
        <v>0</v>
      </c>
      <c r="F26" s="1209">
        <v>0</v>
      </c>
      <c r="G26" s="1210">
        <v>0</v>
      </c>
      <c r="H26" s="1211">
        <v>0</v>
      </c>
      <c r="I26" s="664"/>
      <c r="J26" s="664"/>
      <c r="K26" s="674" t="s">
        <v>4</v>
      </c>
      <c r="L26" s="674" t="s">
        <v>4</v>
      </c>
      <c r="M26" s="674" t="s">
        <v>4</v>
      </c>
      <c r="N26" s="674" t="s">
        <v>4</v>
      </c>
      <c r="O26" s="664"/>
      <c r="P26" s="664"/>
      <c r="Q26" s="664"/>
      <c r="R26" s="664"/>
      <c r="S26" s="664"/>
      <c r="T26" s="664"/>
      <c r="U26" s="664"/>
      <c r="V26" s="664"/>
      <c r="W26" s="674" t="s">
        <v>4</v>
      </c>
      <c r="X26" s="674" t="s">
        <v>4</v>
      </c>
      <c r="Y26" s="674" t="s">
        <v>4</v>
      </c>
      <c r="Z26" s="674" t="s">
        <v>4</v>
      </c>
      <c r="AA26" s="664"/>
      <c r="AB26" s="664"/>
      <c r="AC26" s="664"/>
      <c r="AD26" s="664"/>
    </row>
    <row r="27" spans="1:30" s="714" customFormat="1" ht="24" customHeight="1">
      <c r="A27" s="1203">
        <v>28</v>
      </c>
      <c r="B27" s="710" t="s">
        <v>47</v>
      </c>
      <c r="C27" s="711" t="s">
        <v>640</v>
      </c>
      <c r="D27" s="1208">
        <v>4783741.41</v>
      </c>
      <c r="E27" s="1209">
        <v>0</v>
      </c>
      <c r="F27" s="1209">
        <v>0</v>
      </c>
      <c r="G27" s="1210">
        <v>0</v>
      </c>
      <c r="H27" s="1211">
        <v>0</v>
      </c>
      <c r="I27" s="664"/>
      <c r="J27" s="664"/>
      <c r="K27" s="664"/>
      <c r="L27" s="664"/>
      <c r="M27" s="664"/>
      <c r="N27" s="664"/>
      <c r="O27" s="664"/>
      <c r="P27" s="664"/>
      <c r="Q27" s="664"/>
      <c r="R27" s="664"/>
      <c r="S27" s="664"/>
      <c r="T27" s="664"/>
      <c r="U27" s="664"/>
      <c r="V27" s="664"/>
      <c r="W27" s="664"/>
      <c r="X27" s="664"/>
      <c r="Y27" s="664"/>
      <c r="Z27" s="664"/>
      <c r="AA27" s="664"/>
      <c r="AB27" s="664"/>
      <c r="AC27" s="664"/>
      <c r="AD27" s="664"/>
    </row>
    <row r="28" spans="1:30" s="714" customFormat="1" ht="24" customHeight="1">
      <c r="A28" s="1203">
        <v>30</v>
      </c>
      <c r="B28" s="710" t="s">
        <v>47</v>
      </c>
      <c r="C28" s="711" t="s">
        <v>641</v>
      </c>
      <c r="D28" s="1208">
        <v>8891724.4900000002</v>
      </c>
      <c r="E28" s="1209">
        <v>0</v>
      </c>
      <c r="F28" s="1209">
        <v>0</v>
      </c>
      <c r="G28" s="1210">
        <v>0</v>
      </c>
      <c r="H28" s="1211">
        <v>0</v>
      </c>
      <c r="I28" s="664"/>
      <c r="J28" s="664"/>
      <c r="K28" s="674" t="s">
        <v>4</v>
      </c>
      <c r="L28" s="674" t="s">
        <v>4</v>
      </c>
      <c r="M28" s="674" t="s">
        <v>4</v>
      </c>
      <c r="N28" s="674" t="s">
        <v>4</v>
      </c>
      <c r="O28" s="664"/>
      <c r="P28" s="664"/>
      <c r="Q28" s="664"/>
      <c r="R28" s="664"/>
      <c r="S28" s="664"/>
      <c r="T28" s="664"/>
      <c r="U28" s="664"/>
      <c r="V28" s="664"/>
      <c r="W28" s="674" t="s">
        <v>4</v>
      </c>
      <c r="X28" s="674" t="s">
        <v>4</v>
      </c>
      <c r="Y28" s="674" t="s">
        <v>4</v>
      </c>
      <c r="Z28" s="674" t="s">
        <v>4</v>
      </c>
      <c r="AA28" s="664"/>
      <c r="AB28" s="664"/>
      <c r="AC28" s="664"/>
      <c r="AD28" s="664"/>
    </row>
    <row r="29" spans="1:30" s="714" customFormat="1" ht="24" customHeight="1">
      <c r="A29" s="1203">
        <v>32</v>
      </c>
      <c r="B29" s="710" t="s">
        <v>47</v>
      </c>
      <c r="C29" s="711" t="s">
        <v>642</v>
      </c>
      <c r="D29" s="1208">
        <v>1378551.6699999995</v>
      </c>
      <c r="E29" s="1209">
        <v>0.4</v>
      </c>
      <c r="F29" s="1209">
        <v>0</v>
      </c>
      <c r="G29" s="1210">
        <v>0.4</v>
      </c>
      <c r="H29" s="1211">
        <v>0</v>
      </c>
      <c r="I29" s="664"/>
      <c r="J29" s="664"/>
      <c r="K29" s="664"/>
      <c r="L29" s="664"/>
      <c r="M29" s="664"/>
      <c r="N29" s="664"/>
      <c r="O29" s="664"/>
      <c r="P29" s="664"/>
      <c r="Q29" s="664"/>
      <c r="R29" s="664"/>
      <c r="S29" s="664"/>
      <c r="T29" s="664"/>
      <c r="U29" s="664"/>
      <c r="V29" s="664"/>
      <c r="W29" s="664"/>
      <c r="X29" s="664"/>
      <c r="Y29" s="664"/>
      <c r="Z29" s="664"/>
      <c r="AA29" s="664"/>
      <c r="AB29" s="664"/>
      <c r="AC29" s="664"/>
      <c r="AD29" s="664"/>
    </row>
    <row r="30" spans="1:30" s="712" customFormat="1" ht="19.5" customHeight="1">
      <c r="A30" s="715" t="s">
        <v>4</v>
      </c>
      <c r="B30" s="716"/>
      <c r="C30" s="715"/>
      <c r="D30" s="717" t="s">
        <v>4</v>
      </c>
      <c r="E30" s="717" t="s">
        <v>4</v>
      </c>
      <c r="F30" s="717" t="s">
        <v>4</v>
      </c>
      <c r="G30" s="718" t="s">
        <v>4</v>
      </c>
      <c r="H30" s="717" t="s">
        <v>4</v>
      </c>
      <c r="I30" s="664"/>
      <c r="J30" s="664"/>
      <c r="K30" s="674" t="s">
        <v>4</v>
      </c>
      <c r="L30" s="674" t="s">
        <v>4</v>
      </c>
      <c r="M30" s="674" t="s">
        <v>4</v>
      </c>
      <c r="N30" s="674" t="s">
        <v>4</v>
      </c>
      <c r="O30" s="664"/>
      <c r="P30" s="664"/>
      <c r="Q30" s="664"/>
      <c r="R30" s="664"/>
      <c r="S30" s="664"/>
      <c r="T30" s="664"/>
      <c r="U30" s="664"/>
      <c r="V30" s="664"/>
      <c r="W30" s="674" t="s">
        <v>4</v>
      </c>
      <c r="X30" s="674" t="s">
        <v>4</v>
      </c>
      <c r="Y30" s="674" t="s">
        <v>4</v>
      </c>
      <c r="Z30" s="674" t="s">
        <v>4</v>
      </c>
      <c r="AA30" s="664"/>
      <c r="AB30" s="664"/>
      <c r="AC30" s="664"/>
      <c r="AD30" s="664"/>
    </row>
    <row r="31" spans="1:30" ht="27" customHeight="1">
      <c r="A31" s="662"/>
      <c r="B31" s="1643" t="s">
        <v>4</v>
      </c>
      <c r="C31" s="1643"/>
      <c r="D31" s="662"/>
      <c r="E31" s="662"/>
      <c r="F31" s="662"/>
      <c r="G31" s="662"/>
      <c r="H31" s="662"/>
    </row>
    <row r="32" spans="1:30">
      <c r="A32" s="662"/>
      <c r="B32" s="662"/>
      <c r="C32" s="662"/>
      <c r="D32" s="662"/>
      <c r="E32" s="662"/>
      <c r="F32" s="662"/>
      <c r="G32" s="662"/>
      <c r="H32" s="662"/>
    </row>
    <row r="33" spans="1:8">
      <c r="A33" s="662"/>
      <c r="B33" s="662"/>
      <c r="C33" s="662"/>
      <c r="D33" s="662"/>
      <c r="E33" s="662"/>
      <c r="F33" s="662"/>
      <c r="G33" s="662"/>
      <c r="H33" s="662"/>
    </row>
    <row r="34" spans="1:8">
      <c r="A34" s="662"/>
      <c r="B34" s="662"/>
      <c r="C34" s="662"/>
      <c r="D34" s="662"/>
      <c r="E34" s="662"/>
      <c r="F34" s="662"/>
      <c r="G34" s="662"/>
      <c r="H34" s="662"/>
    </row>
    <row r="37" spans="1:8">
      <c r="D37" s="719" t="s">
        <v>4</v>
      </c>
    </row>
    <row r="45" spans="1:8">
      <c r="D45" s="720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K36"/>
  <sheetViews>
    <sheetView showGridLines="0" showZeros="0" zoomScale="75" zoomScaleNormal="75" zoomScaleSheetLayoutView="75" workbookViewId="0">
      <selection activeCell="K27" sqref="K27"/>
    </sheetView>
  </sheetViews>
  <sheetFormatPr defaultColWidth="27.140625" defaultRowHeight="14.25"/>
  <cols>
    <col min="1" max="1" width="5.85546875" style="390" customWidth="1"/>
    <col min="2" max="2" width="53" style="390" customWidth="1"/>
    <col min="3" max="3" width="22.5703125" style="390" customWidth="1"/>
    <col min="4" max="5" width="22.7109375" style="390" customWidth="1"/>
    <col min="6" max="7" width="23.140625" style="390" customWidth="1"/>
    <col min="8" max="16384" width="27.140625" style="390"/>
  </cols>
  <sheetData>
    <row r="1" spans="1:7" ht="15.75">
      <c r="A1" s="1655" t="s">
        <v>532</v>
      </c>
      <c r="B1" s="1655"/>
      <c r="C1" s="1655"/>
      <c r="D1" s="389"/>
    </row>
    <row r="4" spans="1:7" ht="15.75">
      <c r="A4" s="1656" t="s">
        <v>533</v>
      </c>
      <c r="B4" s="1656"/>
      <c r="C4" s="1656"/>
      <c r="D4" s="1656"/>
      <c r="E4" s="1656"/>
      <c r="F4" s="1656"/>
      <c r="G4" s="1135"/>
    </row>
    <row r="5" spans="1:7" ht="15">
      <c r="B5" s="392"/>
      <c r="C5" s="393"/>
      <c r="D5" s="393"/>
      <c r="E5" s="393"/>
      <c r="F5" s="393"/>
      <c r="G5" s="393"/>
    </row>
    <row r="6" spans="1:7" ht="15">
      <c r="F6" s="431" t="s">
        <v>2</v>
      </c>
      <c r="G6" s="431"/>
    </row>
    <row r="7" spans="1:7" ht="15">
      <c r="A7" s="394"/>
      <c r="B7" s="395"/>
      <c r="C7" s="396" t="s">
        <v>233</v>
      </c>
      <c r="D7" s="430" t="s">
        <v>534</v>
      </c>
      <c r="E7" s="427" t="s">
        <v>535</v>
      </c>
      <c r="F7" s="397" t="s">
        <v>536</v>
      </c>
      <c r="G7" s="1212"/>
    </row>
    <row r="8" spans="1:7" ht="15">
      <c r="A8" s="398"/>
      <c r="B8" s="399" t="s">
        <v>3</v>
      </c>
      <c r="C8" s="400" t="s">
        <v>234</v>
      </c>
      <c r="D8" s="426" t="s">
        <v>537</v>
      </c>
      <c r="E8" s="428" t="s">
        <v>538</v>
      </c>
      <c r="F8" s="400" t="s">
        <v>537</v>
      </c>
      <c r="G8" s="1212"/>
    </row>
    <row r="9" spans="1:7" ht="15">
      <c r="A9" s="401"/>
      <c r="B9" s="402"/>
      <c r="C9" s="400" t="s">
        <v>726</v>
      </c>
      <c r="D9" s="426"/>
      <c r="E9" s="428" t="s">
        <v>865</v>
      </c>
      <c r="F9" s="400" t="s">
        <v>539</v>
      </c>
      <c r="G9" s="426"/>
    </row>
    <row r="10" spans="1:7" s="405" customFormat="1" ht="11.25">
      <c r="A10" s="1657" t="s">
        <v>455</v>
      </c>
      <c r="B10" s="1658"/>
      <c r="C10" s="403">
        <v>2</v>
      </c>
      <c r="D10" s="425">
        <v>3</v>
      </c>
      <c r="E10" s="403">
        <v>4</v>
      </c>
      <c r="F10" s="404">
        <v>5</v>
      </c>
      <c r="G10" s="1213"/>
    </row>
    <row r="11" spans="1:7" ht="24" customHeight="1">
      <c r="A11" s="1659" t="s">
        <v>540</v>
      </c>
      <c r="B11" s="1660"/>
      <c r="C11" s="897">
        <v>237500000</v>
      </c>
      <c r="D11" s="898">
        <v>237500000</v>
      </c>
      <c r="E11" s="899">
        <v>102462318</v>
      </c>
      <c r="F11" s="899">
        <v>135037682</v>
      </c>
      <c r="G11" s="1214"/>
    </row>
    <row r="12" spans="1:7" ht="24" customHeight="1">
      <c r="A12" s="1661" t="s">
        <v>541</v>
      </c>
      <c r="B12" s="1662"/>
      <c r="C12" s="897">
        <v>29961892000</v>
      </c>
      <c r="D12" s="898">
        <v>29961892000</v>
      </c>
      <c r="E12" s="899">
        <v>8968919095</v>
      </c>
      <c r="F12" s="899">
        <v>20992972905</v>
      </c>
      <c r="G12" s="898"/>
    </row>
    <row r="13" spans="1:7" ht="18" customHeight="1">
      <c r="A13" s="1653" t="s">
        <v>542</v>
      </c>
      <c r="B13" s="1654"/>
      <c r="C13" s="900" t="s">
        <v>4</v>
      </c>
      <c r="D13" s="901" t="s">
        <v>4</v>
      </c>
      <c r="E13" s="902" t="s">
        <v>4</v>
      </c>
      <c r="F13" s="899" t="s">
        <v>4</v>
      </c>
      <c r="G13" s="1214"/>
    </row>
    <row r="14" spans="1:7" ht="15.75" customHeight="1">
      <c r="A14" s="1653" t="s">
        <v>543</v>
      </c>
      <c r="B14" s="1654"/>
      <c r="C14" s="900">
        <v>11766410000</v>
      </c>
      <c r="D14" s="901">
        <v>11766410000</v>
      </c>
      <c r="E14" s="902">
        <v>4968216606</v>
      </c>
      <c r="F14" s="902">
        <v>6798193394</v>
      </c>
      <c r="G14" s="901"/>
    </row>
    <row r="15" spans="1:7" ht="15.75" customHeight="1">
      <c r="A15" s="1653" t="s">
        <v>544</v>
      </c>
      <c r="B15" s="1654"/>
      <c r="C15" s="900">
        <v>1192933000</v>
      </c>
      <c r="D15" s="901">
        <v>1192933000</v>
      </c>
      <c r="E15" s="902">
        <v>46157528</v>
      </c>
      <c r="F15" s="902">
        <v>1146775472</v>
      </c>
      <c r="G15" s="1215"/>
    </row>
    <row r="16" spans="1:7" ht="15.75" customHeight="1">
      <c r="A16" s="1653" t="s">
        <v>545</v>
      </c>
      <c r="B16" s="1654"/>
      <c r="C16" s="900">
        <v>4721905000</v>
      </c>
      <c r="D16" s="901">
        <v>4721905000</v>
      </c>
      <c r="E16" s="902">
        <v>2158481376</v>
      </c>
      <c r="F16" s="902">
        <v>2563423624</v>
      </c>
      <c r="G16" s="901"/>
    </row>
    <row r="17" spans="1:11" ht="15.75" customHeight="1">
      <c r="A17" s="1653" t="s">
        <v>546</v>
      </c>
      <c r="B17" s="1654"/>
      <c r="C17" s="900">
        <v>3785470000</v>
      </c>
      <c r="D17" s="901">
        <v>3785470000</v>
      </c>
      <c r="E17" s="902">
        <v>1099630131</v>
      </c>
      <c r="F17" s="902">
        <v>2685839869</v>
      </c>
      <c r="G17" s="901"/>
    </row>
    <row r="18" spans="1:11" ht="15.75" customHeight="1">
      <c r="A18" s="1653" t="s">
        <v>735</v>
      </c>
      <c r="B18" s="1654"/>
      <c r="C18" s="900">
        <v>3050000000</v>
      </c>
      <c r="D18" s="901">
        <v>3050000000</v>
      </c>
      <c r="E18" s="902">
        <v>0</v>
      </c>
      <c r="F18" s="902">
        <v>3050000000</v>
      </c>
      <c r="G18" s="1215"/>
    </row>
    <row r="19" spans="1:11" ht="15.75" customHeight="1">
      <c r="A19" s="1653" t="s">
        <v>547</v>
      </c>
      <c r="B19" s="1654"/>
      <c r="C19" s="900"/>
      <c r="D19" s="901">
        <v>0</v>
      </c>
      <c r="E19" s="902"/>
      <c r="F19" s="902"/>
      <c r="G19" s="1215"/>
    </row>
    <row r="20" spans="1:11" ht="15.75" customHeight="1">
      <c r="A20" s="406" t="s">
        <v>548</v>
      </c>
      <c r="B20" s="407"/>
      <c r="C20" s="900">
        <v>5445174000</v>
      </c>
      <c r="D20" s="901">
        <v>5445174000</v>
      </c>
      <c r="E20" s="902">
        <v>696433454</v>
      </c>
      <c r="F20" s="902">
        <v>4748740546</v>
      </c>
      <c r="G20" s="901"/>
    </row>
    <row r="21" spans="1:11" ht="12.75" customHeight="1">
      <c r="A21" s="1651" t="s">
        <v>4</v>
      </c>
      <c r="B21" s="1652"/>
      <c r="C21" s="408"/>
      <c r="D21" s="409"/>
      <c r="E21" s="429"/>
      <c r="F21" s="410" t="s">
        <v>4</v>
      </c>
      <c r="G21" s="1216"/>
    </row>
    <row r="22" spans="1:11" s="424" customFormat="1" ht="22.5" customHeight="1">
      <c r="A22" s="830"/>
      <c r="B22" s="822"/>
      <c r="C22" s="822"/>
      <c r="D22" s="822"/>
      <c r="E22" s="822"/>
      <c r="F22" s="822"/>
      <c r="G22" s="822"/>
      <c r="H22" s="423"/>
      <c r="I22" s="423"/>
      <c r="J22" s="423"/>
      <c r="K22" s="423"/>
    </row>
    <row r="23" spans="1:11" ht="16.5" customHeight="1">
      <c r="A23" s="830"/>
      <c r="H23" s="391"/>
    </row>
    <row r="24" spans="1:11" ht="15.75" customHeight="1">
      <c r="A24" s="414"/>
      <c r="B24" s="411"/>
      <c r="C24" s="412"/>
      <c r="D24" s="412"/>
      <c r="E24" s="413"/>
      <c r="F24" s="412"/>
      <c r="G24" s="412"/>
    </row>
    <row r="25" spans="1:11" ht="15.75" customHeight="1">
      <c r="A25" s="414"/>
      <c r="B25" s="411"/>
      <c r="C25" s="412"/>
      <c r="D25" s="412"/>
      <c r="E25" s="413"/>
      <c r="F25" s="412"/>
      <c r="G25" s="412"/>
    </row>
    <row r="26" spans="1:11" ht="17.25" customHeight="1"/>
    <row r="30" spans="1:11" ht="15">
      <c r="D30" s="374"/>
      <c r="E30" s="375"/>
    </row>
    <row r="36" spans="3:8" ht="15">
      <c r="C36" s="73"/>
      <c r="D36" s="73"/>
      <c r="E36" s="73"/>
      <c r="F36" s="73"/>
      <c r="G36" s="73"/>
      <c r="H36" s="73"/>
    </row>
  </sheetData>
  <mergeCells count="13">
    <mergeCell ref="A1:C1"/>
    <mergeCell ref="A4:F4"/>
    <mergeCell ref="A10:B10"/>
    <mergeCell ref="A11:B11"/>
    <mergeCell ref="A12:B12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7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P35"/>
  <sheetViews>
    <sheetView showGridLines="0" showZeros="0" showOutlineSymbols="0" zoomScale="75" zoomScaleNormal="75" workbookViewId="0">
      <selection activeCell="P30" sqref="P30"/>
    </sheetView>
  </sheetViews>
  <sheetFormatPr defaultRowHeight="12.75"/>
  <cols>
    <col min="1" max="1" width="4.5703125" style="266" customWidth="1"/>
    <col min="2" max="2" width="87.28515625" style="266" customWidth="1"/>
    <col min="3" max="4" width="20.7109375" style="266" customWidth="1"/>
    <col min="5" max="5" width="16.7109375" style="266" customWidth="1"/>
    <col min="6" max="6" width="3.85546875" style="266" customWidth="1"/>
    <col min="7" max="8" width="9.140625" style="266"/>
    <col min="9" max="9" width="12.7109375" style="266" bestFit="1" customWidth="1"/>
    <col min="10" max="13" width="9.140625" style="266"/>
    <col min="14" max="14" width="19.28515625" style="266" customWidth="1"/>
    <col min="15" max="15" width="9.140625" style="266"/>
    <col min="16" max="16" width="25.42578125" style="266" customWidth="1"/>
    <col min="17" max="256" width="9.140625" style="266"/>
    <col min="257" max="257" width="4.5703125" style="266" customWidth="1"/>
    <col min="258" max="258" width="87.28515625" style="266" customWidth="1"/>
    <col min="259" max="260" width="20.7109375" style="266" customWidth="1"/>
    <col min="261" max="261" width="16.7109375" style="266" customWidth="1"/>
    <col min="262" max="262" width="3.85546875" style="266" customWidth="1"/>
    <col min="263" max="269" width="9.140625" style="266"/>
    <col min="270" max="270" width="19.28515625" style="266" customWidth="1"/>
    <col min="271" max="271" width="9.140625" style="266"/>
    <col min="272" max="272" width="25.42578125" style="266" customWidth="1"/>
    <col min="273" max="512" width="9.140625" style="266"/>
    <col min="513" max="513" width="4.5703125" style="266" customWidth="1"/>
    <col min="514" max="514" width="87.28515625" style="266" customWidth="1"/>
    <col min="515" max="516" width="20.7109375" style="266" customWidth="1"/>
    <col min="517" max="517" width="16.7109375" style="266" customWidth="1"/>
    <col min="518" max="518" width="3.85546875" style="266" customWidth="1"/>
    <col min="519" max="525" width="9.140625" style="266"/>
    <col min="526" max="526" width="19.28515625" style="266" customWidth="1"/>
    <col min="527" max="527" width="9.140625" style="266"/>
    <col min="528" max="528" width="25.42578125" style="266" customWidth="1"/>
    <col min="529" max="768" width="9.140625" style="266"/>
    <col min="769" max="769" width="4.5703125" style="266" customWidth="1"/>
    <col min="770" max="770" width="87.28515625" style="266" customWidth="1"/>
    <col min="771" max="772" width="20.7109375" style="266" customWidth="1"/>
    <col min="773" max="773" width="16.7109375" style="266" customWidth="1"/>
    <col min="774" max="774" width="3.85546875" style="266" customWidth="1"/>
    <col min="775" max="781" width="9.140625" style="266"/>
    <col min="782" max="782" width="19.28515625" style="266" customWidth="1"/>
    <col min="783" max="783" width="9.140625" style="266"/>
    <col min="784" max="784" width="25.42578125" style="266" customWidth="1"/>
    <col min="785" max="1024" width="9.140625" style="266"/>
    <col min="1025" max="1025" width="4.5703125" style="266" customWidth="1"/>
    <col min="1026" max="1026" width="87.28515625" style="266" customWidth="1"/>
    <col min="1027" max="1028" width="20.7109375" style="266" customWidth="1"/>
    <col min="1029" max="1029" width="16.7109375" style="266" customWidth="1"/>
    <col min="1030" max="1030" width="3.85546875" style="266" customWidth="1"/>
    <col min="1031" max="1037" width="9.140625" style="266"/>
    <col min="1038" max="1038" width="19.28515625" style="266" customWidth="1"/>
    <col min="1039" max="1039" width="9.140625" style="266"/>
    <col min="1040" max="1040" width="25.42578125" style="266" customWidth="1"/>
    <col min="1041" max="1280" width="9.140625" style="266"/>
    <col min="1281" max="1281" width="4.5703125" style="266" customWidth="1"/>
    <col min="1282" max="1282" width="87.28515625" style="266" customWidth="1"/>
    <col min="1283" max="1284" width="20.7109375" style="266" customWidth="1"/>
    <col min="1285" max="1285" width="16.7109375" style="266" customWidth="1"/>
    <col min="1286" max="1286" width="3.85546875" style="266" customWidth="1"/>
    <col min="1287" max="1293" width="9.140625" style="266"/>
    <col min="1294" max="1294" width="19.28515625" style="266" customWidth="1"/>
    <col min="1295" max="1295" width="9.140625" style="266"/>
    <col min="1296" max="1296" width="25.42578125" style="266" customWidth="1"/>
    <col min="1297" max="1536" width="9.140625" style="266"/>
    <col min="1537" max="1537" width="4.5703125" style="266" customWidth="1"/>
    <col min="1538" max="1538" width="87.28515625" style="266" customWidth="1"/>
    <col min="1539" max="1540" width="20.7109375" style="266" customWidth="1"/>
    <col min="1541" max="1541" width="16.7109375" style="266" customWidth="1"/>
    <col min="1542" max="1542" width="3.85546875" style="266" customWidth="1"/>
    <col min="1543" max="1549" width="9.140625" style="266"/>
    <col min="1550" max="1550" width="19.28515625" style="266" customWidth="1"/>
    <col min="1551" max="1551" width="9.140625" style="266"/>
    <col min="1552" max="1552" width="25.42578125" style="266" customWidth="1"/>
    <col min="1553" max="1792" width="9.140625" style="266"/>
    <col min="1793" max="1793" width="4.5703125" style="266" customWidth="1"/>
    <col min="1794" max="1794" width="87.28515625" style="266" customWidth="1"/>
    <col min="1795" max="1796" width="20.7109375" style="266" customWidth="1"/>
    <col min="1797" max="1797" width="16.7109375" style="266" customWidth="1"/>
    <col min="1798" max="1798" width="3.85546875" style="266" customWidth="1"/>
    <col min="1799" max="1805" width="9.140625" style="266"/>
    <col min="1806" max="1806" width="19.28515625" style="266" customWidth="1"/>
    <col min="1807" max="1807" width="9.140625" style="266"/>
    <col min="1808" max="1808" width="25.42578125" style="266" customWidth="1"/>
    <col min="1809" max="2048" width="9.140625" style="266"/>
    <col min="2049" max="2049" width="4.5703125" style="266" customWidth="1"/>
    <col min="2050" max="2050" width="87.28515625" style="266" customWidth="1"/>
    <col min="2051" max="2052" width="20.7109375" style="266" customWidth="1"/>
    <col min="2053" max="2053" width="16.7109375" style="266" customWidth="1"/>
    <col min="2054" max="2054" width="3.85546875" style="266" customWidth="1"/>
    <col min="2055" max="2061" width="9.140625" style="266"/>
    <col min="2062" max="2062" width="19.28515625" style="266" customWidth="1"/>
    <col min="2063" max="2063" width="9.140625" style="266"/>
    <col min="2064" max="2064" width="25.42578125" style="266" customWidth="1"/>
    <col min="2065" max="2304" width="9.140625" style="266"/>
    <col min="2305" max="2305" width="4.5703125" style="266" customWidth="1"/>
    <col min="2306" max="2306" width="87.28515625" style="266" customWidth="1"/>
    <col min="2307" max="2308" width="20.7109375" style="266" customWidth="1"/>
    <col min="2309" max="2309" width="16.7109375" style="266" customWidth="1"/>
    <col min="2310" max="2310" width="3.85546875" style="266" customWidth="1"/>
    <col min="2311" max="2317" width="9.140625" style="266"/>
    <col min="2318" max="2318" width="19.28515625" style="266" customWidth="1"/>
    <col min="2319" max="2319" width="9.140625" style="266"/>
    <col min="2320" max="2320" width="25.42578125" style="266" customWidth="1"/>
    <col min="2321" max="2560" width="9.140625" style="266"/>
    <col min="2561" max="2561" width="4.5703125" style="266" customWidth="1"/>
    <col min="2562" max="2562" width="87.28515625" style="266" customWidth="1"/>
    <col min="2563" max="2564" width="20.7109375" style="266" customWidth="1"/>
    <col min="2565" max="2565" width="16.7109375" style="266" customWidth="1"/>
    <col min="2566" max="2566" width="3.85546875" style="266" customWidth="1"/>
    <col min="2567" max="2573" width="9.140625" style="266"/>
    <col min="2574" max="2574" width="19.28515625" style="266" customWidth="1"/>
    <col min="2575" max="2575" width="9.140625" style="266"/>
    <col min="2576" max="2576" width="25.42578125" style="266" customWidth="1"/>
    <col min="2577" max="2816" width="9.140625" style="266"/>
    <col min="2817" max="2817" width="4.5703125" style="266" customWidth="1"/>
    <col min="2818" max="2818" width="87.28515625" style="266" customWidth="1"/>
    <col min="2819" max="2820" width="20.7109375" style="266" customWidth="1"/>
    <col min="2821" max="2821" width="16.7109375" style="266" customWidth="1"/>
    <col min="2822" max="2822" width="3.85546875" style="266" customWidth="1"/>
    <col min="2823" max="2829" width="9.140625" style="266"/>
    <col min="2830" max="2830" width="19.28515625" style="266" customWidth="1"/>
    <col min="2831" max="2831" width="9.140625" style="266"/>
    <col min="2832" max="2832" width="25.42578125" style="266" customWidth="1"/>
    <col min="2833" max="3072" width="9.140625" style="266"/>
    <col min="3073" max="3073" width="4.5703125" style="266" customWidth="1"/>
    <col min="3074" max="3074" width="87.28515625" style="266" customWidth="1"/>
    <col min="3075" max="3076" width="20.7109375" style="266" customWidth="1"/>
    <col min="3077" max="3077" width="16.7109375" style="266" customWidth="1"/>
    <col min="3078" max="3078" width="3.85546875" style="266" customWidth="1"/>
    <col min="3079" max="3085" width="9.140625" style="266"/>
    <col min="3086" max="3086" width="19.28515625" style="266" customWidth="1"/>
    <col min="3087" max="3087" width="9.140625" style="266"/>
    <col min="3088" max="3088" width="25.42578125" style="266" customWidth="1"/>
    <col min="3089" max="3328" width="9.140625" style="266"/>
    <col min="3329" max="3329" width="4.5703125" style="266" customWidth="1"/>
    <col min="3330" max="3330" width="87.28515625" style="266" customWidth="1"/>
    <col min="3331" max="3332" width="20.7109375" style="266" customWidth="1"/>
    <col min="3333" max="3333" width="16.7109375" style="266" customWidth="1"/>
    <col min="3334" max="3334" width="3.85546875" style="266" customWidth="1"/>
    <col min="3335" max="3341" width="9.140625" style="266"/>
    <col min="3342" max="3342" width="19.28515625" style="266" customWidth="1"/>
    <col min="3343" max="3343" width="9.140625" style="266"/>
    <col min="3344" max="3344" width="25.42578125" style="266" customWidth="1"/>
    <col min="3345" max="3584" width="9.140625" style="266"/>
    <col min="3585" max="3585" width="4.5703125" style="266" customWidth="1"/>
    <col min="3586" max="3586" width="87.28515625" style="266" customWidth="1"/>
    <col min="3587" max="3588" width="20.7109375" style="266" customWidth="1"/>
    <col min="3589" max="3589" width="16.7109375" style="266" customWidth="1"/>
    <col min="3590" max="3590" width="3.85546875" style="266" customWidth="1"/>
    <col min="3591" max="3597" width="9.140625" style="266"/>
    <col min="3598" max="3598" width="19.28515625" style="266" customWidth="1"/>
    <col min="3599" max="3599" width="9.140625" style="266"/>
    <col min="3600" max="3600" width="25.42578125" style="266" customWidth="1"/>
    <col min="3601" max="3840" width="9.140625" style="266"/>
    <col min="3841" max="3841" width="4.5703125" style="266" customWidth="1"/>
    <col min="3842" max="3842" width="87.28515625" style="266" customWidth="1"/>
    <col min="3843" max="3844" width="20.7109375" style="266" customWidth="1"/>
    <col min="3845" max="3845" width="16.7109375" style="266" customWidth="1"/>
    <col min="3846" max="3846" width="3.85546875" style="266" customWidth="1"/>
    <col min="3847" max="3853" width="9.140625" style="266"/>
    <col min="3854" max="3854" width="19.28515625" style="266" customWidth="1"/>
    <col min="3855" max="3855" width="9.140625" style="266"/>
    <col min="3856" max="3856" width="25.42578125" style="266" customWidth="1"/>
    <col min="3857" max="4096" width="9.140625" style="266"/>
    <col min="4097" max="4097" width="4.5703125" style="266" customWidth="1"/>
    <col min="4098" max="4098" width="87.28515625" style="266" customWidth="1"/>
    <col min="4099" max="4100" width="20.7109375" style="266" customWidth="1"/>
    <col min="4101" max="4101" width="16.7109375" style="266" customWidth="1"/>
    <col min="4102" max="4102" width="3.85546875" style="266" customWidth="1"/>
    <col min="4103" max="4109" width="9.140625" style="266"/>
    <col min="4110" max="4110" width="19.28515625" style="266" customWidth="1"/>
    <col min="4111" max="4111" width="9.140625" style="266"/>
    <col min="4112" max="4112" width="25.42578125" style="266" customWidth="1"/>
    <col min="4113" max="4352" width="9.140625" style="266"/>
    <col min="4353" max="4353" width="4.5703125" style="266" customWidth="1"/>
    <col min="4354" max="4354" width="87.28515625" style="266" customWidth="1"/>
    <col min="4355" max="4356" width="20.7109375" style="266" customWidth="1"/>
    <col min="4357" max="4357" width="16.7109375" style="266" customWidth="1"/>
    <col min="4358" max="4358" width="3.85546875" style="266" customWidth="1"/>
    <col min="4359" max="4365" width="9.140625" style="266"/>
    <col min="4366" max="4366" width="19.28515625" style="266" customWidth="1"/>
    <col min="4367" max="4367" width="9.140625" style="266"/>
    <col min="4368" max="4368" width="25.42578125" style="266" customWidth="1"/>
    <col min="4369" max="4608" width="9.140625" style="266"/>
    <col min="4609" max="4609" width="4.5703125" style="266" customWidth="1"/>
    <col min="4610" max="4610" width="87.28515625" style="266" customWidth="1"/>
    <col min="4611" max="4612" width="20.7109375" style="266" customWidth="1"/>
    <col min="4613" max="4613" width="16.7109375" style="266" customWidth="1"/>
    <col min="4614" max="4614" width="3.85546875" style="266" customWidth="1"/>
    <col min="4615" max="4621" width="9.140625" style="266"/>
    <col min="4622" max="4622" width="19.28515625" style="266" customWidth="1"/>
    <col min="4623" max="4623" width="9.140625" style="266"/>
    <col min="4624" max="4624" width="25.42578125" style="266" customWidth="1"/>
    <col min="4625" max="4864" width="9.140625" style="266"/>
    <col min="4865" max="4865" width="4.5703125" style="266" customWidth="1"/>
    <col min="4866" max="4866" width="87.28515625" style="266" customWidth="1"/>
    <col min="4867" max="4868" width="20.7109375" style="266" customWidth="1"/>
    <col min="4869" max="4869" width="16.7109375" style="266" customWidth="1"/>
    <col min="4870" max="4870" width="3.85546875" style="266" customWidth="1"/>
    <col min="4871" max="4877" width="9.140625" style="266"/>
    <col min="4878" max="4878" width="19.28515625" style="266" customWidth="1"/>
    <col min="4879" max="4879" width="9.140625" style="266"/>
    <col min="4880" max="4880" width="25.42578125" style="266" customWidth="1"/>
    <col min="4881" max="5120" width="9.140625" style="266"/>
    <col min="5121" max="5121" width="4.5703125" style="266" customWidth="1"/>
    <col min="5122" max="5122" width="87.28515625" style="266" customWidth="1"/>
    <col min="5123" max="5124" width="20.7109375" style="266" customWidth="1"/>
    <col min="5125" max="5125" width="16.7109375" style="266" customWidth="1"/>
    <col min="5126" max="5126" width="3.85546875" style="266" customWidth="1"/>
    <col min="5127" max="5133" width="9.140625" style="266"/>
    <col min="5134" max="5134" width="19.28515625" style="266" customWidth="1"/>
    <col min="5135" max="5135" width="9.140625" style="266"/>
    <col min="5136" max="5136" width="25.42578125" style="266" customWidth="1"/>
    <col min="5137" max="5376" width="9.140625" style="266"/>
    <col min="5377" max="5377" width="4.5703125" style="266" customWidth="1"/>
    <col min="5378" max="5378" width="87.28515625" style="266" customWidth="1"/>
    <col min="5379" max="5380" width="20.7109375" style="266" customWidth="1"/>
    <col min="5381" max="5381" width="16.7109375" style="266" customWidth="1"/>
    <col min="5382" max="5382" width="3.85546875" style="266" customWidth="1"/>
    <col min="5383" max="5389" width="9.140625" style="266"/>
    <col min="5390" max="5390" width="19.28515625" style="266" customWidth="1"/>
    <col min="5391" max="5391" width="9.140625" style="266"/>
    <col min="5392" max="5392" width="25.42578125" style="266" customWidth="1"/>
    <col min="5393" max="5632" width="9.140625" style="266"/>
    <col min="5633" max="5633" width="4.5703125" style="266" customWidth="1"/>
    <col min="5634" max="5634" width="87.28515625" style="266" customWidth="1"/>
    <col min="5635" max="5636" width="20.7109375" style="266" customWidth="1"/>
    <col min="5637" max="5637" width="16.7109375" style="266" customWidth="1"/>
    <col min="5638" max="5638" width="3.85546875" style="266" customWidth="1"/>
    <col min="5639" max="5645" width="9.140625" style="266"/>
    <col min="5646" max="5646" width="19.28515625" style="266" customWidth="1"/>
    <col min="5647" max="5647" width="9.140625" style="266"/>
    <col min="5648" max="5648" width="25.42578125" style="266" customWidth="1"/>
    <col min="5649" max="5888" width="9.140625" style="266"/>
    <col min="5889" max="5889" width="4.5703125" style="266" customWidth="1"/>
    <col min="5890" max="5890" width="87.28515625" style="266" customWidth="1"/>
    <col min="5891" max="5892" width="20.7109375" style="266" customWidth="1"/>
    <col min="5893" max="5893" width="16.7109375" style="266" customWidth="1"/>
    <col min="5894" max="5894" width="3.85546875" style="266" customWidth="1"/>
    <col min="5895" max="5901" width="9.140625" style="266"/>
    <col min="5902" max="5902" width="19.28515625" style="266" customWidth="1"/>
    <col min="5903" max="5903" width="9.140625" style="266"/>
    <col min="5904" max="5904" width="25.42578125" style="266" customWidth="1"/>
    <col min="5905" max="6144" width="9.140625" style="266"/>
    <col min="6145" max="6145" width="4.5703125" style="266" customWidth="1"/>
    <col min="6146" max="6146" width="87.28515625" style="266" customWidth="1"/>
    <col min="6147" max="6148" width="20.7109375" style="266" customWidth="1"/>
    <col min="6149" max="6149" width="16.7109375" style="266" customWidth="1"/>
    <col min="6150" max="6150" width="3.85546875" style="266" customWidth="1"/>
    <col min="6151" max="6157" width="9.140625" style="266"/>
    <col min="6158" max="6158" width="19.28515625" style="266" customWidth="1"/>
    <col min="6159" max="6159" width="9.140625" style="266"/>
    <col min="6160" max="6160" width="25.42578125" style="266" customWidth="1"/>
    <col min="6161" max="6400" width="9.140625" style="266"/>
    <col min="6401" max="6401" width="4.5703125" style="266" customWidth="1"/>
    <col min="6402" max="6402" width="87.28515625" style="266" customWidth="1"/>
    <col min="6403" max="6404" width="20.7109375" style="266" customWidth="1"/>
    <col min="6405" max="6405" width="16.7109375" style="266" customWidth="1"/>
    <col min="6406" max="6406" width="3.85546875" style="266" customWidth="1"/>
    <col min="6407" max="6413" width="9.140625" style="266"/>
    <col min="6414" max="6414" width="19.28515625" style="266" customWidth="1"/>
    <col min="6415" max="6415" width="9.140625" style="266"/>
    <col min="6416" max="6416" width="25.42578125" style="266" customWidth="1"/>
    <col min="6417" max="6656" width="9.140625" style="266"/>
    <col min="6657" max="6657" width="4.5703125" style="266" customWidth="1"/>
    <col min="6658" max="6658" width="87.28515625" style="266" customWidth="1"/>
    <col min="6659" max="6660" width="20.7109375" style="266" customWidth="1"/>
    <col min="6661" max="6661" width="16.7109375" style="266" customWidth="1"/>
    <col min="6662" max="6662" width="3.85546875" style="266" customWidth="1"/>
    <col min="6663" max="6669" width="9.140625" style="266"/>
    <col min="6670" max="6670" width="19.28515625" style="266" customWidth="1"/>
    <col min="6671" max="6671" width="9.140625" style="266"/>
    <col min="6672" max="6672" width="25.42578125" style="266" customWidth="1"/>
    <col min="6673" max="6912" width="9.140625" style="266"/>
    <col min="6913" max="6913" width="4.5703125" style="266" customWidth="1"/>
    <col min="6914" max="6914" width="87.28515625" style="266" customWidth="1"/>
    <col min="6915" max="6916" width="20.7109375" style="266" customWidth="1"/>
    <col min="6917" max="6917" width="16.7109375" style="266" customWidth="1"/>
    <col min="6918" max="6918" width="3.85546875" style="266" customWidth="1"/>
    <col min="6919" max="6925" width="9.140625" style="266"/>
    <col min="6926" max="6926" width="19.28515625" style="266" customWidth="1"/>
    <col min="6927" max="6927" width="9.140625" style="266"/>
    <col min="6928" max="6928" width="25.42578125" style="266" customWidth="1"/>
    <col min="6929" max="7168" width="9.140625" style="266"/>
    <col min="7169" max="7169" width="4.5703125" style="266" customWidth="1"/>
    <col min="7170" max="7170" width="87.28515625" style="266" customWidth="1"/>
    <col min="7171" max="7172" width="20.7109375" style="266" customWidth="1"/>
    <col min="7173" max="7173" width="16.7109375" style="266" customWidth="1"/>
    <col min="7174" max="7174" width="3.85546875" style="266" customWidth="1"/>
    <col min="7175" max="7181" width="9.140625" style="266"/>
    <col min="7182" max="7182" width="19.28515625" style="266" customWidth="1"/>
    <col min="7183" max="7183" width="9.140625" style="266"/>
    <col min="7184" max="7184" width="25.42578125" style="266" customWidth="1"/>
    <col min="7185" max="7424" width="9.140625" style="266"/>
    <col min="7425" max="7425" width="4.5703125" style="266" customWidth="1"/>
    <col min="7426" max="7426" width="87.28515625" style="266" customWidth="1"/>
    <col min="7427" max="7428" width="20.7109375" style="266" customWidth="1"/>
    <col min="7429" max="7429" width="16.7109375" style="266" customWidth="1"/>
    <col min="7430" max="7430" width="3.85546875" style="266" customWidth="1"/>
    <col min="7431" max="7437" width="9.140625" style="266"/>
    <col min="7438" max="7438" width="19.28515625" style="266" customWidth="1"/>
    <col min="7439" max="7439" width="9.140625" style="266"/>
    <col min="7440" max="7440" width="25.42578125" style="266" customWidth="1"/>
    <col min="7441" max="7680" width="9.140625" style="266"/>
    <col min="7681" max="7681" width="4.5703125" style="266" customWidth="1"/>
    <col min="7682" max="7682" width="87.28515625" style="266" customWidth="1"/>
    <col min="7683" max="7684" width="20.7109375" style="266" customWidth="1"/>
    <col min="7685" max="7685" width="16.7109375" style="266" customWidth="1"/>
    <col min="7686" max="7686" width="3.85546875" style="266" customWidth="1"/>
    <col min="7687" max="7693" width="9.140625" style="266"/>
    <col min="7694" max="7694" width="19.28515625" style="266" customWidth="1"/>
    <col min="7695" max="7695" width="9.140625" style="266"/>
    <col min="7696" max="7696" width="25.42578125" style="266" customWidth="1"/>
    <col min="7697" max="7936" width="9.140625" style="266"/>
    <col min="7937" max="7937" width="4.5703125" style="266" customWidth="1"/>
    <col min="7938" max="7938" width="87.28515625" style="266" customWidth="1"/>
    <col min="7939" max="7940" width="20.7109375" style="266" customWidth="1"/>
    <col min="7941" max="7941" width="16.7109375" style="266" customWidth="1"/>
    <col min="7942" max="7942" width="3.85546875" style="266" customWidth="1"/>
    <col min="7943" max="7949" width="9.140625" style="266"/>
    <col min="7950" max="7950" width="19.28515625" style="266" customWidth="1"/>
    <col min="7951" max="7951" width="9.140625" style="266"/>
    <col min="7952" max="7952" width="25.42578125" style="266" customWidth="1"/>
    <col min="7953" max="8192" width="9.140625" style="266"/>
    <col min="8193" max="8193" width="4.5703125" style="266" customWidth="1"/>
    <col min="8194" max="8194" width="87.28515625" style="266" customWidth="1"/>
    <col min="8195" max="8196" width="20.7109375" style="266" customWidth="1"/>
    <col min="8197" max="8197" width="16.7109375" style="266" customWidth="1"/>
    <col min="8198" max="8198" width="3.85546875" style="266" customWidth="1"/>
    <col min="8199" max="8205" width="9.140625" style="266"/>
    <col min="8206" max="8206" width="19.28515625" style="266" customWidth="1"/>
    <col min="8207" max="8207" width="9.140625" style="266"/>
    <col min="8208" max="8208" width="25.42578125" style="266" customWidth="1"/>
    <col min="8209" max="8448" width="9.140625" style="266"/>
    <col min="8449" max="8449" width="4.5703125" style="266" customWidth="1"/>
    <col min="8450" max="8450" width="87.28515625" style="266" customWidth="1"/>
    <col min="8451" max="8452" width="20.7109375" style="266" customWidth="1"/>
    <col min="8453" max="8453" width="16.7109375" style="266" customWidth="1"/>
    <col min="8454" max="8454" width="3.85546875" style="266" customWidth="1"/>
    <col min="8455" max="8461" width="9.140625" style="266"/>
    <col min="8462" max="8462" width="19.28515625" style="266" customWidth="1"/>
    <col min="8463" max="8463" width="9.140625" style="266"/>
    <col min="8464" max="8464" width="25.42578125" style="266" customWidth="1"/>
    <col min="8465" max="8704" width="9.140625" style="266"/>
    <col min="8705" max="8705" width="4.5703125" style="266" customWidth="1"/>
    <col min="8706" max="8706" width="87.28515625" style="266" customWidth="1"/>
    <col min="8707" max="8708" width="20.7109375" style="266" customWidth="1"/>
    <col min="8709" max="8709" width="16.7109375" style="266" customWidth="1"/>
    <col min="8710" max="8710" width="3.85546875" style="266" customWidth="1"/>
    <col min="8711" max="8717" width="9.140625" style="266"/>
    <col min="8718" max="8718" width="19.28515625" style="266" customWidth="1"/>
    <col min="8719" max="8719" width="9.140625" style="266"/>
    <col min="8720" max="8720" width="25.42578125" style="266" customWidth="1"/>
    <col min="8721" max="8960" width="9.140625" style="266"/>
    <col min="8961" max="8961" width="4.5703125" style="266" customWidth="1"/>
    <col min="8962" max="8962" width="87.28515625" style="266" customWidth="1"/>
    <col min="8963" max="8964" width="20.7109375" style="266" customWidth="1"/>
    <col min="8965" max="8965" width="16.7109375" style="266" customWidth="1"/>
    <col min="8966" max="8966" width="3.85546875" style="266" customWidth="1"/>
    <col min="8967" max="8973" width="9.140625" style="266"/>
    <col min="8974" max="8974" width="19.28515625" style="266" customWidth="1"/>
    <col min="8975" max="8975" width="9.140625" style="266"/>
    <col min="8976" max="8976" width="25.42578125" style="266" customWidth="1"/>
    <col min="8977" max="9216" width="9.140625" style="266"/>
    <col min="9217" max="9217" width="4.5703125" style="266" customWidth="1"/>
    <col min="9218" max="9218" width="87.28515625" style="266" customWidth="1"/>
    <col min="9219" max="9220" width="20.7109375" style="266" customWidth="1"/>
    <col min="9221" max="9221" width="16.7109375" style="266" customWidth="1"/>
    <col min="9222" max="9222" width="3.85546875" style="266" customWidth="1"/>
    <col min="9223" max="9229" width="9.140625" style="266"/>
    <col min="9230" max="9230" width="19.28515625" style="266" customWidth="1"/>
    <col min="9231" max="9231" width="9.140625" style="266"/>
    <col min="9232" max="9232" width="25.42578125" style="266" customWidth="1"/>
    <col min="9233" max="9472" width="9.140625" style="266"/>
    <col min="9473" max="9473" width="4.5703125" style="266" customWidth="1"/>
    <col min="9474" max="9474" width="87.28515625" style="266" customWidth="1"/>
    <col min="9475" max="9476" width="20.7109375" style="266" customWidth="1"/>
    <col min="9477" max="9477" width="16.7109375" style="266" customWidth="1"/>
    <col min="9478" max="9478" width="3.85546875" style="266" customWidth="1"/>
    <col min="9479" max="9485" width="9.140625" style="266"/>
    <col min="9486" max="9486" width="19.28515625" style="266" customWidth="1"/>
    <col min="9487" max="9487" width="9.140625" style="266"/>
    <col min="9488" max="9488" width="25.42578125" style="266" customWidth="1"/>
    <col min="9489" max="9728" width="9.140625" style="266"/>
    <col min="9729" max="9729" width="4.5703125" style="266" customWidth="1"/>
    <col min="9730" max="9730" width="87.28515625" style="266" customWidth="1"/>
    <col min="9731" max="9732" width="20.7109375" style="266" customWidth="1"/>
    <col min="9733" max="9733" width="16.7109375" style="266" customWidth="1"/>
    <col min="9734" max="9734" width="3.85546875" style="266" customWidth="1"/>
    <col min="9735" max="9741" width="9.140625" style="266"/>
    <col min="9742" max="9742" width="19.28515625" style="266" customWidth="1"/>
    <col min="9743" max="9743" width="9.140625" style="266"/>
    <col min="9744" max="9744" width="25.42578125" style="266" customWidth="1"/>
    <col min="9745" max="9984" width="9.140625" style="266"/>
    <col min="9985" max="9985" width="4.5703125" style="266" customWidth="1"/>
    <col min="9986" max="9986" width="87.28515625" style="266" customWidth="1"/>
    <col min="9987" max="9988" width="20.7109375" style="266" customWidth="1"/>
    <col min="9989" max="9989" width="16.7109375" style="266" customWidth="1"/>
    <col min="9990" max="9990" width="3.85546875" style="266" customWidth="1"/>
    <col min="9991" max="9997" width="9.140625" style="266"/>
    <col min="9998" max="9998" width="19.28515625" style="266" customWidth="1"/>
    <col min="9999" max="9999" width="9.140625" style="266"/>
    <col min="10000" max="10000" width="25.42578125" style="266" customWidth="1"/>
    <col min="10001" max="10240" width="9.140625" style="266"/>
    <col min="10241" max="10241" width="4.5703125" style="266" customWidth="1"/>
    <col min="10242" max="10242" width="87.28515625" style="266" customWidth="1"/>
    <col min="10243" max="10244" width="20.7109375" style="266" customWidth="1"/>
    <col min="10245" max="10245" width="16.7109375" style="266" customWidth="1"/>
    <col min="10246" max="10246" width="3.85546875" style="266" customWidth="1"/>
    <col min="10247" max="10253" width="9.140625" style="266"/>
    <col min="10254" max="10254" width="19.28515625" style="266" customWidth="1"/>
    <col min="10255" max="10255" width="9.140625" style="266"/>
    <col min="10256" max="10256" width="25.42578125" style="266" customWidth="1"/>
    <col min="10257" max="10496" width="9.140625" style="266"/>
    <col min="10497" max="10497" width="4.5703125" style="266" customWidth="1"/>
    <col min="10498" max="10498" width="87.28515625" style="266" customWidth="1"/>
    <col min="10499" max="10500" width="20.7109375" style="266" customWidth="1"/>
    <col min="10501" max="10501" width="16.7109375" style="266" customWidth="1"/>
    <col min="10502" max="10502" width="3.85546875" style="266" customWidth="1"/>
    <col min="10503" max="10509" width="9.140625" style="266"/>
    <col min="10510" max="10510" width="19.28515625" style="266" customWidth="1"/>
    <col min="10511" max="10511" width="9.140625" style="266"/>
    <col min="10512" max="10512" width="25.42578125" style="266" customWidth="1"/>
    <col min="10513" max="10752" width="9.140625" style="266"/>
    <col min="10753" max="10753" width="4.5703125" style="266" customWidth="1"/>
    <col min="10754" max="10754" width="87.28515625" style="266" customWidth="1"/>
    <col min="10755" max="10756" width="20.7109375" style="266" customWidth="1"/>
    <col min="10757" max="10757" width="16.7109375" style="266" customWidth="1"/>
    <col min="10758" max="10758" width="3.85546875" style="266" customWidth="1"/>
    <col min="10759" max="10765" width="9.140625" style="266"/>
    <col min="10766" max="10766" width="19.28515625" style="266" customWidth="1"/>
    <col min="10767" max="10767" width="9.140625" style="266"/>
    <col min="10768" max="10768" width="25.42578125" style="266" customWidth="1"/>
    <col min="10769" max="11008" width="9.140625" style="266"/>
    <col min="11009" max="11009" width="4.5703125" style="266" customWidth="1"/>
    <col min="11010" max="11010" width="87.28515625" style="266" customWidth="1"/>
    <col min="11011" max="11012" width="20.7109375" style="266" customWidth="1"/>
    <col min="11013" max="11013" width="16.7109375" style="266" customWidth="1"/>
    <col min="11014" max="11014" width="3.85546875" style="266" customWidth="1"/>
    <col min="11015" max="11021" width="9.140625" style="266"/>
    <col min="11022" max="11022" width="19.28515625" style="266" customWidth="1"/>
    <col min="11023" max="11023" width="9.140625" style="266"/>
    <col min="11024" max="11024" width="25.42578125" style="266" customWidth="1"/>
    <col min="11025" max="11264" width="9.140625" style="266"/>
    <col min="11265" max="11265" width="4.5703125" style="266" customWidth="1"/>
    <col min="11266" max="11266" width="87.28515625" style="266" customWidth="1"/>
    <col min="11267" max="11268" width="20.7109375" style="266" customWidth="1"/>
    <col min="11269" max="11269" width="16.7109375" style="266" customWidth="1"/>
    <col min="11270" max="11270" width="3.85546875" style="266" customWidth="1"/>
    <col min="11271" max="11277" width="9.140625" style="266"/>
    <col min="11278" max="11278" width="19.28515625" style="266" customWidth="1"/>
    <col min="11279" max="11279" width="9.140625" style="266"/>
    <col min="11280" max="11280" width="25.42578125" style="266" customWidth="1"/>
    <col min="11281" max="11520" width="9.140625" style="266"/>
    <col min="11521" max="11521" width="4.5703125" style="266" customWidth="1"/>
    <col min="11522" max="11522" width="87.28515625" style="266" customWidth="1"/>
    <col min="11523" max="11524" width="20.7109375" style="266" customWidth="1"/>
    <col min="11525" max="11525" width="16.7109375" style="266" customWidth="1"/>
    <col min="11526" max="11526" width="3.85546875" style="266" customWidth="1"/>
    <col min="11527" max="11533" width="9.140625" style="266"/>
    <col min="11534" max="11534" width="19.28515625" style="266" customWidth="1"/>
    <col min="11535" max="11535" width="9.140625" style="266"/>
    <col min="11536" max="11536" width="25.42578125" style="266" customWidth="1"/>
    <col min="11537" max="11776" width="9.140625" style="266"/>
    <col min="11777" max="11777" width="4.5703125" style="266" customWidth="1"/>
    <col min="11778" max="11778" width="87.28515625" style="266" customWidth="1"/>
    <col min="11779" max="11780" width="20.7109375" style="266" customWidth="1"/>
    <col min="11781" max="11781" width="16.7109375" style="266" customWidth="1"/>
    <col min="11782" max="11782" width="3.85546875" style="266" customWidth="1"/>
    <col min="11783" max="11789" width="9.140625" style="266"/>
    <col min="11790" max="11790" width="19.28515625" style="266" customWidth="1"/>
    <col min="11791" max="11791" width="9.140625" style="266"/>
    <col min="11792" max="11792" width="25.42578125" style="266" customWidth="1"/>
    <col min="11793" max="12032" width="9.140625" style="266"/>
    <col min="12033" max="12033" width="4.5703125" style="266" customWidth="1"/>
    <col min="12034" max="12034" width="87.28515625" style="266" customWidth="1"/>
    <col min="12035" max="12036" width="20.7109375" style="266" customWidth="1"/>
    <col min="12037" max="12037" width="16.7109375" style="266" customWidth="1"/>
    <col min="12038" max="12038" width="3.85546875" style="266" customWidth="1"/>
    <col min="12039" max="12045" width="9.140625" style="266"/>
    <col min="12046" max="12046" width="19.28515625" style="266" customWidth="1"/>
    <col min="12047" max="12047" width="9.140625" style="266"/>
    <col min="12048" max="12048" width="25.42578125" style="266" customWidth="1"/>
    <col min="12049" max="12288" width="9.140625" style="266"/>
    <col min="12289" max="12289" width="4.5703125" style="266" customWidth="1"/>
    <col min="12290" max="12290" width="87.28515625" style="266" customWidth="1"/>
    <col min="12291" max="12292" width="20.7109375" style="266" customWidth="1"/>
    <col min="12293" max="12293" width="16.7109375" style="266" customWidth="1"/>
    <col min="12294" max="12294" width="3.85546875" style="266" customWidth="1"/>
    <col min="12295" max="12301" width="9.140625" style="266"/>
    <col min="12302" max="12302" width="19.28515625" style="266" customWidth="1"/>
    <col min="12303" max="12303" width="9.140625" style="266"/>
    <col min="12304" max="12304" width="25.42578125" style="266" customWidth="1"/>
    <col min="12305" max="12544" width="9.140625" style="266"/>
    <col min="12545" max="12545" width="4.5703125" style="266" customWidth="1"/>
    <col min="12546" max="12546" width="87.28515625" style="266" customWidth="1"/>
    <col min="12547" max="12548" width="20.7109375" style="266" customWidth="1"/>
    <col min="12549" max="12549" width="16.7109375" style="266" customWidth="1"/>
    <col min="12550" max="12550" width="3.85546875" style="266" customWidth="1"/>
    <col min="12551" max="12557" width="9.140625" style="266"/>
    <col min="12558" max="12558" width="19.28515625" style="266" customWidth="1"/>
    <col min="12559" max="12559" width="9.140625" style="266"/>
    <col min="12560" max="12560" width="25.42578125" style="266" customWidth="1"/>
    <col min="12561" max="12800" width="9.140625" style="266"/>
    <col min="12801" max="12801" width="4.5703125" style="266" customWidth="1"/>
    <col min="12802" max="12802" width="87.28515625" style="266" customWidth="1"/>
    <col min="12803" max="12804" width="20.7109375" style="266" customWidth="1"/>
    <col min="12805" max="12805" width="16.7109375" style="266" customWidth="1"/>
    <col min="12806" max="12806" width="3.85546875" style="266" customWidth="1"/>
    <col min="12807" max="12813" width="9.140625" style="266"/>
    <col min="12814" max="12814" width="19.28515625" style="266" customWidth="1"/>
    <col min="12815" max="12815" width="9.140625" style="266"/>
    <col min="12816" max="12816" width="25.42578125" style="266" customWidth="1"/>
    <col min="12817" max="13056" width="9.140625" style="266"/>
    <col min="13057" max="13057" width="4.5703125" style="266" customWidth="1"/>
    <col min="13058" max="13058" width="87.28515625" style="266" customWidth="1"/>
    <col min="13059" max="13060" width="20.7109375" style="266" customWidth="1"/>
    <col min="13061" max="13061" width="16.7109375" style="266" customWidth="1"/>
    <col min="13062" max="13062" width="3.85546875" style="266" customWidth="1"/>
    <col min="13063" max="13069" width="9.140625" style="266"/>
    <col min="13070" max="13070" width="19.28515625" style="266" customWidth="1"/>
    <col min="13071" max="13071" width="9.140625" style="266"/>
    <col min="13072" max="13072" width="25.42578125" style="266" customWidth="1"/>
    <col min="13073" max="13312" width="9.140625" style="266"/>
    <col min="13313" max="13313" width="4.5703125" style="266" customWidth="1"/>
    <col min="13314" max="13314" width="87.28515625" style="266" customWidth="1"/>
    <col min="13315" max="13316" width="20.7109375" style="266" customWidth="1"/>
    <col min="13317" max="13317" width="16.7109375" style="266" customWidth="1"/>
    <col min="13318" max="13318" width="3.85546875" style="266" customWidth="1"/>
    <col min="13319" max="13325" width="9.140625" style="266"/>
    <col min="13326" max="13326" width="19.28515625" style="266" customWidth="1"/>
    <col min="13327" max="13327" width="9.140625" style="266"/>
    <col min="13328" max="13328" width="25.42578125" style="266" customWidth="1"/>
    <col min="13329" max="13568" width="9.140625" style="266"/>
    <col min="13569" max="13569" width="4.5703125" style="266" customWidth="1"/>
    <col min="13570" max="13570" width="87.28515625" style="266" customWidth="1"/>
    <col min="13571" max="13572" width="20.7109375" style="266" customWidth="1"/>
    <col min="13573" max="13573" width="16.7109375" style="266" customWidth="1"/>
    <col min="13574" max="13574" width="3.85546875" style="266" customWidth="1"/>
    <col min="13575" max="13581" width="9.140625" style="266"/>
    <col min="13582" max="13582" width="19.28515625" style="266" customWidth="1"/>
    <col min="13583" max="13583" width="9.140625" style="266"/>
    <col min="13584" max="13584" width="25.42578125" style="266" customWidth="1"/>
    <col min="13585" max="13824" width="9.140625" style="266"/>
    <col min="13825" max="13825" width="4.5703125" style="266" customWidth="1"/>
    <col min="13826" max="13826" width="87.28515625" style="266" customWidth="1"/>
    <col min="13827" max="13828" width="20.7109375" style="266" customWidth="1"/>
    <col min="13829" max="13829" width="16.7109375" style="266" customWidth="1"/>
    <col min="13830" max="13830" width="3.85546875" style="266" customWidth="1"/>
    <col min="13831" max="13837" width="9.140625" style="266"/>
    <col min="13838" max="13838" width="19.28515625" style="266" customWidth="1"/>
    <col min="13839" max="13839" width="9.140625" style="266"/>
    <col min="13840" max="13840" width="25.42578125" style="266" customWidth="1"/>
    <col min="13841" max="14080" width="9.140625" style="266"/>
    <col min="14081" max="14081" width="4.5703125" style="266" customWidth="1"/>
    <col min="14082" max="14082" width="87.28515625" style="266" customWidth="1"/>
    <col min="14083" max="14084" width="20.7109375" style="266" customWidth="1"/>
    <col min="14085" max="14085" width="16.7109375" style="266" customWidth="1"/>
    <col min="14086" max="14086" width="3.85546875" style="266" customWidth="1"/>
    <col min="14087" max="14093" width="9.140625" style="266"/>
    <col min="14094" max="14094" width="19.28515625" style="266" customWidth="1"/>
    <col min="14095" max="14095" width="9.140625" style="266"/>
    <col min="14096" max="14096" width="25.42578125" style="266" customWidth="1"/>
    <col min="14097" max="14336" width="9.140625" style="266"/>
    <col min="14337" max="14337" width="4.5703125" style="266" customWidth="1"/>
    <col min="14338" max="14338" width="87.28515625" style="266" customWidth="1"/>
    <col min="14339" max="14340" width="20.7109375" style="266" customWidth="1"/>
    <col min="14341" max="14341" width="16.7109375" style="266" customWidth="1"/>
    <col min="14342" max="14342" width="3.85546875" style="266" customWidth="1"/>
    <col min="14343" max="14349" width="9.140625" style="266"/>
    <col min="14350" max="14350" width="19.28515625" style="266" customWidth="1"/>
    <col min="14351" max="14351" width="9.140625" style="266"/>
    <col min="14352" max="14352" width="25.42578125" style="266" customWidth="1"/>
    <col min="14353" max="14592" width="9.140625" style="266"/>
    <col min="14593" max="14593" width="4.5703125" style="266" customWidth="1"/>
    <col min="14594" max="14594" width="87.28515625" style="266" customWidth="1"/>
    <col min="14595" max="14596" width="20.7109375" style="266" customWidth="1"/>
    <col min="14597" max="14597" width="16.7109375" style="266" customWidth="1"/>
    <col min="14598" max="14598" width="3.85546875" style="266" customWidth="1"/>
    <col min="14599" max="14605" width="9.140625" style="266"/>
    <col min="14606" max="14606" width="19.28515625" style="266" customWidth="1"/>
    <col min="14607" max="14607" width="9.140625" style="266"/>
    <col min="14608" max="14608" width="25.42578125" style="266" customWidth="1"/>
    <col min="14609" max="14848" width="9.140625" style="266"/>
    <col min="14849" max="14849" width="4.5703125" style="266" customWidth="1"/>
    <col min="14850" max="14850" width="87.28515625" style="266" customWidth="1"/>
    <col min="14851" max="14852" width="20.7109375" style="266" customWidth="1"/>
    <col min="14853" max="14853" width="16.7109375" style="266" customWidth="1"/>
    <col min="14854" max="14854" width="3.85546875" style="266" customWidth="1"/>
    <col min="14855" max="14861" width="9.140625" style="266"/>
    <col min="14862" max="14862" width="19.28515625" style="266" customWidth="1"/>
    <col min="14863" max="14863" width="9.140625" style="266"/>
    <col min="14864" max="14864" width="25.42578125" style="266" customWidth="1"/>
    <col min="14865" max="15104" width="9.140625" style="266"/>
    <col min="15105" max="15105" width="4.5703125" style="266" customWidth="1"/>
    <col min="15106" max="15106" width="87.28515625" style="266" customWidth="1"/>
    <col min="15107" max="15108" width="20.7109375" style="266" customWidth="1"/>
    <col min="15109" max="15109" width="16.7109375" style="266" customWidth="1"/>
    <col min="15110" max="15110" width="3.85546875" style="266" customWidth="1"/>
    <col min="15111" max="15117" width="9.140625" style="266"/>
    <col min="15118" max="15118" width="19.28515625" style="266" customWidth="1"/>
    <col min="15119" max="15119" width="9.140625" style="266"/>
    <col min="15120" max="15120" width="25.42578125" style="266" customWidth="1"/>
    <col min="15121" max="15360" width="9.140625" style="266"/>
    <col min="15361" max="15361" width="4.5703125" style="266" customWidth="1"/>
    <col min="15362" max="15362" width="87.28515625" style="266" customWidth="1"/>
    <col min="15363" max="15364" width="20.7109375" style="266" customWidth="1"/>
    <col min="15365" max="15365" width="16.7109375" style="266" customWidth="1"/>
    <col min="15366" max="15366" width="3.85546875" style="266" customWidth="1"/>
    <col min="15367" max="15373" width="9.140625" style="266"/>
    <col min="15374" max="15374" width="19.28515625" style="266" customWidth="1"/>
    <col min="15375" max="15375" width="9.140625" style="266"/>
    <col min="15376" max="15376" width="25.42578125" style="266" customWidth="1"/>
    <col min="15377" max="15616" width="9.140625" style="266"/>
    <col min="15617" max="15617" width="4.5703125" style="266" customWidth="1"/>
    <col min="15618" max="15618" width="87.28515625" style="266" customWidth="1"/>
    <col min="15619" max="15620" width="20.7109375" style="266" customWidth="1"/>
    <col min="15621" max="15621" width="16.7109375" style="266" customWidth="1"/>
    <col min="15622" max="15622" width="3.85546875" style="266" customWidth="1"/>
    <col min="15623" max="15629" width="9.140625" style="266"/>
    <col min="15630" max="15630" width="19.28515625" style="266" customWidth="1"/>
    <col min="15631" max="15631" width="9.140625" style="266"/>
    <col min="15632" max="15632" width="25.42578125" style="266" customWidth="1"/>
    <col min="15633" max="15872" width="9.140625" style="266"/>
    <col min="15873" max="15873" width="4.5703125" style="266" customWidth="1"/>
    <col min="15874" max="15874" width="87.28515625" style="266" customWidth="1"/>
    <col min="15875" max="15876" width="20.7109375" style="266" customWidth="1"/>
    <col min="15877" max="15877" width="16.7109375" style="266" customWidth="1"/>
    <col min="15878" max="15878" width="3.85546875" style="266" customWidth="1"/>
    <col min="15879" max="15885" width="9.140625" style="266"/>
    <col min="15886" max="15886" width="19.28515625" style="266" customWidth="1"/>
    <col min="15887" max="15887" width="9.140625" style="266"/>
    <col min="15888" max="15888" width="25.42578125" style="266" customWidth="1"/>
    <col min="15889" max="16128" width="9.140625" style="266"/>
    <col min="16129" max="16129" width="4.5703125" style="266" customWidth="1"/>
    <col min="16130" max="16130" width="87.28515625" style="266" customWidth="1"/>
    <col min="16131" max="16132" width="20.7109375" style="266" customWidth="1"/>
    <col min="16133" max="16133" width="16.7109375" style="266" customWidth="1"/>
    <col min="16134" max="16134" width="3.85546875" style="266" customWidth="1"/>
    <col min="16135" max="16141" width="9.140625" style="266"/>
    <col min="16142" max="16142" width="19.28515625" style="266" customWidth="1"/>
    <col min="16143" max="16143" width="9.140625" style="266"/>
    <col min="16144" max="16144" width="25.42578125" style="266" customWidth="1"/>
    <col min="16145" max="16384" width="9.140625" style="266"/>
  </cols>
  <sheetData>
    <row r="1" spans="1:16" ht="15.75">
      <c r="A1" s="263" t="s">
        <v>515</v>
      </c>
      <c r="B1" s="721"/>
    </row>
    <row r="2" spans="1:16" ht="17.25" customHeight="1">
      <c r="A2" s="1663" t="s">
        <v>4</v>
      </c>
      <c r="B2" s="1663"/>
      <c r="C2" s="1663"/>
      <c r="D2" s="1663"/>
      <c r="E2" s="1663"/>
    </row>
    <row r="3" spans="1:16" ht="17.25" customHeight="1">
      <c r="A3" s="1663" t="s">
        <v>643</v>
      </c>
      <c r="B3" s="1663"/>
      <c r="C3" s="1663"/>
      <c r="D3" s="1663"/>
      <c r="E3" s="1663"/>
    </row>
    <row r="4" spans="1:16" ht="17.25" customHeight="1">
      <c r="B4" s="271"/>
      <c r="C4" s="271"/>
      <c r="D4" s="265"/>
      <c r="E4" s="265"/>
    </row>
    <row r="5" spans="1:16" ht="20.25" customHeight="1">
      <c r="B5" s="271"/>
      <c r="C5" s="271"/>
      <c r="D5" s="272"/>
      <c r="E5" s="722" t="s">
        <v>644</v>
      </c>
    </row>
    <row r="6" spans="1:16" ht="17.25" customHeight="1">
      <c r="A6" s="723"/>
      <c r="B6" s="724"/>
      <c r="C6" s="725" t="s">
        <v>233</v>
      </c>
      <c r="D6" s="1664" t="s">
        <v>235</v>
      </c>
      <c r="E6" s="726" t="s">
        <v>236</v>
      </c>
    </row>
    <row r="7" spans="1:16" ht="12.75" customHeight="1">
      <c r="A7" s="297" t="s">
        <v>645</v>
      </c>
      <c r="B7" s="727" t="s">
        <v>3</v>
      </c>
      <c r="C7" s="728" t="s">
        <v>234</v>
      </c>
      <c r="D7" s="1665"/>
      <c r="E7" s="729" t="s">
        <v>4</v>
      </c>
    </row>
    <row r="8" spans="1:16" ht="14.25" customHeight="1">
      <c r="A8" s="730"/>
      <c r="B8" s="731"/>
      <c r="C8" s="732" t="s">
        <v>733</v>
      </c>
      <c r="D8" s="1666"/>
      <c r="E8" s="733" t="s">
        <v>549</v>
      </c>
      <c r="F8" s="287"/>
    </row>
    <row r="9" spans="1:16" s="291" customFormat="1" ht="9.75" customHeight="1">
      <c r="A9" s="289" t="s">
        <v>455</v>
      </c>
      <c r="B9" s="289">
        <v>2</v>
      </c>
      <c r="C9" s="734">
        <v>3</v>
      </c>
      <c r="D9" s="981">
        <v>4</v>
      </c>
      <c r="E9" s="290">
        <v>5</v>
      </c>
    </row>
    <row r="10" spans="1:16" ht="30" customHeight="1">
      <c r="A10" s="735" t="s">
        <v>646</v>
      </c>
      <c r="B10" s="736" t="s">
        <v>647</v>
      </c>
      <c r="C10" s="1222">
        <v>387734520000</v>
      </c>
      <c r="D10" s="1223">
        <v>192177122985.40973</v>
      </c>
      <c r="E10" s="1218">
        <v>0.49564099421792451</v>
      </c>
      <c r="P10" s="835"/>
    </row>
    <row r="11" spans="1:16" ht="12.75" customHeight="1">
      <c r="A11" s="737"/>
      <c r="B11" s="738" t="s">
        <v>648</v>
      </c>
      <c r="C11" s="1222">
        <v>0</v>
      </c>
      <c r="D11" s="1224"/>
      <c r="E11" s="1219"/>
      <c r="P11" s="835"/>
    </row>
    <row r="12" spans="1:16" s="287" customFormat="1" ht="24" customHeight="1">
      <c r="A12" s="739"/>
      <c r="B12" s="740" t="s">
        <v>649</v>
      </c>
      <c r="C12" s="1222">
        <v>359731300000</v>
      </c>
      <c r="D12" s="1224">
        <v>177261062181.61005</v>
      </c>
      <c r="E12" s="1219">
        <v>0.49275962970586668</v>
      </c>
      <c r="I12" s="1217"/>
      <c r="P12" s="836"/>
    </row>
    <row r="13" spans="1:16" s="287" customFormat="1" ht="12.75" customHeight="1">
      <c r="A13" s="739"/>
      <c r="B13" s="738" t="s">
        <v>650</v>
      </c>
      <c r="C13" s="1225">
        <v>0</v>
      </c>
      <c r="D13" s="1224"/>
      <c r="E13" s="1219"/>
      <c r="P13" s="836"/>
    </row>
    <row r="14" spans="1:16" ht="16.5" customHeight="1">
      <c r="A14" s="737"/>
      <c r="B14" s="298" t="s">
        <v>651</v>
      </c>
      <c r="C14" s="1225">
        <v>254680000000</v>
      </c>
      <c r="D14" s="1226">
        <v>121272589811.75</v>
      </c>
      <c r="E14" s="1220">
        <v>0.47617633819597144</v>
      </c>
      <c r="J14" s="1246"/>
      <c r="P14" s="835"/>
    </row>
    <row r="15" spans="1:16" ht="17.100000000000001" customHeight="1">
      <c r="A15" s="737"/>
      <c r="B15" s="741" t="s">
        <v>652</v>
      </c>
      <c r="C15" s="1225">
        <v>73000000000</v>
      </c>
      <c r="D15" s="1226">
        <v>33537848843.010002</v>
      </c>
      <c r="E15" s="1220">
        <v>0.45942258689054799</v>
      </c>
      <c r="P15" s="835"/>
    </row>
    <row r="16" spans="1:16" ht="16.5" customHeight="1">
      <c r="A16" s="737"/>
      <c r="B16" s="298" t="s">
        <v>653</v>
      </c>
      <c r="C16" s="1225">
        <v>34800000000</v>
      </c>
      <c r="D16" s="1226">
        <v>22053386466.920006</v>
      </c>
      <c r="E16" s="1220">
        <v>0.63371800192298866</v>
      </c>
      <c r="P16" s="982"/>
    </row>
    <row r="17" spans="1:16" ht="16.5" customHeight="1">
      <c r="A17" s="737"/>
      <c r="B17" s="742" t="s">
        <v>654</v>
      </c>
      <c r="C17" s="1225">
        <v>64300000000</v>
      </c>
      <c r="D17" s="1226">
        <v>30787605085.48999</v>
      </c>
      <c r="E17" s="1220">
        <v>0.47881189868569191</v>
      </c>
      <c r="P17" s="983"/>
    </row>
    <row r="18" spans="1:16" ht="16.5" customHeight="1">
      <c r="A18" s="737"/>
      <c r="B18" s="742" t="s">
        <v>655</v>
      </c>
      <c r="C18" s="1225">
        <v>4551300000</v>
      </c>
      <c r="D18" s="1226">
        <v>2327826902.0999999</v>
      </c>
      <c r="E18" s="1220">
        <v>0.51146417553226553</v>
      </c>
      <c r="P18" s="983"/>
    </row>
    <row r="19" spans="1:16" s="287" customFormat="1" ht="16.5" customHeight="1">
      <c r="A19" s="739"/>
      <c r="B19" s="740" t="s">
        <v>656</v>
      </c>
      <c r="C19" s="1222">
        <v>25806040000</v>
      </c>
      <c r="D19" s="1224">
        <v>14490724995.879683</v>
      </c>
      <c r="E19" s="1219">
        <v>0.5615245499069087</v>
      </c>
    </row>
    <row r="20" spans="1:16" ht="17.100000000000001" customHeight="1">
      <c r="A20" s="737"/>
      <c r="B20" s="742" t="s">
        <v>657</v>
      </c>
      <c r="C20" s="1225">
        <v>4184000000</v>
      </c>
      <c r="D20" s="1226">
        <v>2122853086.9300001</v>
      </c>
      <c r="E20" s="1220">
        <v>0.50737406475382407</v>
      </c>
      <c r="N20" s="984"/>
      <c r="P20" s="984"/>
    </row>
    <row r="21" spans="1:16" ht="24" customHeight="1">
      <c r="A21" s="737"/>
      <c r="B21" s="740" t="s">
        <v>658</v>
      </c>
      <c r="C21" s="1222">
        <v>2197180000</v>
      </c>
      <c r="D21" s="1224">
        <v>425335807.91999996</v>
      </c>
      <c r="E21" s="1219">
        <v>0.1935825958364813</v>
      </c>
      <c r="P21" s="984">
        <f>SUM(P20:P20)</f>
        <v>0</v>
      </c>
    </row>
    <row r="22" spans="1:16" ht="17.100000000000001" customHeight="1">
      <c r="A22" s="743" t="s">
        <v>4</v>
      </c>
      <c r="B22" s="742" t="s">
        <v>659</v>
      </c>
      <c r="C22" s="1225">
        <v>180731000</v>
      </c>
      <c r="D22" s="1226">
        <v>27643671.669999998</v>
      </c>
      <c r="E22" s="1220">
        <v>0.15295478733587486</v>
      </c>
      <c r="F22" s="294"/>
      <c r="N22" s="984"/>
    </row>
    <row r="23" spans="1:16" ht="17.100000000000001" customHeight="1">
      <c r="A23" s="297"/>
      <c r="B23" s="742" t="s">
        <v>660</v>
      </c>
      <c r="C23" s="1225">
        <v>2016449000</v>
      </c>
      <c r="D23" s="1226">
        <v>397692136.25</v>
      </c>
      <c r="E23" s="1220">
        <v>0.19722399934240836</v>
      </c>
      <c r="F23" s="294"/>
    </row>
    <row r="24" spans="1:16" ht="24" customHeight="1">
      <c r="A24" s="743" t="s">
        <v>661</v>
      </c>
      <c r="B24" s="744" t="s">
        <v>662</v>
      </c>
      <c r="C24" s="1222">
        <v>416234519999.99994</v>
      </c>
      <c r="D24" s="1224">
        <v>197217550867.65012</v>
      </c>
      <c r="E24" s="1219">
        <v>0.47381353874169335</v>
      </c>
      <c r="F24" s="294"/>
    </row>
    <row r="25" spans="1:16" ht="12.75" customHeight="1">
      <c r="A25" s="737"/>
      <c r="B25" s="738" t="s">
        <v>650</v>
      </c>
      <c r="C25" s="1225">
        <v>0</v>
      </c>
      <c r="D25" s="1224"/>
      <c r="E25" s="1219"/>
      <c r="F25" s="294"/>
    </row>
    <row r="26" spans="1:16" ht="17.100000000000001" customHeight="1">
      <c r="A26" s="737"/>
      <c r="B26" s="298" t="s">
        <v>663</v>
      </c>
      <c r="C26" s="1225">
        <v>29200000000</v>
      </c>
      <c r="D26" s="1226">
        <v>14249356153.099998</v>
      </c>
      <c r="E26" s="1220">
        <v>0.48799164907876708</v>
      </c>
      <c r="F26" s="294"/>
    </row>
    <row r="27" spans="1:16" ht="17.100000000000001" customHeight="1">
      <c r="A27" s="737"/>
      <c r="B27" s="298" t="s">
        <v>664</v>
      </c>
      <c r="C27" s="1225">
        <v>19157223000</v>
      </c>
      <c r="D27" s="1226">
        <v>12521357910.07</v>
      </c>
      <c r="E27" s="1220">
        <v>0.65361028109710895</v>
      </c>
      <c r="F27" s="294"/>
      <c r="N27" s="266">
        <f>SUM(N25:N26)</f>
        <v>0</v>
      </c>
    </row>
    <row r="28" spans="1:16" ht="17.100000000000001" customHeight="1">
      <c r="A28" s="737"/>
      <c r="B28" s="745" t="s">
        <v>665</v>
      </c>
      <c r="C28" s="1225">
        <v>17368778000</v>
      </c>
      <c r="D28" s="1226">
        <v>9630006777.3600006</v>
      </c>
      <c r="E28" s="1220">
        <v>0.55444354101134807</v>
      </c>
      <c r="F28" s="294"/>
    </row>
    <row r="29" spans="1:16" ht="17.100000000000001" customHeight="1">
      <c r="A29" s="737"/>
      <c r="B29" s="746" t="s">
        <v>666</v>
      </c>
      <c r="C29" s="1225">
        <v>49390438000</v>
      </c>
      <c r="D29" s="1226">
        <v>24225166591.150002</v>
      </c>
      <c r="E29" s="1220">
        <v>0.49048292690074952</v>
      </c>
      <c r="F29" s="294"/>
    </row>
    <row r="30" spans="1:16" ht="17.100000000000001" customHeight="1">
      <c r="A30" s="747"/>
      <c r="B30" s="748" t="s">
        <v>667</v>
      </c>
      <c r="C30" s="1227">
        <v>60762707000</v>
      </c>
      <c r="D30" s="1228">
        <v>35264731506</v>
      </c>
      <c r="E30" s="1221">
        <v>0.58036801266935001</v>
      </c>
    </row>
    <row r="31" spans="1:16">
      <c r="C31" s="1229"/>
      <c r="D31" s="1229"/>
    </row>
    <row r="34" spans="1:6">
      <c r="A34" s="61"/>
      <c r="B34" s="61"/>
      <c r="C34" s="61"/>
      <c r="D34" s="61"/>
      <c r="E34" s="61"/>
      <c r="F34" s="749"/>
    </row>
    <row r="35" spans="1:6">
      <c r="A35" s="61"/>
      <c r="B35" s="61"/>
      <c r="C35" s="61"/>
      <c r="D35" s="61"/>
      <c r="E35" s="61"/>
      <c r="F35" s="749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9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view="pageBreakPreview" zoomScale="60" zoomScaleNormal="85" workbookViewId="0">
      <selection activeCell="K44" sqref="K44"/>
    </sheetView>
  </sheetViews>
  <sheetFormatPr defaultColWidth="11.42578125" defaultRowHeight="15"/>
  <cols>
    <col min="1" max="1" width="17.5703125" style="338" customWidth="1"/>
    <col min="2" max="2" width="70.42578125" style="338" customWidth="1"/>
    <col min="3" max="3" width="16.28515625" style="338" customWidth="1"/>
    <col min="4" max="4" width="35.28515625" style="338" customWidth="1"/>
    <col min="5" max="5" width="16.5703125" style="338" customWidth="1"/>
    <col min="6" max="253" width="12.5703125" style="338" customWidth="1"/>
    <col min="254" max="256" width="11.42578125" style="338"/>
    <col min="257" max="257" width="17.5703125" style="338" customWidth="1"/>
    <col min="258" max="258" width="70.42578125" style="338" customWidth="1"/>
    <col min="259" max="259" width="16.28515625" style="338" customWidth="1"/>
    <col min="260" max="260" width="35.28515625" style="338" customWidth="1"/>
    <col min="261" max="261" width="16.5703125" style="338" customWidth="1"/>
    <col min="262" max="509" width="12.5703125" style="338" customWidth="1"/>
    <col min="510" max="512" width="11.42578125" style="338"/>
    <col min="513" max="513" width="17.5703125" style="338" customWidth="1"/>
    <col min="514" max="514" width="70.42578125" style="338" customWidth="1"/>
    <col min="515" max="515" width="16.28515625" style="338" customWidth="1"/>
    <col min="516" max="516" width="35.28515625" style="338" customWidth="1"/>
    <col min="517" max="517" width="16.5703125" style="338" customWidth="1"/>
    <col min="518" max="765" width="12.5703125" style="338" customWidth="1"/>
    <col min="766" max="768" width="11.42578125" style="338"/>
    <col min="769" max="769" width="17.5703125" style="338" customWidth="1"/>
    <col min="770" max="770" width="70.42578125" style="338" customWidth="1"/>
    <col min="771" max="771" width="16.28515625" style="338" customWidth="1"/>
    <col min="772" max="772" width="35.28515625" style="338" customWidth="1"/>
    <col min="773" max="773" width="16.5703125" style="338" customWidth="1"/>
    <col min="774" max="1021" width="12.5703125" style="338" customWidth="1"/>
    <col min="1022" max="1024" width="11.42578125" style="338"/>
    <col min="1025" max="1025" width="17.5703125" style="338" customWidth="1"/>
    <col min="1026" max="1026" width="70.42578125" style="338" customWidth="1"/>
    <col min="1027" max="1027" width="16.28515625" style="338" customWidth="1"/>
    <col min="1028" max="1028" width="35.28515625" style="338" customWidth="1"/>
    <col min="1029" max="1029" width="16.5703125" style="338" customWidth="1"/>
    <col min="1030" max="1277" width="12.5703125" style="338" customWidth="1"/>
    <col min="1278" max="1280" width="11.42578125" style="338"/>
    <col min="1281" max="1281" width="17.5703125" style="338" customWidth="1"/>
    <col min="1282" max="1282" width="70.42578125" style="338" customWidth="1"/>
    <col min="1283" max="1283" width="16.28515625" style="338" customWidth="1"/>
    <col min="1284" max="1284" width="35.28515625" style="338" customWidth="1"/>
    <col min="1285" max="1285" width="16.5703125" style="338" customWidth="1"/>
    <col min="1286" max="1533" width="12.5703125" style="338" customWidth="1"/>
    <col min="1534" max="1536" width="11.42578125" style="338"/>
    <col min="1537" max="1537" width="17.5703125" style="338" customWidth="1"/>
    <col min="1538" max="1538" width="70.42578125" style="338" customWidth="1"/>
    <col min="1539" max="1539" width="16.28515625" style="338" customWidth="1"/>
    <col min="1540" max="1540" width="35.28515625" style="338" customWidth="1"/>
    <col min="1541" max="1541" width="16.5703125" style="338" customWidth="1"/>
    <col min="1542" max="1789" width="12.5703125" style="338" customWidth="1"/>
    <col min="1790" max="1792" width="11.42578125" style="338"/>
    <col min="1793" max="1793" width="17.5703125" style="338" customWidth="1"/>
    <col min="1794" max="1794" width="70.42578125" style="338" customWidth="1"/>
    <col min="1795" max="1795" width="16.28515625" style="338" customWidth="1"/>
    <col min="1796" max="1796" width="35.28515625" style="338" customWidth="1"/>
    <col min="1797" max="1797" width="16.5703125" style="338" customWidth="1"/>
    <col min="1798" max="2045" width="12.5703125" style="338" customWidth="1"/>
    <col min="2046" max="2048" width="11.42578125" style="338"/>
    <col min="2049" max="2049" width="17.5703125" style="338" customWidth="1"/>
    <col min="2050" max="2050" width="70.42578125" style="338" customWidth="1"/>
    <col min="2051" max="2051" width="16.28515625" style="338" customWidth="1"/>
    <col min="2052" max="2052" width="35.28515625" style="338" customWidth="1"/>
    <col min="2053" max="2053" width="16.5703125" style="338" customWidth="1"/>
    <col min="2054" max="2301" width="12.5703125" style="338" customWidth="1"/>
    <col min="2302" max="2304" width="11.42578125" style="338"/>
    <col min="2305" max="2305" width="17.5703125" style="338" customWidth="1"/>
    <col min="2306" max="2306" width="70.42578125" style="338" customWidth="1"/>
    <col min="2307" max="2307" width="16.28515625" style="338" customWidth="1"/>
    <col min="2308" max="2308" width="35.28515625" style="338" customWidth="1"/>
    <col min="2309" max="2309" width="16.5703125" style="338" customWidth="1"/>
    <col min="2310" max="2557" width="12.5703125" style="338" customWidth="1"/>
    <col min="2558" max="2560" width="11.42578125" style="338"/>
    <col min="2561" max="2561" width="17.5703125" style="338" customWidth="1"/>
    <col min="2562" max="2562" width="70.42578125" style="338" customWidth="1"/>
    <col min="2563" max="2563" width="16.28515625" style="338" customWidth="1"/>
    <col min="2564" max="2564" width="35.28515625" style="338" customWidth="1"/>
    <col min="2565" max="2565" width="16.5703125" style="338" customWidth="1"/>
    <col min="2566" max="2813" width="12.5703125" style="338" customWidth="1"/>
    <col min="2814" max="2816" width="11.42578125" style="338"/>
    <col min="2817" max="2817" width="17.5703125" style="338" customWidth="1"/>
    <col min="2818" max="2818" width="70.42578125" style="338" customWidth="1"/>
    <col min="2819" max="2819" width="16.28515625" style="338" customWidth="1"/>
    <col min="2820" max="2820" width="35.28515625" style="338" customWidth="1"/>
    <col min="2821" max="2821" width="16.5703125" style="338" customWidth="1"/>
    <col min="2822" max="3069" width="12.5703125" style="338" customWidth="1"/>
    <col min="3070" max="3072" width="11.42578125" style="338"/>
    <col min="3073" max="3073" width="17.5703125" style="338" customWidth="1"/>
    <col min="3074" max="3074" width="70.42578125" style="338" customWidth="1"/>
    <col min="3075" max="3075" width="16.28515625" style="338" customWidth="1"/>
    <col min="3076" max="3076" width="35.28515625" style="338" customWidth="1"/>
    <col min="3077" max="3077" width="16.5703125" style="338" customWidth="1"/>
    <col min="3078" max="3325" width="12.5703125" style="338" customWidth="1"/>
    <col min="3326" max="3328" width="11.42578125" style="338"/>
    <col min="3329" max="3329" width="17.5703125" style="338" customWidth="1"/>
    <col min="3330" max="3330" width="70.42578125" style="338" customWidth="1"/>
    <col min="3331" max="3331" width="16.28515625" style="338" customWidth="1"/>
    <col min="3332" max="3332" width="35.28515625" style="338" customWidth="1"/>
    <col min="3333" max="3333" width="16.5703125" style="338" customWidth="1"/>
    <col min="3334" max="3581" width="12.5703125" style="338" customWidth="1"/>
    <col min="3582" max="3584" width="11.42578125" style="338"/>
    <col min="3585" max="3585" width="17.5703125" style="338" customWidth="1"/>
    <col min="3586" max="3586" width="70.42578125" style="338" customWidth="1"/>
    <col min="3587" max="3587" width="16.28515625" style="338" customWidth="1"/>
    <col min="3588" max="3588" width="35.28515625" style="338" customWidth="1"/>
    <col min="3589" max="3589" width="16.5703125" style="338" customWidth="1"/>
    <col min="3590" max="3837" width="12.5703125" style="338" customWidth="1"/>
    <col min="3838" max="3840" width="11.42578125" style="338"/>
    <col min="3841" max="3841" width="17.5703125" style="338" customWidth="1"/>
    <col min="3842" max="3842" width="70.42578125" style="338" customWidth="1"/>
    <col min="3843" max="3843" width="16.28515625" style="338" customWidth="1"/>
    <col min="3844" max="3844" width="35.28515625" style="338" customWidth="1"/>
    <col min="3845" max="3845" width="16.5703125" style="338" customWidth="1"/>
    <col min="3846" max="4093" width="12.5703125" style="338" customWidth="1"/>
    <col min="4094" max="4096" width="11.42578125" style="338"/>
    <col min="4097" max="4097" width="17.5703125" style="338" customWidth="1"/>
    <col min="4098" max="4098" width="70.42578125" style="338" customWidth="1"/>
    <col min="4099" max="4099" width="16.28515625" style="338" customWidth="1"/>
    <col min="4100" max="4100" width="35.28515625" style="338" customWidth="1"/>
    <col min="4101" max="4101" width="16.5703125" style="338" customWidth="1"/>
    <col min="4102" max="4349" width="12.5703125" style="338" customWidth="1"/>
    <col min="4350" max="4352" width="11.42578125" style="338"/>
    <col min="4353" max="4353" width="17.5703125" style="338" customWidth="1"/>
    <col min="4354" max="4354" width="70.42578125" style="338" customWidth="1"/>
    <col min="4355" max="4355" width="16.28515625" style="338" customWidth="1"/>
    <col min="4356" max="4356" width="35.28515625" style="338" customWidth="1"/>
    <col min="4357" max="4357" width="16.5703125" style="338" customWidth="1"/>
    <col min="4358" max="4605" width="12.5703125" style="338" customWidth="1"/>
    <col min="4606" max="4608" width="11.42578125" style="338"/>
    <col min="4609" max="4609" width="17.5703125" style="338" customWidth="1"/>
    <col min="4610" max="4610" width="70.42578125" style="338" customWidth="1"/>
    <col min="4611" max="4611" width="16.28515625" style="338" customWidth="1"/>
    <col min="4612" max="4612" width="35.28515625" style="338" customWidth="1"/>
    <col min="4613" max="4613" width="16.5703125" style="338" customWidth="1"/>
    <col min="4614" max="4861" width="12.5703125" style="338" customWidth="1"/>
    <col min="4862" max="4864" width="11.42578125" style="338"/>
    <col min="4865" max="4865" width="17.5703125" style="338" customWidth="1"/>
    <col min="4866" max="4866" width="70.42578125" style="338" customWidth="1"/>
    <col min="4867" max="4867" width="16.28515625" style="338" customWidth="1"/>
    <col min="4868" max="4868" width="35.28515625" style="338" customWidth="1"/>
    <col min="4869" max="4869" width="16.5703125" style="338" customWidth="1"/>
    <col min="4870" max="5117" width="12.5703125" style="338" customWidth="1"/>
    <col min="5118" max="5120" width="11.42578125" style="338"/>
    <col min="5121" max="5121" width="17.5703125" style="338" customWidth="1"/>
    <col min="5122" max="5122" width="70.42578125" style="338" customWidth="1"/>
    <col min="5123" max="5123" width="16.28515625" style="338" customWidth="1"/>
    <col min="5124" max="5124" width="35.28515625" style="338" customWidth="1"/>
    <col min="5125" max="5125" width="16.5703125" style="338" customWidth="1"/>
    <col min="5126" max="5373" width="12.5703125" style="338" customWidth="1"/>
    <col min="5374" max="5376" width="11.42578125" style="338"/>
    <col min="5377" max="5377" width="17.5703125" style="338" customWidth="1"/>
    <col min="5378" max="5378" width="70.42578125" style="338" customWidth="1"/>
    <col min="5379" max="5379" width="16.28515625" style="338" customWidth="1"/>
    <col min="5380" max="5380" width="35.28515625" style="338" customWidth="1"/>
    <col min="5381" max="5381" width="16.5703125" style="338" customWidth="1"/>
    <col min="5382" max="5629" width="12.5703125" style="338" customWidth="1"/>
    <col min="5630" max="5632" width="11.42578125" style="338"/>
    <col min="5633" max="5633" width="17.5703125" style="338" customWidth="1"/>
    <col min="5634" max="5634" width="70.42578125" style="338" customWidth="1"/>
    <col min="5635" max="5635" width="16.28515625" style="338" customWidth="1"/>
    <col min="5636" max="5636" width="35.28515625" style="338" customWidth="1"/>
    <col min="5637" max="5637" width="16.5703125" style="338" customWidth="1"/>
    <col min="5638" max="5885" width="12.5703125" style="338" customWidth="1"/>
    <col min="5886" max="5888" width="11.42578125" style="338"/>
    <col min="5889" max="5889" width="17.5703125" style="338" customWidth="1"/>
    <col min="5890" max="5890" width="70.42578125" style="338" customWidth="1"/>
    <col min="5891" max="5891" width="16.28515625" style="338" customWidth="1"/>
    <col min="5892" max="5892" width="35.28515625" style="338" customWidth="1"/>
    <col min="5893" max="5893" width="16.5703125" style="338" customWidth="1"/>
    <col min="5894" max="6141" width="12.5703125" style="338" customWidth="1"/>
    <col min="6142" max="6144" width="11.42578125" style="338"/>
    <col min="6145" max="6145" width="17.5703125" style="338" customWidth="1"/>
    <col min="6146" max="6146" width="70.42578125" style="338" customWidth="1"/>
    <col min="6147" max="6147" width="16.28515625" style="338" customWidth="1"/>
    <col min="6148" max="6148" width="35.28515625" style="338" customWidth="1"/>
    <col min="6149" max="6149" width="16.5703125" style="338" customWidth="1"/>
    <col min="6150" max="6397" width="12.5703125" style="338" customWidth="1"/>
    <col min="6398" max="6400" width="11.42578125" style="338"/>
    <col min="6401" max="6401" width="17.5703125" style="338" customWidth="1"/>
    <col min="6402" max="6402" width="70.42578125" style="338" customWidth="1"/>
    <col min="6403" max="6403" width="16.28515625" style="338" customWidth="1"/>
    <col min="6404" max="6404" width="35.28515625" style="338" customWidth="1"/>
    <col min="6405" max="6405" width="16.5703125" style="338" customWidth="1"/>
    <col min="6406" max="6653" width="12.5703125" style="338" customWidth="1"/>
    <col min="6654" max="6656" width="11.42578125" style="338"/>
    <col min="6657" max="6657" width="17.5703125" style="338" customWidth="1"/>
    <col min="6658" max="6658" width="70.42578125" style="338" customWidth="1"/>
    <col min="6659" max="6659" width="16.28515625" style="338" customWidth="1"/>
    <col min="6660" max="6660" width="35.28515625" style="338" customWidth="1"/>
    <col min="6661" max="6661" width="16.5703125" style="338" customWidth="1"/>
    <col min="6662" max="6909" width="12.5703125" style="338" customWidth="1"/>
    <col min="6910" max="6912" width="11.42578125" style="338"/>
    <col min="6913" max="6913" width="17.5703125" style="338" customWidth="1"/>
    <col min="6914" max="6914" width="70.42578125" style="338" customWidth="1"/>
    <col min="6915" max="6915" width="16.28515625" style="338" customWidth="1"/>
    <col min="6916" max="6916" width="35.28515625" style="338" customWidth="1"/>
    <col min="6917" max="6917" width="16.5703125" style="338" customWidth="1"/>
    <col min="6918" max="7165" width="12.5703125" style="338" customWidth="1"/>
    <col min="7166" max="7168" width="11.42578125" style="338"/>
    <col min="7169" max="7169" width="17.5703125" style="338" customWidth="1"/>
    <col min="7170" max="7170" width="70.42578125" style="338" customWidth="1"/>
    <col min="7171" max="7171" width="16.28515625" style="338" customWidth="1"/>
    <col min="7172" max="7172" width="35.28515625" style="338" customWidth="1"/>
    <col min="7173" max="7173" width="16.5703125" style="338" customWidth="1"/>
    <col min="7174" max="7421" width="12.5703125" style="338" customWidth="1"/>
    <col min="7422" max="7424" width="11.42578125" style="338"/>
    <col min="7425" max="7425" width="17.5703125" style="338" customWidth="1"/>
    <col min="7426" max="7426" width="70.42578125" style="338" customWidth="1"/>
    <col min="7427" max="7427" width="16.28515625" style="338" customWidth="1"/>
    <col min="7428" max="7428" width="35.28515625" style="338" customWidth="1"/>
    <col min="7429" max="7429" width="16.5703125" style="338" customWidth="1"/>
    <col min="7430" max="7677" width="12.5703125" style="338" customWidth="1"/>
    <col min="7678" max="7680" width="11.42578125" style="338"/>
    <col min="7681" max="7681" width="17.5703125" style="338" customWidth="1"/>
    <col min="7682" max="7682" width="70.42578125" style="338" customWidth="1"/>
    <col min="7683" max="7683" width="16.28515625" style="338" customWidth="1"/>
    <col min="7684" max="7684" width="35.28515625" style="338" customWidth="1"/>
    <col min="7685" max="7685" width="16.5703125" style="338" customWidth="1"/>
    <col min="7686" max="7933" width="12.5703125" style="338" customWidth="1"/>
    <col min="7934" max="7936" width="11.42578125" style="338"/>
    <col min="7937" max="7937" width="17.5703125" style="338" customWidth="1"/>
    <col min="7938" max="7938" width="70.42578125" style="338" customWidth="1"/>
    <col min="7939" max="7939" width="16.28515625" style="338" customWidth="1"/>
    <col min="7940" max="7940" width="35.28515625" style="338" customWidth="1"/>
    <col min="7941" max="7941" width="16.5703125" style="338" customWidth="1"/>
    <col min="7942" max="8189" width="12.5703125" style="338" customWidth="1"/>
    <col min="8190" max="8192" width="11.42578125" style="338"/>
    <col min="8193" max="8193" width="17.5703125" style="338" customWidth="1"/>
    <col min="8194" max="8194" width="70.42578125" style="338" customWidth="1"/>
    <col min="8195" max="8195" width="16.28515625" style="338" customWidth="1"/>
    <col min="8196" max="8196" width="35.28515625" style="338" customWidth="1"/>
    <col min="8197" max="8197" width="16.5703125" style="338" customWidth="1"/>
    <col min="8198" max="8445" width="12.5703125" style="338" customWidth="1"/>
    <col min="8446" max="8448" width="11.42578125" style="338"/>
    <col min="8449" max="8449" width="17.5703125" style="338" customWidth="1"/>
    <col min="8450" max="8450" width="70.42578125" style="338" customWidth="1"/>
    <col min="8451" max="8451" width="16.28515625" style="338" customWidth="1"/>
    <col min="8452" max="8452" width="35.28515625" style="338" customWidth="1"/>
    <col min="8453" max="8453" width="16.5703125" style="338" customWidth="1"/>
    <col min="8454" max="8701" width="12.5703125" style="338" customWidth="1"/>
    <col min="8702" max="8704" width="11.42578125" style="338"/>
    <col min="8705" max="8705" width="17.5703125" style="338" customWidth="1"/>
    <col min="8706" max="8706" width="70.42578125" style="338" customWidth="1"/>
    <col min="8707" max="8707" width="16.28515625" style="338" customWidth="1"/>
    <col min="8708" max="8708" width="35.28515625" style="338" customWidth="1"/>
    <col min="8709" max="8709" width="16.5703125" style="338" customWidth="1"/>
    <col min="8710" max="8957" width="12.5703125" style="338" customWidth="1"/>
    <col min="8958" max="8960" width="11.42578125" style="338"/>
    <col min="8961" max="8961" width="17.5703125" style="338" customWidth="1"/>
    <col min="8962" max="8962" width="70.42578125" style="338" customWidth="1"/>
    <col min="8963" max="8963" width="16.28515625" style="338" customWidth="1"/>
    <col min="8964" max="8964" width="35.28515625" style="338" customWidth="1"/>
    <col min="8965" max="8965" width="16.5703125" style="338" customWidth="1"/>
    <col min="8966" max="9213" width="12.5703125" style="338" customWidth="1"/>
    <col min="9214" max="9216" width="11.42578125" style="338"/>
    <col min="9217" max="9217" width="17.5703125" style="338" customWidth="1"/>
    <col min="9218" max="9218" width="70.42578125" style="338" customWidth="1"/>
    <col min="9219" max="9219" width="16.28515625" style="338" customWidth="1"/>
    <col min="9220" max="9220" width="35.28515625" style="338" customWidth="1"/>
    <col min="9221" max="9221" width="16.5703125" style="338" customWidth="1"/>
    <col min="9222" max="9469" width="12.5703125" style="338" customWidth="1"/>
    <col min="9470" max="9472" width="11.42578125" style="338"/>
    <col min="9473" max="9473" width="17.5703125" style="338" customWidth="1"/>
    <col min="9474" max="9474" width="70.42578125" style="338" customWidth="1"/>
    <col min="9475" max="9475" width="16.28515625" style="338" customWidth="1"/>
    <col min="9476" max="9476" width="35.28515625" style="338" customWidth="1"/>
    <col min="9477" max="9477" width="16.5703125" style="338" customWidth="1"/>
    <col min="9478" max="9725" width="12.5703125" style="338" customWidth="1"/>
    <col min="9726" max="9728" width="11.42578125" style="338"/>
    <col min="9729" max="9729" width="17.5703125" style="338" customWidth="1"/>
    <col min="9730" max="9730" width="70.42578125" style="338" customWidth="1"/>
    <col min="9731" max="9731" width="16.28515625" style="338" customWidth="1"/>
    <col min="9732" max="9732" width="35.28515625" style="338" customWidth="1"/>
    <col min="9733" max="9733" width="16.5703125" style="338" customWidth="1"/>
    <col min="9734" max="9981" width="12.5703125" style="338" customWidth="1"/>
    <col min="9982" max="9984" width="11.42578125" style="338"/>
    <col min="9985" max="9985" width="17.5703125" style="338" customWidth="1"/>
    <col min="9986" max="9986" width="70.42578125" style="338" customWidth="1"/>
    <col min="9987" max="9987" width="16.28515625" style="338" customWidth="1"/>
    <col min="9988" max="9988" width="35.28515625" style="338" customWidth="1"/>
    <col min="9989" max="9989" width="16.5703125" style="338" customWidth="1"/>
    <col min="9990" max="10237" width="12.5703125" style="338" customWidth="1"/>
    <col min="10238" max="10240" width="11.42578125" style="338"/>
    <col min="10241" max="10241" width="17.5703125" style="338" customWidth="1"/>
    <col min="10242" max="10242" width="70.42578125" style="338" customWidth="1"/>
    <col min="10243" max="10243" width="16.28515625" style="338" customWidth="1"/>
    <col min="10244" max="10244" width="35.28515625" style="338" customWidth="1"/>
    <col min="10245" max="10245" width="16.5703125" style="338" customWidth="1"/>
    <col min="10246" max="10493" width="12.5703125" style="338" customWidth="1"/>
    <col min="10494" max="10496" width="11.42578125" style="338"/>
    <col min="10497" max="10497" width="17.5703125" style="338" customWidth="1"/>
    <col min="10498" max="10498" width="70.42578125" style="338" customWidth="1"/>
    <col min="10499" max="10499" width="16.28515625" style="338" customWidth="1"/>
    <col min="10500" max="10500" width="35.28515625" style="338" customWidth="1"/>
    <col min="10501" max="10501" width="16.5703125" style="338" customWidth="1"/>
    <col min="10502" max="10749" width="12.5703125" style="338" customWidth="1"/>
    <col min="10750" max="10752" width="11.42578125" style="338"/>
    <col min="10753" max="10753" width="17.5703125" style="338" customWidth="1"/>
    <col min="10754" max="10754" width="70.42578125" style="338" customWidth="1"/>
    <col min="10755" max="10755" width="16.28515625" style="338" customWidth="1"/>
    <col min="10756" max="10756" width="35.28515625" style="338" customWidth="1"/>
    <col min="10757" max="10757" width="16.5703125" style="338" customWidth="1"/>
    <col min="10758" max="11005" width="12.5703125" style="338" customWidth="1"/>
    <col min="11006" max="11008" width="11.42578125" style="338"/>
    <col min="11009" max="11009" width="17.5703125" style="338" customWidth="1"/>
    <col min="11010" max="11010" width="70.42578125" style="338" customWidth="1"/>
    <col min="11011" max="11011" width="16.28515625" style="338" customWidth="1"/>
    <col min="11012" max="11012" width="35.28515625" style="338" customWidth="1"/>
    <col min="11013" max="11013" width="16.5703125" style="338" customWidth="1"/>
    <col min="11014" max="11261" width="12.5703125" style="338" customWidth="1"/>
    <col min="11262" max="11264" width="11.42578125" style="338"/>
    <col min="11265" max="11265" width="17.5703125" style="338" customWidth="1"/>
    <col min="11266" max="11266" width="70.42578125" style="338" customWidth="1"/>
    <col min="11267" max="11267" width="16.28515625" style="338" customWidth="1"/>
    <col min="11268" max="11268" width="35.28515625" style="338" customWidth="1"/>
    <col min="11269" max="11269" width="16.5703125" style="338" customWidth="1"/>
    <col min="11270" max="11517" width="12.5703125" style="338" customWidth="1"/>
    <col min="11518" max="11520" width="11.42578125" style="338"/>
    <col min="11521" max="11521" width="17.5703125" style="338" customWidth="1"/>
    <col min="11522" max="11522" width="70.42578125" style="338" customWidth="1"/>
    <col min="11523" max="11523" width="16.28515625" style="338" customWidth="1"/>
    <col min="11524" max="11524" width="35.28515625" style="338" customWidth="1"/>
    <col min="11525" max="11525" width="16.5703125" style="338" customWidth="1"/>
    <col min="11526" max="11773" width="12.5703125" style="338" customWidth="1"/>
    <col min="11774" max="11776" width="11.42578125" style="338"/>
    <col min="11777" max="11777" width="17.5703125" style="338" customWidth="1"/>
    <col min="11778" max="11778" width="70.42578125" style="338" customWidth="1"/>
    <col min="11779" max="11779" width="16.28515625" style="338" customWidth="1"/>
    <col min="11780" max="11780" width="35.28515625" style="338" customWidth="1"/>
    <col min="11781" max="11781" width="16.5703125" style="338" customWidth="1"/>
    <col min="11782" max="12029" width="12.5703125" style="338" customWidth="1"/>
    <col min="12030" max="12032" width="11.42578125" style="338"/>
    <col min="12033" max="12033" width="17.5703125" style="338" customWidth="1"/>
    <col min="12034" max="12034" width="70.42578125" style="338" customWidth="1"/>
    <col min="12035" max="12035" width="16.28515625" style="338" customWidth="1"/>
    <col min="12036" max="12036" width="35.28515625" style="338" customWidth="1"/>
    <col min="12037" max="12037" width="16.5703125" style="338" customWidth="1"/>
    <col min="12038" max="12285" width="12.5703125" style="338" customWidth="1"/>
    <col min="12286" max="12288" width="11.42578125" style="338"/>
    <col min="12289" max="12289" width="17.5703125" style="338" customWidth="1"/>
    <col min="12290" max="12290" width="70.42578125" style="338" customWidth="1"/>
    <col min="12291" max="12291" width="16.28515625" style="338" customWidth="1"/>
    <col min="12292" max="12292" width="35.28515625" style="338" customWidth="1"/>
    <col min="12293" max="12293" width="16.5703125" style="338" customWidth="1"/>
    <col min="12294" max="12541" width="12.5703125" style="338" customWidth="1"/>
    <col min="12542" max="12544" width="11.42578125" style="338"/>
    <col min="12545" max="12545" width="17.5703125" style="338" customWidth="1"/>
    <col min="12546" max="12546" width="70.42578125" style="338" customWidth="1"/>
    <col min="12547" max="12547" width="16.28515625" style="338" customWidth="1"/>
    <col min="12548" max="12548" width="35.28515625" style="338" customWidth="1"/>
    <col min="12549" max="12549" width="16.5703125" style="338" customWidth="1"/>
    <col min="12550" max="12797" width="12.5703125" style="338" customWidth="1"/>
    <col min="12798" max="12800" width="11.42578125" style="338"/>
    <col min="12801" max="12801" width="17.5703125" style="338" customWidth="1"/>
    <col min="12802" max="12802" width="70.42578125" style="338" customWidth="1"/>
    <col min="12803" max="12803" width="16.28515625" style="338" customWidth="1"/>
    <col min="12804" max="12804" width="35.28515625" style="338" customWidth="1"/>
    <col min="12805" max="12805" width="16.5703125" style="338" customWidth="1"/>
    <col min="12806" max="13053" width="12.5703125" style="338" customWidth="1"/>
    <col min="13054" max="13056" width="11.42578125" style="338"/>
    <col min="13057" max="13057" width="17.5703125" style="338" customWidth="1"/>
    <col min="13058" max="13058" width="70.42578125" style="338" customWidth="1"/>
    <col min="13059" max="13059" width="16.28515625" style="338" customWidth="1"/>
    <col min="13060" max="13060" width="35.28515625" style="338" customWidth="1"/>
    <col min="13061" max="13061" width="16.5703125" style="338" customWidth="1"/>
    <col min="13062" max="13309" width="12.5703125" style="338" customWidth="1"/>
    <col min="13310" max="13312" width="11.42578125" style="338"/>
    <col min="13313" max="13313" width="17.5703125" style="338" customWidth="1"/>
    <col min="13314" max="13314" width="70.42578125" style="338" customWidth="1"/>
    <col min="13315" max="13315" width="16.28515625" style="338" customWidth="1"/>
    <col min="13316" max="13316" width="35.28515625" style="338" customWidth="1"/>
    <col min="13317" max="13317" width="16.5703125" style="338" customWidth="1"/>
    <col min="13318" max="13565" width="12.5703125" style="338" customWidth="1"/>
    <col min="13566" max="13568" width="11.42578125" style="338"/>
    <col min="13569" max="13569" width="17.5703125" style="338" customWidth="1"/>
    <col min="13570" max="13570" width="70.42578125" style="338" customWidth="1"/>
    <col min="13571" max="13571" width="16.28515625" style="338" customWidth="1"/>
    <col min="13572" max="13572" width="35.28515625" style="338" customWidth="1"/>
    <col min="13573" max="13573" width="16.5703125" style="338" customWidth="1"/>
    <col min="13574" max="13821" width="12.5703125" style="338" customWidth="1"/>
    <col min="13822" max="13824" width="11.42578125" style="338"/>
    <col min="13825" max="13825" width="17.5703125" style="338" customWidth="1"/>
    <col min="13826" max="13826" width="70.42578125" style="338" customWidth="1"/>
    <col min="13827" max="13827" width="16.28515625" style="338" customWidth="1"/>
    <col min="13828" max="13828" width="35.28515625" style="338" customWidth="1"/>
    <col min="13829" max="13829" width="16.5703125" style="338" customWidth="1"/>
    <col min="13830" max="14077" width="12.5703125" style="338" customWidth="1"/>
    <col min="14078" max="14080" width="11.42578125" style="338"/>
    <col min="14081" max="14081" width="17.5703125" style="338" customWidth="1"/>
    <col min="14082" max="14082" width="70.42578125" style="338" customWidth="1"/>
    <col min="14083" max="14083" width="16.28515625" style="338" customWidth="1"/>
    <col min="14084" max="14084" width="35.28515625" style="338" customWidth="1"/>
    <col min="14085" max="14085" width="16.5703125" style="338" customWidth="1"/>
    <col min="14086" max="14333" width="12.5703125" style="338" customWidth="1"/>
    <col min="14334" max="14336" width="11.42578125" style="338"/>
    <col min="14337" max="14337" width="17.5703125" style="338" customWidth="1"/>
    <col min="14338" max="14338" width="70.42578125" style="338" customWidth="1"/>
    <col min="14339" max="14339" width="16.28515625" style="338" customWidth="1"/>
    <col min="14340" max="14340" width="35.28515625" style="338" customWidth="1"/>
    <col min="14341" max="14341" width="16.5703125" style="338" customWidth="1"/>
    <col min="14342" max="14589" width="12.5703125" style="338" customWidth="1"/>
    <col min="14590" max="14592" width="11.42578125" style="338"/>
    <col min="14593" max="14593" width="17.5703125" style="338" customWidth="1"/>
    <col min="14594" max="14594" width="70.42578125" style="338" customWidth="1"/>
    <col min="14595" max="14595" width="16.28515625" style="338" customWidth="1"/>
    <col min="14596" max="14596" width="35.28515625" style="338" customWidth="1"/>
    <col min="14597" max="14597" width="16.5703125" style="338" customWidth="1"/>
    <col min="14598" max="14845" width="12.5703125" style="338" customWidth="1"/>
    <col min="14846" max="14848" width="11.42578125" style="338"/>
    <col min="14849" max="14849" width="17.5703125" style="338" customWidth="1"/>
    <col min="14850" max="14850" width="70.42578125" style="338" customWidth="1"/>
    <col min="14851" max="14851" width="16.28515625" style="338" customWidth="1"/>
    <col min="14852" max="14852" width="35.28515625" style="338" customWidth="1"/>
    <col min="14853" max="14853" width="16.5703125" style="338" customWidth="1"/>
    <col min="14854" max="15101" width="12.5703125" style="338" customWidth="1"/>
    <col min="15102" max="15104" width="11.42578125" style="338"/>
    <col min="15105" max="15105" width="17.5703125" style="338" customWidth="1"/>
    <col min="15106" max="15106" width="70.42578125" style="338" customWidth="1"/>
    <col min="15107" max="15107" width="16.28515625" style="338" customWidth="1"/>
    <col min="15108" max="15108" width="35.28515625" style="338" customWidth="1"/>
    <col min="15109" max="15109" width="16.5703125" style="338" customWidth="1"/>
    <col min="15110" max="15357" width="12.5703125" style="338" customWidth="1"/>
    <col min="15358" max="15360" width="11.42578125" style="338"/>
    <col min="15361" max="15361" width="17.5703125" style="338" customWidth="1"/>
    <col min="15362" max="15362" width="70.42578125" style="338" customWidth="1"/>
    <col min="15363" max="15363" width="16.28515625" style="338" customWidth="1"/>
    <col min="15364" max="15364" width="35.28515625" style="338" customWidth="1"/>
    <col min="15365" max="15365" width="16.5703125" style="338" customWidth="1"/>
    <col min="15366" max="15613" width="12.5703125" style="338" customWidth="1"/>
    <col min="15614" max="15616" width="11.42578125" style="338"/>
    <col min="15617" max="15617" width="17.5703125" style="338" customWidth="1"/>
    <col min="15618" max="15618" width="70.42578125" style="338" customWidth="1"/>
    <col min="15619" max="15619" width="16.28515625" style="338" customWidth="1"/>
    <col min="15620" max="15620" width="35.28515625" style="338" customWidth="1"/>
    <col min="15621" max="15621" width="16.5703125" style="338" customWidth="1"/>
    <col min="15622" max="15869" width="12.5703125" style="338" customWidth="1"/>
    <col min="15870" max="15872" width="11.42578125" style="338"/>
    <col min="15873" max="15873" width="17.5703125" style="338" customWidth="1"/>
    <col min="15874" max="15874" width="70.42578125" style="338" customWidth="1"/>
    <col min="15875" max="15875" width="16.28515625" style="338" customWidth="1"/>
    <col min="15876" max="15876" width="35.28515625" style="338" customWidth="1"/>
    <col min="15877" max="15877" width="16.5703125" style="338" customWidth="1"/>
    <col min="15878" max="16125" width="12.5703125" style="338" customWidth="1"/>
    <col min="16126" max="16128" width="11.42578125" style="338"/>
    <col min="16129" max="16129" width="17.5703125" style="338" customWidth="1"/>
    <col min="16130" max="16130" width="70.42578125" style="338" customWidth="1"/>
    <col min="16131" max="16131" width="16.28515625" style="338" customWidth="1"/>
    <col min="16132" max="16132" width="35.28515625" style="338" customWidth="1"/>
    <col min="16133" max="16133" width="16.5703125" style="338" customWidth="1"/>
    <col min="16134" max="16381" width="12.5703125" style="338" customWidth="1"/>
    <col min="16382" max="16384" width="11.42578125" style="338"/>
  </cols>
  <sheetData>
    <row r="1" spans="1:10" ht="15.75" customHeight="1">
      <c r="A1" s="335" t="s">
        <v>4</v>
      </c>
      <c r="B1" s="1566" t="s">
        <v>484</v>
      </c>
      <c r="C1" s="1566"/>
      <c r="D1" s="1566"/>
      <c r="E1" s="336"/>
      <c r="F1" s="337"/>
      <c r="G1" s="337"/>
      <c r="H1" s="337"/>
      <c r="I1" s="337"/>
      <c r="J1" s="337"/>
    </row>
    <row r="2" spans="1:10" ht="15.75" customHeight="1">
      <c r="A2" s="335"/>
      <c r="B2" s="336"/>
      <c r="C2" s="336"/>
      <c r="D2" s="336"/>
      <c r="E2" s="336"/>
      <c r="F2" s="337"/>
      <c r="G2" s="337"/>
      <c r="H2" s="337"/>
      <c r="I2" s="337"/>
      <c r="J2" s="337"/>
    </row>
    <row r="3" spans="1:10" ht="15.75" customHeight="1">
      <c r="A3" s="336" t="s">
        <v>4</v>
      </c>
      <c r="B3" s="339" t="s">
        <v>4</v>
      </c>
      <c r="C3" s="336"/>
      <c r="D3" s="336"/>
      <c r="E3" s="340" t="s">
        <v>485</v>
      </c>
      <c r="F3" s="336"/>
    </row>
    <row r="4" spans="1:10" ht="15.75" customHeight="1">
      <c r="E4" s="341" t="s">
        <v>124</v>
      </c>
    </row>
    <row r="5" spans="1:10" ht="15.75" customHeight="1">
      <c r="A5" s="342" t="s">
        <v>486</v>
      </c>
      <c r="B5" s="343" t="s">
        <v>487</v>
      </c>
      <c r="E5" s="1303">
        <v>5</v>
      </c>
      <c r="F5" s="344"/>
    </row>
    <row r="6" spans="1:10" ht="15.75" customHeight="1">
      <c r="A6" s="342" t="s">
        <v>4</v>
      </c>
      <c r="B6" s="343" t="s">
        <v>4</v>
      </c>
      <c r="E6" s="1304" t="s">
        <v>4</v>
      </c>
      <c r="F6" s="345"/>
    </row>
    <row r="7" spans="1:10" ht="15.75" customHeight="1">
      <c r="A7" s="342" t="s">
        <v>488</v>
      </c>
      <c r="B7" s="343" t="s">
        <v>848</v>
      </c>
      <c r="E7" s="1303">
        <v>10</v>
      </c>
      <c r="F7" s="344"/>
    </row>
    <row r="8" spans="1:10" ht="15.75" customHeight="1">
      <c r="A8" s="346"/>
      <c r="B8" s="343" t="s">
        <v>4</v>
      </c>
      <c r="E8" s="1305" t="s">
        <v>4</v>
      </c>
      <c r="F8" s="90"/>
    </row>
    <row r="9" spans="1:10" ht="15.75" customHeight="1">
      <c r="A9" s="342" t="s">
        <v>489</v>
      </c>
      <c r="B9" s="343" t="s">
        <v>490</v>
      </c>
      <c r="E9" s="1303">
        <v>12</v>
      </c>
      <c r="F9" s="344"/>
    </row>
    <row r="10" spans="1:10" ht="15.75" customHeight="1">
      <c r="A10" s="346"/>
      <c r="E10" s="1305"/>
      <c r="F10" s="90"/>
    </row>
    <row r="11" spans="1:10" ht="15.75" customHeight="1">
      <c r="A11" s="342" t="s">
        <v>491</v>
      </c>
      <c r="B11" s="343" t="s">
        <v>492</v>
      </c>
      <c r="E11" s="1303">
        <v>15</v>
      </c>
      <c r="F11" s="344"/>
    </row>
    <row r="12" spans="1:10" ht="15.75" customHeight="1">
      <c r="A12" s="346"/>
      <c r="E12" s="1305"/>
      <c r="F12" s="90"/>
    </row>
    <row r="13" spans="1:10" ht="15.75" customHeight="1">
      <c r="A13" s="342" t="s">
        <v>493</v>
      </c>
      <c r="B13" s="343" t="s">
        <v>494</v>
      </c>
      <c r="E13" s="1303">
        <v>18</v>
      </c>
      <c r="F13" s="344"/>
    </row>
    <row r="14" spans="1:10" ht="15.75" customHeight="1">
      <c r="A14" s="346"/>
      <c r="E14" s="1305"/>
      <c r="F14" s="90"/>
    </row>
    <row r="15" spans="1:10" ht="15.75" customHeight="1">
      <c r="A15" s="342" t="s">
        <v>495</v>
      </c>
      <c r="B15" s="343" t="s">
        <v>496</v>
      </c>
      <c r="E15" s="1305">
        <v>20</v>
      </c>
      <c r="F15" s="90"/>
    </row>
    <row r="16" spans="1:10" ht="15.75" customHeight="1">
      <c r="A16" s="346"/>
      <c r="E16" s="1305"/>
      <c r="F16" s="90"/>
    </row>
    <row r="17" spans="1:6" ht="15.75" customHeight="1">
      <c r="A17" s="342" t="s">
        <v>497</v>
      </c>
      <c r="B17" s="343" t="s">
        <v>498</v>
      </c>
      <c r="E17" s="1303">
        <v>22</v>
      </c>
      <c r="F17" s="344"/>
    </row>
    <row r="18" spans="1:6" ht="15.75" customHeight="1">
      <c r="A18" s="346"/>
      <c r="E18" s="1305"/>
      <c r="F18" s="90"/>
    </row>
    <row r="19" spans="1:6" ht="15.75" customHeight="1">
      <c r="A19" s="342" t="s">
        <v>499</v>
      </c>
      <c r="B19" s="343" t="s">
        <v>500</v>
      </c>
      <c r="E19" s="1303">
        <v>28</v>
      </c>
      <c r="F19" s="344"/>
    </row>
    <row r="20" spans="1:6" ht="15.75" customHeight="1">
      <c r="A20" s="342"/>
      <c r="B20" s="343"/>
      <c r="E20" s="1303"/>
      <c r="F20" s="344"/>
    </row>
    <row r="21" spans="1:6" ht="15.75" customHeight="1">
      <c r="A21" s="342" t="s">
        <v>501</v>
      </c>
      <c r="B21" s="343" t="s">
        <v>502</v>
      </c>
      <c r="E21" s="1303">
        <v>42</v>
      </c>
      <c r="F21" s="344"/>
    </row>
    <row r="22" spans="1:6" ht="15.75" customHeight="1">
      <c r="A22" s="342"/>
      <c r="B22" s="343"/>
      <c r="E22" s="1303"/>
      <c r="F22" s="344"/>
    </row>
    <row r="23" spans="1:6" ht="15.75" customHeight="1">
      <c r="A23" s="342" t="s">
        <v>503</v>
      </c>
      <c r="B23" s="343" t="s">
        <v>504</v>
      </c>
      <c r="E23" s="1303">
        <v>47</v>
      </c>
      <c r="F23" s="344"/>
    </row>
    <row r="24" spans="1:6" ht="15.75" customHeight="1">
      <c r="B24" s="343"/>
      <c r="E24" s="1305"/>
      <c r="F24" s="90"/>
    </row>
    <row r="25" spans="1:6" ht="15.75">
      <c r="A25" s="347" t="s">
        <v>505</v>
      </c>
      <c r="B25" s="348" t="s">
        <v>506</v>
      </c>
      <c r="C25" s="349"/>
      <c r="D25" s="349"/>
      <c r="E25" s="1303">
        <v>50</v>
      </c>
      <c r="F25" s="350"/>
    </row>
    <row r="26" spans="1:6" ht="15.75">
      <c r="A26" s="351"/>
      <c r="B26" s="348"/>
      <c r="C26" s="349"/>
      <c r="D26" s="349"/>
      <c r="E26" s="1303"/>
      <c r="F26" s="350"/>
    </row>
    <row r="27" spans="1:6" ht="15.75">
      <c r="A27" s="347" t="s">
        <v>507</v>
      </c>
      <c r="B27" s="352" t="s">
        <v>508</v>
      </c>
      <c r="C27" s="349"/>
      <c r="D27" s="349"/>
      <c r="E27" s="1303">
        <v>52</v>
      </c>
      <c r="F27" s="350"/>
    </row>
    <row r="28" spans="1:6" ht="15.75">
      <c r="A28" s="351"/>
      <c r="B28" s="348"/>
      <c r="E28" s="1303"/>
      <c r="F28" s="350"/>
    </row>
    <row r="29" spans="1:6" ht="15.75">
      <c r="A29" s="347" t="s">
        <v>509</v>
      </c>
      <c r="B29" s="352" t="s">
        <v>510</v>
      </c>
      <c r="E29" s="1303">
        <v>55</v>
      </c>
      <c r="F29" s="350"/>
    </row>
    <row r="30" spans="1:6" ht="15.75">
      <c r="A30" s="351"/>
      <c r="B30" s="348"/>
      <c r="E30" s="1303"/>
      <c r="F30" s="350"/>
    </row>
    <row r="31" spans="1:6" ht="15.75">
      <c r="A31" s="351" t="s">
        <v>511</v>
      </c>
      <c r="B31" s="352" t="s">
        <v>512</v>
      </c>
      <c r="E31" s="1303">
        <v>56</v>
      </c>
      <c r="F31" s="350"/>
    </row>
    <row r="32" spans="1:6" ht="15.75">
      <c r="A32" s="351"/>
      <c r="B32" s="348"/>
      <c r="E32" s="1303" t="s">
        <v>4</v>
      </c>
      <c r="F32" s="350"/>
    </row>
    <row r="33" spans="1:6" ht="15.75">
      <c r="A33" s="351" t="s">
        <v>513</v>
      </c>
      <c r="B33" s="352" t="s">
        <v>514</v>
      </c>
      <c r="C33" s="349"/>
      <c r="D33" s="349"/>
      <c r="E33" s="1303">
        <v>57</v>
      </c>
      <c r="F33" s="350"/>
    </row>
    <row r="34" spans="1:6" ht="15.75">
      <c r="A34" s="347"/>
      <c r="B34" s="348"/>
      <c r="C34" s="349"/>
      <c r="D34" s="349"/>
      <c r="E34" s="1303"/>
      <c r="F34" s="350"/>
    </row>
    <row r="35" spans="1:6" ht="15.75">
      <c r="A35" s="351" t="s">
        <v>515</v>
      </c>
      <c r="B35" s="353" t="s">
        <v>516</v>
      </c>
      <c r="C35" s="349"/>
      <c r="D35" s="349"/>
      <c r="E35" s="1303">
        <v>59</v>
      </c>
      <c r="F35" s="350"/>
    </row>
    <row r="36" spans="1:6">
      <c r="E36" s="1303"/>
      <c r="F36" s="344"/>
    </row>
    <row r="37" spans="1:6" ht="15.75">
      <c r="A37" s="351" t="s">
        <v>517</v>
      </c>
      <c r="B37" s="343" t="s">
        <v>518</v>
      </c>
      <c r="C37" s="353"/>
      <c r="E37" s="1306">
        <v>60</v>
      </c>
      <c r="F37" s="354"/>
    </row>
    <row r="38" spans="1:6" ht="15.75">
      <c r="A38" s="355"/>
      <c r="E38" s="1303" t="s">
        <v>4</v>
      </c>
      <c r="F38" s="344"/>
    </row>
    <row r="39" spans="1:6" ht="15.75">
      <c r="A39" s="351" t="s">
        <v>519</v>
      </c>
      <c r="B39" s="343" t="s">
        <v>520</v>
      </c>
      <c r="E39" s="1306">
        <v>61</v>
      </c>
      <c r="F39" s="354"/>
    </row>
    <row r="40" spans="1:6" ht="15.75">
      <c r="A40" s="355"/>
      <c r="E40" s="1303" t="s">
        <v>4</v>
      </c>
      <c r="F40" s="344"/>
    </row>
    <row r="41" spans="1:6" ht="15.75">
      <c r="A41" s="351" t="s">
        <v>521</v>
      </c>
      <c r="B41" s="343" t="s">
        <v>522</v>
      </c>
      <c r="E41" s="1306">
        <v>63</v>
      </c>
      <c r="F41" s="354"/>
    </row>
    <row r="42" spans="1:6">
      <c r="E42" s="1306" t="s">
        <v>4</v>
      </c>
    </row>
    <row r="43" spans="1:6" ht="15.75">
      <c r="A43" s="351" t="s">
        <v>523</v>
      </c>
      <c r="B43" s="343" t="s">
        <v>524</v>
      </c>
      <c r="C43"/>
      <c r="E43" s="1306">
        <v>72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K50" sqref="K50"/>
    </sheetView>
  </sheetViews>
  <sheetFormatPr defaultRowHeight="12.75"/>
  <sheetData>
    <row r="9" spans="1:3" ht="15">
      <c r="A9" s="332" t="s">
        <v>525</v>
      </c>
      <c r="B9" s="332"/>
      <c r="C9" s="332"/>
    </row>
    <row r="10" spans="1:3" ht="15">
      <c r="A10" s="332"/>
      <c r="B10" s="332"/>
      <c r="C10" s="332"/>
    </row>
    <row r="20" spans="2:13" ht="20.45" customHeight="1">
      <c r="B20" s="1563" t="s">
        <v>526</v>
      </c>
      <c r="C20" s="1563"/>
      <c r="D20" s="1563"/>
      <c r="E20" s="1563"/>
      <c r="F20" s="1563"/>
      <c r="G20" s="1563"/>
      <c r="H20" s="1563"/>
      <c r="I20" s="1563"/>
      <c r="J20" s="1563"/>
      <c r="K20" s="1563"/>
      <c r="L20" s="1563"/>
      <c r="M20" s="1563"/>
    </row>
    <row r="21" spans="2:13"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</row>
    <row r="22" spans="2:13" ht="20.45" customHeight="1">
      <c r="B22" s="1563"/>
      <c r="C22" s="1563"/>
      <c r="D22" s="1563"/>
      <c r="E22" s="1563"/>
      <c r="F22" s="1563"/>
      <c r="G22" s="1563"/>
      <c r="H22" s="1563"/>
      <c r="I22" s="1563"/>
      <c r="J22" s="1563"/>
      <c r="K22" s="1563"/>
      <c r="L22" s="1563"/>
      <c r="M22" s="1563"/>
    </row>
    <row r="38" spans="1:14" s="334" customFormat="1" ht="18">
      <c r="A38" s="1565"/>
      <c r="B38" s="1565"/>
      <c r="C38" s="1565"/>
      <c r="D38" s="1565"/>
      <c r="E38" s="1565"/>
      <c r="F38" s="1565"/>
      <c r="G38" s="1565"/>
      <c r="H38" s="1565"/>
      <c r="I38" s="1565"/>
      <c r="J38" s="1565"/>
      <c r="K38" s="1565"/>
      <c r="L38" s="1565"/>
      <c r="M38" s="1565"/>
      <c r="N38" s="1565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Normal="100" zoomScaleSheetLayoutView="75" workbookViewId="0">
      <selection activeCell="P31" sqref="P31"/>
    </sheetView>
  </sheetViews>
  <sheetFormatPr defaultColWidth="9.28515625" defaultRowHeight="14.25"/>
  <cols>
    <col min="1" max="1" width="54.28515625" style="988" customWidth="1"/>
    <col min="2" max="5" width="15" style="988" customWidth="1"/>
    <col min="6" max="8" width="11.140625" style="988" customWidth="1"/>
    <col min="9" max="10" width="9.28515625" style="988"/>
    <col min="11" max="11" width="15" style="988" customWidth="1"/>
    <col min="12" max="12" width="14.28515625" style="988" customWidth="1"/>
    <col min="13" max="13" width="13.5703125" style="988" customWidth="1"/>
    <col min="14" max="16" width="9.28515625" style="998"/>
    <col min="17" max="256" width="9.28515625" style="988"/>
    <col min="257" max="257" width="54.28515625" style="988" customWidth="1"/>
    <col min="258" max="261" width="15" style="988" customWidth="1"/>
    <col min="262" max="264" width="11.140625" style="988" customWidth="1"/>
    <col min="265" max="266" width="9.28515625" style="988"/>
    <col min="267" max="267" width="15" style="988" customWidth="1"/>
    <col min="268" max="268" width="14.28515625" style="988" customWidth="1"/>
    <col min="269" max="269" width="13.5703125" style="988" customWidth="1"/>
    <col min="270" max="512" width="9.28515625" style="988"/>
    <col min="513" max="513" width="54.28515625" style="988" customWidth="1"/>
    <col min="514" max="517" width="15" style="988" customWidth="1"/>
    <col min="518" max="520" width="11.140625" style="988" customWidth="1"/>
    <col min="521" max="522" width="9.28515625" style="988"/>
    <col min="523" max="523" width="15" style="988" customWidth="1"/>
    <col min="524" max="524" width="14.28515625" style="988" customWidth="1"/>
    <col min="525" max="525" width="13.5703125" style="988" customWidth="1"/>
    <col min="526" max="768" width="9.28515625" style="988"/>
    <col min="769" max="769" width="54.28515625" style="988" customWidth="1"/>
    <col min="770" max="773" width="15" style="988" customWidth="1"/>
    <col min="774" max="776" width="11.140625" style="988" customWidth="1"/>
    <col min="777" max="778" width="9.28515625" style="988"/>
    <col min="779" max="779" width="15" style="988" customWidth="1"/>
    <col min="780" max="780" width="14.28515625" style="988" customWidth="1"/>
    <col min="781" max="781" width="13.5703125" style="988" customWidth="1"/>
    <col min="782" max="1024" width="9.28515625" style="988"/>
    <col min="1025" max="1025" width="54.28515625" style="988" customWidth="1"/>
    <col min="1026" max="1029" width="15" style="988" customWidth="1"/>
    <col min="1030" max="1032" width="11.140625" style="988" customWidth="1"/>
    <col min="1033" max="1034" width="9.28515625" style="988"/>
    <col min="1035" max="1035" width="15" style="988" customWidth="1"/>
    <col min="1036" max="1036" width="14.28515625" style="988" customWidth="1"/>
    <col min="1037" max="1037" width="13.5703125" style="988" customWidth="1"/>
    <col min="1038" max="1280" width="9.28515625" style="988"/>
    <col min="1281" max="1281" width="54.28515625" style="988" customWidth="1"/>
    <col min="1282" max="1285" width="15" style="988" customWidth="1"/>
    <col min="1286" max="1288" width="11.140625" style="988" customWidth="1"/>
    <col min="1289" max="1290" width="9.28515625" style="988"/>
    <col min="1291" max="1291" width="15" style="988" customWidth="1"/>
    <col min="1292" max="1292" width="14.28515625" style="988" customWidth="1"/>
    <col min="1293" max="1293" width="13.5703125" style="988" customWidth="1"/>
    <col min="1294" max="1536" width="9.28515625" style="988"/>
    <col min="1537" max="1537" width="54.28515625" style="988" customWidth="1"/>
    <col min="1538" max="1541" width="15" style="988" customWidth="1"/>
    <col min="1542" max="1544" width="11.140625" style="988" customWidth="1"/>
    <col min="1545" max="1546" width="9.28515625" style="988"/>
    <col min="1547" max="1547" width="15" style="988" customWidth="1"/>
    <col min="1548" max="1548" width="14.28515625" style="988" customWidth="1"/>
    <col min="1549" max="1549" width="13.5703125" style="988" customWidth="1"/>
    <col min="1550" max="1792" width="9.28515625" style="988"/>
    <col min="1793" max="1793" width="54.28515625" style="988" customWidth="1"/>
    <col min="1794" max="1797" width="15" style="988" customWidth="1"/>
    <col min="1798" max="1800" width="11.140625" style="988" customWidth="1"/>
    <col min="1801" max="1802" width="9.28515625" style="988"/>
    <col min="1803" max="1803" width="15" style="988" customWidth="1"/>
    <col min="1804" max="1804" width="14.28515625" style="988" customWidth="1"/>
    <col min="1805" max="1805" width="13.5703125" style="988" customWidth="1"/>
    <col min="1806" max="2048" width="9.28515625" style="988"/>
    <col min="2049" max="2049" width="54.28515625" style="988" customWidth="1"/>
    <col min="2050" max="2053" width="15" style="988" customWidth="1"/>
    <col min="2054" max="2056" width="11.140625" style="988" customWidth="1"/>
    <col min="2057" max="2058" width="9.28515625" style="988"/>
    <col min="2059" max="2059" width="15" style="988" customWidth="1"/>
    <col min="2060" max="2060" width="14.28515625" style="988" customWidth="1"/>
    <col min="2061" max="2061" width="13.5703125" style="988" customWidth="1"/>
    <col min="2062" max="2304" width="9.28515625" style="988"/>
    <col min="2305" max="2305" width="54.28515625" style="988" customWidth="1"/>
    <col min="2306" max="2309" width="15" style="988" customWidth="1"/>
    <col min="2310" max="2312" width="11.140625" style="988" customWidth="1"/>
    <col min="2313" max="2314" width="9.28515625" style="988"/>
    <col min="2315" max="2315" width="15" style="988" customWidth="1"/>
    <col min="2316" max="2316" width="14.28515625" style="988" customWidth="1"/>
    <col min="2317" max="2317" width="13.5703125" style="988" customWidth="1"/>
    <col min="2318" max="2560" width="9.28515625" style="988"/>
    <col min="2561" max="2561" width="54.28515625" style="988" customWidth="1"/>
    <col min="2562" max="2565" width="15" style="988" customWidth="1"/>
    <col min="2566" max="2568" width="11.140625" style="988" customWidth="1"/>
    <col min="2569" max="2570" width="9.28515625" style="988"/>
    <col min="2571" max="2571" width="15" style="988" customWidth="1"/>
    <col min="2572" max="2572" width="14.28515625" style="988" customWidth="1"/>
    <col min="2573" max="2573" width="13.5703125" style="988" customWidth="1"/>
    <col min="2574" max="2816" width="9.28515625" style="988"/>
    <col min="2817" max="2817" width="54.28515625" style="988" customWidth="1"/>
    <col min="2818" max="2821" width="15" style="988" customWidth="1"/>
    <col min="2822" max="2824" width="11.140625" style="988" customWidth="1"/>
    <col min="2825" max="2826" width="9.28515625" style="988"/>
    <col min="2827" max="2827" width="15" style="988" customWidth="1"/>
    <col min="2828" max="2828" width="14.28515625" style="988" customWidth="1"/>
    <col min="2829" max="2829" width="13.5703125" style="988" customWidth="1"/>
    <col min="2830" max="3072" width="9.28515625" style="988"/>
    <col min="3073" max="3073" width="54.28515625" style="988" customWidth="1"/>
    <col min="3074" max="3077" width="15" style="988" customWidth="1"/>
    <col min="3078" max="3080" width="11.140625" style="988" customWidth="1"/>
    <col min="3081" max="3082" width="9.28515625" style="988"/>
    <col min="3083" max="3083" width="15" style="988" customWidth="1"/>
    <col min="3084" max="3084" width="14.28515625" style="988" customWidth="1"/>
    <col min="3085" max="3085" width="13.5703125" style="988" customWidth="1"/>
    <col min="3086" max="3328" width="9.28515625" style="988"/>
    <col min="3329" max="3329" width="54.28515625" style="988" customWidth="1"/>
    <col min="3330" max="3333" width="15" style="988" customWidth="1"/>
    <col min="3334" max="3336" width="11.140625" style="988" customWidth="1"/>
    <col min="3337" max="3338" width="9.28515625" style="988"/>
    <col min="3339" max="3339" width="15" style="988" customWidth="1"/>
    <col min="3340" max="3340" width="14.28515625" style="988" customWidth="1"/>
    <col min="3341" max="3341" width="13.5703125" style="988" customWidth="1"/>
    <col min="3342" max="3584" width="9.28515625" style="988"/>
    <col min="3585" max="3585" width="54.28515625" style="988" customWidth="1"/>
    <col min="3586" max="3589" width="15" style="988" customWidth="1"/>
    <col min="3590" max="3592" width="11.140625" style="988" customWidth="1"/>
    <col min="3593" max="3594" width="9.28515625" style="988"/>
    <col min="3595" max="3595" width="15" style="988" customWidth="1"/>
    <col min="3596" max="3596" width="14.28515625" style="988" customWidth="1"/>
    <col min="3597" max="3597" width="13.5703125" style="988" customWidth="1"/>
    <col min="3598" max="3840" width="9.28515625" style="988"/>
    <col min="3841" max="3841" width="54.28515625" style="988" customWidth="1"/>
    <col min="3842" max="3845" width="15" style="988" customWidth="1"/>
    <col min="3846" max="3848" width="11.140625" style="988" customWidth="1"/>
    <col min="3849" max="3850" width="9.28515625" style="988"/>
    <col min="3851" max="3851" width="15" style="988" customWidth="1"/>
    <col min="3852" max="3852" width="14.28515625" style="988" customWidth="1"/>
    <col min="3853" max="3853" width="13.5703125" style="988" customWidth="1"/>
    <col min="3854" max="4096" width="9.28515625" style="988"/>
    <col min="4097" max="4097" width="54.28515625" style="988" customWidth="1"/>
    <col min="4098" max="4101" width="15" style="988" customWidth="1"/>
    <col min="4102" max="4104" width="11.140625" style="988" customWidth="1"/>
    <col min="4105" max="4106" width="9.28515625" style="988"/>
    <col min="4107" max="4107" width="15" style="988" customWidth="1"/>
    <col min="4108" max="4108" width="14.28515625" style="988" customWidth="1"/>
    <col min="4109" max="4109" width="13.5703125" style="988" customWidth="1"/>
    <col min="4110" max="4352" width="9.28515625" style="988"/>
    <col min="4353" max="4353" width="54.28515625" style="988" customWidth="1"/>
    <col min="4354" max="4357" width="15" style="988" customWidth="1"/>
    <col min="4358" max="4360" width="11.140625" style="988" customWidth="1"/>
    <col min="4361" max="4362" width="9.28515625" style="988"/>
    <col min="4363" max="4363" width="15" style="988" customWidth="1"/>
    <col min="4364" max="4364" width="14.28515625" style="988" customWidth="1"/>
    <col min="4365" max="4365" width="13.5703125" style="988" customWidth="1"/>
    <col min="4366" max="4608" width="9.28515625" style="988"/>
    <col min="4609" max="4609" width="54.28515625" style="988" customWidth="1"/>
    <col min="4610" max="4613" width="15" style="988" customWidth="1"/>
    <col min="4614" max="4616" width="11.140625" style="988" customWidth="1"/>
    <col min="4617" max="4618" width="9.28515625" style="988"/>
    <col min="4619" max="4619" width="15" style="988" customWidth="1"/>
    <col min="4620" max="4620" width="14.28515625" style="988" customWidth="1"/>
    <col min="4621" max="4621" width="13.5703125" style="988" customWidth="1"/>
    <col min="4622" max="4864" width="9.28515625" style="988"/>
    <col min="4865" max="4865" width="54.28515625" style="988" customWidth="1"/>
    <col min="4866" max="4869" width="15" style="988" customWidth="1"/>
    <col min="4870" max="4872" width="11.140625" style="988" customWidth="1"/>
    <col min="4873" max="4874" width="9.28515625" style="988"/>
    <col min="4875" max="4875" width="15" style="988" customWidth="1"/>
    <col min="4876" max="4876" width="14.28515625" style="988" customWidth="1"/>
    <col min="4877" max="4877" width="13.5703125" style="988" customWidth="1"/>
    <col min="4878" max="5120" width="9.28515625" style="988"/>
    <col min="5121" max="5121" width="54.28515625" style="988" customWidth="1"/>
    <col min="5122" max="5125" width="15" style="988" customWidth="1"/>
    <col min="5126" max="5128" width="11.140625" style="988" customWidth="1"/>
    <col min="5129" max="5130" width="9.28515625" style="988"/>
    <col min="5131" max="5131" width="15" style="988" customWidth="1"/>
    <col min="5132" max="5132" width="14.28515625" style="988" customWidth="1"/>
    <col min="5133" max="5133" width="13.5703125" style="988" customWidth="1"/>
    <col min="5134" max="5376" width="9.28515625" style="988"/>
    <col min="5377" max="5377" width="54.28515625" style="988" customWidth="1"/>
    <col min="5378" max="5381" width="15" style="988" customWidth="1"/>
    <col min="5382" max="5384" width="11.140625" style="988" customWidth="1"/>
    <col min="5385" max="5386" width="9.28515625" style="988"/>
    <col min="5387" max="5387" width="15" style="988" customWidth="1"/>
    <col min="5388" max="5388" width="14.28515625" style="988" customWidth="1"/>
    <col min="5389" max="5389" width="13.5703125" style="988" customWidth="1"/>
    <col min="5390" max="5632" width="9.28515625" style="988"/>
    <col min="5633" max="5633" width="54.28515625" style="988" customWidth="1"/>
    <col min="5634" max="5637" width="15" style="988" customWidth="1"/>
    <col min="5638" max="5640" width="11.140625" style="988" customWidth="1"/>
    <col min="5641" max="5642" width="9.28515625" style="988"/>
    <col min="5643" max="5643" width="15" style="988" customWidth="1"/>
    <col min="5644" max="5644" width="14.28515625" style="988" customWidth="1"/>
    <col min="5645" max="5645" width="13.5703125" style="988" customWidth="1"/>
    <col min="5646" max="5888" width="9.28515625" style="988"/>
    <col min="5889" max="5889" width="54.28515625" style="988" customWidth="1"/>
    <col min="5890" max="5893" width="15" style="988" customWidth="1"/>
    <col min="5894" max="5896" width="11.140625" style="988" customWidth="1"/>
    <col min="5897" max="5898" width="9.28515625" style="988"/>
    <col min="5899" max="5899" width="15" style="988" customWidth="1"/>
    <col min="5900" max="5900" width="14.28515625" style="988" customWidth="1"/>
    <col min="5901" max="5901" width="13.5703125" style="988" customWidth="1"/>
    <col min="5902" max="6144" width="9.28515625" style="988"/>
    <col min="6145" max="6145" width="54.28515625" style="988" customWidth="1"/>
    <col min="6146" max="6149" width="15" style="988" customWidth="1"/>
    <col min="6150" max="6152" width="11.140625" style="988" customWidth="1"/>
    <col min="6153" max="6154" width="9.28515625" style="988"/>
    <col min="6155" max="6155" width="15" style="988" customWidth="1"/>
    <col min="6156" max="6156" width="14.28515625" style="988" customWidth="1"/>
    <col min="6157" max="6157" width="13.5703125" style="988" customWidth="1"/>
    <col min="6158" max="6400" width="9.28515625" style="988"/>
    <col min="6401" max="6401" width="54.28515625" style="988" customWidth="1"/>
    <col min="6402" max="6405" width="15" style="988" customWidth="1"/>
    <col min="6406" max="6408" width="11.140625" style="988" customWidth="1"/>
    <col min="6409" max="6410" width="9.28515625" style="988"/>
    <col min="6411" max="6411" width="15" style="988" customWidth="1"/>
    <col min="6412" max="6412" width="14.28515625" style="988" customWidth="1"/>
    <col min="6413" max="6413" width="13.5703125" style="988" customWidth="1"/>
    <col min="6414" max="6656" width="9.28515625" style="988"/>
    <col min="6657" max="6657" width="54.28515625" style="988" customWidth="1"/>
    <col min="6658" max="6661" width="15" style="988" customWidth="1"/>
    <col min="6662" max="6664" width="11.140625" style="988" customWidth="1"/>
    <col min="6665" max="6666" width="9.28515625" style="988"/>
    <col min="6667" max="6667" width="15" style="988" customWidth="1"/>
    <col min="6668" max="6668" width="14.28515625" style="988" customWidth="1"/>
    <col min="6669" max="6669" width="13.5703125" style="988" customWidth="1"/>
    <col min="6670" max="6912" width="9.28515625" style="988"/>
    <col min="6913" max="6913" width="54.28515625" style="988" customWidth="1"/>
    <col min="6914" max="6917" width="15" style="988" customWidth="1"/>
    <col min="6918" max="6920" width="11.140625" style="988" customWidth="1"/>
    <col min="6921" max="6922" width="9.28515625" style="988"/>
    <col min="6923" max="6923" width="15" style="988" customWidth="1"/>
    <col min="6924" max="6924" width="14.28515625" style="988" customWidth="1"/>
    <col min="6925" max="6925" width="13.5703125" style="988" customWidth="1"/>
    <col min="6926" max="7168" width="9.28515625" style="988"/>
    <col min="7169" max="7169" width="54.28515625" style="988" customWidth="1"/>
    <col min="7170" max="7173" width="15" style="988" customWidth="1"/>
    <col min="7174" max="7176" width="11.140625" style="988" customWidth="1"/>
    <col min="7177" max="7178" width="9.28515625" style="988"/>
    <col min="7179" max="7179" width="15" style="988" customWidth="1"/>
    <col min="7180" max="7180" width="14.28515625" style="988" customWidth="1"/>
    <col min="7181" max="7181" width="13.5703125" style="988" customWidth="1"/>
    <col min="7182" max="7424" width="9.28515625" style="988"/>
    <col min="7425" max="7425" width="54.28515625" style="988" customWidth="1"/>
    <col min="7426" max="7429" width="15" style="988" customWidth="1"/>
    <col min="7430" max="7432" width="11.140625" style="988" customWidth="1"/>
    <col min="7433" max="7434" width="9.28515625" style="988"/>
    <col min="7435" max="7435" width="15" style="988" customWidth="1"/>
    <col min="7436" max="7436" width="14.28515625" style="988" customWidth="1"/>
    <col min="7437" max="7437" width="13.5703125" style="988" customWidth="1"/>
    <col min="7438" max="7680" width="9.28515625" style="988"/>
    <col min="7681" max="7681" width="54.28515625" style="988" customWidth="1"/>
    <col min="7682" max="7685" width="15" style="988" customWidth="1"/>
    <col min="7686" max="7688" width="11.140625" style="988" customWidth="1"/>
    <col min="7689" max="7690" width="9.28515625" style="988"/>
    <col min="7691" max="7691" width="15" style="988" customWidth="1"/>
    <col min="7692" max="7692" width="14.28515625" style="988" customWidth="1"/>
    <col min="7693" max="7693" width="13.5703125" style="988" customWidth="1"/>
    <col min="7694" max="7936" width="9.28515625" style="988"/>
    <col min="7937" max="7937" width="54.28515625" style="988" customWidth="1"/>
    <col min="7938" max="7941" width="15" style="988" customWidth="1"/>
    <col min="7942" max="7944" width="11.140625" style="988" customWidth="1"/>
    <col min="7945" max="7946" width="9.28515625" style="988"/>
    <col min="7947" max="7947" width="15" style="988" customWidth="1"/>
    <col min="7948" max="7948" width="14.28515625" style="988" customWidth="1"/>
    <col min="7949" max="7949" width="13.5703125" style="988" customWidth="1"/>
    <col min="7950" max="8192" width="9.28515625" style="988"/>
    <col min="8193" max="8193" width="54.28515625" style="988" customWidth="1"/>
    <col min="8194" max="8197" width="15" style="988" customWidth="1"/>
    <col min="8198" max="8200" width="11.140625" style="988" customWidth="1"/>
    <col min="8201" max="8202" width="9.28515625" style="988"/>
    <col min="8203" max="8203" width="15" style="988" customWidth="1"/>
    <col min="8204" max="8204" width="14.28515625" style="988" customWidth="1"/>
    <col min="8205" max="8205" width="13.5703125" style="988" customWidth="1"/>
    <col min="8206" max="8448" width="9.28515625" style="988"/>
    <col min="8449" max="8449" width="54.28515625" style="988" customWidth="1"/>
    <col min="8450" max="8453" width="15" style="988" customWidth="1"/>
    <col min="8454" max="8456" width="11.140625" style="988" customWidth="1"/>
    <col min="8457" max="8458" width="9.28515625" style="988"/>
    <col min="8459" max="8459" width="15" style="988" customWidth="1"/>
    <col min="8460" max="8460" width="14.28515625" style="988" customWidth="1"/>
    <col min="8461" max="8461" width="13.5703125" style="988" customWidth="1"/>
    <col min="8462" max="8704" width="9.28515625" style="988"/>
    <col min="8705" max="8705" width="54.28515625" style="988" customWidth="1"/>
    <col min="8706" max="8709" width="15" style="988" customWidth="1"/>
    <col min="8710" max="8712" width="11.140625" style="988" customWidth="1"/>
    <col min="8713" max="8714" width="9.28515625" style="988"/>
    <col min="8715" max="8715" width="15" style="988" customWidth="1"/>
    <col min="8716" max="8716" width="14.28515625" style="988" customWidth="1"/>
    <col min="8717" max="8717" width="13.5703125" style="988" customWidth="1"/>
    <col min="8718" max="8960" width="9.28515625" style="988"/>
    <col min="8961" max="8961" width="54.28515625" style="988" customWidth="1"/>
    <col min="8962" max="8965" width="15" style="988" customWidth="1"/>
    <col min="8966" max="8968" width="11.140625" style="988" customWidth="1"/>
    <col min="8969" max="8970" width="9.28515625" style="988"/>
    <col min="8971" max="8971" width="15" style="988" customWidth="1"/>
    <col min="8972" max="8972" width="14.28515625" style="988" customWidth="1"/>
    <col min="8973" max="8973" width="13.5703125" style="988" customWidth="1"/>
    <col min="8974" max="9216" width="9.28515625" style="988"/>
    <col min="9217" max="9217" width="54.28515625" style="988" customWidth="1"/>
    <col min="9218" max="9221" width="15" style="988" customWidth="1"/>
    <col min="9222" max="9224" width="11.140625" style="988" customWidth="1"/>
    <col min="9225" max="9226" width="9.28515625" style="988"/>
    <col min="9227" max="9227" width="15" style="988" customWidth="1"/>
    <col min="9228" max="9228" width="14.28515625" style="988" customWidth="1"/>
    <col min="9229" max="9229" width="13.5703125" style="988" customWidth="1"/>
    <col min="9230" max="9472" width="9.28515625" style="988"/>
    <col min="9473" max="9473" width="54.28515625" style="988" customWidth="1"/>
    <col min="9474" max="9477" width="15" style="988" customWidth="1"/>
    <col min="9478" max="9480" width="11.140625" style="988" customWidth="1"/>
    <col min="9481" max="9482" width="9.28515625" style="988"/>
    <col min="9483" max="9483" width="15" style="988" customWidth="1"/>
    <col min="9484" max="9484" width="14.28515625" style="988" customWidth="1"/>
    <col min="9485" max="9485" width="13.5703125" style="988" customWidth="1"/>
    <col min="9486" max="9728" width="9.28515625" style="988"/>
    <col min="9729" max="9729" width="54.28515625" style="988" customWidth="1"/>
    <col min="9730" max="9733" width="15" style="988" customWidth="1"/>
    <col min="9734" max="9736" width="11.140625" style="988" customWidth="1"/>
    <col min="9737" max="9738" width="9.28515625" style="988"/>
    <col min="9739" max="9739" width="15" style="988" customWidth="1"/>
    <col min="9740" max="9740" width="14.28515625" style="988" customWidth="1"/>
    <col min="9741" max="9741" width="13.5703125" style="988" customWidth="1"/>
    <col min="9742" max="9984" width="9.28515625" style="988"/>
    <col min="9985" max="9985" width="54.28515625" style="988" customWidth="1"/>
    <col min="9986" max="9989" width="15" style="988" customWidth="1"/>
    <col min="9990" max="9992" width="11.140625" style="988" customWidth="1"/>
    <col min="9993" max="9994" width="9.28515625" style="988"/>
    <col min="9995" max="9995" width="15" style="988" customWidth="1"/>
    <col min="9996" max="9996" width="14.28515625" style="988" customWidth="1"/>
    <col min="9997" max="9997" width="13.5703125" style="988" customWidth="1"/>
    <col min="9998" max="10240" width="9.28515625" style="988"/>
    <col min="10241" max="10241" width="54.28515625" style="988" customWidth="1"/>
    <col min="10242" max="10245" width="15" style="988" customWidth="1"/>
    <col min="10246" max="10248" width="11.140625" style="988" customWidth="1"/>
    <col min="10249" max="10250" width="9.28515625" style="988"/>
    <col min="10251" max="10251" width="15" style="988" customWidth="1"/>
    <col min="10252" max="10252" width="14.28515625" style="988" customWidth="1"/>
    <col min="10253" max="10253" width="13.5703125" style="988" customWidth="1"/>
    <col min="10254" max="10496" width="9.28515625" style="988"/>
    <col min="10497" max="10497" width="54.28515625" style="988" customWidth="1"/>
    <col min="10498" max="10501" width="15" style="988" customWidth="1"/>
    <col min="10502" max="10504" width="11.140625" style="988" customWidth="1"/>
    <col min="10505" max="10506" width="9.28515625" style="988"/>
    <col min="10507" max="10507" width="15" style="988" customWidth="1"/>
    <col min="10508" max="10508" width="14.28515625" style="988" customWidth="1"/>
    <col min="10509" max="10509" width="13.5703125" style="988" customWidth="1"/>
    <col min="10510" max="10752" width="9.28515625" style="988"/>
    <col min="10753" max="10753" width="54.28515625" style="988" customWidth="1"/>
    <col min="10754" max="10757" width="15" style="988" customWidth="1"/>
    <col min="10758" max="10760" width="11.140625" style="988" customWidth="1"/>
    <col min="10761" max="10762" width="9.28515625" style="988"/>
    <col min="10763" max="10763" width="15" style="988" customWidth="1"/>
    <col min="10764" max="10764" width="14.28515625" style="988" customWidth="1"/>
    <col min="10765" max="10765" width="13.5703125" style="988" customWidth="1"/>
    <col min="10766" max="11008" width="9.28515625" style="988"/>
    <col min="11009" max="11009" width="54.28515625" style="988" customWidth="1"/>
    <col min="11010" max="11013" width="15" style="988" customWidth="1"/>
    <col min="11014" max="11016" width="11.140625" style="988" customWidth="1"/>
    <col min="11017" max="11018" width="9.28515625" style="988"/>
    <col min="11019" max="11019" width="15" style="988" customWidth="1"/>
    <col min="11020" max="11020" width="14.28515625" style="988" customWidth="1"/>
    <col min="11021" max="11021" width="13.5703125" style="988" customWidth="1"/>
    <col min="11022" max="11264" width="9.28515625" style="988"/>
    <col min="11265" max="11265" width="54.28515625" style="988" customWidth="1"/>
    <col min="11266" max="11269" width="15" style="988" customWidth="1"/>
    <col min="11270" max="11272" width="11.140625" style="988" customWidth="1"/>
    <col min="11273" max="11274" width="9.28515625" style="988"/>
    <col min="11275" max="11275" width="15" style="988" customWidth="1"/>
    <col min="11276" max="11276" width="14.28515625" style="988" customWidth="1"/>
    <col min="11277" max="11277" width="13.5703125" style="988" customWidth="1"/>
    <col min="11278" max="11520" width="9.28515625" style="988"/>
    <col min="11521" max="11521" width="54.28515625" style="988" customWidth="1"/>
    <col min="11522" max="11525" width="15" style="988" customWidth="1"/>
    <col min="11526" max="11528" width="11.140625" style="988" customWidth="1"/>
    <col min="11529" max="11530" width="9.28515625" style="988"/>
    <col min="11531" max="11531" width="15" style="988" customWidth="1"/>
    <col min="11532" max="11532" width="14.28515625" style="988" customWidth="1"/>
    <col min="11533" max="11533" width="13.5703125" style="988" customWidth="1"/>
    <col min="11534" max="11776" width="9.28515625" style="988"/>
    <col min="11777" max="11777" width="54.28515625" style="988" customWidth="1"/>
    <col min="11778" max="11781" width="15" style="988" customWidth="1"/>
    <col min="11782" max="11784" width="11.140625" style="988" customWidth="1"/>
    <col min="11785" max="11786" width="9.28515625" style="988"/>
    <col min="11787" max="11787" width="15" style="988" customWidth="1"/>
    <col min="11788" max="11788" width="14.28515625" style="988" customWidth="1"/>
    <col min="11789" max="11789" width="13.5703125" style="988" customWidth="1"/>
    <col min="11790" max="12032" width="9.28515625" style="988"/>
    <col min="12033" max="12033" width="54.28515625" style="988" customWidth="1"/>
    <col min="12034" max="12037" width="15" style="988" customWidth="1"/>
    <col min="12038" max="12040" width="11.140625" style="988" customWidth="1"/>
    <col min="12041" max="12042" width="9.28515625" style="988"/>
    <col min="12043" max="12043" width="15" style="988" customWidth="1"/>
    <col min="12044" max="12044" width="14.28515625" style="988" customWidth="1"/>
    <col min="12045" max="12045" width="13.5703125" style="988" customWidth="1"/>
    <col min="12046" max="12288" width="9.28515625" style="988"/>
    <col min="12289" max="12289" width="54.28515625" style="988" customWidth="1"/>
    <col min="12290" max="12293" width="15" style="988" customWidth="1"/>
    <col min="12294" max="12296" width="11.140625" style="988" customWidth="1"/>
    <col min="12297" max="12298" width="9.28515625" style="988"/>
    <col min="12299" max="12299" width="15" style="988" customWidth="1"/>
    <col min="12300" max="12300" width="14.28515625" style="988" customWidth="1"/>
    <col min="12301" max="12301" width="13.5703125" style="988" customWidth="1"/>
    <col min="12302" max="12544" width="9.28515625" style="988"/>
    <col min="12545" max="12545" width="54.28515625" style="988" customWidth="1"/>
    <col min="12546" max="12549" width="15" style="988" customWidth="1"/>
    <col min="12550" max="12552" width="11.140625" style="988" customWidth="1"/>
    <col min="12553" max="12554" width="9.28515625" style="988"/>
    <col min="12555" max="12555" width="15" style="988" customWidth="1"/>
    <col min="12556" max="12556" width="14.28515625" style="988" customWidth="1"/>
    <col min="12557" max="12557" width="13.5703125" style="988" customWidth="1"/>
    <col min="12558" max="12800" width="9.28515625" style="988"/>
    <col min="12801" max="12801" width="54.28515625" style="988" customWidth="1"/>
    <col min="12802" max="12805" width="15" style="988" customWidth="1"/>
    <col min="12806" max="12808" width="11.140625" style="988" customWidth="1"/>
    <col min="12809" max="12810" width="9.28515625" style="988"/>
    <col min="12811" max="12811" width="15" style="988" customWidth="1"/>
    <col min="12812" max="12812" width="14.28515625" style="988" customWidth="1"/>
    <col min="12813" max="12813" width="13.5703125" style="988" customWidth="1"/>
    <col min="12814" max="13056" width="9.28515625" style="988"/>
    <col min="13057" max="13057" width="54.28515625" style="988" customWidth="1"/>
    <col min="13058" max="13061" width="15" style="988" customWidth="1"/>
    <col min="13062" max="13064" width="11.140625" style="988" customWidth="1"/>
    <col min="13065" max="13066" width="9.28515625" style="988"/>
    <col min="13067" max="13067" width="15" style="988" customWidth="1"/>
    <col min="13068" max="13068" width="14.28515625" style="988" customWidth="1"/>
    <col min="13069" max="13069" width="13.5703125" style="988" customWidth="1"/>
    <col min="13070" max="13312" width="9.28515625" style="988"/>
    <col min="13313" max="13313" width="54.28515625" style="988" customWidth="1"/>
    <col min="13314" max="13317" width="15" style="988" customWidth="1"/>
    <col min="13318" max="13320" width="11.140625" style="988" customWidth="1"/>
    <col min="13321" max="13322" width="9.28515625" style="988"/>
    <col min="13323" max="13323" width="15" style="988" customWidth="1"/>
    <col min="13324" max="13324" width="14.28515625" style="988" customWidth="1"/>
    <col min="13325" max="13325" width="13.5703125" style="988" customWidth="1"/>
    <col min="13326" max="13568" width="9.28515625" style="988"/>
    <col min="13569" max="13569" width="54.28515625" style="988" customWidth="1"/>
    <col min="13570" max="13573" width="15" style="988" customWidth="1"/>
    <col min="13574" max="13576" width="11.140625" style="988" customWidth="1"/>
    <col min="13577" max="13578" width="9.28515625" style="988"/>
    <col min="13579" max="13579" width="15" style="988" customWidth="1"/>
    <col min="13580" max="13580" width="14.28515625" style="988" customWidth="1"/>
    <col min="13581" max="13581" width="13.5703125" style="988" customWidth="1"/>
    <col min="13582" max="13824" width="9.28515625" style="988"/>
    <col min="13825" max="13825" width="54.28515625" style="988" customWidth="1"/>
    <col min="13826" max="13829" width="15" style="988" customWidth="1"/>
    <col min="13830" max="13832" width="11.140625" style="988" customWidth="1"/>
    <col min="13833" max="13834" width="9.28515625" style="988"/>
    <col min="13835" max="13835" width="15" style="988" customWidth="1"/>
    <col min="13836" max="13836" width="14.28515625" style="988" customWidth="1"/>
    <col min="13837" max="13837" width="13.5703125" style="988" customWidth="1"/>
    <col min="13838" max="14080" width="9.28515625" style="988"/>
    <col min="14081" max="14081" width="54.28515625" style="988" customWidth="1"/>
    <col min="14082" max="14085" width="15" style="988" customWidth="1"/>
    <col min="14086" max="14088" width="11.140625" style="988" customWidth="1"/>
    <col min="14089" max="14090" width="9.28515625" style="988"/>
    <col min="14091" max="14091" width="15" style="988" customWidth="1"/>
    <col min="14092" max="14092" width="14.28515625" style="988" customWidth="1"/>
    <col min="14093" max="14093" width="13.5703125" style="988" customWidth="1"/>
    <col min="14094" max="14336" width="9.28515625" style="988"/>
    <col min="14337" max="14337" width="54.28515625" style="988" customWidth="1"/>
    <col min="14338" max="14341" width="15" style="988" customWidth="1"/>
    <col min="14342" max="14344" width="11.140625" style="988" customWidth="1"/>
    <col min="14345" max="14346" width="9.28515625" style="988"/>
    <col min="14347" max="14347" width="15" style="988" customWidth="1"/>
    <col min="14348" max="14348" width="14.28515625" style="988" customWidth="1"/>
    <col min="14349" max="14349" width="13.5703125" style="988" customWidth="1"/>
    <col min="14350" max="14592" width="9.28515625" style="988"/>
    <col min="14593" max="14593" width="54.28515625" style="988" customWidth="1"/>
    <col min="14594" max="14597" width="15" style="988" customWidth="1"/>
    <col min="14598" max="14600" width="11.140625" style="988" customWidth="1"/>
    <col min="14601" max="14602" width="9.28515625" style="988"/>
    <col min="14603" max="14603" width="15" style="988" customWidth="1"/>
    <col min="14604" max="14604" width="14.28515625" style="988" customWidth="1"/>
    <col min="14605" max="14605" width="13.5703125" style="988" customWidth="1"/>
    <col min="14606" max="14848" width="9.28515625" style="988"/>
    <col min="14849" max="14849" width="54.28515625" style="988" customWidth="1"/>
    <col min="14850" max="14853" width="15" style="988" customWidth="1"/>
    <col min="14854" max="14856" width="11.140625" style="988" customWidth="1"/>
    <col min="14857" max="14858" width="9.28515625" style="988"/>
    <col min="14859" max="14859" width="15" style="988" customWidth="1"/>
    <col min="14860" max="14860" width="14.28515625" style="988" customWidth="1"/>
    <col min="14861" max="14861" width="13.5703125" style="988" customWidth="1"/>
    <col min="14862" max="15104" width="9.28515625" style="988"/>
    <col min="15105" max="15105" width="54.28515625" style="988" customWidth="1"/>
    <col min="15106" max="15109" width="15" style="988" customWidth="1"/>
    <col min="15110" max="15112" width="11.140625" style="988" customWidth="1"/>
    <col min="15113" max="15114" width="9.28515625" style="988"/>
    <col min="15115" max="15115" width="15" style="988" customWidth="1"/>
    <col min="15116" max="15116" width="14.28515625" style="988" customWidth="1"/>
    <col min="15117" max="15117" width="13.5703125" style="988" customWidth="1"/>
    <col min="15118" max="15360" width="9.28515625" style="988"/>
    <col min="15361" max="15361" width="54.28515625" style="988" customWidth="1"/>
    <col min="15362" max="15365" width="15" style="988" customWidth="1"/>
    <col min="15366" max="15368" width="11.140625" style="988" customWidth="1"/>
    <col min="15369" max="15370" width="9.28515625" style="988"/>
    <col min="15371" max="15371" width="15" style="988" customWidth="1"/>
    <col min="15372" max="15372" width="14.28515625" style="988" customWidth="1"/>
    <col min="15373" max="15373" width="13.5703125" style="988" customWidth="1"/>
    <col min="15374" max="15616" width="9.28515625" style="988"/>
    <col min="15617" max="15617" width="54.28515625" style="988" customWidth="1"/>
    <col min="15618" max="15621" width="15" style="988" customWidth="1"/>
    <col min="15622" max="15624" width="11.140625" style="988" customWidth="1"/>
    <col min="15625" max="15626" width="9.28515625" style="988"/>
    <col min="15627" max="15627" width="15" style="988" customWidth="1"/>
    <col min="15628" max="15628" width="14.28515625" style="988" customWidth="1"/>
    <col min="15629" max="15629" width="13.5703125" style="988" customWidth="1"/>
    <col min="15630" max="15872" width="9.28515625" style="988"/>
    <col min="15873" max="15873" width="54.28515625" style="988" customWidth="1"/>
    <col min="15874" max="15877" width="15" style="988" customWidth="1"/>
    <col min="15878" max="15880" width="11.140625" style="988" customWidth="1"/>
    <col min="15881" max="15882" width="9.28515625" style="988"/>
    <col min="15883" max="15883" width="15" style="988" customWidth="1"/>
    <col min="15884" max="15884" width="14.28515625" style="988" customWidth="1"/>
    <col min="15885" max="15885" width="13.5703125" style="988" customWidth="1"/>
    <col min="15886" max="16128" width="9.28515625" style="988"/>
    <col min="16129" max="16129" width="54.28515625" style="988" customWidth="1"/>
    <col min="16130" max="16133" width="15" style="988" customWidth="1"/>
    <col min="16134" max="16136" width="11.140625" style="988" customWidth="1"/>
    <col min="16137" max="16138" width="9.28515625" style="988"/>
    <col min="16139" max="16139" width="15" style="988" customWidth="1"/>
    <col min="16140" max="16140" width="14.28515625" style="988" customWidth="1"/>
    <col min="16141" max="16141" width="13.5703125" style="988" customWidth="1"/>
    <col min="16142" max="16384" width="9.28515625" style="988"/>
  </cols>
  <sheetData>
    <row r="1" spans="1:16" ht="17.25" customHeight="1">
      <c r="A1" s="986" t="s">
        <v>517</v>
      </c>
      <c r="B1" s="986"/>
      <c r="C1" s="987"/>
      <c r="D1" s="987"/>
      <c r="E1" s="987"/>
      <c r="F1" s="987"/>
      <c r="G1" s="987"/>
      <c r="H1" s="987"/>
      <c r="N1" s="988"/>
      <c r="O1" s="988"/>
      <c r="P1" s="988"/>
    </row>
    <row r="2" spans="1:16" ht="17.25" customHeight="1">
      <c r="A2" s="989"/>
      <c r="B2" s="989"/>
      <c r="C2" s="987"/>
      <c r="D2" s="987"/>
      <c r="E2" s="987"/>
      <c r="F2" s="987"/>
      <c r="G2" s="987"/>
      <c r="H2" s="987"/>
      <c r="N2" s="988"/>
      <c r="O2" s="988"/>
      <c r="P2" s="988"/>
    </row>
    <row r="3" spans="1:16" ht="17.25" customHeight="1">
      <c r="A3" s="990" t="s">
        <v>750</v>
      </c>
      <c r="B3" s="991"/>
      <c r="C3" s="992"/>
      <c r="D3" s="992"/>
      <c r="E3" s="992"/>
      <c r="F3" s="992"/>
      <c r="G3" s="992"/>
      <c r="H3" s="992"/>
      <c r="N3" s="988"/>
      <c r="O3" s="988"/>
      <c r="P3" s="988"/>
    </row>
    <row r="4" spans="1:16" ht="17.25" customHeight="1">
      <c r="A4" s="990"/>
      <c r="B4" s="991"/>
      <c r="C4" s="992"/>
      <c r="D4" s="992"/>
      <c r="E4" s="992"/>
      <c r="F4" s="992"/>
      <c r="G4" s="992"/>
      <c r="H4" s="992"/>
      <c r="N4" s="988"/>
      <c r="O4" s="988"/>
      <c r="P4" s="988"/>
    </row>
    <row r="5" spans="1:16" ht="15" customHeight="1">
      <c r="A5" s="993"/>
      <c r="B5" s="993"/>
      <c r="C5" s="994"/>
      <c r="D5" s="995"/>
      <c r="E5" s="995"/>
      <c r="F5" s="995"/>
      <c r="G5" s="996"/>
      <c r="H5" s="997" t="s">
        <v>2</v>
      </c>
      <c r="N5" s="988"/>
      <c r="O5" s="988"/>
      <c r="P5" s="988"/>
    </row>
    <row r="8" spans="1:16" ht="16.350000000000001" customHeight="1">
      <c r="A8" s="999"/>
      <c r="B8" s="1000" t="s">
        <v>751</v>
      </c>
      <c r="C8" s="1001" t="s">
        <v>235</v>
      </c>
      <c r="D8" s="1002"/>
      <c r="E8" s="1002"/>
      <c r="F8" s="1003" t="s">
        <v>449</v>
      </c>
      <c r="G8" s="1004"/>
      <c r="H8" s="1005"/>
      <c r="N8" s="988"/>
      <c r="O8" s="988"/>
      <c r="P8" s="988"/>
    </row>
    <row r="9" spans="1:16" ht="16.350000000000001" customHeight="1">
      <c r="A9" s="1006" t="s">
        <v>3</v>
      </c>
      <c r="B9" s="1007" t="s">
        <v>234</v>
      </c>
      <c r="C9" s="1008"/>
      <c r="D9" s="1008"/>
      <c r="E9" s="1008"/>
      <c r="F9" s="1008" t="s">
        <v>4</v>
      </c>
      <c r="G9" s="1008" t="s">
        <v>4</v>
      </c>
      <c r="H9" s="1009"/>
      <c r="N9" s="988"/>
      <c r="O9" s="988"/>
      <c r="P9" s="988"/>
    </row>
    <row r="10" spans="1:16" ht="16.350000000000001" customHeight="1">
      <c r="A10" s="1010"/>
      <c r="B10" s="1011" t="s">
        <v>732</v>
      </c>
      <c r="C10" s="1008" t="s">
        <v>450</v>
      </c>
      <c r="D10" s="1008" t="s">
        <v>451</v>
      </c>
      <c r="E10" s="1008" t="s">
        <v>452</v>
      </c>
      <c r="F10" s="1012" t="s">
        <v>238</v>
      </c>
      <c r="G10" s="1012" t="s">
        <v>453</v>
      </c>
      <c r="H10" s="1013" t="s">
        <v>454</v>
      </c>
      <c r="K10" s="375"/>
      <c r="L10" s="375"/>
      <c r="M10" s="375"/>
      <c r="N10" s="988"/>
      <c r="O10" s="988"/>
      <c r="P10" s="988"/>
    </row>
    <row r="11" spans="1:16" s="1018" customFormat="1" ht="9.75" customHeight="1">
      <c r="A11" s="1014" t="s">
        <v>455</v>
      </c>
      <c r="B11" s="1015">
        <v>2</v>
      </c>
      <c r="C11" s="1016">
        <v>3</v>
      </c>
      <c r="D11" s="1016">
        <v>4</v>
      </c>
      <c r="E11" s="1016">
        <v>5</v>
      </c>
      <c r="F11" s="1016">
        <v>6</v>
      </c>
      <c r="G11" s="1016">
        <v>7</v>
      </c>
      <c r="H11" s="1017">
        <v>8</v>
      </c>
      <c r="K11" s="1415"/>
      <c r="L11" s="1415"/>
      <c r="M11" s="1415"/>
    </row>
    <row r="12" spans="1:16" ht="24" customHeight="1">
      <c r="A12" s="1019" t="s">
        <v>456</v>
      </c>
      <c r="B12" s="1020">
        <v>69716396</v>
      </c>
      <c r="C12" s="378">
        <v>2898285</v>
      </c>
      <c r="D12" s="378">
        <v>7430106</v>
      </c>
      <c r="E12" s="378">
        <v>12653852</v>
      </c>
      <c r="F12" s="1021">
        <v>4.1572501825825878E-2</v>
      </c>
      <c r="G12" s="1021">
        <v>0.10657616323138677</v>
      </c>
      <c r="H12" s="1021">
        <v>0.18150467789528305</v>
      </c>
      <c r="K12" s="1416"/>
      <c r="L12" s="1416"/>
      <c r="M12" s="1416"/>
      <c r="N12" s="988"/>
      <c r="O12" s="988"/>
      <c r="P12" s="988"/>
    </row>
    <row r="13" spans="1:16" ht="24" customHeight="1">
      <c r="A13" s="1022" t="s">
        <v>457</v>
      </c>
      <c r="B13" s="380">
        <v>85281687</v>
      </c>
      <c r="C13" s="378">
        <v>2764952</v>
      </c>
      <c r="D13" s="378">
        <v>7576223</v>
      </c>
      <c r="E13" s="378">
        <v>12612073</v>
      </c>
      <c r="F13" s="1023">
        <v>3.2421403671341539E-2</v>
      </c>
      <c r="G13" s="1024">
        <v>8.8837630522013475E-2</v>
      </c>
      <c r="H13" s="379">
        <v>0.14788723633011622</v>
      </c>
      <c r="K13" s="1417"/>
      <c r="L13" s="1418"/>
      <c r="M13" s="1417"/>
      <c r="N13" s="988"/>
      <c r="O13" s="988"/>
      <c r="P13" s="988"/>
    </row>
    <row r="14" spans="1:16" ht="24" customHeight="1">
      <c r="A14" s="1025" t="s">
        <v>876</v>
      </c>
      <c r="B14" s="1026">
        <v>-15565291</v>
      </c>
      <c r="C14" s="1027">
        <v>133332</v>
      </c>
      <c r="D14" s="1027">
        <v>-146117</v>
      </c>
      <c r="E14" s="1027">
        <v>41779</v>
      </c>
      <c r="F14" s="1028"/>
      <c r="G14" s="1029">
        <v>9.3873606346325297E-3</v>
      </c>
      <c r="H14" s="1028"/>
      <c r="N14" s="988"/>
      <c r="O14" s="988"/>
      <c r="P14" s="988"/>
    </row>
    <row r="18" spans="1:16" ht="15.75">
      <c r="A18" s="990"/>
      <c r="B18" s="991"/>
      <c r="C18" s="992"/>
      <c r="D18" s="992"/>
      <c r="E18" s="992"/>
      <c r="F18" s="992"/>
      <c r="G18" s="992"/>
      <c r="H18" s="992"/>
    </row>
    <row r="19" spans="1:16" ht="15.75">
      <c r="A19" s="993"/>
      <c r="B19" s="993"/>
      <c r="C19" s="994"/>
      <c r="D19" s="995"/>
      <c r="E19" s="995"/>
      <c r="F19" s="995"/>
      <c r="G19" s="996"/>
      <c r="H19" s="997" t="s">
        <v>2</v>
      </c>
    </row>
    <row r="20" spans="1:16">
      <c r="N20" s="1030"/>
      <c r="O20" s="1030"/>
      <c r="P20" s="1030"/>
    </row>
    <row r="21" spans="1:16">
      <c r="N21" s="1030"/>
      <c r="O21" s="1030"/>
      <c r="P21" s="1030"/>
    </row>
    <row r="22" spans="1:16" ht="16.350000000000001" customHeight="1">
      <c r="A22" s="999"/>
      <c r="B22" s="1000" t="s">
        <v>751</v>
      </c>
      <c r="C22" s="1001" t="s">
        <v>235</v>
      </c>
      <c r="D22" s="1002"/>
      <c r="E22" s="1002"/>
      <c r="F22" s="1003" t="s">
        <v>449</v>
      </c>
      <c r="G22" s="1004"/>
      <c r="H22" s="1005"/>
      <c r="N22" s="988"/>
      <c r="O22" s="988"/>
      <c r="P22" s="988"/>
    </row>
    <row r="23" spans="1:16" ht="16.350000000000001" customHeight="1">
      <c r="A23" s="1006" t="s">
        <v>3</v>
      </c>
      <c r="B23" s="1007" t="s">
        <v>234</v>
      </c>
      <c r="C23" s="1008"/>
      <c r="D23" s="1008"/>
      <c r="E23" s="1008"/>
      <c r="F23" s="1008" t="s">
        <v>4</v>
      </c>
      <c r="G23" s="1008" t="s">
        <v>4</v>
      </c>
      <c r="H23" s="1009"/>
      <c r="N23" s="988"/>
      <c r="O23" s="988"/>
      <c r="P23" s="988"/>
    </row>
    <row r="24" spans="1:16" ht="16.350000000000001" customHeight="1">
      <c r="A24" s="1010"/>
      <c r="B24" s="1011" t="s">
        <v>732</v>
      </c>
      <c r="C24" s="1008" t="s">
        <v>879</v>
      </c>
      <c r="D24" s="1008" t="s">
        <v>878</v>
      </c>
      <c r="E24" s="1008" t="s">
        <v>877</v>
      </c>
      <c r="F24" s="1012" t="s">
        <v>238</v>
      </c>
      <c r="G24" s="1012" t="s">
        <v>453</v>
      </c>
      <c r="H24" s="1013" t="s">
        <v>454</v>
      </c>
      <c r="N24" s="988"/>
      <c r="O24" s="988"/>
      <c r="P24" s="988"/>
    </row>
    <row r="25" spans="1:16" s="1018" customFormat="1" ht="9.75" customHeight="1">
      <c r="A25" s="1014" t="s">
        <v>455</v>
      </c>
      <c r="B25" s="1015">
        <v>2</v>
      </c>
      <c r="C25" s="1016">
        <v>3</v>
      </c>
      <c r="D25" s="1016">
        <v>4</v>
      </c>
      <c r="E25" s="1016">
        <v>5</v>
      </c>
      <c r="F25" s="1016">
        <v>6</v>
      </c>
      <c r="G25" s="1016">
        <v>7</v>
      </c>
      <c r="H25" s="1017">
        <v>8</v>
      </c>
    </row>
    <row r="26" spans="1:16" ht="24" customHeight="1">
      <c r="A26" s="1019" t="s">
        <v>456</v>
      </c>
      <c r="B26" s="1020">
        <v>69716396</v>
      </c>
      <c r="C26" s="378">
        <v>17693797</v>
      </c>
      <c r="D26" s="378">
        <v>21798245</v>
      </c>
      <c r="E26" s="378">
        <v>27190442</v>
      </c>
      <c r="F26" s="1021">
        <v>0.2537967826105067</v>
      </c>
      <c r="G26" s="1021">
        <v>0.31267027916933632</v>
      </c>
      <c r="H26" s="1021">
        <v>0.39001502602056481</v>
      </c>
      <c r="N26" s="988"/>
      <c r="O26" s="988"/>
      <c r="P26" s="988"/>
    </row>
    <row r="27" spans="1:16" ht="24" customHeight="1">
      <c r="A27" s="1022" t="s">
        <v>457</v>
      </c>
      <c r="B27" s="380">
        <v>85281687</v>
      </c>
      <c r="C27" s="378">
        <v>17290921</v>
      </c>
      <c r="D27" s="378">
        <v>20900298</v>
      </c>
      <c r="E27" s="378">
        <v>27192090</v>
      </c>
      <c r="F27" s="1023">
        <v>0.20275069136472407</v>
      </c>
      <c r="G27" s="1023">
        <v>0.24507369325374626</v>
      </c>
      <c r="H27" s="1024">
        <v>0.31885028259349513</v>
      </c>
      <c r="N27" s="988"/>
      <c r="O27" s="988"/>
      <c r="P27" s="988"/>
    </row>
    <row r="28" spans="1:16" ht="24" customHeight="1">
      <c r="A28" s="1025" t="s">
        <v>876</v>
      </c>
      <c r="B28" s="1026">
        <v>-15565291</v>
      </c>
      <c r="C28" s="1027">
        <v>402876</v>
      </c>
      <c r="D28" s="1027">
        <v>897947</v>
      </c>
      <c r="E28" s="1027">
        <v>-1648</v>
      </c>
      <c r="F28" s="1028"/>
      <c r="G28" s="1029"/>
      <c r="H28" s="1419">
        <v>1.0587659427632931E-4</v>
      </c>
      <c r="N28" s="988"/>
      <c r="O28" s="988"/>
      <c r="P28" s="988"/>
    </row>
    <row r="29" spans="1:16">
      <c r="K29" s="998"/>
      <c r="L29" s="998"/>
      <c r="N29" s="988"/>
      <c r="O29" s="988"/>
      <c r="P29" s="988"/>
    </row>
    <row r="30" spans="1:16">
      <c r="K30" s="998"/>
      <c r="L30" s="998"/>
      <c r="N30" s="988"/>
      <c r="O30" s="988"/>
      <c r="P30" s="988"/>
    </row>
  </sheetData>
  <printOptions horizontalCentered="1"/>
  <pageMargins left="0.74803149606299213" right="0.55118110236220474" top="0.98425196850393704" bottom="0.98425196850393704" header="0.70866141732283472" footer="0.51181102362204722"/>
  <pageSetup paperSize="9" scale="70" firstPageNumber="60" orientation="landscape" useFirstPageNumber="1" r:id="rId1"/>
  <headerFooter alignWithMargins="0">
    <oddHeader>&amp;C&amp;11-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showGridLines="0" zoomScale="76" zoomScaleNormal="76" zoomScaleSheetLayoutView="55" workbookViewId="0">
      <selection activeCell="H22" sqref="H22"/>
    </sheetView>
  </sheetViews>
  <sheetFormatPr defaultColWidth="9.28515625" defaultRowHeight="15"/>
  <cols>
    <col min="1" max="1" width="103.140625" style="1032" customWidth="1"/>
    <col min="2" max="2" width="20.5703125" style="1032" customWidth="1"/>
    <col min="3" max="3" width="19.42578125" style="1067" customWidth="1"/>
    <col min="4" max="4" width="16.7109375" style="1032" customWidth="1"/>
    <col min="5" max="5" width="9.28515625" style="1032"/>
    <col min="6" max="6" width="8.42578125" style="1032" customWidth="1"/>
    <col min="7" max="7" width="16.7109375" style="1032" customWidth="1"/>
    <col min="8" max="8" width="21.7109375" style="1032" customWidth="1"/>
    <col min="9" max="9" width="21.28515625" style="1032" customWidth="1"/>
    <col min="10" max="245" width="9.28515625" style="1032"/>
    <col min="246" max="246" width="103.140625" style="1032" customWidth="1"/>
    <col min="247" max="247" width="20.5703125" style="1032" customWidth="1"/>
    <col min="248" max="248" width="19.42578125" style="1032" customWidth="1"/>
    <col min="249" max="249" width="16.7109375" style="1032" customWidth="1"/>
    <col min="250" max="250" width="12.85546875" style="1032" customWidth="1"/>
    <col min="251" max="251" width="11" style="1032" bestFit="1" customWidth="1"/>
    <col min="252" max="256" width="9.28515625" style="1032"/>
    <col min="257" max="257" width="103.140625" style="1032" customWidth="1"/>
    <col min="258" max="258" width="20.5703125" style="1032" customWidth="1"/>
    <col min="259" max="259" width="19.42578125" style="1032" customWidth="1"/>
    <col min="260" max="260" width="16.7109375" style="1032" customWidth="1"/>
    <col min="261" max="261" width="9.28515625" style="1032"/>
    <col min="262" max="262" width="8.42578125" style="1032" customWidth="1"/>
    <col min="263" max="263" width="16.7109375" style="1032" customWidth="1"/>
    <col min="264" max="264" width="21.7109375" style="1032" customWidth="1"/>
    <col min="265" max="265" width="21.28515625" style="1032" customWidth="1"/>
    <col min="266" max="501" width="9.28515625" style="1032"/>
    <col min="502" max="502" width="103.140625" style="1032" customWidth="1"/>
    <col min="503" max="503" width="20.5703125" style="1032" customWidth="1"/>
    <col min="504" max="504" width="19.42578125" style="1032" customWidth="1"/>
    <col min="505" max="505" width="16.7109375" style="1032" customWidth="1"/>
    <col min="506" max="506" width="12.85546875" style="1032" customWidth="1"/>
    <col min="507" max="507" width="11" style="1032" bestFit="1" customWidth="1"/>
    <col min="508" max="512" width="9.28515625" style="1032"/>
    <col min="513" max="513" width="103.140625" style="1032" customWidth="1"/>
    <col min="514" max="514" width="20.5703125" style="1032" customWidth="1"/>
    <col min="515" max="515" width="19.42578125" style="1032" customWidth="1"/>
    <col min="516" max="516" width="16.7109375" style="1032" customWidth="1"/>
    <col min="517" max="517" width="9.28515625" style="1032"/>
    <col min="518" max="518" width="8.42578125" style="1032" customWidth="1"/>
    <col min="519" max="519" width="16.7109375" style="1032" customWidth="1"/>
    <col min="520" max="520" width="21.7109375" style="1032" customWidth="1"/>
    <col min="521" max="521" width="21.28515625" style="1032" customWidth="1"/>
    <col min="522" max="757" width="9.28515625" style="1032"/>
    <col min="758" max="758" width="103.140625" style="1032" customWidth="1"/>
    <col min="759" max="759" width="20.5703125" style="1032" customWidth="1"/>
    <col min="760" max="760" width="19.42578125" style="1032" customWidth="1"/>
    <col min="761" max="761" width="16.7109375" style="1032" customWidth="1"/>
    <col min="762" max="762" width="12.85546875" style="1032" customWidth="1"/>
    <col min="763" max="763" width="11" style="1032" bestFit="1" customWidth="1"/>
    <col min="764" max="768" width="9.28515625" style="1032"/>
    <col min="769" max="769" width="103.140625" style="1032" customWidth="1"/>
    <col min="770" max="770" width="20.5703125" style="1032" customWidth="1"/>
    <col min="771" max="771" width="19.42578125" style="1032" customWidth="1"/>
    <col min="772" max="772" width="16.7109375" style="1032" customWidth="1"/>
    <col min="773" max="773" width="9.28515625" style="1032"/>
    <col min="774" max="774" width="8.42578125" style="1032" customWidth="1"/>
    <col min="775" max="775" width="16.7109375" style="1032" customWidth="1"/>
    <col min="776" max="776" width="21.7109375" style="1032" customWidth="1"/>
    <col min="777" max="777" width="21.28515625" style="1032" customWidth="1"/>
    <col min="778" max="1013" width="9.28515625" style="1032"/>
    <col min="1014" max="1014" width="103.140625" style="1032" customWidth="1"/>
    <col min="1015" max="1015" width="20.5703125" style="1032" customWidth="1"/>
    <col min="1016" max="1016" width="19.42578125" style="1032" customWidth="1"/>
    <col min="1017" max="1017" width="16.7109375" style="1032" customWidth="1"/>
    <col min="1018" max="1018" width="12.85546875" style="1032" customWidth="1"/>
    <col min="1019" max="1019" width="11" style="1032" bestFit="1" customWidth="1"/>
    <col min="1020" max="1024" width="9.28515625" style="1032"/>
    <col min="1025" max="1025" width="103.140625" style="1032" customWidth="1"/>
    <col min="1026" max="1026" width="20.5703125" style="1032" customWidth="1"/>
    <col min="1027" max="1027" width="19.42578125" style="1032" customWidth="1"/>
    <col min="1028" max="1028" width="16.7109375" style="1032" customWidth="1"/>
    <col min="1029" max="1029" width="9.28515625" style="1032"/>
    <col min="1030" max="1030" width="8.42578125" style="1032" customWidth="1"/>
    <col min="1031" max="1031" width="16.7109375" style="1032" customWidth="1"/>
    <col min="1032" max="1032" width="21.7109375" style="1032" customWidth="1"/>
    <col min="1033" max="1033" width="21.28515625" style="1032" customWidth="1"/>
    <col min="1034" max="1269" width="9.28515625" style="1032"/>
    <col min="1270" max="1270" width="103.140625" style="1032" customWidth="1"/>
    <col min="1271" max="1271" width="20.5703125" style="1032" customWidth="1"/>
    <col min="1272" max="1272" width="19.42578125" style="1032" customWidth="1"/>
    <col min="1273" max="1273" width="16.7109375" style="1032" customWidth="1"/>
    <col min="1274" max="1274" width="12.85546875" style="1032" customWidth="1"/>
    <col min="1275" max="1275" width="11" style="1032" bestFit="1" customWidth="1"/>
    <col min="1276" max="1280" width="9.28515625" style="1032"/>
    <col min="1281" max="1281" width="103.140625" style="1032" customWidth="1"/>
    <col min="1282" max="1282" width="20.5703125" style="1032" customWidth="1"/>
    <col min="1283" max="1283" width="19.42578125" style="1032" customWidth="1"/>
    <col min="1284" max="1284" width="16.7109375" style="1032" customWidth="1"/>
    <col min="1285" max="1285" width="9.28515625" style="1032"/>
    <col min="1286" max="1286" width="8.42578125" style="1032" customWidth="1"/>
    <col min="1287" max="1287" width="16.7109375" style="1032" customWidth="1"/>
    <col min="1288" max="1288" width="21.7109375" style="1032" customWidth="1"/>
    <col min="1289" max="1289" width="21.28515625" style="1032" customWidth="1"/>
    <col min="1290" max="1525" width="9.28515625" style="1032"/>
    <col min="1526" max="1526" width="103.140625" style="1032" customWidth="1"/>
    <col min="1527" max="1527" width="20.5703125" style="1032" customWidth="1"/>
    <col min="1528" max="1528" width="19.42578125" style="1032" customWidth="1"/>
    <col min="1529" max="1529" width="16.7109375" style="1032" customWidth="1"/>
    <col min="1530" max="1530" width="12.85546875" style="1032" customWidth="1"/>
    <col min="1531" max="1531" width="11" style="1032" bestFit="1" customWidth="1"/>
    <col min="1532" max="1536" width="9.28515625" style="1032"/>
    <col min="1537" max="1537" width="103.140625" style="1032" customWidth="1"/>
    <col min="1538" max="1538" width="20.5703125" style="1032" customWidth="1"/>
    <col min="1539" max="1539" width="19.42578125" style="1032" customWidth="1"/>
    <col min="1540" max="1540" width="16.7109375" style="1032" customWidth="1"/>
    <col min="1541" max="1541" width="9.28515625" style="1032"/>
    <col min="1542" max="1542" width="8.42578125" style="1032" customWidth="1"/>
    <col min="1543" max="1543" width="16.7109375" style="1032" customWidth="1"/>
    <col min="1544" max="1544" width="21.7109375" style="1032" customWidth="1"/>
    <col min="1545" max="1545" width="21.28515625" style="1032" customWidth="1"/>
    <col min="1546" max="1781" width="9.28515625" style="1032"/>
    <col min="1782" max="1782" width="103.140625" style="1032" customWidth="1"/>
    <col min="1783" max="1783" width="20.5703125" style="1032" customWidth="1"/>
    <col min="1784" max="1784" width="19.42578125" style="1032" customWidth="1"/>
    <col min="1785" max="1785" width="16.7109375" style="1032" customWidth="1"/>
    <col min="1786" max="1786" width="12.85546875" style="1032" customWidth="1"/>
    <col min="1787" max="1787" width="11" style="1032" bestFit="1" customWidth="1"/>
    <col min="1788" max="1792" width="9.28515625" style="1032"/>
    <col min="1793" max="1793" width="103.140625" style="1032" customWidth="1"/>
    <col min="1794" max="1794" width="20.5703125" style="1032" customWidth="1"/>
    <col min="1795" max="1795" width="19.42578125" style="1032" customWidth="1"/>
    <col min="1796" max="1796" width="16.7109375" style="1032" customWidth="1"/>
    <col min="1797" max="1797" width="9.28515625" style="1032"/>
    <col min="1798" max="1798" width="8.42578125" style="1032" customWidth="1"/>
    <col min="1799" max="1799" width="16.7109375" style="1032" customWidth="1"/>
    <col min="1800" max="1800" width="21.7109375" style="1032" customWidth="1"/>
    <col min="1801" max="1801" width="21.28515625" style="1032" customWidth="1"/>
    <col min="1802" max="2037" width="9.28515625" style="1032"/>
    <col min="2038" max="2038" width="103.140625" style="1032" customWidth="1"/>
    <col min="2039" max="2039" width="20.5703125" style="1032" customWidth="1"/>
    <col min="2040" max="2040" width="19.42578125" style="1032" customWidth="1"/>
    <col min="2041" max="2041" width="16.7109375" style="1032" customWidth="1"/>
    <col min="2042" max="2042" width="12.85546875" style="1032" customWidth="1"/>
    <col min="2043" max="2043" width="11" style="1032" bestFit="1" customWidth="1"/>
    <col min="2044" max="2048" width="9.28515625" style="1032"/>
    <col min="2049" max="2049" width="103.140625" style="1032" customWidth="1"/>
    <col min="2050" max="2050" width="20.5703125" style="1032" customWidth="1"/>
    <col min="2051" max="2051" width="19.42578125" style="1032" customWidth="1"/>
    <col min="2052" max="2052" width="16.7109375" style="1032" customWidth="1"/>
    <col min="2053" max="2053" width="9.28515625" style="1032"/>
    <col min="2054" max="2054" width="8.42578125" style="1032" customWidth="1"/>
    <col min="2055" max="2055" width="16.7109375" style="1032" customWidth="1"/>
    <col min="2056" max="2056" width="21.7109375" style="1032" customWidth="1"/>
    <col min="2057" max="2057" width="21.28515625" style="1032" customWidth="1"/>
    <col min="2058" max="2293" width="9.28515625" style="1032"/>
    <col min="2294" max="2294" width="103.140625" style="1032" customWidth="1"/>
    <col min="2295" max="2295" width="20.5703125" style="1032" customWidth="1"/>
    <col min="2296" max="2296" width="19.42578125" style="1032" customWidth="1"/>
    <col min="2297" max="2297" width="16.7109375" style="1032" customWidth="1"/>
    <col min="2298" max="2298" width="12.85546875" style="1032" customWidth="1"/>
    <col min="2299" max="2299" width="11" style="1032" bestFit="1" customWidth="1"/>
    <col min="2300" max="2304" width="9.28515625" style="1032"/>
    <col min="2305" max="2305" width="103.140625" style="1032" customWidth="1"/>
    <col min="2306" max="2306" width="20.5703125" style="1032" customWidth="1"/>
    <col min="2307" max="2307" width="19.42578125" style="1032" customWidth="1"/>
    <col min="2308" max="2308" width="16.7109375" style="1032" customWidth="1"/>
    <col min="2309" max="2309" width="9.28515625" style="1032"/>
    <col min="2310" max="2310" width="8.42578125" style="1032" customWidth="1"/>
    <col min="2311" max="2311" width="16.7109375" style="1032" customWidth="1"/>
    <col min="2312" max="2312" width="21.7109375" style="1032" customWidth="1"/>
    <col min="2313" max="2313" width="21.28515625" style="1032" customWidth="1"/>
    <col min="2314" max="2549" width="9.28515625" style="1032"/>
    <col min="2550" max="2550" width="103.140625" style="1032" customWidth="1"/>
    <col min="2551" max="2551" width="20.5703125" style="1032" customWidth="1"/>
    <col min="2552" max="2552" width="19.42578125" style="1032" customWidth="1"/>
    <col min="2553" max="2553" width="16.7109375" style="1032" customWidth="1"/>
    <col min="2554" max="2554" width="12.85546875" style="1032" customWidth="1"/>
    <col min="2555" max="2555" width="11" style="1032" bestFit="1" customWidth="1"/>
    <col min="2556" max="2560" width="9.28515625" style="1032"/>
    <col min="2561" max="2561" width="103.140625" style="1032" customWidth="1"/>
    <col min="2562" max="2562" width="20.5703125" style="1032" customWidth="1"/>
    <col min="2563" max="2563" width="19.42578125" style="1032" customWidth="1"/>
    <col min="2564" max="2564" width="16.7109375" style="1032" customWidth="1"/>
    <col min="2565" max="2565" width="9.28515625" style="1032"/>
    <col min="2566" max="2566" width="8.42578125" style="1032" customWidth="1"/>
    <col min="2567" max="2567" width="16.7109375" style="1032" customWidth="1"/>
    <col min="2568" max="2568" width="21.7109375" style="1032" customWidth="1"/>
    <col min="2569" max="2569" width="21.28515625" style="1032" customWidth="1"/>
    <col min="2570" max="2805" width="9.28515625" style="1032"/>
    <col min="2806" max="2806" width="103.140625" style="1032" customWidth="1"/>
    <col min="2807" max="2807" width="20.5703125" style="1032" customWidth="1"/>
    <col min="2808" max="2808" width="19.42578125" style="1032" customWidth="1"/>
    <col min="2809" max="2809" width="16.7109375" style="1032" customWidth="1"/>
    <col min="2810" max="2810" width="12.85546875" style="1032" customWidth="1"/>
    <col min="2811" max="2811" width="11" style="1032" bestFit="1" customWidth="1"/>
    <col min="2812" max="2816" width="9.28515625" style="1032"/>
    <col min="2817" max="2817" width="103.140625" style="1032" customWidth="1"/>
    <col min="2818" max="2818" width="20.5703125" style="1032" customWidth="1"/>
    <col min="2819" max="2819" width="19.42578125" style="1032" customWidth="1"/>
    <col min="2820" max="2820" width="16.7109375" style="1032" customWidth="1"/>
    <col min="2821" max="2821" width="9.28515625" style="1032"/>
    <col min="2822" max="2822" width="8.42578125" style="1032" customWidth="1"/>
    <col min="2823" max="2823" width="16.7109375" style="1032" customWidth="1"/>
    <col min="2824" max="2824" width="21.7109375" style="1032" customWidth="1"/>
    <col min="2825" max="2825" width="21.28515625" style="1032" customWidth="1"/>
    <col min="2826" max="3061" width="9.28515625" style="1032"/>
    <col min="3062" max="3062" width="103.140625" style="1032" customWidth="1"/>
    <col min="3063" max="3063" width="20.5703125" style="1032" customWidth="1"/>
    <col min="3064" max="3064" width="19.42578125" style="1032" customWidth="1"/>
    <col min="3065" max="3065" width="16.7109375" style="1032" customWidth="1"/>
    <col min="3066" max="3066" width="12.85546875" style="1032" customWidth="1"/>
    <col min="3067" max="3067" width="11" style="1032" bestFit="1" customWidth="1"/>
    <col min="3068" max="3072" width="9.28515625" style="1032"/>
    <col min="3073" max="3073" width="103.140625" style="1032" customWidth="1"/>
    <col min="3074" max="3074" width="20.5703125" style="1032" customWidth="1"/>
    <col min="3075" max="3075" width="19.42578125" style="1032" customWidth="1"/>
    <col min="3076" max="3076" width="16.7109375" style="1032" customWidth="1"/>
    <col min="3077" max="3077" width="9.28515625" style="1032"/>
    <col min="3078" max="3078" width="8.42578125" style="1032" customWidth="1"/>
    <col min="3079" max="3079" width="16.7109375" style="1032" customWidth="1"/>
    <col min="3080" max="3080" width="21.7109375" style="1032" customWidth="1"/>
    <col min="3081" max="3081" width="21.28515625" style="1032" customWidth="1"/>
    <col min="3082" max="3317" width="9.28515625" style="1032"/>
    <col min="3318" max="3318" width="103.140625" style="1032" customWidth="1"/>
    <col min="3319" max="3319" width="20.5703125" style="1032" customWidth="1"/>
    <col min="3320" max="3320" width="19.42578125" style="1032" customWidth="1"/>
    <col min="3321" max="3321" width="16.7109375" style="1032" customWidth="1"/>
    <col min="3322" max="3322" width="12.85546875" style="1032" customWidth="1"/>
    <col min="3323" max="3323" width="11" style="1032" bestFit="1" customWidth="1"/>
    <col min="3324" max="3328" width="9.28515625" style="1032"/>
    <col min="3329" max="3329" width="103.140625" style="1032" customWidth="1"/>
    <col min="3330" max="3330" width="20.5703125" style="1032" customWidth="1"/>
    <col min="3331" max="3331" width="19.42578125" style="1032" customWidth="1"/>
    <col min="3332" max="3332" width="16.7109375" style="1032" customWidth="1"/>
    <col min="3333" max="3333" width="9.28515625" style="1032"/>
    <col min="3334" max="3334" width="8.42578125" style="1032" customWidth="1"/>
    <col min="3335" max="3335" width="16.7109375" style="1032" customWidth="1"/>
    <col min="3336" max="3336" width="21.7109375" style="1032" customWidth="1"/>
    <col min="3337" max="3337" width="21.28515625" style="1032" customWidth="1"/>
    <col min="3338" max="3573" width="9.28515625" style="1032"/>
    <col min="3574" max="3574" width="103.140625" style="1032" customWidth="1"/>
    <col min="3575" max="3575" width="20.5703125" style="1032" customWidth="1"/>
    <col min="3576" max="3576" width="19.42578125" style="1032" customWidth="1"/>
    <col min="3577" max="3577" width="16.7109375" style="1032" customWidth="1"/>
    <col min="3578" max="3578" width="12.85546875" style="1032" customWidth="1"/>
    <col min="3579" max="3579" width="11" style="1032" bestFit="1" customWidth="1"/>
    <col min="3580" max="3584" width="9.28515625" style="1032"/>
    <col min="3585" max="3585" width="103.140625" style="1032" customWidth="1"/>
    <col min="3586" max="3586" width="20.5703125" style="1032" customWidth="1"/>
    <col min="3587" max="3587" width="19.42578125" style="1032" customWidth="1"/>
    <col min="3588" max="3588" width="16.7109375" style="1032" customWidth="1"/>
    <col min="3589" max="3589" width="9.28515625" style="1032"/>
    <col min="3590" max="3590" width="8.42578125" style="1032" customWidth="1"/>
    <col min="3591" max="3591" width="16.7109375" style="1032" customWidth="1"/>
    <col min="3592" max="3592" width="21.7109375" style="1032" customWidth="1"/>
    <col min="3593" max="3593" width="21.28515625" style="1032" customWidth="1"/>
    <col min="3594" max="3829" width="9.28515625" style="1032"/>
    <col min="3830" max="3830" width="103.140625" style="1032" customWidth="1"/>
    <col min="3831" max="3831" width="20.5703125" style="1032" customWidth="1"/>
    <col min="3832" max="3832" width="19.42578125" style="1032" customWidth="1"/>
    <col min="3833" max="3833" width="16.7109375" style="1032" customWidth="1"/>
    <col min="3834" max="3834" width="12.85546875" style="1032" customWidth="1"/>
    <col min="3835" max="3835" width="11" style="1032" bestFit="1" customWidth="1"/>
    <col min="3836" max="3840" width="9.28515625" style="1032"/>
    <col min="3841" max="3841" width="103.140625" style="1032" customWidth="1"/>
    <col min="3842" max="3842" width="20.5703125" style="1032" customWidth="1"/>
    <col min="3843" max="3843" width="19.42578125" style="1032" customWidth="1"/>
    <col min="3844" max="3844" width="16.7109375" style="1032" customWidth="1"/>
    <col min="3845" max="3845" width="9.28515625" style="1032"/>
    <col min="3846" max="3846" width="8.42578125" style="1032" customWidth="1"/>
    <col min="3847" max="3847" width="16.7109375" style="1032" customWidth="1"/>
    <col min="3848" max="3848" width="21.7109375" style="1032" customWidth="1"/>
    <col min="3849" max="3849" width="21.28515625" style="1032" customWidth="1"/>
    <col min="3850" max="4085" width="9.28515625" style="1032"/>
    <col min="4086" max="4086" width="103.140625" style="1032" customWidth="1"/>
    <col min="4087" max="4087" width="20.5703125" style="1032" customWidth="1"/>
    <col min="4088" max="4088" width="19.42578125" style="1032" customWidth="1"/>
    <col min="4089" max="4089" width="16.7109375" style="1032" customWidth="1"/>
    <col min="4090" max="4090" width="12.85546875" style="1032" customWidth="1"/>
    <col min="4091" max="4091" width="11" style="1032" bestFit="1" customWidth="1"/>
    <col min="4092" max="4096" width="9.28515625" style="1032"/>
    <col min="4097" max="4097" width="103.140625" style="1032" customWidth="1"/>
    <col min="4098" max="4098" width="20.5703125" style="1032" customWidth="1"/>
    <col min="4099" max="4099" width="19.42578125" style="1032" customWidth="1"/>
    <col min="4100" max="4100" width="16.7109375" style="1032" customWidth="1"/>
    <col min="4101" max="4101" width="9.28515625" style="1032"/>
    <col min="4102" max="4102" width="8.42578125" style="1032" customWidth="1"/>
    <col min="4103" max="4103" width="16.7109375" style="1032" customWidth="1"/>
    <col min="4104" max="4104" width="21.7109375" style="1032" customWidth="1"/>
    <col min="4105" max="4105" width="21.28515625" style="1032" customWidth="1"/>
    <col min="4106" max="4341" width="9.28515625" style="1032"/>
    <col min="4342" max="4342" width="103.140625" style="1032" customWidth="1"/>
    <col min="4343" max="4343" width="20.5703125" style="1032" customWidth="1"/>
    <col min="4344" max="4344" width="19.42578125" style="1032" customWidth="1"/>
    <col min="4345" max="4345" width="16.7109375" style="1032" customWidth="1"/>
    <col min="4346" max="4346" width="12.85546875" style="1032" customWidth="1"/>
    <col min="4347" max="4347" width="11" style="1032" bestFit="1" customWidth="1"/>
    <col min="4348" max="4352" width="9.28515625" style="1032"/>
    <col min="4353" max="4353" width="103.140625" style="1032" customWidth="1"/>
    <col min="4354" max="4354" width="20.5703125" style="1032" customWidth="1"/>
    <col min="4355" max="4355" width="19.42578125" style="1032" customWidth="1"/>
    <col min="4356" max="4356" width="16.7109375" style="1032" customWidth="1"/>
    <col min="4357" max="4357" width="9.28515625" style="1032"/>
    <col min="4358" max="4358" width="8.42578125" style="1032" customWidth="1"/>
    <col min="4359" max="4359" width="16.7109375" style="1032" customWidth="1"/>
    <col min="4360" max="4360" width="21.7109375" style="1032" customWidth="1"/>
    <col min="4361" max="4361" width="21.28515625" style="1032" customWidth="1"/>
    <col min="4362" max="4597" width="9.28515625" style="1032"/>
    <col min="4598" max="4598" width="103.140625" style="1032" customWidth="1"/>
    <col min="4599" max="4599" width="20.5703125" style="1032" customWidth="1"/>
    <col min="4600" max="4600" width="19.42578125" style="1032" customWidth="1"/>
    <col min="4601" max="4601" width="16.7109375" style="1032" customWidth="1"/>
    <col min="4602" max="4602" width="12.85546875" style="1032" customWidth="1"/>
    <col min="4603" max="4603" width="11" style="1032" bestFit="1" customWidth="1"/>
    <col min="4604" max="4608" width="9.28515625" style="1032"/>
    <col min="4609" max="4609" width="103.140625" style="1032" customWidth="1"/>
    <col min="4610" max="4610" width="20.5703125" style="1032" customWidth="1"/>
    <col min="4611" max="4611" width="19.42578125" style="1032" customWidth="1"/>
    <col min="4612" max="4612" width="16.7109375" style="1032" customWidth="1"/>
    <col min="4613" max="4613" width="9.28515625" style="1032"/>
    <col min="4614" max="4614" width="8.42578125" style="1032" customWidth="1"/>
    <col min="4615" max="4615" width="16.7109375" style="1032" customWidth="1"/>
    <col min="4616" max="4616" width="21.7109375" style="1032" customWidth="1"/>
    <col min="4617" max="4617" width="21.28515625" style="1032" customWidth="1"/>
    <col min="4618" max="4853" width="9.28515625" style="1032"/>
    <col min="4854" max="4854" width="103.140625" style="1032" customWidth="1"/>
    <col min="4855" max="4855" width="20.5703125" style="1032" customWidth="1"/>
    <col min="4856" max="4856" width="19.42578125" style="1032" customWidth="1"/>
    <col min="4857" max="4857" width="16.7109375" style="1032" customWidth="1"/>
    <col min="4858" max="4858" width="12.85546875" style="1032" customWidth="1"/>
    <col min="4859" max="4859" width="11" style="1032" bestFit="1" customWidth="1"/>
    <col min="4860" max="4864" width="9.28515625" style="1032"/>
    <col min="4865" max="4865" width="103.140625" style="1032" customWidth="1"/>
    <col min="4866" max="4866" width="20.5703125" style="1032" customWidth="1"/>
    <col min="4867" max="4867" width="19.42578125" style="1032" customWidth="1"/>
    <col min="4868" max="4868" width="16.7109375" style="1032" customWidth="1"/>
    <col min="4869" max="4869" width="9.28515625" style="1032"/>
    <col min="4870" max="4870" width="8.42578125" style="1032" customWidth="1"/>
    <col min="4871" max="4871" width="16.7109375" style="1032" customWidth="1"/>
    <col min="4872" max="4872" width="21.7109375" style="1032" customWidth="1"/>
    <col min="4873" max="4873" width="21.28515625" style="1032" customWidth="1"/>
    <col min="4874" max="5109" width="9.28515625" style="1032"/>
    <col min="5110" max="5110" width="103.140625" style="1032" customWidth="1"/>
    <col min="5111" max="5111" width="20.5703125" style="1032" customWidth="1"/>
    <col min="5112" max="5112" width="19.42578125" style="1032" customWidth="1"/>
    <col min="5113" max="5113" width="16.7109375" style="1032" customWidth="1"/>
    <col min="5114" max="5114" width="12.85546875" style="1032" customWidth="1"/>
    <col min="5115" max="5115" width="11" style="1032" bestFit="1" customWidth="1"/>
    <col min="5116" max="5120" width="9.28515625" style="1032"/>
    <col min="5121" max="5121" width="103.140625" style="1032" customWidth="1"/>
    <col min="5122" max="5122" width="20.5703125" style="1032" customWidth="1"/>
    <col min="5123" max="5123" width="19.42578125" style="1032" customWidth="1"/>
    <col min="5124" max="5124" width="16.7109375" style="1032" customWidth="1"/>
    <col min="5125" max="5125" width="9.28515625" style="1032"/>
    <col min="5126" max="5126" width="8.42578125" style="1032" customWidth="1"/>
    <col min="5127" max="5127" width="16.7109375" style="1032" customWidth="1"/>
    <col min="5128" max="5128" width="21.7109375" style="1032" customWidth="1"/>
    <col min="5129" max="5129" width="21.28515625" style="1032" customWidth="1"/>
    <col min="5130" max="5365" width="9.28515625" style="1032"/>
    <col min="5366" max="5366" width="103.140625" style="1032" customWidth="1"/>
    <col min="5367" max="5367" width="20.5703125" style="1032" customWidth="1"/>
    <col min="5368" max="5368" width="19.42578125" style="1032" customWidth="1"/>
    <col min="5369" max="5369" width="16.7109375" style="1032" customWidth="1"/>
    <col min="5370" max="5370" width="12.85546875" style="1032" customWidth="1"/>
    <col min="5371" max="5371" width="11" style="1032" bestFit="1" customWidth="1"/>
    <col min="5372" max="5376" width="9.28515625" style="1032"/>
    <col min="5377" max="5377" width="103.140625" style="1032" customWidth="1"/>
    <col min="5378" max="5378" width="20.5703125" style="1032" customWidth="1"/>
    <col min="5379" max="5379" width="19.42578125" style="1032" customWidth="1"/>
    <col min="5380" max="5380" width="16.7109375" style="1032" customWidth="1"/>
    <col min="5381" max="5381" width="9.28515625" style="1032"/>
    <col min="5382" max="5382" width="8.42578125" style="1032" customWidth="1"/>
    <col min="5383" max="5383" width="16.7109375" style="1032" customWidth="1"/>
    <col min="5384" max="5384" width="21.7109375" style="1032" customWidth="1"/>
    <col min="5385" max="5385" width="21.28515625" style="1032" customWidth="1"/>
    <col min="5386" max="5621" width="9.28515625" style="1032"/>
    <col min="5622" max="5622" width="103.140625" style="1032" customWidth="1"/>
    <col min="5623" max="5623" width="20.5703125" style="1032" customWidth="1"/>
    <col min="5624" max="5624" width="19.42578125" style="1032" customWidth="1"/>
    <col min="5625" max="5625" width="16.7109375" style="1032" customWidth="1"/>
    <col min="5626" max="5626" width="12.85546875" style="1032" customWidth="1"/>
    <col min="5627" max="5627" width="11" style="1032" bestFit="1" customWidth="1"/>
    <col min="5628" max="5632" width="9.28515625" style="1032"/>
    <col min="5633" max="5633" width="103.140625" style="1032" customWidth="1"/>
    <col min="5634" max="5634" width="20.5703125" style="1032" customWidth="1"/>
    <col min="5635" max="5635" width="19.42578125" style="1032" customWidth="1"/>
    <col min="5636" max="5636" width="16.7109375" style="1032" customWidth="1"/>
    <col min="5637" max="5637" width="9.28515625" style="1032"/>
    <col min="5638" max="5638" width="8.42578125" style="1032" customWidth="1"/>
    <col min="5639" max="5639" width="16.7109375" style="1032" customWidth="1"/>
    <col min="5640" max="5640" width="21.7109375" style="1032" customWidth="1"/>
    <col min="5641" max="5641" width="21.28515625" style="1032" customWidth="1"/>
    <col min="5642" max="5877" width="9.28515625" style="1032"/>
    <col min="5878" max="5878" width="103.140625" style="1032" customWidth="1"/>
    <col min="5879" max="5879" width="20.5703125" style="1032" customWidth="1"/>
    <col min="5880" max="5880" width="19.42578125" style="1032" customWidth="1"/>
    <col min="5881" max="5881" width="16.7109375" style="1032" customWidth="1"/>
    <col min="5882" max="5882" width="12.85546875" style="1032" customWidth="1"/>
    <col min="5883" max="5883" width="11" style="1032" bestFit="1" customWidth="1"/>
    <col min="5884" max="5888" width="9.28515625" style="1032"/>
    <col min="5889" max="5889" width="103.140625" style="1032" customWidth="1"/>
    <col min="5890" max="5890" width="20.5703125" style="1032" customWidth="1"/>
    <col min="5891" max="5891" width="19.42578125" style="1032" customWidth="1"/>
    <col min="5892" max="5892" width="16.7109375" style="1032" customWidth="1"/>
    <col min="5893" max="5893" width="9.28515625" style="1032"/>
    <col min="5894" max="5894" width="8.42578125" style="1032" customWidth="1"/>
    <col min="5895" max="5895" width="16.7109375" style="1032" customWidth="1"/>
    <col min="5896" max="5896" width="21.7109375" style="1032" customWidth="1"/>
    <col min="5897" max="5897" width="21.28515625" style="1032" customWidth="1"/>
    <col min="5898" max="6133" width="9.28515625" style="1032"/>
    <col min="6134" max="6134" width="103.140625" style="1032" customWidth="1"/>
    <col min="6135" max="6135" width="20.5703125" style="1032" customWidth="1"/>
    <col min="6136" max="6136" width="19.42578125" style="1032" customWidth="1"/>
    <col min="6137" max="6137" width="16.7109375" style="1032" customWidth="1"/>
    <col min="6138" max="6138" width="12.85546875" style="1032" customWidth="1"/>
    <col min="6139" max="6139" width="11" style="1032" bestFit="1" customWidth="1"/>
    <col min="6140" max="6144" width="9.28515625" style="1032"/>
    <col min="6145" max="6145" width="103.140625" style="1032" customWidth="1"/>
    <col min="6146" max="6146" width="20.5703125" style="1032" customWidth="1"/>
    <col min="6147" max="6147" width="19.42578125" style="1032" customWidth="1"/>
    <col min="6148" max="6148" width="16.7109375" style="1032" customWidth="1"/>
    <col min="6149" max="6149" width="9.28515625" style="1032"/>
    <col min="6150" max="6150" width="8.42578125" style="1032" customWidth="1"/>
    <col min="6151" max="6151" width="16.7109375" style="1032" customWidth="1"/>
    <col min="6152" max="6152" width="21.7109375" style="1032" customWidth="1"/>
    <col min="6153" max="6153" width="21.28515625" style="1032" customWidth="1"/>
    <col min="6154" max="6389" width="9.28515625" style="1032"/>
    <col min="6390" max="6390" width="103.140625" style="1032" customWidth="1"/>
    <col min="6391" max="6391" width="20.5703125" style="1032" customWidth="1"/>
    <col min="6392" max="6392" width="19.42578125" style="1032" customWidth="1"/>
    <col min="6393" max="6393" width="16.7109375" style="1032" customWidth="1"/>
    <col min="6394" max="6394" width="12.85546875" style="1032" customWidth="1"/>
    <col min="6395" max="6395" width="11" style="1032" bestFit="1" customWidth="1"/>
    <col min="6396" max="6400" width="9.28515625" style="1032"/>
    <col min="6401" max="6401" width="103.140625" style="1032" customWidth="1"/>
    <col min="6402" max="6402" width="20.5703125" style="1032" customWidth="1"/>
    <col min="6403" max="6403" width="19.42578125" style="1032" customWidth="1"/>
    <col min="6404" max="6404" width="16.7109375" style="1032" customWidth="1"/>
    <col min="6405" max="6405" width="9.28515625" style="1032"/>
    <col min="6406" max="6406" width="8.42578125" style="1032" customWidth="1"/>
    <col min="6407" max="6407" width="16.7109375" style="1032" customWidth="1"/>
    <col min="6408" max="6408" width="21.7109375" style="1032" customWidth="1"/>
    <col min="6409" max="6409" width="21.28515625" style="1032" customWidth="1"/>
    <col min="6410" max="6645" width="9.28515625" style="1032"/>
    <col min="6646" max="6646" width="103.140625" style="1032" customWidth="1"/>
    <col min="6647" max="6647" width="20.5703125" style="1032" customWidth="1"/>
    <col min="6648" max="6648" width="19.42578125" style="1032" customWidth="1"/>
    <col min="6649" max="6649" width="16.7109375" style="1032" customWidth="1"/>
    <col min="6650" max="6650" width="12.85546875" style="1032" customWidth="1"/>
    <col min="6651" max="6651" width="11" style="1032" bestFit="1" customWidth="1"/>
    <col min="6652" max="6656" width="9.28515625" style="1032"/>
    <col min="6657" max="6657" width="103.140625" style="1032" customWidth="1"/>
    <col min="6658" max="6658" width="20.5703125" style="1032" customWidth="1"/>
    <col min="6659" max="6659" width="19.42578125" style="1032" customWidth="1"/>
    <col min="6660" max="6660" width="16.7109375" style="1032" customWidth="1"/>
    <col min="6661" max="6661" width="9.28515625" style="1032"/>
    <col min="6662" max="6662" width="8.42578125" style="1032" customWidth="1"/>
    <col min="6663" max="6663" width="16.7109375" style="1032" customWidth="1"/>
    <col min="6664" max="6664" width="21.7109375" style="1032" customWidth="1"/>
    <col min="6665" max="6665" width="21.28515625" style="1032" customWidth="1"/>
    <col min="6666" max="6901" width="9.28515625" style="1032"/>
    <col min="6902" max="6902" width="103.140625" style="1032" customWidth="1"/>
    <col min="6903" max="6903" width="20.5703125" style="1032" customWidth="1"/>
    <col min="6904" max="6904" width="19.42578125" style="1032" customWidth="1"/>
    <col min="6905" max="6905" width="16.7109375" style="1032" customWidth="1"/>
    <col min="6906" max="6906" width="12.85546875" style="1032" customWidth="1"/>
    <col min="6907" max="6907" width="11" style="1032" bestFit="1" customWidth="1"/>
    <col min="6908" max="6912" width="9.28515625" style="1032"/>
    <col min="6913" max="6913" width="103.140625" style="1032" customWidth="1"/>
    <col min="6914" max="6914" width="20.5703125" style="1032" customWidth="1"/>
    <col min="6915" max="6915" width="19.42578125" style="1032" customWidth="1"/>
    <col min="6916" max="6916" width="16.7109375" style="1032" customWidth="1"/>
    <col min="6917" max="6917" width="9.28515625" style="1032"/>
    <col min="6918" max="6918" width="8.42578125" style="1032" customWidth="1"/>
    <col min="6919" max="6919" width="16.7109375" style="1032" customWidth="1"/>
    <col min="6920" max="6920" width="21.7109375" style="1032" customWidth="1"/>
    <col min="6921" max="6921" width="21.28515625" style="1032" customWidth="1"/>
    <col min="6922" max="7157" width="9.28515625" style="1032"/>
    <col min="7158" max="7158" width="103.140625" style="1032" customWidth="1"/>
    <col min="7159" max="7159" width="20.5703125" style="1032" customWidth="1"/>
    <col min="7160" max="7160" width="19.42578125" style="1032" customWidth="1"/>
    <col min="7161" max="7161" width="16.7109375" style="1032" customWidth="1"/>
    <col min="7162" max="7162" width="12.85546875" style="1032" customWidth="1"/>
    <col min="7163" max="7163" width="11" style="1032" bestFit="1" customWidth="1"/>
    <col min="7164" max="7168" width="9.28515625" style="1032"/>
    <col min="7169" max="7169" width="103.140625" style="1032" customWidth="1"/>
    <col min="7170" max="7170" width="20.5703125" style="1032" customWidth="1"/>
    <col min="7171" max="7171" width="19.42578125" style="1032" customWidth="1"/>
    <col min="7172" max="7172" width="16.7109375" style="1032" customWidth="1"/>
    <col min="7173" max="7173" width="9.28515625" style="1032"/>
    <col min="7174" max="7174" width="8.42578125" style="1032" customWidth="1"/>
    <col min="7175" max="7175" width="16.7109375" style="1032" customWidth="1"/>
    <col min="7176" max="7176" width="21.7109375" style="1032" customWidth="1"/>
    <col min="7177" max="7177" width="21.28515625" style="1032" customWidth="1"/>
    <col min="7178" max="7413" width="9.28515625" style="1032"/>
    <col min="7414" max="7414" width="103.140625" style="1032" customWidth="1"/>
    <col min="7415" max="7415" width="20.5703125" style="1032" customWidth="1"/>
    <col min="7416" max="7416" width="19.42578125" style="1032" customWidth="1"/>
    <col min="7417" max="7417" width="16.7109375" style="1032" customWidth="1"/>
    <col min="7418" max="7418" width="12.85546875" style="1032" customWidth="1"/>
    <col min="7419" max="7419" width="11" style="1032" bestFit="1" customWidth="1"/>
    <col min="7420" max="7424" width="9.28515625" style="1032"/>
    <col min="7425" max="7425" width="103.140625" style="1032" customWidth="1"/>
    <col min="7426" max="7426" width="20.5703125" style="1032" customWidth="1"/>
    <col min="7427" max="7427" width="19.42578125" style="1032" customWidth="1"/>
    <col min="7428" max="7428" width="16.7109375" style="1032" customWidth="1"/>
    <col min="7429" max="7429" width="9.28515625" style="1032"/>
    <col min="7430" max="7430" width="8.42578125" style="1032" customWidth="1"/>
    <col min="7431" max="7431" width="16.7109375" style="1032" customWidth="1"/>
    <col min="7432" max="7432" width="21.7109375" style="1032" customWidth="1"/>
    <col min="7433" max="7433" width="21.28515625" style="1032" customWidth="1"/>
    <col min="7434" max="7669" width="9.28515625" style="1032"/>
    <col min="7670" max="7670" width="103.140625" style="1032" customWidth="1"/>
    <col min="7671" max="7671" width="20.5703125" style="1032" customWidth="1"/>
    <col min="7672" max="7672" width="19.42578125" style="1032" customWidth="1"/>
    <col min="7673" max="7673" width="16.7109375" style="1032" customWidth="1"/>
    <col min="7674" max="7674" width="12.85546875" style="1032" customWidth="1"/>
    <col min="7675" max="7675" width="11" style="1032" bestFit="1" customWidth="1"/>
    <col min="7676" max="7680" width="9.28515625" style="1032"/>
    <col min="7681" max="7681" width="103.140625" style="1032" customWidth="1"/>
    <col min="7682" max="7682" width="20.5703125" style="1032" customWidth="1"/>
    <col min="7683" max="7683" width="19.42578125" style="1032" customWidth="1"/>
    <col min="7684" max="7684" width="16.7109375" style="1032" customWidth="1"/>
    <col min="7685" max="7685" width="9.28515625" style="1032"/>
    <col min="7686" max="7686" width="8.42578125" style="1032" customWidth="1"/>
    <col min="7687" max="7687" width="16.7109375" style="1032" customWidth="1"/>
    <col min="7688" max="7688" width="21.7109375" style="1032" customWidth="1"/>
    <col min="7689" max="7689" width="21.28515625" style="1032" customWidth="1"/>
    <col min="7690" max="7925" width="9.28515625" style="1032"/>
    <col min="7926" max="7926" width="103.140625" style="1032" customWidth="1"/>
    <col min="7927" max="7927" width="20.5703125" style="1032" customWidth="1"/>
    <col min="7928" max="7928" width="19.42578125" style="1032" customWidth="1"/>
    <col min="7929" max="7929" width="16.7109375" style="1032" customWidth="1"/>
    <col min="7930" max="7930" width="12.85546875" style="1032" customWidth="1"/>
    <col min="7931" max="7931" width="11" style="1032" bestFit="1" customWidth="1"/>
    <col min="7932" max="7936" width="9.28515625" style="1032"/>
    <col min="7937" max="7937" width="103.140625" style="1032" customWidth="1"/>
    <col min="7938" max="7938" width="20.5703125" style="1032" customWidth="1"/>
    <col min="7939" max="7939" width="19.42578125" style="1032" customWidth="1"/>
    <col min="7940" max="7940" width="16.7109375" style="1032" customWidth="1"/>
    <col min="7941" max="7941" width="9.28515625" style="1032"/>
    <col min="7942" max="7942" width="8.42578125" style="1032" customWidth="1"/>
    <col min="7943" max="7943" width="16.7109375" style="1032" customWidth="1"/>
    <col min="7944" max="7944" width="21.7109375" style="1032" customWidth="1"/>
    <col min="7945" max="7945" width="21.28515625" style="1032" customWidth="1"/>
    <col min="7946" max="8181" width="9.28515625" style="1032"/>
    <col min="8182" max="8182" width="103.140625" style="1032" customWidth="1"/>
    <col min="8183" max="8183" width="20.5703125" style="1032" customWidth="1"/>
    <col min="8184" max="8184" width="19.42578125" style="1032" customWidth="1"/>
    <col min="8185" max="8185" width="16.7109375" style="1032" customWidth="1"/>
    <col min="8186" max="8186" width="12.85546875" style="1032" customWidth="1"/>
    <col min="8187" max="8187" width="11" style="1032" bestFit="1" customWidth="1"/>
    <col min="8188" max="8192" width="9.28515625" style="1032"/>
    <col min="8193" max="8193" width="103.140625" style="1032" customWidth="1"/>
    <col min="8194" max="8194" width="20.5703125" style="1032" customWidth="1"/>
    <col min="8195" max="8195" width="19.42578125" style="1032" customWidth="1"/>
    <col min="8196" max="8196" width="16.7109375" style="1032" customWidth="1"/>
    <col min="8197" max="8197" width="9.28515625" style="1032"/>
    <col min="8198" max="8198" width="8.42578125" style="1032" customWidth="1"/>
    <col min="8199" max="8199" width="16.7109375" style="1032" customWidth="1"/>
    <col min="8200" max="8200" width="21.7109375" style="1032" customWidth="1"/>
    <col min="8201" max="8201" width="21.28515625" style="1032" customWidth="1"/>
    <col min="8202" max="8437" width="9.28515625" style="1032"/>
    <col min="8438" max="8438" width="103.140625" style="1032" customWidth="1"/>
    <col min="8439" max="8439" width="20.5703125" style="1032" customWidth="1"/>
    <col min="8440" max="8440" width="19.42578125" style="1032" customWidth="1"/>
    <col min="8441" max="8441" width="16.7109375" style="1032" customWidth="1"/>
    <col min="8442" max="8442" width="12.85546875" style="1032" customWidth="1"/>
    <col min="8443" max="8443" width="11" style="1032" bestFit="1" customWidth="1"/>
    <col min="8444" max="8448" width="9.28515625" style="1032"/>
    <col min="8449" max="8449" width="103.140625" style="1032" customWidth="1"/>
    <col min="8450" max="8450" width="20.5703125" style="1032" customWidth="1"/>
    <col min="8451" max="8451" width="19.42578125" style="1032" customWidth="1"/>
    <col min="8452" max="8452" width="16.7109375" style="1032" customWidth="1"/>
    <col min="8453" max="8453" width="9.28515625" style="1032"/>
    <col min="8454" max="8454" width="8.42578125" style="1032" customWidth="1"/>
    <col min="8455" max="8455" width="16.7109375" style="1032" customWidth="1"/>
    <col min="8456" max="8456" width="21.7109375" style="1032" customWidth="1"/>
    <col min="8457" max="8457" width="21.28515625" style="1032" customWidth="1"/>
    <col min="8458" max="8693" width="9.28515625" style="1032"/>
    <col min="8694" max="8694" width="103.140625" style="1032" customWidth="1"/>
    <col min="8695" max="8695" width="20.5703125" style="1032" customWidth="1"/>
    <col min="8696" max="8696" width="19.42578125" style="1032" customWidth="1"/>
    <col min="8697" max="8697" width="16.7109375" style="1032" customWidth="1"/>
    <col min="8698" max="8698" width="12.85546875" style="1032" customWidth="1"/>
    <col min="8699" max="8699" width="11" style="1032" bestFit="1" customWidth="1"/>
    <col min="8700" max="8704" width="9.28515625" style="1032"/>
    <col min="8705" max="8705" width="103.140625" style="1032" customWidth="1"/>
    <col min="8706" max="8706" width="20.5703125" style="1032" customWidth="1"/>
    <col min="8707" max="8707" width="19.42578125" style="1032" customWidth="1"/>
    <col min="8708" max="8708" width="16.7109375" style="1032" customWidth="1"/>
    <col min="8709" max="8709" width="9.28515625" style="1032"/>
    <col min="8710" max="8710" width="8.42578125" style="1032" customWidth="1"/>
    <col min="8711" max="8711" width="16.7109375" style="1032" customWidth="1"/>
    <col min="8712" max="8712" width="21.7109375" style="1032" customWidth="1"/>
    <col min="8713" max="8713" width="21.28515625" style="1032" customWidth="1"/>
    <col min="8714" max="8949" width="9.28515625" style="1032"/>
    <col min="8950" max="8950" width="103.140625" style="1032" customWidth="1"/>
    <col min="8951" max="8951" width="20.5703125" style="1032" customWidth="1"/>
    <col min="8952" max="8952" width="19.42578125" style="1032" customWidth="1"/>
    <col min="8953" max="8953" width="16.7109375" style="1032" customWidth="1"/>
    <col min="8954" max="8954" width="12.85546875" style="1032" customWidth="1"/>
    <col min="8955" max="8955" width="11" style="1032" bestFit="1" customWidth="1"/>
    <col min="8956" max="8960" width="9.28515625" style="1032"/>
    <col min="8961" max="8961" width="103.140625" style="1032" customWidth="1"/>
    <col min="8962" max="8962" width="20.5703125" style="1032" customWidth="1"/>
    <col min="8963" max="8963" width="19.42578125" style="1032" customWidth="1"/>
    <col min="8964" max="8964" width="16.7109375" style="1032" customWidth="1"/>
    <col min="8965" max="8965" width="9.28515625" style="1032"/>
    <col min="8966" max="8966" width="8.42578125" style="1032" customWidth="1"/>
    <col min="8967" max="8967" width="16.7109375" style="1032" customWidth="1"/>
    <col min="8968" max="8968" width="21.7109375" style="1032" customWidth="1"/>
    <col min="8969" max="8969" width="21.28515625" style="1032" customWidth="1"/>
    <col min="8970" max="9205" width="9.28515625" style="1032"/>
    <col min="9206" max="9206" width="103.140625" style="1032" customWidth="1"/>
    <col min="9207" max="9207" width="20.5703125" style="1032" customWidth="1"/>
    <col min="9208" max="9208" width="19.42578125" style="1032" customWidth="1"/>
    <col min="9209" max="9209" width="16.7109375" style="1032" customWidth="1"/>
    <col min="9210" max="9210" width="12.85546875" style="1032" customWidth="1"/>
    <col min="9211" max="9211" width="11" style="1032" bestFit="1" customWidth="1"/>
    <col min="9212" max="9216" width="9.28515625" style="1032"/>
    <col min="9217" max="9217" width="103.140625" style="1032" customWidth="1"/>
    <col min="9218" max="9218" width="20.5703125" style="1032" customWidth="1"/>
    <col min="9219" max="9219" width="19.42578125" style="1032" customWidth="1"/>
    <col min="9220" max="9220" width="16.7109375" style="1032" customWidth="1"/>
    <col min="9221" max="9221" width="9.28515625" style="1032"/>
    <col min="9222" max="9222" width="8.42578125" style="1032" customWidth="1"/>
    <col min="9223" max="9223" width="16.7109375" style="1032" customWidth="1"/>
    <col min="9224" max="9224" width="21.7109375" style="1032" customWidth="1"/>
    <col min="9225" max="9225" width="21.28515625" style="1032" customWidth="1"/>
    <col min="9226" max="9461" width="9.28515625" style="1032"/>
    <col min="9462" max="9462" width="103.140625" style="1032" customWidth="1"/>
    <col min="9463" max="9463" width="20.5703125" style="1032" customWidth="1"/>
    <col min="9464" max="9464" width="19.42578125" style="1032" customWidth="1"/>
    <col min="9465" max="9465" width="16.7109375" style="1032" customWidth="1"/>
    <col min="9466" max="9466" width="12.85546875" style="1032" customWidth="1"/>
    <col min="9467" max="9467" width="11" style="1032" bestFit="1" customWidth="1"/>
    <col min="9468" max="9472" width="9.28515625" style="1032"/>
    <col min="9473" max="9473" width="103.140625" style="1032" customWidth="1"/>
    <col min="9474" max="9474" width="20.5703125" style="1032" customWidth="1"/>
    <col min="9475" max="9475" width="19.42578125" style="1032" customWidth="1"/>
    <col min="9476" max="9476" width="16.7109375" style="1032" customWidth="1"/>
    <col min="9477" max="9477" width="9.28515625" style="1032"/>
    <col min="9478" max="9478" width="8.42578125" style="1032" customWidth="1"/>
    <col min="9479" max="9479" width="16.7109375" style="1032" customWidth="1"/>
    <col min="9480" max="9480" width="21.7109375" style="1032" customWidth="1"/>
    <col min="9481" max="9481" width="21.28515625" style="1032" customWidth="1"/>
    <col min="9482" max="9717" width="9.28515625" style="1032"/>
    <col min="9718" max="9718" width="103.140625" style="1032" customWidth="1"/>
    <col min="9719" max="9719" width="20.5703125" style="1032" customWidth="1"/>
    <col min="9720" max="9720" width="19.42578125" style="1032" customWidth="1"/>
    <col min="9721" max="9721" width="16.7109375" style="1032" customWidth="1"/>
    <col min="9722" max="9722" width="12.85546875" style="1032" customWidth="1"/>
    <col min="9723" max="9723" width="11" style="1032" bestFit="1" customWidth="1"/>
    <col min="9724" max="9728" width="9.28515625" style="1032"/>
    <col min="9729" max="9729" width="103.140625" style="1032" customWidth="1"/>
    <col min="9730" max="9730" width="20.5703125" style="1032" customWidth="1"/>
    <col min="9731" max="9731" width="19.42578125" style="1032" customWidth="1"/>
    <col min="9732" max="9732" width="16.7109375" style="1032" customWidth="1"/>
    <col min="9733" max="9733" width="9.28515625" style="1032"/>
    <col min="9734" max="9734" width="8.42578125" style="1032" customWidth="1"/>
    <col min="9735" max="9735" width="16.7109375" style="1032" customWidth="1"/>
    <col min="9736" max="9736" width="21.7109375" style="1032" customWidth="1"/>
    <col min="9737" max="9737" width="21.28515625" style="1032" customWidth="1"/>
    <col min="9738" max="9973" width="9.28515625" style="1032"/>
    <col min="9974" max="9974" width="103.140625" style="1032" customWidth="1"/>
    <col min="9975" max="9975" width="20.5703125" style="1032" customWidth="1"/>
    <col min="9976" max="9976" width="19.42578125" style="1032" customWidth="1"/>
    <col min="9977" max="9977" width="16.7109375" style="1032" customWidth="1"/>
    <col min="9978" max="9978" width="12.85546875" style="1032" customWidth="1"/>
    <col min="9979" max="9979" width="11" style="1032" bestFit="1" customWidth="1"/>
    <col min="9980" max="9984" width="9.28515625" style="1032"/>
    <col min="9985" max="9985" width="103.140625" style="1032" customWidth="1"/>
    <col min="9986" max="9986" width="20.5703125" style="1032" customWidth="1"/>
    <col min="9987" max="9987" width="19.42578125" style="1032" customWidth="1"/>
    <col min="9988" max="9988" width="16.7109375" style="1032" customWidth="1"/>
    <col min="9989" max="9989" width="9.28515625" style="1032"/>
    <col min="9990" max="9990" width="8.42578125" style="1032" customWidth="1"/>
    <col min="9991" max="9991" width="16.7109375" style="1032" customWidth="1"/>
    <col min="9992" max="9992" width="21.7109375" style="1032" customWidth="1"/>
    <col min="9993" max="9993" width="21.28515625" style="1032" customWidth="1"/>
    <col min="9994" max="10229" width="9.28515625" style="1032"/>
    <col min="10230" max="10230" width="103.140625" style="1032" customWidth="1"/>
    <col min="10231" max="10231" width="20.5703125" style="1032" customWidth="1"/>
    <col min="10232" max="10232" width="19.42578125" style="1032" customWidth="1"/>
    <col min="10233" max="10233" width="16.7109375" style="1032" customWidth="1"/>
    <col min="10234" max="10234" width="12.85546875" style="1032" customWidth="1"/>
    <col min="10235" max="10235" width="11" style="1032" bestFit="1" customWidth="1"/>
    <col min="10236" max="10240" width="9.28515625" style="1032"/>
    <col min="10241" max="10241" width="103.140625" style="1032" customWidth="1"/>
    <col min="10242" max="10242" width="20.5703125" style="1032" customWidth="1"/>
    <col min="10243" max="10243" width="19.42578125" style="1032" customWidth="1"/>
    <col min="10244" max="10244" width="16.7109375" style="1032" customWidth="1"/>
    <col min="10245" max="10245" width="9.28515625" style="1032"/>
    <col min="10246" max="10246" width="8.42578125" style="1032" customWidth="1"/>
    <col min="10247" max="10247" width="16.7109375" style="1032" customWidth="1"/>
    <col min="10248" max="10248" width="21.7109375" style="1032" customWidth="1"/>
    <col min="10249" max="10249" width="21.28515625" style="1032" customWidth="1"/>
    <col min="10250" max="10485" width="9.28515625" style="1032"/>
    <col min="10486" max="10486" width="103.140625" style="1032" customWidth="1"/>
    <col min="10487" max="10487" width="20.5703125" style="1032" customWidth="1"/>
    <col min="10488" max="10488" width="19.42578125" style="1032" customWidth="1"/>
    <col min="10489" max="10489" width="16.7109375" style="1032" customWidth="1"/>
    <col min="10490" max="10490" width="12.85546875" style="1032" customWidth="1"/>
    <col min="10491" max="10491" width="11" style="1032" bestFit="1" customWidth="1"/>
    <col min="10492" max="10496" width="9.28515625" style="1032"/>
    <col min="10497" max="10497" width="103.140625" style="1032" customWidth="1"/>
    <col min="10498" max="10498" width="20.5703125" style="1032" customWidth="1"/>
    <col min="10499" max="10499" width="19.42578125" style="1032" customWidth="1"/>
    <col min="10500" max="10500" width="16.7109375" style="1032" customWidth="1"/>
    <col min="10501" max="10501" width="9.28515625" style="1032"/>
    <col min="10502" max="10502" width="8.42578125" style="1032" customWidth="1"/>
    <col min="10503" max="10503" width="16.7109375" style="1032" customWidth="1"/>
    <col min="10504" max="10504" width="21.7109375" style="1032" customWidth="1"/>
    <col min="10505" max="10505" width="21.28515625" style="1032" customWidth="1"/>
    <col min="10506" max="10741" width="9.28515625" style="1032"/>
    <col min="10742" max="10742" width="103.140625" style="1032" customWidth="1"/>
    <col min="10743" max="10743" width="20.5703125" style="1032" customWidth="1"/>
    <col min="10744" max="10744" width="19.42578125" style="1032" customWidth="1"/>
    <col min="10745" max="10745" width="16.7109375" style="1032" customWidth="1"/>
    <col min="10746" max="10746" width="12.85546875" style="1032" customWidth="1"/>
    <col min="10747" max="10747" width="11" style="1032" bestFit="1" customWidth="1"/>
    <col min="10748" max="10752" width="9.28515625" style="1032"/>
    <col min="10753" max="10753" width="103.140625" style="1032" customWidth="1"/>
    <col min="10754" max="10754" width="20.5703125" style="1032" customWidth="1"/>
    <col min="10755" max="10755" width="19.42578125" style="1032" customWidth="1"/>
    <col min="10756" max="10756" width="16.7109375" style="1032" customWidth="1"/>
    <col min="10757" max="10757" width="9.28515625" style="1032"/>
    <col min="10758" max="10758" width="8.42578125" style="1032" customWidth="1"/>
    <col min="10759" max="10759" width="16.7109375" style="1032" customWidth="1"/>
    <col min="10760" max="10760" width="21.7109375" style="1032" customWidth="1"/>
    <col min="10761" max="10761" width="21.28515625" style="1032" customWidth="1"/>
    <col min="10762" max="10997" width="9.28515625" style="1032"/>
    <col min="10998" max="10998" width="103.140625" style="1032" customWidth="1"/>
    <col min="10999" max="10999" width="20.5703125" style="1032" customWidth="1"/>
    <col min="11000" max="11000" width="19.42578125" style="1032" customWidth="1"/>
    <col min="11001" max="11001" width="16.7109375" style="1032" customWidth="1"/>
    <col min="11002" max="11002" width="12.85546875" style="1032" customWidth="1"/>
    <col min="11003" max="11003" width="11" style="1032" bestFit="1" customWidth="1"/>
    <col min="11004" max="11008" width="9.28515625" style="1032"/>
    <col min="11009" max="11009" width="103.140625" style="1032" customWidth="1"/>
    <col min="11010" max="11010" width="20.5703125" style="1032" customWidth="1"/>
    <col min="11011" max="11011" width="19.42578125" style="1032" customWidth="1"/>
    <col min="11012" max="11012" width="16.7109375" style="1032" customWidth="1"/>
    <col min="11013" max="11013" width="9.28515625" style="1032"/>
    <col min="11014" max="11014" width="8.42578125" style="1032" customWidth="1"/>
    <col min="11015" max="11015" width="16.7109375" style="1032" customWidth="1"/>
    <col min="11016" max="11016" width="21.7109375" style="1032" customWidth="1"/>
    <col min="11017" max="11017" width="21.28515625" style="1032" customWidth="1"/>
    <col min="11018" max="11253" width="9.28515625" style="1032"/>
    <col min="11254" max="11254" width="103.140625" style="1032" customWidth="1"/>
    <col min="11255" max="11255" width="20.5703125" style="1032" customWidth="1"/>
    <col min="11256" max="11256" width="19.42578125" style="1032" customWidth="1"/>
    <col min="11257" max="11257" width="16.7109375" style="1032" customWidth="1"/>
    <col min="11258" max="11258" width="12.85546875" style="1032" customWidth="1"/>
    <col min="11259" max="11259" width="11" style="1032" bestFit="1" customWidth="1"/>
    <col min="11260" max="11264" width="9.28515625" style="1032"/>
    <col min="11265" max="11265" width="103.140625" style="1032" customWidth="1"/>
    <col min="11266" max="11266" width="20.5703125" style="1032" customWidth="1"/>
    <col min="11267" max="11267" width="19.42578125" style="1032" customWidth="1"/>
    <col min="11268" max="11268" width="16.7109375" style="1032" customWidth="1"/>
    <col min="11269" max="11269" width="9.28515625" style="1032"/>
    <col min="11270" max="11270" width="8.42578125" style="1032" customWidth="1"/>
    <col min="11271" max="11271" width="16.7109375" style="1032" customWidth="1"/>
    <col min="11272" max="11272" width="21.7109375" style="1032" customWidth="1"/>
    <col min="11273" max="11273" width="21.28515625" style="1032" customWidth="1"/>
    <col min="11274" max="11509" width="9.28515625" style="1032"/>
    <col min="11510" max="11510" width="103.140625" style="1032" customWidth="1"/>
    <col min="11511" max="11511" width="20.5703125" style="1032" customWidth="1"/>
    <col min="11512" max="11512" width="19.42578125" style="1032" customWidth="1"/>
    <col min="11513" max="11513" width="16.7109375" style="1032" customWidth="1"/>
    <col min="11514" max="11514" width="12.85546875" style="1032" customWidth="1"/>
    <col min="11515" max="11515" width="11" style="1032" bestFit="1" customWidth="1"/>
    <col min="11516" max="11520" width="9.28515625" style="1032"/>
    <col min="11521" max="11521" width="103.140625" style="1032" customWidth="1"/>
    <col min="11522" max="11522" width="20.5703125" style="1032" customWidth="1"/>
    <col min="11523" max="11523" width="19.42578125" style="1032" customWidth="1"/>
    <col min="11524" max="11524" width="16.7109375" style="1032" customWidth="1"/>
    <col min="11525" max="11525" width="9.28515625" style="1032"/>
    <col min="11526" max="11526" width="8.42578125" style="1032" customWidth="1"/>
    <col min="11527" max="11527" width="16.7109375" style="1032" customWidth="1"/>
    <col min="11528" max="11528" width="21.7109375" style="1032" customWidth="1"/>
    <col min="11529" max="11529" width="21.28515625" style="1032" customWidth="1"/>
    <col min="11530" max="11765" width="9.28515625" style="1032"/>
    <col min="11766" max="11766" width="103.140625" style="1032" customWidth="1"/>
    <col min="11767" max="11767" width="20.5703125" style="1032" customWidth="1"/>
    <col min="11768" max="11768" width="19.42578125" style="1032" customWidth="1"/>
    <col min="11769" max="11769" width="16.7109375" style="1032" customWidth="1"/>
    <col min="11770" max="11770" width="12.85546875" style="1032" customWidth="1"/>
    <col min="11771" max="11771" width="11" style="1032" bestFit="1" customWidth="1"/>
    <col min="11772" max="11776" width="9.28515625" style="1032"/>
    <col min="11777" max="11777" width="103.140625" style="1032" customWidth="1"/>
    <col min="11778" max="11778" width="20.5703125" style="1032" customWidth="1"/>
    <col min="11779" max="11779" width="19.42578125" style="1032" customWidth="1"/>
    <col min="11780" max="11780" width="16.7109375" style="1032" customWidth="1"/>
    <col min="11781" max="11781" width="9.28515625" style="1032"/>
    <col min="11782" max="11782" width="8.42578125" style="1032" customWidth="1"/>
    <col min="11783" max="11783" width="16.7109375" style="1032" customWidth="1"/>
    <col min="11784" max="11784" width="21.7109375" style="1032" customWidth="1"/>
    <col min="11785" max="11785" width="21.28515625" style="1032" customWidth="1"/>
    <col min="11786" max="12021" width="9.28515625" style="1032"/>
    <col min="12022" max="12022" width="103.140625" style="1032" customWidth="1"/>
    <col min="12023" max="12023" width="20.5703125" style="1032" customWidth="1"/>
    <col min="12024" max="12024" width="19.42578125" style="1032" customWidth="1"/>
    <col min="12025" max="12025" width="16.7109375" style="1032" customWidth="1"/>
    <col min="12026" max="12026" width="12.85546875" style="1032" customWidth="1"/>
    <col min="12027" max="12027" width="11" style="1032" bestFit="1" customWidth="1"/>
    <col min="12028" max="12032" width="9.28515625" style="1032"/>
    <col min="12033" max="12033" width="103.140625" style="1032" customWidth="1"/>
    <col min="12034" max="12034" width="20.5703125" style="1032" customWidth="1"/>
    <col min="12035" max="12035" width="19.42578125" style="1032" customWidth="1"/>
    <col min="12036" max="12036" width="16.7109375" style="1032" customWidth="1"/>
    <col min="12037" max="12037" width="9.28515625" style="1032"/>
    <col min="12038" max="12038" width="8.42578125" style="1032" customWidth="1"/>
    <col min="12039" max="12039" width="16.7109375" style="1032" customWidth="1"/>
    <col min="12040" max="12040" width="21.7109375" style="1032" customWidth="1"/>
    <col min="12041" max="12041" width="21.28515625" style="1032" customWidth="1"/>
    <col min="12042" max="12277" width="9.28515625" style="1032"/>
    <col min="12278" max="12278" width="103.140625" style="1032" customWidth="1"/>
    <col min="12279" max="12279" width="20.5703125" style="1032" customWidth="1"/>
    <col min="12280" max="12280" width="19.42578125" style="1032" customWidth="1"/>
    <col min="12281" max="12281" width="16.7109375" style="1032" customWidth="1"/>
    <col min="12282" max="12282" width="12.85546875" style="1032" customWidth="1"/>
    <col min="12283" max="12283" width="11" style="1032" bestFit="1" customWidth="1"/>
    <col min="12284" max="12288" width="9.28515625" style="1032"/>
    <col min="12289" max="12289" width="103.140625" style="1032" customWidth="1"/>
    <col min="12290" max="12290" width="20.5703125" style="1032" customWidth="1"/>
    <col min="12291" max="12291" width="19.42578125" style="1032" customWidth="1"/>
    <col min="12292" max="12292" width="16.7109375" style="1032" customWidth="1"/>
    <col min="12293" max="12293" width="9.28515625" style="1032"/>
    <col min="12294" max="12294" width="8.42578125" style="1032" customWidth="1"/>
    <col min="12295" max="12295" width="16.7109375" style="1032" customWidth="1"/>
    <col min="12296" max="12296" width="21.7109375" style="1032" customWidth="1"/>
    <col min="12297" max="12297" width="21.28515625" style="1032" customWidth="1"/>
    <col min="12298" max="12533" width="9.28515625" style="1032"/>
    <col min="12534" max="12534" width="103.140625" style="1032" customWidth="1"/>
    <col min="12535" max="12535" width="20.5703125" style="1032" customWidth="1"/>
    <col min="12536" max="12536" width="19.42578125" style="1032" customWidth="1"/>
    <col min="12537" max="12537" width="16.7109375" style="1032" customWidth="1"/>
    <col min="12538" max="12538" width="12.85546875" style="1032" customWidth="1"/>
    <col min="12539" max="12539" width="11" style="1032" bestFit="1" customWidth="1"/>
    <col min="12540" max="12544" width="9.28515625" style="1032"/>
    <col min="12545" max="12545" width="103.140625" style="1032" customWidth="1"/>
    <col min="12546" max="12546" width="20.5703125" style="1032" customWidth="1"/>
    <col min="12547" max="12547" width="19.42578125" style="1032" customWidth="1"/>
    <col min="12548" max="12548" width="16.7109375" style="1032" customWidth="1"/>
    <col min="12549" max="12549" width="9.28515625" style="1032"/>
    <col min="12550" max="12550" width="8.42578125" style="1032" customWidth="1"/>
    <col min="12551" max="12551" width="16.7109375" style="1032" customWidth="1"/>
    <col min="12552" max="12552" width="21.7109375" style="1032" customWidth="1"/>
    <col min="12553" max="12553" width="21.28515625" style="1032" customWidth="1"/>
    <col min="12554" max="12789" width="9.28515625" style="1032"/>
    <col min="12790" max="12790" width="103.140625" style="1032" customWidth="1"/>
    <col min="12791" max="12791" width="20.5703125" style="1032" customWidth="1"/>
    <col min="12792" max="12792" width="19.42578125" style="1032" customWidth="1"/>
    <col min="12793" max="12793" width="16.7109375" style="1032" customWidth="1"/>
    <col min="12794" max="12794" width="12.85546875" style="1032" customWidth="1"/>
    <col min="12795" max="12795" width="11" style="1032" bestFit="1" customWidth="1"/>
    <col min="12796" max="12800" width="9.28515625" style="1032"/>
    <col min="12801" max="12801" width="103.140625" style="1032" customWidth="1"/>
    <col min="12802" max="12802" width="20.5703125" style="1032" customWidth="1"/>
    <col min="12803" max="12803" width="19.42578125" style="1032" customWidth="1"/>
    <col min="12804" max="12804" width="16.7109375" style="1032" customWidth="1"/>
    <col min="12805" max="12805" width="9.28515625" style="1032"/>
    <col min="12806" max="12806" width="8.42578125" style="1032" customWidth="1"/>
    <col min="12807" max="12807" width="16.7109375" style="1032" customWidth="1"/>
    <col min="12808" max="12808" width="21.7109375" style="1032" customWidth="1"/>
    <col min="12809" max="12809" width="21.28515625" style="1032" customWidth="1"/>
    <col min="12810" max="13045" width="9.28515625" style="1032"/>
    <col min="13046" max="13046" width="103.140625" style="1032" customWidth="1"/>
    <col min="13047" max="13047" width="20.5703125" style="1032" customWidth="1"/>
    <col min="13048" max="13048" width="19.42578125" style="1032" customWidth="1"/>
    <col min="13049" max="13049" width="16.7109375" style="1032" customWidth="1"/>
    <col min="13050" max="13050" width="12.85546875" style="1032" customWidth="1"/>
    <col min="13051" max="13051" width="11" style="1032" bestFit="1" customWidth="1"/>
    <col min="13052" max="13056" width="9.28515625" style="1032"/>
    <col min="13057" max="13057" width="103.140625" style="1032" customWidth="1"/>
    <col min="13058" max="13058" width="20.5703125" style="1032" customWidth="1"/>
    <col min="13059" max="13059" width="19.42578125" style="1032" customWidth="1"/>
    <col min="13060" max="13060" width="16.7109375" style="1032" customWidth="1"/>
    <col min="13061" max="13061" width="9.28515625" style="1032"/>
    <col min="13062" max="13062" width="8.42578125" style="1032" customWidth="1"/>
    <col min="13063" max="13063" width="16.7109375" style="1032" customWidth="1"/>
    <col min="13064" max="13064" width="21.7109375" style="1032" customWidth="1"/>
    <col min="13065" max="13065" width="21.28515625" style="1032" customWidth="1"/>
    <col min="13066" max="13301" width="9.28515625" style="1032"/>
    <col min="13302" max="13302" width="103.140625" style="1032" customWidth="1"/>
    <col min="13303" max="13303" width="20.5703125" style="1032" customWidth="1"/>
    <col min="13304" max="13304" width="19.42578125" style="1032" customWidth="1"/>
    <col min="13305" max="13305" width="16.7109375" style="1032" customWidth="1"/>
    <col min="13306" max="13306" width="12.85546875" style="1032" customWidth="1"/>
    <col min="13307" max="13307" width="11" style="1032" bestFit="1" customWidth="1"/>
    <col min="13308" max="13312" width="9.28515625" style="1032"/>
    <col min="13313" max="13313" width="103.140625" style="1032" customWidth="1"/>
    <col min="13314" max="13314" width="20.5703125" style="1032" customWidth="1"/>
    <col min="13315" max="13315" width="19.42578125" style="1032" customWidth="1"/>
    <col min="13316" max="13316" width="16.7109375" style="1032" customWidth="1"/>
    <col min="13317" max="13317" width="9.28515625" style="1032"/>
    <col min="13318" max="13318" width="8.42578125" style="1032" customWidth="1"/>
    <col min="13319" max="13319" width="16.7109375" style="1032" customWidth="1"/>
    <col min="13320" max="13320" width="21.7109375" style="1032" customWidth="1"/>
    <col min="13321" max="13321" width="21.28515625" style="1032" customWidth="1"/>
    <col min="13322" max="13557" width="9.28515625" style="1032"/>
    <col min="13558" max="13558" width="103.140625" style="1032" customWidth="1"/>
    <col min="13559" max="13559" width="20.5703125" style="1032" customWidth="1"/>
    <col min="13560" max="13560" width="19.42578125" style="1032" customWidth="1"/>
    <col min="13561" max="13561" width="16.7109375" style="1032" customWidth="1"/>
    <col min="13562" max="13562" width="12.85546875" style="1032" customWidth="1"/>
    <col min="13563" max="13563" width="11" style="1032" bestFit="1" customWidth="1"/>
    <col min="13564" max="13568" width="9.28515625" style="1032"/>
    <col min="13569" max="13569" width="103.140625" style="1032" customWidth="1"/>
    <col min="13570" max="13570" width="20.5703125" style="1032" customWidth="1"/>
    <col min="13571" max="13571" width="19.42578125" style="1032" customWidth="1"/>
    <col min="13572" max="13572" width="16.7109375" style="1032" customWidth="1"/>
    <col min="13573" max="13573" width="9.28515625" style="1032"/>
    <col min="13574" max="13574" width="8.42578125" style="1032" customWidth="1"/>
    <col min="13575" max="13575" width="16.7109375" style="1032" customWidth="1"/>
    <col min="13576" max="13576" width="21.7109375" style="1032" customWidth="1"/>
    <col min="13577" max="13577" width="21.28515625" style="1032" customWidth="1"/>
    <col min="13578" max="13813" width="9.28515625" style="1032"/>
    <col min="13814" max="13814" width="103.140625" style="1032" customWidth="1"/>
    <col min="13815" max="13815" width="20.5703125" style="1032" customWidth="1"/>
    <col min="13816" max="13816" width="19.42578125" style="1032" customWidth="1"/>
    <col min="13817" max="13817" width="16.7109375" style="1032" customWidth="1"/>
    <col min="13818" max="13818" width="12.85546875" style="1032" customWidth="1"/>
    <col min="13819" max="13819" width="11" style="1032" bestFit="1" customWidth="1"/>
    <col min="13820" max="13824" width="9.28515625" style="1032"/>
    <col min="13825" max="13825" width="103.140625" style="1032" customWidth="1"/>
    <col min="13826" max="13826" width="20.5703125" style="1032" customWidth="1"/>
    <col min="13827" max="13827" width="19.42578125" style="1032" customWidth="1"/>
    <col min="13828" max="13828" width="16.7109375" style="1032" customWidth="1"/>
    <col min="13829" max="13829" width="9.28515625" style="1032"/>
    <col min="13830" max="13830" width="8.42578125" style="1032" customWidth="1"/>
    <col min="13831" max="13831" width="16.7109375" style="1032" customWidth="1"/>
    <col min="13832" max="13832" width="21.7109375" style="1032" customWidth="1"/>
    <col min="13833" max="13833" width="21.28515625" style="1032" customWidth="1"/>
    <col min="13834" max="14069" width="9.28515625" style="1032"/>
    <col min="14070" max="14070" width="103.140625" style="1032" customWidth="1"/>
    <col min="14071" max="14071" width="20.5703125" style="1032" customWidth="1"/>
    <col min="14072" max="14072" width="19.42578125" style="1032" customWidth="1"/>
    <col min="14073" max="14073" width="16.7109375" style="1032" customWidth="1"/>
    <col min="14074" max="14074" width="12.85546875" style="1032" customWidth="1"/>
    <col min="14075" max="14075" width="11" style="1032" bestFit="1" customWidth="1"/>
    <col min="14076" max="14080" width="9.28515625" style="1032"/>
    <col min="14081" max="14081" width="103.140625" style="1032" customWidth="1"/>
    <col min="14082" max="14082" width="20.5703125" style="1032" customWidth="1"/>
    <col min="14083" max="14083" width="19.42578125" style="1032" customWidth="1"/>
    <col min="14084" max="14084" width="16.7109375" style="1032" customWidth="1"/>
    <col min="14085" max="14085" width="9.28515625" style="1032"/>
    <col min="14086" max="14086" width="8.42578125" style="1032" customWidth="1"/>
    <col min="14087" max="14087" width="16.7109375" style="1032" customWidth="1"/>
    <col min="14088" max="14088" width="21.7109375" style="1032" customWidth="1"/>
    <col min="14089" max="14089" width="21.28515625" style="1032" customWidth="1"/>
    <col min="14090" max="14325" width="9.28515625" style="1032"/>
    <col min="14326" max="14326" width="103.140625" style="1032" customWidth="1"/>
    <col min="14327" max="14327" width="20.5703125" style="1032" customWidth="1"/>
    <col min="14328" max="14328" width="19.42578125" style="1032" customWidth="1"/>
    <col min="14329" max="14329" width="16.7109375" style="1032" customWidth="1"/>
    <col min="14330" max="14330" width="12.85546875" style="1032" customWidth="1"/>
    <col min="14331" max="14331" width="11" style="1032" bestFit="1" customWidth="1"/>
    <col min="14332" max="14336" width="9.28515625" style="1032"/>
    <col min="14337" max="14337" width="103.140625" style="1032" customWidth="1"/>
    <col min="14338" max="14338" width="20.5703125" style="1032" customWidth="1"/>
    <col min="14339" max="14339" width="19.42578125" style="1032" customWidth="1"/>
    <col min="14340" max="14340" width="16.7109375" style="1032" customWidth="1"/>
    <col min="14341" max="14341" width="9.28515625" style="1032"/>
    <col min="14342" max="14342" width="8.42578125" style="1032" customWidth="1"/>
    <col min="14343" max="14343" width="16.7109375" style="1032" customWidth="1"/>
    <col min="14344" max="14344" width="21.7109375" style="1032" customWidth="1"/>
    <col min="14345" max="14345" width="21.28515625" style="1032" customWidth="1"/>
    <col min="14346" max="14581" width="9.28515625" style="1032"/>
    <col min="14582" max="14582" width="103.140625" style="1032" customWidth="1"/>
    <col min="14583" max="14583" width="20.5703125" style="1032" customWidth="1"/>
    <col min="14584" max="14584" width="19.42578125" style="1032" customWidth="1"/>
    <col min="14585" max="14585" width="16.7109375" style="1032" customWidth="1"/>
    <col min="14586" max="14586" width="12.85546875" style="1032" customWidth="1"/>
    <col min="14587" max="14587" width="11" style="1032" bestFit="1" customWidth="1"/>
    <col min="14588" max="14592" width="9.28515625" style="1032"/>
    <col min="14593" max="14593" width="103.140625" style="1032" customWidth="1"/>
    <col min="14594" max="14594" width="20.5703125" style="1032" customWidth="1"/>
    <col min="14595" max="14595" width="19.42578125" style="1032" customWidth="1"/>
    <col min="14596" max="14596" width="16.7109375" style="1032" customWidth="1"/>
    <col min="14597" max="14597" width="9.28515625" style="1032"/>
    <col min="14598" max="14598" width="8.42578125" style="1032" customWidth="1"/>
    <col min="14599" max="14599" width="16.7109375" style="1032" customWidth="1"/>
    <col min="14600" max="14600" width="21.7109375" style="1032" customWidth="1"/>
    <col min="14601" max="14601" width="21.28515625" style="1032" customWidth="1"/>
    <col min="14602" max="14837" width="9.28515625" style="1032"/>
    <col min="14838" max="14838" width="103.140625" style="1032" customWidth="1"/>
    <col min="14839" max="14839" width="20.5703125" style="1032" customWidth="1"/>
    <col min="14840" max="14840" width="19.42578125" style="1032" customWidth="1"/>
    <col min="14841" max="14841" width="16.7109375" style="1032" customWidth="1"/>
    <col min="14842" max="14842" width="12.85546875" style="1032" customWidth="1"/>
    <col min="14843" max="14843" width="11" style="1032" bestFit="1" customWidth="1"/>
    <col min="14844" max="14848" width="9.28515625" style="1032"/>
    <col min="14849" max="14849" width="103.140625" style="1032" customWidth="1"/>
    <col min="14850" max="14850" width="20.5703125" style="1032" customWidth="1"/>
    <col min="14851" max="14851" width="19.42578125" style="1032" customWidth="1"/>
    <col min="14852" max="14852" width="16.7109375" style="1032" customWidth="1"/>
    <col min="14853" max="14853" width="9.28515625" style="1032"/>
    <col min="14854" max="14854" width="8.42578125" style="1032" customWidth="1"/>
    <col min="14855" max="14855" width="16.7109375" style="1032" customWidth="1"/>
    <col min="14856" max="14856" width="21.7109375" style="1032" customWidth="1"/>
    <col min="14857" max="14857" width="21.28515625" style="1032" customWidth="1"/>
    <col min="14858" max="15093" width="9.28515625" style="1032"/>
    <col min="15094" max="15094" width="103.140625" style="1032" customWidth="1"/>
    <col min="15095" max="15095" width="20.5703125" style="1032" customWidth="1"/>
    <col min="15096" max="15096" width="19.42578125" style="1032" customWidth="1"/>
    <col min="15097" max="15097" width="16.7109375" style="1032" customWidth="1"/>
    <col min="15098" max="15098" width="12.85546875" style="1032" customWidth="1"/>
    <col min="15099" max="15099" width="11" style="1032" bestFit="1" customWidth="1"/>
    <col min="15100" max="15104" width="9.28515625" style="1032"/>
    <col min="15105" max="15105" width="103.140625" style="1032" customWidth="1"/>
    <col min="15106" max="15106" width="20.5703125" style="1032" customWidth="1"/>
    <col min="15107" max="15107" width="19.42578125" style="1032" customWidth="1"/>
    <col min="15108" max="15108" width="16.7109375" style="1032" customWidth="1"/>
    <col min="15109" max="15109" width="9.28515625" style="1032"/>
    <col min="15110" max="15110" width="8.42578125" style="1032" customWidth="1"/>
    <col min="15111" max="15111" width="16.7109375" style="1032" customWidth="1"/>
    <col min="15112" max="15112" width="21.7109375" style="1032" customWidth="1"/>
    <col min="15113" max="15113" width="21.28515625" style="1032" customWidth="1"/>
    <col min="15114" max="15349" width="9.28515625" style="1032"/>
    <col min="15350" max="15350" width="103.140625" style="1032" customWidth="1"/>
    <col min="15351" max="15351" width="20.5703125" style="1032" customWidth="1"/>
    <col min="15352" max="15352" width="19.42578125" style="1032" customWidth="1"/>
    <col min="15353" max="15353" width="16.7109375" style="1032" customWidth="1"/>
    <col min="15354" max="15354" width="12.85546875" style="1032" customWidth="1"/>
    <col min="15355" max="15355" width="11" style="1032" bestFit="1" customWidth="1"/>
    <col min="15356" max="15360" width="9.28515625" style="1032"/>
    <col min="15361" max="15361" width="103.140625" style="1032" customWidth="1"/>
    <col min="15362" max="15362" width="20.5703125" style="1032" customWidth="1"/>
    <col min="15363" max="15363" width="19.42578125" style="1032" customWidth="1"/>
    <col min="15364" max="15364" width="16.7109375" style="1032" customWidth="1"/>
    <col min="15365" max="15365" width="9.28515625" style="1032"/>
    <col min="15366" max="15366" width="8.42578125" style="1032" customWidth="1"/>
    <col min="15367" max="15367" width="16.7109375" style="1032" customWidth="1"/>
    <col min="15368" max="15368" width="21.7109375" style="1032" customWidth="1"/>
    <col min="15369" max="15369" width="21.28515625" style="1032" customWidth="1"/>
    <col min="15370" max="15605" width="9.28515625" style="1032"/>
    <col min="15606" max="15606" width="103.140625" style="1032" customWidth="1"/>
    <col min="15607" max="15607" width="20.5703125" style="1032" customWidth="1"/>
    <col min="15608" max="15608" width="19.42578125" style="1032" customWidth="1"/>
    <col min="15609" max="15609" width="16.7109375" style="1032" customWidth="1"/>
    <col min="15610" max="15610" width="12.85546875" style="1032" customWidth="1"/>
    <col min="15611" max="15611" width="11" style="1032" bestFit="1" customWidth="1"/>
    <col min="15612" max="15616" width="9.28515625" style="1032"/>
    <col min="15617" max="15617" width="103.140625" style="1032" customWidth="1"/>
    <col min="15618" max="15618" width="20.5703125" style="1032" customWidth="1"/>
    <col min="15619" max="15619" width="19.42578125" style="1032" customWidth="1"/>
    <col min="15620" max="15620" width="16.7109375" style="1032" customWidth="1"/>
    <col min="15621" max="15621" width="9.28515625" style="1032"/>
    <col min="15622" max="15622" width="8.42578125" style="1032" customWidth="1"/>
    <col min="15623" max="15623" width="16.7109375" style="1032" customWidth="1"/>
    <col min="15624" max="15624" width="21.7109375" style="1032" customWidth="1"/>
    <col min="15625" max="15625" width="21.28515625" style="1032" customWidth="1"/>
    <col min="15626" max="15861" width="9.28515625" style="1032"/>
    <col min="15862" max="15862" width="103.140625" style="1032" customWidth="1"/>
    <col min="15863" max="15863" width="20.5703125" style="1032" customWidth="1"/>
    <col min="15864" max="15864" width="19.42578125" style="1032" customWidth="1"/>
    <col min="15865" max="15865" width="16.7109375" style="1032" customWidth="1"/>
    <col min="15866" max="15866" width="12.85546875" style="1032" customWidth="1"/>
    <col min="15867" max="15867" width="11" style="1032" bestFit="1" customWidth="1"/>
    <col min="15868" max="15872" width="9.28515625" style="1032"/>
    <col min="15873" max="15873" width="103.140625" style="1032" customWidth="1"/>
    <col min="15874" max="15874" width="20.5703125" style="1032" customWidth="1"/>
    <col min="15875" max="15875" width="19.42578125" style="1032" customWidth="1"/>
    <col min="15876" max="15876" width="16.7109375" style="1032" customWidth="1"/>
    <col min="15877" max="15877" width="9.28515625" style="1032"/>
    <col min="15878" max="15878" width="8.42578125" style="1032" customWidth="1"/>
    <col min="15879" max="15879" width="16.7109375" style="1032" customWidth="1"/>
    <col min="15880" max="15880" width="21.7109375" style="1032" customWidth="1"/>
    <col min="15881" max="15881" width="21.28515625" style="1032" customWidth="1"/>
    <col min="15882" max="16117" width="9.28515625" style="1032"/>
    <col min="16118" max="16118" width="103.140625" style="1032" customWidth="1"/>
    <col min="16119" max="16119" width="20.5703125" style="1032" customWidth="1"/>
    <col min="16120" max="16120" width="19.42578125" style="1032" customWidth="1"/>
    <col min="16121" max="16121" width="16.7109375" style="1032" customWidth="1"/>
    <col min="16122" max="16122" width="12.85546875" style="1032" customWidth="1"/>
    <col min="16123" max="16123" width="11" style="1032" bestFit="1" customWidth="1"/>
    <col min="16124" max="16128" width="9.28515625" style="1032"/>
    <col min="16129" max="16129" width="103.140625" style="1032" customWidth="1"/>
    <col min="16130" max="16130" width="20.5703125" style="1032" customWidth="1"/>
    <col min="16131" max="16131" width="19.42578125" style="1032" customWidth="1"/>
    <col min="16132" max="16132" width="16.7109375" style="1032" customWidth="1"/>
    <col min="16133" max="16133" width="9.28515625" style="1032"/>
    <col min="16134" max="16134" width="8.42578125" style="1032" customWidth="1"/>
    <col min="16135" max="16135" width="16.7109375" style="1032" customWidth="1"/>
    <col min="16136" max="16136" width="21.7109375" style="1032" customWidth="1"/>
    <col min="16137" max="16137" width="21.28515625" style="1032" customWidth="1"/>
    <col min="16138" max="16373" width="9.28515625" style="1032"/>
    <col min="16374" max="16374" width="103.140625" style="1032" customWidth="1"/>
    <col min="16375" max="16375" width="20.5703125" style="1032" customWidth="1"/>
    <col min="16376" max="16376" width="19.42578125" style="1032" customWidth="1"/>
    <col min="16377" max="16377" width="16.7109375" style="1032" customWidth="1"/>
    <col min="16378" max="16378" width="12.85546875" style="1032" customWidth="1"/>
    <col min="16379" max="16379" width="11" style="1032" bestFit="1" customWidth="1"/>
    <col min="16380" max="16384" width="9.28515625" style="1032"/>
  </cols>
  <sheetData>
    <row r="1" spans="1:5" ht="16.5" customHeight="1">
      <c r="A1" s="1275" t="s">
        <v>752</v>
      </c>
      <c r="B1" s="1031"/>
      <c r="C1" s="1667"/>
      <c r="D1" s="1667"/>
    </row>
    <row r="2" spans="1:5" ht="22.5" customHeight="1">
      <c r="A2" s="1668" t="s">
        <v>753</v>
      </c>
      <c r="B2" s="1668"/>
      <c r="C2" s="1668"/>
      <c r="D2" s="1668"/>
    </row>
    <row r="3" spans="1:5" s="1035" customFormat="1" ht="18" customHeight="1">
      <c r="A3" s="1033"/>
      <c r="B3" s="1034"/>
      <c r="C3" s="1669" t="s">
        <v>2</v>
      </c>
      <c r="D3" s="1669"/>
    </row>
    <row r="4" spans="1:5" s="1038" customFormat="1" ht="79.5" customHeight="1">
      <c r="A4" s="1670" t="s">
        <v>754</v>
      </c>
      <c r="B4" s="1672" t="s">
        <v>755</v>
      </c>
      <c r="C4" s="1036" t="s">
        <v>235</v>
      </c>
      <c r="D4" s="1037" t="s">
        <v>236</v>
      </c>
    </row>
    <row r="5" spans="1:5" s="1038" customFormat="1" ht="24" customHeight="1">
      <c r="A5" s="1671"/>
      <c r="B5" s="1673"/>
      <c r="C5" s="1039" t="s">
        <v>877</v>
      </c>
      <c r="D5" s="1040" t="s">
        <v>238</v>
      </c>
    </row>
    <row r="6" spans="1:5" s="1038" customFormat="1" ht="21.6" customHeight="1">
      <c r="A6" s="1276">
        <v>1</v>
      </c>
      <c r="B6" s="1277">
        <v>2</v>
      </c>
      <c r="C6" s="1278">
        <v>3</v>
      </c>
      <c r="D6" s="1040" t="s">
        <v>34</v>
      </c>
    </row>
    <row r="7" spans="1:5" s="1046" customFormat="1" ht="39" customHeight="1">
      <c r="A7" s="1041" t="s">
        <v>756</v>
      </c>
      <c r="B7" s="1042">
        <v>16044965000</v>
      </c>
      <c r="C7" s="1043">
        <v>5715710079.4799995</v>
      </c>
      <c r="D7" s="1044">
        <v>0.35623076020919958</v>
      </c>
      <c r="E7" s="1045"/>
    </row>
    <row r="8" spans="1:5" s="1046" customFormat="1" ht="39" customHeight="1">
      <c r="A8" s="1041" t="s">
        <v>757</v>
      </c>
      <c r="B8" s="1042">
        <v>4449023000</v>
      </c>
      <c r="C8" s="1043">
        <v>1651518828.29</v>
      </c>
      <c r="D8" s="1044">
        <v>0.371209325798046</v>
      </c>
      <c r="E8" s="1045"/>
    </row>
    <row r="9" spans="1:5" s="1046" customFormat="1" ht="39" customHeight="1">
      <c r="A9" s="1041" t="s">
        <v>758</v>
      </c>
      <c r="B9" s="1042">
        <v>1406848000</v>
      </c>
      <c r="C9" s="1043">
        <v>635946204.97000003</v>
      </c>
      <c r="D9" s="1044">
        <v>0.45203618654609456</v>
      </c>
      <c r="E9" s="1045"/>
    </row>
    <row r="10" spans="1:5" s="1046" customFormat="1" ht="39" customHeight="1">
      <c r="A10" s="1041" t="s">
        <v>759</v>
      </c>
      <c r="B10" s="1042">
        <v>2508352000</v>
      </c>
      <c r="C10" s="1043">
        <v>948531090.33000004</v>
      </c>
      <c r="D10" s="1044">
        <v>0.37814911556671471</v>
      </c>
      <c r="E10" s="1045"/>
    </row>
    <row r="11" spans="1:5" s="1046" customFormat="1" ht="39" customHeight="1">
      <c r="A11" s="1041" t="s">
        <v>760</v>
      </c>
      <c r="B11" s="1042">
        <v>1364104000</v>
      </c>
      <c r="C11" s="1043">
        <v>863523881.16999996</v>
      </c>
      <c r="D11" s="1044">
        <v>0.63303375781465343</v>
      </c>
      <c r="E11" s="1045"/>
    </row>
    <row r="12" spans="1:5" s="1046" customFormat="1" ht="39" customHeight="1">
      <c r="A12" s="1041" t="s">
        <v>761</v>
      </c>
      <c r="B12" s="1047">
        <v>1578862000</v>
      </c>
      <c r="C12" s="1043">
        <v>699249442.89999998</v>
      </c>
      <c r="D12" s="1044">
        <v>0.44288192565278028</v>
      </c>
      <c r="E12" s="1045"/>
    </row>
    <row r="13" spans="1:5" s="1046" customFormat="1" ht="39" customHeight="1">
      <c r="A13" s="1041" t="s">
        <v>762</v>
      </c>
      <c r="B13" s="1042">
        <v>1146906000</v>
      </c>
      <c r="C13" s="1043">
        <v>541839525.66999996</v>
      </c>
      <c r="D13" s="1044">
        <v>0.47243586280828592</v>
      </c>
      <c r="E13" s="1045"/>
    </row>
    <row r="14" spans="1:5" s="1046" customFormat="1" ht="39" customHeight="1">
      <c r="A14" s="1041" t="s">
        <v>763</v>
      </c>
      <c r="B14" s="1042">
        <v>1418572000</v>
      </c>
      <c r="C14" s="1043">
        <v>848396866.89999998</v>
      </c>
      <c r="D14" s="1044">
        <v>0.59806401571439449</v>
      </c>
      <c r="E14" s="1045"/>
    </row>
    <row r="15" spans="1:5" s="1046" customFormat="1" ht="39" customHeight="1">
      <c r="A15" s="1041" t="s">
        <v>764</v>
      </c>
      <c r="B15" s="1042">
        <v>580011000</v>
      </c>
      <c r="C15" s="1043">
        <v>245380106.75999999</v>
      </c>
      <c r="D15" s="1044">
        <v>0.42306112601312734</v>
      </c>
      <c r="E15" s="1045"/>
    </row>
    <row r="16" spans="1:5" s="1046" customFormat="1" ht="39" customHeight="1">
      <c r="A16" s="1041" t="s">
        <v>765</v>
      </c>
      <c r="B16" s="1042">
        <v>1348271000</v>
      </c>
      <c r="C16" s="1043">
        <v>530644608.81</v>
      </c>
      <c r="D16" s="1044">
        <v>0.39357414704462235</v>
      </c>
      <c r="E16" s="1045"/>
    </row>
    <row r="17" spans="1:5" s="1046" customFormat="1" ht="39" customHeight="1">
      <c r="A17" s="1041" t="s">
        <v>766</v>
      </c>
      <c r="B17" s="1047">
        <v>2003509000</v>
      </c>
      <c r="C17" s="1043">
        <v>802393610.16999996</v>
      </c>
      <c r="D17" s="1044">
        <v>0.400494138119669</v>
      </c>
      <c r="E17" s="1045"/>
    </row>
    <row r="18" spans="1:5" s="1046" customFormat="1" ht="39" customHeight="1">
      <c r="A18" s="1041" t="s">
        <v>767</v>
      </c>
      <c r="B18" s="1042">
        <v>1852731000</v>
      </c>
      <c r="C18" s="1043">
        <v>572858797.89999998</v>
      </c>
      <c r="D18" s="1044">
        <v>0.3091969626999278</v>
      </c>
      <c r="E18" s="1045"/>
    </row>
    <row r="19" spans="1:5" s="1046" customFormat="1" ht="39" customHeight="1">
      <c r="A19" s="1041" t="s">
        <v>768</v>
      </c>
      <c r="B19" s="1047">
        <v>602210000</v>
      </c>
      <c r="C19" s="1043">
        <v>278451156.26999998</v>
      </c>
      <c r="D19" s="1044">
        <v>0.46238215285365569</v>
      </c>
      <c r="E19" s="1045"/>
    </row>
    <row r="20" spans="1:5" s="1046" customFormat="1" ht="39" customHeight="1">
      <c r="A20" s="1041" t="s">
        <v>769</v>
      </c>
      <c r="B20" s="1047">
        <v>1515609000</v>
      </c>
      <c r="C20" s="1043">
        <v>764680855.85000002</v>
      </c>
      <c r="D20" s="1044">
        <v>0.50453702495168606</v>
      </c>
      <c r="E20" s="1045"/>
    </row>
    <row r="21" spans="1:5" s="1046" customFormat="1" ht="39" customHeight="1">
      <c r="A21" s="1041" t="s">
        <v>770</v>
      </c>
      <c r="B21" s="1042">
        <v>674848000</v>
      </c>
      <c r="C21" s="1043">
        <v>427268614.69</v>
      </c>
      <c r="D21" s="1044">
        <v>0.63313311247866189</v>
      </c>
      <c r="E21" s="1045"/>
    </row>
    <row r="22" spans="1:5" s="1046" customFormat="1" ht="39" customHeight="1">
      <c r="A22" s="1041" t="s">
        <v>771</v>
      </c>
      <c r="B22" s="1047">
        <v>1101105000</v>
      </c>
      <c r="C22" s="1043">
        <v>668403099.73000002</v>
      </c>
      <c r="D22" s="1044">
        <v>0.6070293929552586</v>
      </c>
      <c r="E22" s="1045"/>
    </row>
    <row r="23" spans="1:5" s="1046" customFormat="1" ht="39" customHeight="1">
      <c r="A23" s="1041" t="s">
        <v>772</v>
      </c>
      <c r="B23" s="1042">
        <v>2072617000</v>
      </c>
      <c r="C23" s="1043">
        <v>871428163.80999994</v>
      </c>
      <c r="D23" s="1044">
        <v>0.42044823708866613</v>
      </c>
      <c r="E23" s="1045"/>
    </row>
    <row r="24" spans="1:5" s="1046" customFormat="1" ht="39" customHeight="1">
      <c r="A24" s="1041" t="s">
        <v>773</v>
      </c>
      <c r="B24" s="1042">
        <v>641728000</v>
      </c>
      <c r="C24" s="1043">
        <v>437807503.07999998</v>
      </c>
      <c r="D24" s="1044">
        <v>0.68223219663159462</v>
      </c>
      <c r="E24" s="1045"/>
    </row>
    <row r="25" spans="1:5" s="1046" customFormat="1" ht="39" customHeight="1">
      <c r="A25" s="1041" t="s">
        <v>774</v>
      </c>
      <c r="B25" s="1047">
        <v>1060789000</v>
      </c>
      <c r="C25" s="1043">
        <v>605234910.88</v>
      </c>
      <c r="D25" s="1044">
        <v>0.57055164682137538</v>
      </c>
      <c r="E25" s="1045"/>
    </row>
    <row r="26" spans="1:5" s="1046" customFormat="1" ht="39" customHeight="1">
      <c r="A26" s="1041" t="s">
        <v>775</v>
      </c>
      <c r="B26" s="1047">
        <v>1527996000</v>
      </c>
      <c r="C26" s="1043">
        <v>665283069.77999997</v>
      </c>
      <c r="D26" s="1044">
        <v>0.43539581895502344</v>
      </c>
      <c r="E26" s="1045"/>
    </row>
    <row r="27" spans="1:5" s="1046" customFormat="1" ht="39" customHeight="1" thickBot="1">
      <c r="A27" s="1041" t="s">
        <v>776</v>
      </c>
      <c r="B27" s="1042">
        <v>829571000</v>
      </c>
      <c r="C27" s="1043">
        <v>440675041.31999999</v>
      </c>
      <c r="D27" s="1044">
        <v>0.53120834903823788</v>
      </c>
      <c r="E27" s="1045"/>
    </row>
    <row r="28" spans="1:5" s="1046" customFormat="1" ht="39" customHeight="1" thickTop="1" thickBot="1">
      <c r="A28" s="1048" t="s">
        <v>777</v>
      </c>
      <c r="B28" s="1049">
        <v>19955335000</v>
      </c>
      <c r="C28" s="1050">
        <v>9399995374.5199986</v>
      </c>
      <c r="D28" s="1051">
        <v>0.47105174503560066</v>
      </c>
      <c r="E28" s="1045"/>
    </row>
    <row r="29" spans="1:5" s="1046" customFormat="1" ht="39" customHeight="1" thickTop="1">
      <c r="A29" s="1420" t="s">
        <v>778</v>
      </c>
      <c r="B29" s="1421">
        <v>263117000</v>
      </c>
      <c r="C29" s="1052">
        <v>96140470.159999996</v>
      </c>
      <c r="D29" s="1044">
        <v>0.36539056830231414</v>
      </c>
      <c r="E29" s="1045"/>
    </row>
    <row r="30" spans="1:5" s="1046" customFormat="1" ht="39" customHeight="1">
      <c r="A30" s="1422" t="s">
        <v>779</v>
      </c>
      <c r="B30" s="1423">
        <v>248321000</v>
      </c>
      <c r="C30" s="1052">
        <v>211557670.19</v>
      </c>
      <c r="D30" s="1044">
        <v>0.8519523930316002</v>
      </c>
      <c r="E30" s="1045"/>
    </row>
    <row r="31" spans="1:5" s="1046" customFormat="1" ht="39" customHeight="1" thickBot="1">
      <c r="A31" s="1424" t="s">
        <v>780</v>
      </c>
      <c r="B31" s="1425">
        <v>3028950000</v>
      </c>
      <c r="C31" s="1053">
        <v>171635582.03999999</v>
      </c>
      <c r="D31" s="1054">
        <v>5.6665043014906151E-2</v>
      </c>
      <c r="E31" s="1045"/>
    </row>
    <row r="32" spans="1:5" s="1046" customFormat="1" ht="39" customHeight="1" thickTop="1" thickBot="1">
      <c r="A32" s="1048" t="s">
        <v>781</v>
      </c>
      <c r="B32" s="1049">
        <v>49269015000</v>
      </c>
      <c r="C32" s="1050">
        <v>19694559181.150002</v>
      </c>
      <c r="D32" s="1055">
        <v>0.39973519221259046</v>
      </c>
      <c r="E32" s="1045"/>
    </row>
    <row r="33" spans="1:5" s="1046" customFormat="1" ht="39" customHeight="1" thickTop="1">
      <c r="A33" s="1426" t="s">
        <v>850</v>
      </c>
      <c r="B33" s="1314" t="s">
        <v>47</v>
      </c>
      <c r="C33" s="1052">
        <v>145591113.47</v>
      </c>
      <c r="D33" s="1314" t="s">
        <v>47</v>
      </c>
      <c r="E33" s="1045"/>
    </row>
    <row r="34" spans="1:5" s="1046" customFormat="1" ht="39" customHeight="1">
      <c r="A34" s="1318" t="s">
        <v>821</v>
      </c>
      <c r="B34" s="1044" t="s">
        <v>47</v>
      </c>
      <c r="C34" s="1043">
        <v>1108091.1399999999</v>
      </c>
      <c r="D34" s="1044" t="s">
        <v>47</v>
      </c>
      <c r="E34" s="1045"/>
    </row>
    <row r="35" spans="1:5" s="1046" customFormat="1" ht="39" customHeight="1" thickBot="1">
      <c r="A35" s="1427" t="s">
        <v>853</v>
      </c>
      <c r="B35" s="1058" t="s">
        <v>47</v>
      </c>
      <c r="C35" s="1053">
        <v>84479.2</v>
      </c>
      <c r="D35" s="1058" t="s">
        <v>47</v>
      </c>
      <c r="E35" s="1045"/>
    </row>
    <row r="36" spans="1:5" s="1046" customFormat="1" ht="39" customHeight="1" thickTop="1" thickBot="1">
      <c r="A36" s="1317" t="s">
        <v>851</v>
      </c>
      <c r="B36" s="1316" t="s">
        <v>47</v>
      </c>
      <c r="C36" s="1050">
        <v>146783683.80999997</v>
      </c>
      <c r="D36" s="1316" t="s">
        <v>47</v>
      </c>
      <c r="E36" s="1045"/>
    </row>
    <row r="37" spans="1:5" s="1046" customFormat="1" ht="39" customHeight="1" thickTop="1">
      <c r="A37" s="1420" t="s">
        <v>782</v>
      </c>
      <c r="B37" s="1315">
        <v>6635000</v>
      </c>
      <c r="C37" s="1052">
        <v>2885997.04</v>
      </c>
      <c r="D37" s="1314">
        <v>0.43496564280331573</v>
      </c>
      <c r="E37" s="1045"/>
    </row>
    <row r="38" spans="1:5" s="1046" customFormat="1" ht="39" customHeight="1">
      <c r="A38" s="1422" t="s">
        <v>783</v>
      </c>
      <c r="B38" s="1047">
        <v>11226000</v>
      </c>
      <c r="C38" s="1043">
        <v>247497.12</v>
      </c>
      <c r="D38" s="1044">
        <v>2.2046777124532336E-2</v>
      </c>
      <c r="E38" s="1045"/>
    </row>
    <row r="39" spans="1:5" s="1046" customFormat="1" ht="39" customHeight="1" thickBot="1">
      <c r="A39" s="1056" t="s">
        <v>784</v>
      </c>
      <c r="B39" s="1057">
        <v>20429520000</v>
      </c>
      <c r="C39" s="1428">
        <v>7345965477.5799999</v>
      </c>
      <c r="D39" s="1058">
        <v>0.35957601928875471</v>
      </c>
      <c r="E39" s="1045"/>
    </row>
    <row r="40" spans="1:5" s="1063" customFormat="1" ht="39" customHeight="1" thickTop="1" thickBot="1">
      <c r="A40" s="1059" t="s">
        <v>785</v>
      </c>
      <c r="B40" s="1060">
        <v>69716396000</v>
      </c>
      <c r="C40" s="1429">
        <v>27190441836.700005</v>
      </c>
      <c r="D40" s="1061">
        <v>0.39001502367821772</v>
      </c>
      <c r="E40" s="1062"/>
    </row>
    <row r="41" spans="1:5" ht="15.75" thickTop="1">
      <c r="C41" s="1064"/>
      <c r="E41" s="1065"/>
    </row>
    <row r="42" spans="1:5" ht="15" customHeight="1">
      <c r="A42" s="1066"/>
      <c r="E42" s="1065"/>
    </row>
    <row r="43" spans="1:5" ht="24.75" customHeight="1">
      <c r="A43" s="1065"/>
      <c r="B43" s="1065"/>
    </row>
    <row r="44" spans="1:5">
      <c r="A44" s="1065"/>
      <c r="B44" s="1065"/>
    </row>
    <row r="45" spans="1:5">
      <c r="A45" s="1068"/>
      <c r="B45" s="1065"/>
    </row>
    <row r="46" spans="1:5">
      <c r="A46" s="1065"/>
      <c r="B46" s="1065"/>
    </row>
    <row r="47" spans="1:5">
      <c r="A47" s="1065"/>
      <c r="B47" s="1065"/>
    </row>
    <row r="48" spans="1:5">
      <c r="A48" s="1065"/>
      <c r="B48" s="1065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55" firstPageNumber="61" fitToHeight="2" orientation="landscape" useFirstPageNumber="1" r:id="rId1"/>
  <headerFooter alignWithMargins="0">
    <oddHeader>&amp;C&amp;12- &amp;P -</oddHeader>
  </headerFooter>
  <rowBreaks count="1" manualBreakCount="1">
    <brk id="22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0"/>
  <sheetViews>
    <sheetView zoomScale="60" zoomScaleNormal="60" zoomScaleSheetLayoutView="25" zoomScalePageLayoutView="40" workbookViewId="0">
      <selection activeCell="AU33" sqref="AU33"/>
    </sheetView>
  </sheetViews>
  <sheetFormatPr defaultColWidth="9.28515625" defaultRowHeight="37.5" customHeight="1"/>
  <cols>
    <col min="1" max="1" width="11.28515625" style="1083" customWidth="1"/>
    <col min="2" max="2" width="9.5703125" style="1083" customWidth="1"/>
    <col min="3" max="3" width="48.28515625" style="1085" customWidth="1"/>
    <col min="4" max="4" width="81.7109375" style="1084" customWidth="1"/>
    <col min="5" max="5" width="22.7109375" style="1281" customWidth="1"/>
    <col min="6" max="6" width="23.5703125" style="1321" customWidth="1"/>
    <col min="7" max="7" width="23" style="1319" customWidth="1"/>
    <col min="8" max="8" width="23.28515625" style="1320" customWidth="1"/>
    <col min="9" max="9" width="21.7109375" style="1320" customWidth="1"/>
    <col min="10" max="10" width="23.28515625" style="1319" customWidth="1"/>
    <col min="11" max="11" width="15.7109375" style="1069" customWidth="1"/>
    <col min="12" max="12" width="14.42578125" style="1069" bestFit="1" customWidth="1"/>
    <col min="13" max="13" width="9.28515625" style="1069" customWidth="1"/>
    <col min="14" max="256" width="9.28515625" style="1069"/>
    <col min="257" max="257" width="11.28515625" style="1069" customWidth="1"/>
    <col min="258" max="258" width="9.5703125" style="1069" customWidth="1"/>
    <col min="259" max="259" width="48.28515625" style="1069" customWidth="1"/>
    <col min="260" max="260" width="81.7109375" style="1069" customWidth="1"/>
    <col min="261" max="261" width="22.7109375" style="1069" customWidth="1"/>
    <col min="262" max="262" width="23.5703125" style="1069" customWidth="1"/>
    <col min="263" max="263" width="23" style="1069" customWidth="1"/>
    <col min="264" max="264" width="23.28515625" style="1069" customWidth="1"/>
    <col min="265" max="265" width="21.7109375" style="1069" customWidth="1"/>
    <col min="266" max="266" width="23.28515625" style="1069" customWidth="1"/>
    <col min="267" max="267" width="15.7109375" style="1069" customWidth="1"/>
    <col min="268" max="268" width="14.42578125" style="1069" bestFit="1" customWidth="1"/>
    <col min="269" max="269" width="9.28515625" style="1069" customWidth="1"/>
    <col min="270" max="512" width="9.28515625" style="1069"/>
    <col min="513" max="513" width="11.28515625" style="1069" customWidth="1"/>
    <col min="514" max="514" width="9.5703125" style="1069" customWidth="1"/>
    <col min="515" max="515" width="48.28515625" style="1069" customWidth="1"/>
    <col min="516" max="516" width="81.7109375" style="1069" customWidth="1"/>
    <col min="517" max="517" width="22.7109375" style="1069" customWidth="1"/>
    <col min="518" max="518" width="23.5703125" style="1069" customWidth="1"/>
    <col min="519" max="519" width="23" style="1069" customWidth="1"/>
    <col min="520" max="520" width="23.28515625" style="1069" customWidth="1"/>
    <col min="521" max="521" width="21.7109375" style="1069" customWidth="1"/>
    <col min="522" max="522" width="23.28515625" style="1069" customWidth="1"/>
    <col min="523" max="523" width="15.7109375" style="1069" customWidth="1"/>
    <col min="524" max="524" width="14.42578125" style="1069" bestFit="1" customWidth="1"/>
    <col min="525" max="525" width="9.28515625" style="1069" customWidth="1"/>
    <col min="526" max="768" width="9.28515625" style="1069"/>
    <col min="769" max="769" width="11.28515625" style="1069" customWidth="1"/>
    <col min="770" max="770" width="9.5703125" style="1069" customWidth="1"/>
    <col min="771" max="771" width="48.28515625" style="1069" customWidth="1"/>
    <col min="772" max="772" width="81.7109375" style="1069" customWidth="1"/>
    <col min="773" max="773" width="22.7109375" style="1069" customWidth="1"/>
    <col min="774" max="774" width="23.5703125" style="1069" customWidth="1"/>
    <col min="775" max="775" width="23" style="1069" customWidth="1"/>
    <col min="776" max="776" width="23.28515625" style="1069" customWidth="1"/>
    <col min="777" max="777" width="21.7109375" style="1069" customWidth="1"/>
    <col min="778" max="778" width="23.28515625" style="1069" customWidth="1"/>
    <col min="779" max="779" width="15.7109375" style="1069" customWidth="1"/>
    <col min="780" max="780" width="14.42578125" style="1069" bestFit="1" customWidth="1"/>
    <col min="781" max="781" width="9.28515625" style="1069" customWidth="1"/>
    <col min="782" max="1024" width="9.28515625" style="1069"/>
    <col min="1025" max="1025" width="11.28515625" style="1069" customWidth="1"/>
    <col min="1026" max="1026" width="9.5703125" style="1069" customWidth="1"/>
    <col min="1027" max="1027" width="48.28515625" style="1069" customWidth="1"/>
    <col min="1028" max="1028" width="81.7109375" style="1069" customWidth="1"/>
    <col min="1029" max="1029" width="22.7109375" style="1069" customWidth="1"/>
    <col min="1030" max="1030" width="23.5703125" style="1069" customWidth="1"/>
    <col min="1031" max="1031" width="23" style="1069" customWidth="1"/>
    <col min="1032" max="1032" width="23.28515625" style="1069" customWidth="1"/>
    <col min="1033" max="1033" width="21.7109375" style="1069" customWidth="1"/>
    <col min="1034" max="1034" width="23.28515625" style="1069" customWidth="1"/>
    <col min="1035" max="1035" width="15.7109375" style="1069" customWidth="1"/>
    <col min="1036" max="1036" width="14.42578125" style="1069" bestFit="1" customWidth="1"/>
    <col min="1037" max="1037" width="9.28515625" style="1069" customWidth="1"/>
    <col min="1038" max="1280" width="9.28515625" style="1069"/>
    <col min="1281" max="1281" width="11.28515625" style="1069" customWidth="1"/>
    <col min="1282" max="1282" width="9.5703125" style="1069" customWidth="1"/>
    <col min="1283" max="1283" width="48.28515625" style="1069" customWidth="1"/>
    <col min="1284" max="1284" width="81.7109375" style="1069" customWidth="1"/>
    <col min="1285" max="1285" width="22.7109375" style="1069" customWidth="1"/>
    <col min="1286" max="1286" width="23.5703125" style="1069" customWidth="1"/>
    <col min="1287" max="1287" width="23" style="1069" customWidth="1"/>
    <col min="1288" max="1288" width="23.28515625" style="1069" customWidth="1"/>
    <col min="1289" max="1289" width="21.7109375" style="1069" customWidth="1"/>
    <col min="1290" max="1290" width="23.28515625" style="1069" customWidth="1"/>
    <col min="1291" max="1291" width="15.7109375" style="1069" customWidth="1"/>
    <col min="1292" max="1292" width="14.42578125" style="1069" bestFit="1" customWidth="1"/>
    <col min="1293" max="1293" width="9.28515625" style="1069" customWidth="1"/>
    <col min="1294" max="1536" width="9.28515625" style="1069"/>
    <col min="1537" max="1537" width="11.28515625" style="1069" customWidth="1"/>
    <col min="1538" max="1538" width="9.5703125" style="1069" customWidth="1"/>
    <col min="1539" max="1539" width="48.28515625" style="1069" customWidth="1"/>
    <col min="1540" max="1540" width="81.7109375" style="1069" customWidth="1"/>
    <col min="1541" max="1541" width="22.7109375" style="1069" customWidth="1"/>
    <col min="1542" max="1542" width="23.5703125" style="1069" customWidth="1"/>
    <col min="1543" max="1543" width="23" style="1069" customWidth="1"/>
    <col min="1544" max="1544" width="23.28515625" style="1069" customWidth="1"/>
    <col min="1545" max="1545" width="21.7109375" style="1069" customWidth="1"/>
    <col min="1546" max="1546" width="23.28515625" style="1069" customWidth="1"/>
    <col min="1547" max="1547" width="15.7109375" style="1069" customWidth="1"/>
    <col min="1548" max="1548" width="14.42578125" style="1069" bestFit="1" customWidth="1"/>
    <col min="1549" max="1549" width="9.28515625" style="1069" customWidth="1"/>
    <col min="1550" max="1792" width="9.28515625" style="1069"/>
    <col min="1793" max="1793" width="11.28515625" style="1069" customWidth="1"/>
    <col min="1794" max="1794" width="9.5703125" style="1069" customWidth="1"/>
    <col min="1795" max="1795" width="48.28515625" style="1069" customWidth="1"/>
    <col min="1796" max="1796" width="81.7109375" style="1069" customWidth="1"/>
    <col min="1797" max="1797" width="22.7109375" style="1069" customWidth="1"/>
    <col min="1798" max="1798" width="23.5703125" style="1069" customWidth="1"/>
    <col min="1799" max="1799" width="23" style="1069" customWidth="1"/>
    <col min="1800" max="1800" width="23.28515625" style="1069" customWidth="1"/>
    <col min="1801" max="1801" width="21.7109375" style="1069" customWidth="1"/>
    <col min="1802" max="1802" width="23.28515625" style="1069" customWidth="1"/>
    <col min="1803" max="1803" width="15.7109375" style="1069" customWidth="1"/>
    <col min="1804" max="1804" width="14.42578125" style="1069" bestFit="1" customWidth="1"/>
    <col min="1805" max="1805" width="9.28515625" style="1069" customWidth="1"/>
    <col min="1806" max="2048" width="9.28515625" style="1069"/>
    <col min="2049" max="2049" width="11.28515625" style="1069" customWidth="1"/>
    <col min="2050" max="2050" width="9.5703125" style="1069" customWidth="1"/>
    <col min="2051" max="2051" width="48.28515625" style="1069" customWidth="1"/>
    <col min="2052" max="2052" width="81.7109375" style="1069" customWidth="1"/>
    <col min="2053" max="2053" width="22.7109375" style="1069" customWidth="1"/>
    <col min="2054" max="2054" width="23.5703125" style="1069" customWidth="1"/>
    <col min="2055" max="2055" width="23" style="1069" customWidth="1"/>
    <col min="2056" max="2056" width="23.28515625" style="1069" customWidth="1"/>
    <col min="2057" max="2057" width="21.7109375" style="1069" customWidth="1"/>
    <col min="2058" max="2058" width="23.28515625" style="1069" customWidth="1"/>
    <col min="2059" max="2059" width="15.7109375" style="1069" customWidth="1"/>
    <col min="2060" max="2060" width="14.42578125" style="1069" bestFit="1" customWidth="1"/>
    <col min="2061" max="2061" width="9.28515625" style="1069" customWidth="1"/>
    <col min="2062" max="2304" width="9.28515625" style="1069"/>
    <col min="2305" max="2305" width="11.28515625" style="1069" customWidth="1"/>
    <col min="2306" max="2306" width="9.5703125" style="1069" customWidth="1"/>
    <col min="2307" max="2307" width="48.28515625" style="1069" customWidth="1"/>
    <col min="2308" max="2308" width="81.7109375" style="1069" customWidth="1"/>
    <col min="2309" max="2309" width="22.7109375" style="1069" customWidth="1"/>
    <col min="2310" max="2310" width="23.5703125" style="1069" customWidth="1"/>
    <col min="2311" max="2311" width="23" style="1069" customWidth="1"/>
    <col min="2312" max="2312" width="23.28515625" style="1069" customWidth="1"/>
    <col min="2313" max="2313" width="21.7109375" style="1069" customWidth="1"/>
    <col min="2314" max="2314" width="23.28515625" style="1069" customWidth="1"/>
    <col min="2315" max="2315" width="15.7109375" style="1069" customWidth="1"/>
    <col min="2316" max="2316" width="14.42578125" style="1069" bestFit="1" customWidth="1"/>
    <col min="2317" max="2317" width="9.28515625" style="1069" customWidth="1"/>
    <col min="2318" max="2560" width="9.28515625" style="1069"/>
    <col min="2561" max="2561" width="11.28515625" style="1069" customWidth="1"/>
    <col min="2562" max="2562" width="9.5703125" style="1069" customWidth="1"/>
    <col min="2563" max="2563" width="48.28515625" style="1069" customWidth="1"/>
    <col min="2564" max="2564" width="81.7109375" style="1069" customWidth="1"/>
    <col min="2565" max="2565" width="22.7109375" style="1069" customWidth="1"/>
    <col min="2566" max="2566" width="23.5703125" style="1069" customWidth="1"/>
    <col min="2567" max="2567" width="23" style="1069" customWidth="1"/>
    <col min="2568" max="2568" width="23.28515625" style="1069" customWidth="1"/>
    <col min="2569" max="2569" width="21.7109375" style="1069" customWidth="1"/>
    <col min="2570" max="2570" width="23.28515625" style="1069" customWidth="1"/>
    <col min="2571" max="2571" width="15.7109375" style="1069" customWidth="1"/>
    <col min="2572" max="2572" width="14.42578125" style="1069" bestFit="1" customWidth="1"/>
    <col min="2573" max="2573" width="9.28515625" style="1069" customWidth="1"/>
    <col min="2574" max="2816" width="9.28515625" style="1069"/>
    <col min="2817" max="2817" width="11.28515625" style="1069" customWidth="1"/>
    <col min="2818" max="2818" width="9.5703125" style="1069" customWidth="1"/>
    <col min="2819" max="2819" width="48.28515625" style="1069" customWidth="1"/>
    <col min="2820" max="2820" width="81.7109375" style="1069" customWidth="1"/>
    <col min="2821" max="2821" width="22.7109375" style="1069" customWidth="1"/>
    <col min="2822" max="2822" width="23.5703125" style="1069" customWidth="1"/>
    <col min="2823" max="2823" width="23" style="1069" customWidth="1"/>
    <col min="2824" max="2824" width="23.28515625" style="1069" customWidth="1"/>
    <col min="2825" max="2825" width="21.7109375" style="1069" customWidth="1"/>
    <col min="2826" max="2826" width="23.28515625" style="1069" customWidth="1"/>
    <col min="2827" max="2827" width="15.7109375" style="1069" customWidth="1"/>
    <col min="2828" max="2828" width="14.42578125" style="1069" bestFit="1" customWidth="1"/>
    <col min="2829" max="2829" width="9.28515625" style="1069" customWidth="1"/>
    <col min="2830" max="3072" width="9.28515625" style="1069"/>
    <col min="3073" max="3073" width="11.28515625" style="1069" customWidth="1"/>
    <col min="3074" max="3074" width="9.5703125" style="1069" customWidth="1"/>
    <col min="3075" max="3075" width="48.28515625" style="1069" customWidth="1"/>
    <col min="3076" max="3076" width="81.7109375" style="1069" customWidth="1"/>
    <col min="3077" max="3077" width="22.7109375" style="1069" customWidth="1"/>
    <col min="3078" max="3078" width="23.5703125" style="1069" customWidth="1"/>
    <col min="3079" max="3079" width="23" style="1069" customWidth="1"/>
    <col min="3080" max="3080" width="23.28515625" style="1069" customWidth="1"/>
    <col min="3081" max="3081" width="21.7109375" style="1069" customWidth="1"/>
    <col min="3082" max="3082" width="23.28515625" style="1069" customWidth="1"/>
    <col min="3083" max="3083" width="15.7109375" style="1069" customWidth="1"/>
    <col min="3084" max="3084" width="14.42578125" style="1069" bestFit="1" customWidth="1"/>
    <col min="3085" max="3085" width="9.28515625" style="1069" customWidth="1"/>
    <col min="3086" max="3328" width="9.28515625" style="1069"/>
    <col min="3329" max="3329" width="11.28515625" style="1069" customWidth="1"/>
    <col min="3330" max="3330" width="9.5703125" style="1069" customWidth="1"/>
    <col min="3331" max="3331" width="48.28515625" style="1069" customWidth="1"/>
    <col min="3332" max="3332" width="81.7109375" style="1069" customWidth="1"/>
    <col min="3333" max="3333" width="22.7109375" style="1069" customWidth="1"/>
    <col min="3334" max="3334" width="23.5703125" style="1069" customWidth="1"/>
    <col min="3335" max="3335" width="23" style="1069" customWidth="1"/>
    <col min="3336" max="3336" width="23.28515625" style="1069" customWidth="1"/>
    <col min="3337" max="3337" width="21.7109375" style="1069" customWidth="1"/>
    <col min="3338" max="3338" width="23.28515625" style="1069" customWidth="1"/>
    <col min="3339" max="3339" width="15.7109375" style="1069" customWidth="1"/>
    <col min="3340" max="3340" width="14.42578125" style="1069" bestFit="1" customWidth="1"/>
    <col min="3341" max="3341" width="9.28515625" style="1069" customWidth="1"/>
    <col min="3342" max="3584" width="9.28515625" style="1069"/>
    <col min="3585" max="3585" width="11.28515625" style="1069" customWidth="1"/>
    <col min="3586" max="3586" width="9.5703125" style="1069" customWidth="1"/>
    <col min="3587" max="3587" width="48.28515625" style="1069" customWidth="1"/>
    <col min="3588" max="3588" width="81.7109375" style="1069" customWidth="1"/>
    <col min="3589" max="3589" width="22.7109375" style="1069" customWidth="1"/>
    <col min="3590" max="3590" width="23.5703125" style="1069" customWidth="1"/>
    <col min="3591" max="3591" width="23" style="1069" customWidth="1"/>
    <col min="3592" max="3592" width="23.28515625" style="1069" customWidth="1"/>
    <col min="3593" max="3593" width="21.7109375" style="1069" customWidth="1"/>
    <col min="3594" max="3594" width="23.28515625" style="1069" customWidth="1"/>
    <col min="3595" max="3595" width="15.7109375" style="1069" customWidth="1"/>
    <col min="3596" max="3596" width="14.42578125" style="1069" bestFit="1" customWidth="1"/>
    <col min="3597" max="3597" width="9.28515625" style="1069" customWidth="1"/>
    <col min="3598" max="3840" width="9.28515625" style="1069"/>
    <col min="3841" max="3841" width="11.28515625" style="1069" customWidth="1"/>
    <col min="3842" max="3842" width="9.5703125" style="1069" customWidth="1"/>
    <col min="3843" max="3843" width="48.28515625" style="1069" customWidth="1"/>
    <col min="3844" max="3844" width="81.7109375" style="1069" customWidth="1"/>
    <col min="3845" max="3845" width="22.7109375" style="1069" customWidth="1"/>
    <col min="3846" max="3846" width="23.5703125" style="1069" customWidth="1"/>
    <col min="3847" max="3847" width="23" style="1069" customWidth="1"/>
    <col min="3848" max="3848" width="23.28515625" style="1069" customWidth="1"/>
    <col min="3849" max="3849" width="21.7109375" style="1069" customWidth="1"/>
    <col min="3850" max="3850" width="23.28515625" style="1069" customWidth="1"/>
    <col min="3851" max="3851" width="15.7109375" style="1069" customWidth="1"/>
    <col min="3852" max="3852" width="14.42578125" style="1069" bestFit="1" customWidth="1"/>
    <col min="3853" max="3853" width="9.28515625" style="1069" customWidth="1"/>
    <col min="3854" max="4096" width="9.28515625" style="1069"/>
    <col min="4097" max="4097" width="11.28515625" style="1069" customWidth="1"/>
    <col min="4098" max="4098" width="9.5703125" style="1069" customWidth="1"/>
    <col min="4099" max="4099" width="48.28515625" style="1069" customWidth="1"/>
    <col min="4100" max="4100" width="81.7109375" style="1069" customWidth="1"/>
    <col min="4101" max="4101" width="22.7109375" style="1069" customWidth="1"/>
    <col min="4102" max="4102" width="23.5703125" style="1069" customWidth="1"/>
    <col min="4103" max="4103" width="23" style="1069" customWidth="1"/>
    <col min="4104" max="4104" width="23.28515625" style="1069" customWidth="1"/>
    <col min="4105" max="4105" width="21.7109375" style="1069" customWidth="1"/>
    <col min="4106" max="4106" width="23.28515625" style="1069" customWidth="1"/>
    <col min="4107" max="4107" width="15.7109375" style="1069" customWidth="1"/>
    <col min="4108" max="4108" width="14.42578125" style="1069" bestFit="1" customWidth="1"/>
    <col min="4109" max="4109" width="9.28515625" style="1069" customWidth="1"/>
    <col min="4110" max="4352" width="9.28515625" style="1069"/>
    <col min="4353" max="4353" width="11.28515625" style="1069" customWidth="1"/>
    <col min="4354" max="4354" width="9.5703125" style="1069" customWidth="1"/>
    <col min="4355" max="4355" width="48.28515625" style="1069" customWidth="1"/>
    <col min="4356" max="4356" width="81.7109375" style="1069" customWidth="1"/>
    <col min="4357" max="4357" width="22.7109375" style="1069" customWidth="1"/>
    <col min="4358" max="4358" width="23.5703125" style="1069" customWidth="1"/>
    <col min="4359" max="4359" width="23" style="1069" customWidth="1"/>
    <col min="4360" max="4360" width="23.28515625" style="1069" customWidth="1"/>
    <col min="4361" max="4361" width="21.7109375" style="1069" customWidth="1"/>
    <col min="4362" max="4362" width="23.28515625" style="1069" customWidth="1"/>
    <col min="4363" max="4363" width="15.7109375" style="1069" customWidth="1"/>
    <col min="4364" max="4364" width="14.42578125" style="1069" bestFit="1" customWidth="1"/>
    <col min="4365" max="4365" width="9.28515625" style="1069" customWidth="1"/>
    <col min="4366" max="4608" width="9.28515625" style="1069"/>
    <col min="4609" max="4609" width="11.28515625" style="1069" customWidth="1"/>
    <col min="4610" max="4610" width="9.5703125" style="1069" customWidth="1"/>
    <col min="4611" max="4611" width="48.28515625" style="1069" customWidth="1"/>
    <col min="4612" max="4612" width="81.7109375" style="1069" customWidth="1"/>
    <col min="4613" max="4613" width="22.7109375" style="1069" customWidth="1"/>
    <col min="4614" max="4614" width="23.5703125" style="1069" customWidth="1"/>
    <col min="4615" max="4615" width="23" style="1069" customWidth="1"/>
    <col min="4616" max="4616" width="23.28515625" style="1069" customWidth="1"/>
    <col min="4617" max="4617" width="21.7109375" style="1069" customWidth="1"/>
    <col min="4618" max="4618" width="23.28515625" style="1069" customWidth="1"/>
    <col min="4619" max="4619" width="15.7109375" style="1069" customWidth="1"/>
    <col min="4620" max="4620" width="14.42578125" style="1069" bestFit="1" customWidth="1"/>
    <col min="4621" max="4621" width="9.28515625" style="1069" customWidth="1"/>
    <col min="4622" max="4864" width="9.28515625" style="1069"/>
    <col min="4865" max="4865" width="11.28515625" style="1069" customWidth="1"/>
    <col min="4866" max="4866" width="9.5703125" style="1069" customWidth="1"/>
    <col min="4867" max="4867" width="48.28515625" style="1069" customWidth="1"/>
    <col min="4868" max="4868" width="81.7109375" style="1069" customWidth="1"/>
    <col min="4869" max="4869" width="22.7109375" style="1069" customWidth="1"/>
    <col min="4870" max="4870" width="23.5703125" style="1069" customWidth="1"/>
    <col min="4871" max="4871" width="23" style="1069" customWidth="1"/>
    <col min="4872" max="4872" width="23.28515625" style="1069" customWidth="1"/>
    <col min="4873" max="4873" width="21.7109375" style="1069" customWidth="1"/>
    <col min="4874" max="4874" width="23.28515625" style="1069" customWidth="1"/>
    <col min="4875" max="4875" width="15.7109375" style="1069" customWidth="1"/>
    <col min="4876" max="4876" width="14.42578125" style="1069" bestFit="1" customWidth="1"/>
    <col min="4877" max="4877" width="9.28515625" style="1069" customWidth="1"/>
    <col min="4878" max="5120" width="9.28515625" style="1069"/>
    <col min="5121" max="5121" width="11.28515625" style="1069" customWidth="1"/>
    <col min="5122" max="5122" width="9.5703125" style="1069" customWidth="1"/>
    <col min="5123" max="5123" width="48.28515625" style="1069" customWidth="1"/>
    <col min="5124" max="5124" width="81.7109375" style="1069" customWidth="1"/>
    <col min="5125" max="5125" width="22.7109375" style="1069" customWidth="1"/>
    <col min="5126" max="5126" width="23.5703125" style="1069" customWidth="1"/>
    <col min="5127" max="5127" width="23" style="1069" customWidth="1"/>
    <col min="5128" max="5128" width="23.28515625" style="1069" customWidth="1"/>
    <col min="5129" max="5129" width="21.7109375" style="1069" customWidth="1"/>
    <col min="5130" max="5130" width="23.28515625" style="1069" customWidth="1"/>
    <col min="5131" max="5131" width="15.7109375" style="1069" customWidth="1"/>
    <col min="5132" max="5132" width="14.42578125" style="1069" bestFit="1" customWidth="1"/>
    <col min="5133" max="5133" width="9.28515625" style="1069" customWidth="1"/>
    <col min="5134" max="5376" width="9.28515625" style="1069"/>
    <col min="5377" max="5377" width="11.28515625" style="1069" customWidth="1"/>
    <col min="5378" max="5378" width="9.5703125" style="1069" customWidth="1"/>
    <col min="5379" max="5379" width="48.28515625" style="1069" customWidth="1"/>
    <col min="5380" max="5380" width="81.7109375" style="1069" customWidth="1"/>
    <col min="5381" max="5381" width="22.7109375" style="1069" customWidth="1"/>
    <col min="5382" max="5382" width="23.5703125" style="1069" customWidth="1"/>
    <col min="5383" max="5383" width="23" style="1069" customWidth="1"/>
    <col min="5384" max="5384" width="23.28515625" style="1069" customWidth="1"/>
    <col min="5385" max="5385" width="21.7109375" style="1069" customWidth="1"/>
    <col min="5386" max="5386" width="23.28515625" style="1069" customWidth="1"/>
    <col min="5387" max="5387" width="15.7109375" style="1069" customWidth="1"/>
    <col min="5388" max="5388" width="14.42578125" style="1069" bestFit="1" customWidth="1"/>
    <col min="5389" max="5389" width="9.28515625" style="1069" customWidth="1"/>
    <col min="5390" max="5632" width="9.28515625" style="1069"/>
    <col min="5633" max="5633" width="11.28515625" style="1069" customWidth="1"/>
    <col min="5634" max="5634" width="9.5703125" style="1069" customWidth="1"/>
    <col min="5635" max="5635" width="48.28515625" style="1069" customWidth="1"/>
    <col min="5636" max="5636" width="81.7109375" style="1069" customWidth="1"/>
    <col min="5637" max="5637" width="22.7109375" style="1069" customWidth="1"/>
    <col min="5638" max="5638" width="23.5703125" style="1069" customWidth="1"/>
    <col min="5639" max="5639" width="23" style="1069" customWidth="1"/>
    <col min="5640" max="5640" width="23.28515625" style="1069" customWidth="1"/>
    <col min="5641" max="5641" width="21.7109375" style="1069" customWidth="1"/>
    <col min="5642" max="5642" width="23.28515625" style="1069" customWidth="1"/>
    <col min="5643" max="5643" width="15.7109375" style="1069" customWidth="1"/>
    <col min="5644" max="5644" width="14.42578125" style="1069" bestFit="1" customWidth="1"/>
    <col min="5645" max="5645" width="9.28515625" style="1069" customWidth="1"/>
    <col min="5646" max="5888" width="9.28515625" style="1069"/>
    <col min="5889" max="5889" width="11.28515625" style="1069" customWidth="1"/>
    <col min="5890" max="5890" width="9.5703125" style="1069" customWidth="1"/>
    <col min="5891" max="5891" width="48.28515625" style="1069" customWidth="1"/>
    <col min="5892" max="5892" width="81.7109375" style="1069" customWidth="1"/>
    <col min="5893" max="5893" width="22.7109375" style="1069" customWidth="1"/>
    <col min="5894" max="5894" width="23.5703125" style="1069" customWidth="1"/>
    <col min="5895" max="5895" width="23" style="1069" customWidth="1"/>
    <col min="5896" max="5896" width="23.28515625" style="1069" customWidth="1"/>
    <col min="5897" max="5897" width="21.7109375" style="1069" customWidth="1"/>
    <col min="5898" max="5898" width="23.28515625" style="1069" customWidth="1"/>
    <col min="5899" max="5899" width="15.7109375" style="1069" customWidth="1"/>
    <col min="5900" max="5900" width="14.42578125" style="1069" bestFit="1" customWidth="1"/>
    <col min="5901" max="5901" width="9.28515625" style="1069" customWidth="1"/>
    <col min="5902" max="6144" width="9.28515625" style="1069"/>
    <col min="6145" max="6145" width="11.28515625" style="1069" customWidth="1"/>
    <col min="6146" max="6146" width="9.5703125" style="1069" customWidth="1"/>
    <col min="6147" max="6147" width="48.28515625" style="1069" customWidth="1"/>
    <col min="6148" max="6148" width="81.7109375" style="1069" customWidth="1"/>
    <col min="6149" max="6149" width="22.7109375" style="1069" customWidth="1"/>
    <col min="6150" max="6150" width="23.5703125" style="1069" customWidth="1"/>
    <col min="6151" max="6151" width="23" style="1069" customWidth="1"/>
    <col min="6152" max="6152" width="23.28515625" style="1069" customWidth="1"/>
    <col min="6153" max="6153" width="21.7109375" style="1069" customWidth="1"/>
    <col min="6154" max="6154" width="23.28515625" style="1069" customWidth="1"/>
    <col min="6155" max="6155" width="15.7109375" style="1069" customWidth="1"/>
    <col min="6156" max="6156" width="14.42578125" style="1069" bestFit="1" customWidth="1"/>
    <col min="6157" max="6157" width="9.28515625" style="1069" customWidth="1"/>
    <col min="6158" max="6400" width="9.28515625" style="1069"/>
    <col min="6401" max="6401" width="11.28515625" style="1069" customWidth="1"/>
    <col min="6402" max="6402" width="9.5703125" style="1069" customWidth="1"/>
    <col min="6403" max="6403" width="48.28515625" style="1069" customWidth="1"/>
    <col min="6404" max="6404" width="81.7109375" style="1069" customWidth="1"/>
    <col min="6405" max="6405" width="22.7109375" style="1069" customWidth="1"/>
    <col min="6406" max="6406" width="23.5703125" style="1069" customWidth="1"/>
    <col min="6407" max="6407" width="23" style="1069" customWidth="1"/>
    <col min="6408" max="6408" width="23.28515625" style="1069" customWidth="1"/>
    <col min="6409" max="6409" width="21.7109375" style="1069" customWidth="1"/>
    <col min="6410" max="6410" width="23.28515625" style="1069" customWidth="1"/>
    <col min="6411" max="6411" width="15.7109375" style="1069" customWidth="1"/>
    <col min="6412" max="6412" width="14.42578125" style="1069" bestFit="1" customWidth="1"/>
    <col min="6413" max="6413" width="9.28515625" style="1069" customWidth="1"/>
    <col min="6414" max="6656" width="9.28515625" style="1069"/>
    <col min="6657" max="6657" width="11.28515625" style="1069" customWidth="1"/>
    <col min="6658" max="6658" width="9.5703125" style="1069" customWidth="1"/>
    <col min="6659" max="6659" width="48.28515625" style="1069" customWidth="1"/>
    <col min="6660" max="6660" width="81.7109375" style="1069" customWidth="1"/>
    <col min="6661" max="6661" width="22.7109375" style="1069" customWidth="1"/>
    <col min="6662" max="6662" width="23.5703125" style="1069" customWidth="1"/>
    <col min="6663" max="6663" width="23" style="1069" customWidth="1"/>
    <col min="6664" max="6664" width="23.28515625" style="1069" customWidth="1"/>
    <col min="6665" max="6665" width="21.7109375" style="1069" customWidth="1"/>
    <col min="6666" max="6666" width="23.28515625" style="1069" customWidth="1"/>
    <col min="6667" max="6667" width="15.7109375" style="1069" customWidth="1"/>
    <col min="6668" max="6668" width="14.42578125" style="1069" bestFit="1" customWidth="1"/>
    <col min="6669" max="6669" width="9.28515625" style="1069" customWidth="1"/>
    <col min="6670" max="6912" width="9.28515625" style="1069"/>
    <col min="6913" max="6913" width="11.28515625" style="1069" customWidth="1"/>
    <col min="6914" max="6914" width="9.5703125" style="1069" customWidth="1"/>
    <col min="6915" max="6915" width="48.28515625" style="1069" customWidth="1"/>
    <col min="6916" max="6916" width="81.7109375" style="1069" customWidth="1"/>
    <col min="6917" max="6917" width="22.7109375" style="1069" customWidth="1"/>
    <col min="6918" max="6918" width="23.5703125" style="1069" customWidth="1"/>
    <col min="6919" max="6919" width="23" style="1069" customWidth="1"/>
    <col min="6920" max="6920" width="23.28515625" style="1069" customWidth="1"/>
    <col min="6921" max="6921" width="21.7109375" style="1069" customWidth="1"/>
    <col min="6922" max="6922" width="23.28515625" style="1069" customWidth="1"/>
    <col min="6923" max="6923" width="15.7109375" style="1069" customWidth="1"/>
    <col min="6924" max="6924" width="14.42578125" style="1069" bestFit="1" customWidth="1"/>
    <col min="6925" max="6925" width="9.28515625" style="1069" customWidth="1"/>
    <col min="6926" max="7168" width="9.28515625" style="1069"/>
    <col min="7169" max="7169" width="11.28515625" style="1069" customWidth="1"/>
    <col min="7170" max="7170" width="9.5703125" style="1069" customWidth="1"/>
    <col min="7171" max="7171" width="48.28515625" style="1069" customWidth="1"/>
    <col min="7172" max="7172" width="81.7109375" style="1069" customWidth="1"/>
    <col min="7173" max="7173" width="22.7109375" style="1069" customWidth="1"/>
    <col min="7174" max="7174" width="23.5703125" style="1069" customWidth="1"/>
    <col min="7175" max="7175" width="23" style="1069" customWidth="1"/>
    <col min="7176" max="7176" width="23.28515625" style="1069" customWidth="1"/>
    <col min="7177" max="7177" width="21.7109375" style="1069" customWidth="1"/>
    <col min="7178" max="7178" width="23.28515625" style="1069" customWidth="1"/>
    <col min="7179" max="7179" width="15.7109375" style="1069" customWidth="1"/>
    <col min="7180" max="7180" width="14.42578125" style="1069" bestFit="1" customWidth="1"/>
    <col min="7181" max="7181" width="9.28515625" style="1069" customWidth="1"/>
    <col min="7182" max="7424" width="9.28515625" style="1069"/>
    <col min="7425" max="7425" width="11.28515625" style="1069" customWidth="1"/>
    <col min="7426" max="7426" width="9.5703125" style="1069" customWidth="1"/>
    <col min="7427" max="7427" width="48.28515625" style="1069" customWidth="1"/>
    <col min="7428" max="7428" width="81.7109375" style="1069" customWidth="1"/>
    <col min="7429" max="7429" width="22.7109375" style="1069" customWidth="1"/>
    <col min="7430" max="7430" width="23.5703125" style="1069" customWidth="1"/>
    <col min="7431" max="7431" width="23" style="1069" customWidth="1"/>
    <col min="7432" max="7432" width="23.28515625" style="1069" customWidth="1"/>
    <col min="7433" max="7433" width="21.7109375" style="1069" customWidth="1"/>
    <col min="7434" max="7434" width="23.28515625" style="1069" customWidth="1"/>
    <col min="7435" max="7435" width="15.7109375" style="1069" customWidth="1"/>
    <col min="7436" max="7436" width="14.42578125" style="1069" bestFit="1" customWidth="1"/>
    <col min="7437" max="7437" width="9.28515625" style="1069" customWidth="1"/>
    <col min="7438" max="7680" width="9.28515625" style="1069"/>
    <col min="7681" max="7681" width="11.28515625" style="1069" customWidth="1"/>
    <col min="7682" max="7682" width="9.5703125" style="1069" customWidth="1"/>
    <col min="7683" max="7683" width="48.28515625" style="1069" customWidth="1"/>
    <col min="7684" max="7684" width="81.7109375" style="1069" customWidth="1"/>
    <col min="7685" max="7685" width="22.7109375" style="1069" customWidth="1"/>
    <col min="7686" max="7686" width="23.5703125" style="1069" customWidth="1"/>
    <col min="7687" max="7687" width="23" style="1069" customWidth="1"/>
    <col min="7688" max="7688" width="23.28515625" style="1069" customWidth="1"/>
    <col min="7689" max="7689" width="21.7109375" style="1069" customWidth="1"/>
    <col min="7690" max="7690" width="23.28515625" style="1069" customWidth="1"/>
    <col min="7691" max="7691" width="15.7109375" style="1069" customWidth="1"/>
    <col min="7692" max="7692" width="14.42578125" style="1069" bestFit="1" customWidth="1"/>
    <col min="7693" max="7693" width="9.28515625" style="1069" customWidth="1"/>
    <col min="7694" max="7936" width="9.28515625" style="1069"/>
    <col min="7937" max="7937" width="11.28515625" style="1069" customWidth="1"/>
    <col min="7938" max="7938" width="9.5703125" style="1069" customWidth="1"/>
    <col min="7939" max="7939" width="48.28515625" style="1069" customWidth="1"/>
    <col min="7940" max="7940" width="81.7109375" style="1069" customWidth="1"/>
    <col min="7941" max="7941" width="22.7109375" style="1069" customWidth="1"/>
    <col min="7942" max="7942" width="23.5703125" style="1069" customWidth="1"/>
    <col min="7943" max="7943" width="23" style="1069" customWidth="1"/>
    <col min="7944" max="7944" width="23.28515625" style="1069" customWidth="1"/>
    <col min="7945" max="7945" width="21.7109375" style="1069" customWidth="1"/>
    <col min="7946" max="7946" width="23.28515625" style="1069" customWidth="1"/>
    <col min="7947" max="7947" width="15.7109375" style="1069" customWidth="1"/>
    <col min="7948" max="7948" width="14.42578125" style="1069" bestFit="1" customWidth="1"/>
    <col min="7949" max="7949" width="9.28515625" style="1069" customWidth="1"/>
    <col min="7950" max="8192" width="9.28515625" style="1069"/>
    <col min="8193" max="8193" width="11.28515625" style="1069" customWidth="1"/>
    <col min="8194" max="8194" width="9.5703125" style="1069" customWidth="1"/>
    <col min="8195" max="8195" width="48.28515625" style="1069" customWidth="1"/>
    <col min="8196" max="8196" width="81.7109375" style="1069" customWidth="1"/>
    <col min="8197" max="8197" width="22.7109375" style="1069" customWidth="1"/>
    <col min="8198" max="8198" width="23.5703125" style="1069" customWidth="1"/>
    <col min="8199" max="8199" width="23" style="1069" customWidth="1"/>
    <col min="8200" max="8200" width="23.28515625" style="1069" customWidth="1"/>
    <col min="8201" max="8201" width="21.7109375" style="1069" customWidth="1"/>
    <col min="8202" max="8202" width="23.28515625" style="1069" customWidth="1"/>
    <col min="8203" max="8203" width="15.7109375" style="1069" customWidth="1"/>
    <col min="8204" max="8204" width="14.42578125" style="1069" bestFit="1" customWidth="1"/>
    <col min="8205" max="8205" width="9.28515625" style="1069" customWidth="1"/>
    <col min="8206" max="8448" width="9.28515625" style="1069"/>
    <col min="8449" max="8449" width="11.28515625" style="1069" customWidth="1"/>
    <col min="8450" max="8450" width="9.5703125" style="1069" customWidth="1"/>
    <col min="8451" max="8451" width="48.28515625" style="1069" customWidth="1"/>
    <col min="8452" max="8452" width="81.7109375" style="1069" customWidth="1"/>
    <col min="8453" max="8453" width="22.7109375" style="1069" customWidth="1"/>
    <col min="8454" max="8454" width="23.5703125" style="1069" customWidth="1"/>
    <col min="8455" max="8455" width="23" style="1069" customWidth="1"/>
    <col min="8456" max="8456" width="23.28515625" style="1069" customWidth="1"/>
    <col min="8457" max="8457" width="21.7109375" style="1069" customWidth="1"/>
    <col min="8458" max="8458" width="23.28515625" style="1069" customWidth="1"/>
    <col min="8459" max="8459" width="15.7109375" style="1069" customWidth="1"/>
    <col min="8460" max="8460" width="14.42578125" style="1069" bestFit="1" customWidth="1"/>
    <col min="8461" max="8461" width="9.28515625" style="1069" customWidth="1"/>
    <col min="8462" max="8704" width="9.28515625" style="1069"/>
    <col min="8705" max="8705" width="11.28515625" style="1069" customWidth="1"/>
    <col min="8706" max="8706" width="9.5703125" style="1069" customWidth="1"/>
    <col min="8707" max="8707" width="48.28515625" style="1069" customWidth="1"/>
    <col min="8708" max="8708" width="81.7109375" style="1069" customWidth="1"/>
    <col min="8709" max="8709" width="22.7109375" style="1069" customWidth="1"/>
    <col min="8710" max="8710" width="23.5703125" style="1069" customWidth="1"/>
    <col min="8711" max="8711" width="23" style="1069" customWidth="1"/>
    <col min="8712" max="8712" width="23.28515625" style="1069" customWidth="1"/>
    <col min="8713" max="8713" width="21.7109375" style="1069" customWidth="1"/>
    <col min="8714" max="8714" width="23.28515625" style="1069" customWidth="1"/>
    <col min="8715" max="8715" width="15.7109375" style="1069" customWidth="1"/>
    <col min="8716" max="8716" width="14.42578125" style="1069" bestFit="1" customWidth="1"/>
    <col min="8717" max="8717" width="9.28515625" style="1069" customWidth="1"/>
    <col min="8718" max="8960" width="9.28515625" style="1069"/>
    <col min="8961" max="8961" width="11.28515625" style="1069" customWidth="1"/>
    <col min="8962" max="8962" width="9.5703125" style="1069" customWidth="1"/>
    <col min="8963" max="8963" width="48.28515625" style="1069" customWidth="1"/>
    <col min="8964" max="8964" width="81.7109375" style="1069" customWidth="1"/>
    <col min="8965" max="8965" width="22.7109375" style="1069" customWidth="1"/>
    <col min="8966" max="8966" width="23.5703125" style="1069" customWidth="1"/>
    <col min="8967" max="8967" width="23" style="1069" customWidth="1"/>
    <col min="8968" max="8968" width="23.28515625" style="1069" customWidth="1"/>
    <col min="8969" max="8969" width="21.7109375" style="1069" customWidth="1"/>
    <col min="8970" max="8970" width="23.28515625" style="1069" customWidth="1"/>
    <col min="8971" max="8971" width="15.7109375" style="1069" customWidth="1"/>
    <col min="8972" max="8972" width="14.42578125" style="1069" bestFit="1" customWidth="1"/>
    <col min="8973" max="8973" width="9.28515625" style="1069" customWidth="1"/>
    <col min="8974" max="9216" width="9.28515625" style="1069"/>
    <col min="9217" max="9217" width="11.28515625" style="1069" customWidth="1"/>
    <col min="9218" max="9218" width="9.5703125" style="1069" customWidth="1"/>
    <col min="9219" max="9219" width="48.28515625" style="1069" customWidth="1"/>
    <col min="9220" max="9220" width="81.7109375" style="1069" customWidth="1"/>
    <col min="9221" max="9221" width="22.7109375" style="1069" customWidth="1"/>
    <col min="9222" max="9222" width="23.5703125" style="1069" customWidth="1"/>
    <col min="9223" max="9223" width="23" style="1069" customWidth="1"/>
    <col min="9224" max="9224" width="23.28515625" style="1069" customWidth="1"/>
    <col min="9225" max="9225" width="21.7109375" style="1069" customWidth="1"/>
    <col min="9226" max="9226" width="23.28515625" style="1069" customWidth="1"/>
    <col min="9227" max="9227" width="15.7109375" style="1069" customWidth="1"/>
    <col min="9228" max="9228" width="14.42578125" style="1069" bestFit="1" customWidth="1"/>
    <col min="9229" max="9229" width="9.28515625" style="1069" customWidth="1"/>
    <col min="9230" max="9472" width="9.28515625" style="1069"/>
    <col min="9473" max="9473" width="11.28515625" style="1069" customWidth="1"/>
    <col min="9474" max="9474" width="9.5703125" style="1069" customWidth="1"/>
    <col min="9475" max="9475" width="48.28515625" style="1069" customWidth="1"/>
    <col min="9476" max="9476" width="81.7109375" style="1069" customWidth="1"/>
    <col min="9477" max="9477" width="22.7109375" style="1069" customWidth="1"/>
    <col min="9478" max="9478" width="23.5703125" style="1069" customWidth="1"/>
    <col min="9479" max="9479" width="23" style="1069" customWidth="1"/>
    <col min="9480" max="9480" width="23.28515625" style="1069" customWidth="1"/>
    <col min="9481" max="9481" width="21.7109375" style="1069" customWidth="1"/>
    <col min="9482" max="9482" width="23.28515625" style="1069" customWidth="1"/>
    <col min="9483" max="9483" width="15.7109375" style="1069" customWidth="1"/>
    <col min="9484" max="9484" width="14.42578125" style="1069" bestFit="1" customWidth="1"/>
    <col min="9485" max="9485" width="9.28515625" style="1069" customWidth="1"/>
    <col min="9486" max="9728" width="9.28515625" style="1069"/>
    <col min="9729" max="9729" width="11.28515625" style="1069" customWidth="1"/>
    <col min="9730" max="9730" width="9.5703125" style="1069" customWidth="1"/>
    <col min="9731" max="9731" width="48.28515625" style="1069" customWidth="1"/>
    <col min="9732" max="9732" width="81.7109375" style="1069" customWidth="1"/>
    <col min="9733" max="9733" width="22.7109375" style="1069" customWidth="1"/>
    <col min="9734" max="9734" width="23.5703125" style="1069" customWidth="1"/>
    <col min="9735" max="9735" width="23" style="1069" customWidth="1"/>
    <col min="9736" max="9736" width="23.28515625" style="1069" customWidth="1"/>
    <col min="9737" max="9737" width="21.7109375" style="1069" customWidth="1"/>
    <col min="9738" max="9738" width="23.28515625" style="1069" customWidth="1"/>
    <col min="9739" max="9739" width="15.7109375" style="1069" customWidth="1"/>
    <col min="9740" max="9740" width="14.42578125" style="1069" bestFit="1" customWidth="1"/>
    <col min="9741" max="9741" width="9.28515625" style="1069" customWidth="1"/>
    <col min="9742" max="9984" width="9.28515625" style="1069"/>
    <col min="9985" max="9985" width="11.28515625" style="1069" customWidth="1"/>
    <col min="9986" max="9986" width="9.5703125" style="1069" customWidth="1"/>
    <col min="9987" max="9987" width="48.28515625" style="1069" customWidth="1"/>
    <col min="9988" max="9988" width="81.7109375" style="1069" customWidth="1"/>
    <col min="9989" max="9989" width="22.7109375" style="1069" customWidth="1"/>
    <col min="9990" max="9990" width="23.5703125" style="1069" customWidth="1"/>
    <col min="9991" max="9991" width="23" style="1069" customWidth="1"/>
    <col min="9992" max="9992" width="23.28515625" style="1069" customWidth="1"/>
    <col min="9993" max="9993" width="21.7109375" style="1069" customWidth="1"/>
    <col min="9994" max="9994" width="23.28515625" style="1069" customWidth="1"/>
    <col min="9995" max="9995" width="15.7109375" style="1069" customWidth="1"/>
    <col min="9996" max="9996" width="14.42578125" style="1069" bestFit="1" customWidth="1"/>
    <col min="9997" max="9997" width="9.28515625" style="1069" customWidth="1"/>
    <col min="9998" max="10240" width="9.28515625" style="1069"/>
    <col min="10241" max="10241" width="11.28515625" style="1069" customWidth="1"/>
    <col min="10242" max="10242" width="9.5703125" style="1069" customWidth="1"/>
    <col min="10243" max="10243" width="48.28515625" style="1069" customWidth="1"/>
    <col min="10244" max="10244" width="81.7109375" style="1069" customWidth="1"/>
    <col min="10245" max="10245" width="22.7109375" style="1069" customWidth="1"/>
    <col min="10246" max="10246" width="23.5703125" style="1069" customWidth="1"/>
    <col min="10247" max="10247" width="23" style="1069" customWidth="1"/>
    <col min="10248" max="10248" width="23.28515625" style="1069" customWidth="1"/>
    <col min="10249" max="10249" width="21.7109375" style="1069" customWidth="1"/>
    <col min="10250" max="10250" width="23.28515625" style="1069" customWidth="1"/>
    <col min="10251" max="10251" width="15.7109375" style="1069" customWidth="1"/>
    <col min="10252" max="10252" width="14.42578125" style="1069" bestFit="1" customWidth="1"/>
    <col min="10253" max="10253" width="9.28515625" style="1069" customWidth="1"/>
    <col min="10254" max="10496" width="9.28515625" style="1069"/>
    <col min="10497" max="10497" width="11.28515625" style="1069" customWidth="1"/>
    <col min="10498" max="10498" width="9.5703125" style="1069" customWidth="1"/>
    <col min="10499" max="10499" width="48.28515625" style="1069" customWidth="1"/>
    <col min="10500" max="10500" width="81.7109375" style="1069" customWidth="1"/>
    <col min="10501" max="10501" width="22.7109375" style="1069" customWidth="1"/>
    <col min="10502" max="10502" width="23.5703125" style="1069" customWidth="1"/>
    <col min="10503" max="10503" width="23" style="1069" customWidth="1"/>
    <col min="10504" max="10504" width="23.28515625" style="1069" customWidth="1"/>
    <col min="10505" max="10505" width="21.7109375" style="1069" customWidth="1"/>
    <col min="10506" max="10506" width="23.28515625" style="1069" customWidth="1"/>
    <col min="10507" max="10507" width="15.7109375" style="1069" customWidth="1"/>
    <col min="10508" max="10508" width="14.42578125" style="1069" bestFit="1" customWidth="1"/>
    <col min="10509" max="10509" width="9.28515625" style="1069" customWidth="1"/>
    <col min="10510" max="10752" width="9.28515625" style="1069"/>
    <col min="10753" max="10753" width="11.28515625" style="1069" customWidth="1"/>
    <col min="10754" max="10754" width="9.5703125" style="1069" customWidth="1"/>
    <col min="10755" max="10755" width="48.28515625" style="1069" customWidth="1"/>
    <col min="10756" max="10756" width="81.7109375" style="1069" customWidth="1"/>
    <col min="10757" max="10757" width="22.7109375" style="1069" customWidth="1"/>
    <col min="10758" max="10758" width="23.5703125" style="1069" customWidth="1"/>
    <col min="10759" max="10759" width="23" style="1069" customWidth="1"/>
    <col min="10760" max="10760" width="23.28515625" style="1069" customWidth="1"/>
    <col min="10761" max="10761" width="21.7109375" style="1069" customWidth="1"/>
    <col min="10762" max="10762" width="23.28515625" style="1069" customWidth="1"/>
    <col min="10763" max="10763" width="15.7109375" style="1069" customWidth="1"/>
    <col min="10764" max="10764" width="14.42578125" style="1069" bestFit="1" customWidth="1"/>
    <col min="10765" max="10765" width="9.28515625" style="1069" customWidth="1"/>
    <col min="10766" max="11008" width="9.28515625" style="1069"/>
    <col min="11009" max="11009" width="11.28515625" style="1069" customWidth="1"/>
    <col min="11010" max="11010" width="9.5703125" style="1069" customWidth="1"/>
    <col min="11011" max="11011" width="48.28515625" style="1069" customWidth="1"/>
    <col min="11012" max="11012" width="81.7109375" style="1069" customWidth="1"/>
    <col min="11013" max="11013" width="22.7109375" style="1069" customWidth="1"/>
    <col min="11014" max="11014" width="23.5703125" style="1069" customWidth="1"/>
    <col min="11015" max="11015" width="23" style="1069" customWidth="1"/>
    <col min="11016" max="11016" width="23.28515625" style="1069" customWidth="1"/>
    <col min="11017" max="11017" width="21.7109375" style="1069" customWidth="1"/>
    <col min="11018" max="11018" width="23.28515625" style="1069" customWidth="1"/>
    <col min="11019" max="11019" width="15.7109375" style="1069" customWidth="1"/>
    <col min="11020" max="11020" width="14.42578125" style="1069" bestFit="1" customWidth="1"/>
    <col min="11021" max="11021" width="9.28515625" style="1069" customWidth="1"/>
    <col min="11022" max="11264" width="9.28515625" style="1069"/>
    <col min="11265" max="11265" width="11.28515625" style="1069" customWidth="1"/>
    <col min="11266" max="11266" width="9.5703125" style="1069" customWidth="1"/>
    <col min="11267" max="11267" width="48.28515625" style="1069" customWidth="1"/>
    <col min="11268" max="11268" width="81.7109375" style="1069" customWidth="1"/>
    <col min="11269" max="11269" width="22.7109375" style="1069" customWidth="1"/>
    <col min="11270" max="11270" width="23.5703125" style="1069" customWidth="1"/>
    <col min="11271" max="11271" width="23" style="1069" customWidth="1"/>
    <col min="11272" max="11272" width="23.28515625" style="1069" customWidth="1"/>
    <col min="11273" max="11273" width="21.7109375" style="1069" customWidth="1"/>
    <col min="11274" max="11274" width="23.28515625" style="1069" customWidth="1"/>
    <col min="11275" max="11275" width="15.7109375" style="1069" customWidth="1"/>
    <col min="11276" max="11276" width="14.42578125" style="1069" bestFit="1" customWidth="1"/>
    <col min="11277" max="11277" width="9.28515625" style="1069" customWidth="1"/>
    <col min="11278" max="11520" width="9.28515625" style="1069"/>
    <col min="11521" max="11521" width="11.28515625" style="1069" customWidth="1"/>
    <col min="11522" max="11522" width="9.5703125" style="1069" customWidth="1"/>
    <col min="11523" max="11523" width="48.28515625" style="1069" customWidth="1"/>
    <col min="11524" max="11524" width="81.7109375" style="1069" customWidth="1"/>
    <col min="11525" max="11525" width="22.7109375" style="1069" customWidth="1"/>
    <col min="11526" max="11526" width="23.5703125" style="1069" customWidth="1"/>
    <col min="11527" max="11527" width="23" style="1069" customWidth="1"/>
    <col min="11528" max="11528" width="23.28515625" style="1069" customWidth="1"/>
    <col min="11529" max="11529" width="21.7109375" style="1069" customWidth="1"/>
    <col min="11530" max="11530" width="23.28515625" style="1069" customWidth="1"/>
    <col min="11531" max="11531" width="15.7109375" style="1069" customWidth="1"/>
    <col min="11532" max="11532" width="14.42578125" style="1069" bestFit="1" customWidth="1"/>
    <col min="11533" max="11533" width="9.28515625" style="1069" customWidth="1"/>
    <col min="11534" max="11776" width="9.28515625" style="1069"/>
    <col min="11777" max="11777" width="11.28515625" style="1069" customWidth="1"/>
    <col min="11778" max="11778" width="9.5703125" style="1069" customWidth="1"/>
    <col min="11779" max="11779" width="48.28515625" style="1069" customWidth="1"/>
    <col min="11780" max="11780" width="81.7109375" style="1069" customWidth="1"/>
    <col min="11781" max="11781" width="22.7109375" style="1069" customWidth="1"/>
    <col min="11782" max="11782" width="23.5703125" style="1069" customWidth="1"/>
    <col min="11783" max="11783" width="23" style="1069" customWidth="1"/>
    <col min="11784" max="11784" width="23.28515625" style="1069" customWidth="1"/>
    <col min="11785" max="11785" width="21.7109375" style="1069" customWidth="1"/>
    <col min="11786" max="11786" width="23.28515625" style="1069" customWidth="1"/>
    <col min="11787" max="11787" width="15.7109375" style="1069" customWidth="1"/>
    <col min="11788" max="11788" width="14.42578125" style="1069" bestFit="1" customWidth="1"/>
    <col min="11789" max="11789" width="9.28515625" style="1069" customWidth="1"/>
    <col min="11790" max="12032" width="9.28515625" style="1069"/>
    <col min="12033" max="12033" width="11.28515625" style="1069" customWidth="1"/>
    <col min="12034" max="12034" width="9.5703125" style="1069" customWidth="1"/>
    <col min="12035" max="12035" width="48.28515625" style="1069" customWidth="1"/>
    <col min="12036" max="12036" width="81.7109375" style="1069" customWidth="1"/>
    <col min="12037" max="12037" width="22.7109375" style="1069" customWidth="1"/>
    <col min="12038" max="12038" width="23.5703125" style="1069" customWidth="1"/>
    <col min="12039" max="12039" width="23" style="1069" customWidth="1"/>
    <col min="12040" max="12040" width="23.28515625" style="1069" customWidth="1"/>
    <col min="12041" max="12041" width="21.7109375" style="1069" customWidth="1"/>
    <col min="12042" max="12042" width="23.28515625" style="1069" customWidth="1"/>
    <col min="12043" max="12043" width="15.7109375" style="1069" customWidth="1"/>
    <col min="12044" max="12044" width="14.42578125" style="1069" bestFit="1" customWidth="1"/>
    <col min="12045" max="12045" width="9.28515625" style="1069" customWidth="1"/>
    <col min="12046" max="12288" width="9.28515625" style="1069"/>
    <col min="12289" max="12289" width="11.28515625" style="1069" customWidth="1"/>
    <col min="12290" max="12290" width="9.5703125" style="1069" customWidth="1"/>
    <col min="12291" max="12291" width="48.28515625" style="1069" customWidth="1"/>
    <col min="12292" max="12292" width="81.7109375" style="1069" customWidth="1"/>
    <col min="12293" max="12293" width="22.7109375" style="1069" customWidth="1"/>
    <col min="12294" max="12294" width="23.5703125" style="1069" customWidth="1"/>
    <col min="12295" max="12295" width="23" style="1069" customWidth="1"/>
    <col min="12296" max="12296" width="23.28515625" style="1069" customWidth="1"/>
    <col min="12297" max="12297" width="21.7109375" style="1069" customWidth="1"/>
    <col min="12298" max="12298" width="23.28515625" style="1069" customWidth="1"/>
    <col min="12299" max="12299" width="15.7109375" style="1069" customWidth="1"/>
    <col min="12300" max="12300" width="14.42578125" style="1069" bestFit="1" customWidth="1"/>
    <col min="12301" max="12301" width="9.28515625" style="1069" customWidth="1"/>
    <col min="12302" max="12544" width="9.28515625" style="1069"/>
    <col min="12545" max="12545" width="11.28515625" style="1069" customWidth="1"/>
    <col min="12546" max="12546" width="9.5703125" style="1069" customWidth="1"/>
    <col min="12547" max="12547" width="48.28515625" style="1069" customWidth="1"/>
    <col min="12548" max="12548" width="81.7109375" style="1069" customWidth="1"/>
    <col min="12549" max="12549" width="22.7109375" style="1069" customWidth="1"/>
    <col min="12550" max="12550" width="23.5703125" style="1069" customWidth="1"/>
    <col min="12551" max="12551" width="23" style="1069" customWidth="1"/>
    <col min="12552" max="12552" width="23.28515625" style="1069" customWidth="1"/>
    <col min="12553" max="12553" width="21.7109375" style="1069" customWidth="1"/>
    <col min="12554" max="12554" width="23.28515625" style="1069" customWidth="1"/>
    <col min="12555" max="12555" width="15.7109375" style="1069" customWidth="1"/>
    <col min="12556" max="12556" width="14.42578125" style="1069" bestFit="1" customWidth="1"/>
    <col min="12557" max="12557" width="9.28515625" style="1069" customWidth="1"/>
    <col min="12558" max="12800" width="9.28515625" style="1069"/>
    <col min="12801" max="12801" width="11.28515625" style="1069" customWidth="1"/>
    <col min="12802" max="12802" width="9.5703125" style="1069" customWidth="1"/>
    <col min="12803" max="12803" width="48.28515625" style="1069" customWidth="1"/>
    <col min="12804" max="12804" width="81.7109375" style="1069" customWidth="1"/>
    <col min="12805" max="12805" width="22.7109375" style="1069" customWidth="1"/>
    <col min="12806" max="12806" width="23.5703125" style="1069" customWidth="1"/>
    <col min="12807" max="12807" width="23" style="1069" customWidth="1"/>
    <col min="12808" max="12808" width="23.28515625" style="1069" customWidth="1"/>
    <col min="12809" max="12809" width="21.7109375" style="1069" customWidth="1"/>
    <col min="12810" max="12810" width="23.28515625" style="1069" customWidth="1"/>
    <col min="12811" max="12811" width="15.7109375" style="1069" customWidth="1"/>
    <col min="12812" max="12812" width="14.42578125" style="1069" bestFit="1" customWidth="1"/>
    <col min="12813" max="12813" width="9.28515625" style="1069" customWidth="1"/>
    <col min="12814" max="13056" width="9.28515625" style="1069"/>
    <col min="13057" max="13057" width="11.28515625" style="1069" customWidth="1"/>
    <col min="13058" max="13058" width="9.5703125" style="1069" customWidth="1"/>
    <col min="13059" max="13059" width="48.28515625" style="1069" customWidth="1"/>
    <col min="13060" max="13060" width="81.7109375" style="1069" customWidth="1"/>
    <col min="13061" max="13061" width="22.7109375" style="1069" customWidth="1"/>
    <col min="13062" max="13062" width="23.5703125" style="1069" customWidth="1"/>
    <col min="13063" max="13063" width="23" style="1069" customWidth="1"/>
    <col min="13064" max="13064" width="23.28515625" style="1069" customWidth="1"/>
    <col min="13065" max="13065" width="21.7109375" style="1069" customWidth="1"/>
    <col min="13066" max="13066" width="23.28515625" style="1069" customWidth="1"/>
    <col min="13067" max="13067" width="15.7109375" style="1069" customWidth="1"/>
    <col min="13068" max="13068" width="14.42578125" style="1069" bestFit="1" customWidth="1"/>
    <col min="13069" max="13069" width="9.28515625" style="1069" customWidth="1"/>
    <col min="13070" max="13312" width="9.28515625" style="1069"/>
    <col min="13313" max="13313" width="11.28515625" style="1069" customWidth="1"/>
    <col min="13314" max="13314" width="9.5703125" style="1069" customWidth="1"/>
    <col min="13315" max="13315" width="48.28515625" style="1069" customWidth="1"/>
    <col min="13316" max="13316" width="81.7109375" style="1069" customWidth="1"/>
    <col min="13317" max="13317" width="22.7109375" style="1069" customWidth="1"/>
    <col min="13318" max="13318" width="23.5703125" style="1069" customWidth="1"/>
    <col min="13319" max="13319" width="23" style="1069" customWidth="1"/>
    <col min="13320" max="13320" width="23.28515625" style="1069" customWidth="1"/>
    <col min="13321" max="13321" width="21.7109375" style="1069" customWidth="1"/>
    <col min="13322" max="13322" width="23.28515625" style="1069" customWidth="1"/>
    <col min="13323" max="13323" width="15.7109375" style="1069" customWidth="1"/>
    <col min="13324" max="13324" width="14.42578125" style="1069" bestFit="1" customWidth="1"/>
    <col min="13325" max="13325" width="9.28515625" style="1069" customWidth="1"/>
    <col min="13326" max="13568" width="9.28515625" style="1069"/>
    <col min="13569" max="13569" width="11.28515625" style="1069" customWidth="1"/>
    <col min="13570" max="13570" width="9.5703125" style="1069" customWidth="1"/>
    <col min="13571" max="13571" width="48.28515625" style="1069" customWidth="1"/>
    <col min="13572" max="13572" width="81.7109375" style="1069" customWidth="1"/>
    <col min="13573" max="13573" width="22.7109375" style="1069" customWidth="1"/>
    <col min="13574" max="13574" width="23.5703125" style="1069" customWidth="1"/>
    <col min="13575" max="13575" width="23" style="1069" customWidth="1"/>
    <col min="13576" max="13576" width="23.28515625" style="1069" customWidth="1"/>
    <col min="13577" max="13577" width="21.7109375" style="1069" customWidth="1"/>
    <col min="13578" max="13578" width="23.28515625" style="1069" customWidth="1"/>
    <col min="13579" max="13579" width="15.7109375" style="1069" customWidth="1"/>
    <col min="13580" max="13580" width="14.42578125" style="1069" bestFit="1" customWidth="1"/>
    <col min="13581" max="13581" width="9.28515625" style="1069" customWidth="1"/>
    <col min="13582" max="13824" width="9.28515625" style="1069"/>
    <col min="13825" max="13825" width="11.28515625" style="1069" customWidth="1"/>
    <col min="13826" max="13826" width="9.5703125" style="1069" customWidth="1"/>
    <col min="13827" max="13827" width="48.28515625" style="1069" customWidth="1"/>
    <col min="13828" max="13828" width="81.7109375" style="1069" customWidth="1"/>
    <col min="13829" max="13829" width="22.7109375" style="1069" customWidth="1"/>
    <col min="13830" max="13830" width="23.5703125" style="1069" customWidth="1"/>
    <col min="13831" max="13831" width="23" style="1069" customWidth="1"/>
    <col min="13832" max="13832" width="23.28515625" style="1069" customWidth="1"/>
    <col min="13833" max="13833" width="21.7109375" style="1069" customWidth="1"/>
    <col min="13834" max="13834" width="23.28515625" style="1069" customWidth="1"/>
    <col min="13835" max="13835" width="15.7109375" style="1069" customWidth="1"/>
    <col min="13836" max="13836" width="14.42578125" style="1069" bestFit="1" customWidth="1"/>
    <col min="13837" max="13837" width="9.28515625" style="1069" customWidth="1"/>
    <col min="13838" max="14080" width="9.28515625" style="1069"/>
    <col min="14081" max="14081" width="11.28515625" style="1069" customWidth="1"/>
    <col min="14082" max="14082" width="9.5703125" style="1069" customWidth="1"/>
    <col min="14083" max="14083" width="48.28515625" style="1069" customWidth="1"/>
    <col min="14084" max="14084" width="81.7109375" style="1069" customWidth="1"/>
    <col min="14085" max="14085" width="22.7109375" style="1069" customWidth="1"/>
    <col min="14086" max="14086" width="23.5703125" style="1069" customWidth="1"/>
    <col min="14087" max="14087" width="23" style="1069" customWidth="1"/>
    <col min="14088" max="14088" width="23.28515625" style="1069" customWidth="1"/>
    <col min="14089" max="14089" width="21.7109375" style="1069" customWidth="1"/>
    <col min="14090" max="14090" width="23.28515625" style="1069" customWidth="1"/>
    <col min="14091" max="14091" width="15.7109375" style="1069" customWidth="1"/>
    <col min="14092" max="14092" width="14.42578125" style="1069" bestFit="1" customWidth="1"/>
    <col min="14093" max="14093" width="9.28515625" style="1069" customWidth="1"/>
    <col min="14094" max="14336" width="9.28515625" style="1069"/>
    <col min="14337" max="14337" width="11.28515625" style="1069" customWidth="1"/>
    <col min="14338" max="14338" width="9.5703125" style="1069" customWidth="1"/>
    <col min="14339" max="14339" width="48.28515625" style="1069" customWidth="1"/>
    <col min="14340" max="14340" width="81.7109375" style="1069" customWidth="1"/>
    <col min="14341" max="14341" width="22.7109375" style="1069" customWidth="1"/>
    <col min="14342" max="14342" width="23.5703125" style="1069" customWidth="1"/>
    <col min="14343" max="14343" width="23" style="1069" customWidth="1"/>
    <col min="14344" max="14344" width="23.28515625" style="1069" customWidth="1"/>
    <col min="14345" max="14345" width="21.7109375" style="1069" customWidth="1"/>
    <col min="14346" max="14346" width="23.28515625" style="1069" customWidth="1"/>
    <col min="14347" max="14347" width="15.7109375" style="1069" customWidth="1"/>
    <col min="14348" max="14348" width="14.42578125" style="1069" bestFit="1" customWidth="1"/>
    <col min="14349" max="14349" width="9.28515625" style="1069" customWidth="1"/>
    <col min="14350" max="14592" width="9.28515625" style="1069"/>
    <col min="14593" max="14593" width="11.28515625" style="1069" customWidth="1"/>
    <col min="14594" max="14594" width="9.5703125" style="1069" customWidth="1"/>
    <col min="14595" max="14595" width="48.28515625" style="1069" customWidth="1"/>
    <col min="14596" max="14596" width="81.7109375" style="1069" customWidth="1"/>
    <col min="14597" max="14597" width="22.7109375" style="1069" customWidth="1"/>
    <col min="14598" max="14598" width="23.5703125" style="1069" customWidth="1"/>
    <col min="14599" max="14599" width="23" style="1069" customWidth="1"/>
    <col min="14600" max="14600" width="23.28515625" style="1069" customWidth="1"/>
    <col min="14601" max="14601" width="21.7109375" style="1069" customWidth="1"/>
    <col min="14602" max="14602" width="23.28515625" style="1069" customWidth="1"/>
    <col min="14603" max="14603" width="15.7109375" style="1069" customWidth="1"/>
    <col min="14604" max="14604" width="14.42578125" style="1069" bestFit="1" customWidth="1"/>
    <col min="14605" max="14605" width="9.28515625" style="1069" customWidth="1"/>
    <col min="14606" max="14848" width="9.28515625" style="1069"/>
    <col min="14849" max="14849" width="11.28515625" style="1069" customWidth="1"/>
    <col min="14850" max="14850" width="9.5703125" style="1069" customWidth="1"/>
    <col min="14851" max="14851" width="48.28515625" style="1069" customWidth="1"/>
    <col min="14852" max="14852" width="81.7109375" style="1069" customWidth="1"/>
    <col min="14853" max="14853" width="22.7109375" style="1069" customWidth="1"/>
    <col min="14854" max="14854" width="23.5703125" style="1069" customWidth="1"/>
    <col min="14855" max="14855" width="23" style="1069" customWidth="1"/>
    <col min="14856" max="14856" width="23.28515625" style="1069" customWidth="1"/>
    <col min="14857" max="14857" width="21.7109375" style="1069" customWidth="1"/>
    <col min="14858" max="14858" width="23.28515625" style="1069" customWidth="1"/>
    <col min="14859" max="14859" width="15.7109375" style="1069" customWidth="1"/>
    <col min="14860" max="14860" width="14.42578125" style="1069" bestFit="1" customWidth="1"/>
    <col min="14861" max="14861" width="9.28515625" style="1069" customWidth="1"/>
    <col min="14862" max="15104" width="9.28515625" style="1069"/>
    <col min="15105" max="15105" width="11.28515625" style="1069" customWidth="1"/>
    <col min="15106" max="15106" width="9.5703125" style="1069" customWidth="1"/>
    <col min="15107" max="15107" width="48.28515625" style="1069" customWidth="1"/>
    <col min="15108" max="15108" width="81.7109375" style="1069" customWidth="1"/>
    <col min="15109" max="15109" width="22.7109375" style="1069" customWidth="1"/>
    <col min="15110" max="15110" width="23.5703125" style="1069" customWidth="1"/>
    <col min="15111" max="15111" width="23" style="1069" customWidth="1"/>
    <col min="15112" max="15112" width="23.28515625" style="1069" customWidth="1"/>
    <col min="15113" max="15113" width="21.7109375" style="1069" customWidth="1"/>
    <col min="15114" max="15114" width="23.28515625" style="1069" customWidth="1"/>
    <col min="15115" max="15115" width="15.7109375" style="1069" customWidth="1"/>
    <col min="15116" max="15116" width="14.42578125" style="1069" bestFit="1" customWidth="1"/>
    <col min="15117" max="15117" width="9.28515625" style="1069" customWidth="1"/>
    <col min="15118" max="15360" width="9.28515625" style="1069"/>
    <col min="15361" max="15361" width="11.28515625" style="1069" customWidth="1"/>
    <col min="15362" max="15362" width="9.5703125" style="1069" customWidth="1"/>
    <col min="15363" max="15363" width="48.28515625" style="1069" customWidth="1"/>
    <col min="15364" max="15364" width="81.7109375" style="1069" customWidth="1"/>
    <col min="15365" max="15365" width="22.7109375" style="1069" customWidth="1"/>
    <col min="15366" max="15366" width="23.5703125" style="1069" customWidth="1"/>
    <col min="15367" max="15367" width="23" style="1069" customWidth="1"/>
    <col min="15368" max="15368" width="23.28515625" style="1069" customWidth="1"/>
    <col min="15369" max="15369" width="21.7109375" style="1069" customWidth="1"/>
    <col min="15370" max="15370" width="23.28515625" style="1069" customWidth="1"/>
    <col min="15371" max="15371" width="15.7109375" style="1069" customWidth="1"/>
    <col min="15372" max="15372" width="14.42578125" style="1069" bestFit="1" customWidth="1"/>
    <col min="15373" max="15373" width="9.28515625" style="1069" customWidth="1"/>
    <col min="15374" max="15616" width="9.28515625" style="1069"/>
    <col min="15617" max="15617" width="11.28515625" style="1069" customWidth="1"/>
    <col min="15618" max="15618" width="9.5703125" style="1069" customWidth="1"/>
    <col min="15619" max="15619" width="48.28515625" style="1069" customWidth="1"/>
    <col min="15620" max="15620" width="81.7109375" style="1069" customWidth="1"/>
    <col min="15621" max="15621" width="22.7109375" style="1069" customWidth="1"/>
    <col min="15622" max="15622" width="23.5703125" style="1069" customWidth="1"/>
    <col min="15623" max="15623" width="23" style="1069" customWidth="1"/>
    <col min="15624" max="15624" width="23.28515625" style="1069" customWidth="1"/>
    <col min="15625" max="15625" width="21.7109375" style="1069" customWidth="1"/>
    <col min="15626" max="15626" width="23.28515625" style="1069" customWidth="1"/>
    <col min="15627" max="15627" width="15.7109375" style="1069" customWidth="1"/>
    <col min="15628" max="15628" width="14.42578125" style="1069" bestFit="1" customWidth="1"/>
    <col min="15629" max="15629" width="9.28515625" style="1069" customWidth="1"/>
    <col min="15630" max="15872" width="9.28515625" style="1069"/>
    <col min="15873" max="15873" width="11.28515625" style="1069" customWidth="1"/>
    <col min="15874" max="15874" width="9.5703125" style="1069" customWidth="1"/>
    <col min="15875" max="15875" width="48.28515625" style="1069" customWidth="1"/>
    <col min="15876" max="15876" width="81.7109375" style="1069" customWidth="1"/>
    <col min="15877" max="15877" width="22.7109375" style="1069" customWidth="1"/>
    <col min="15878" max="15878" width="23.5703125" style="1069" customWidth="1"/>
    <col min="15879" max="15879" width="23" style="1069" customWidth="1"/>
    <col min="15880" max="15880" width="23.28515625" style="1069" customWidth="1"/>
    <col min="15881" max="15881" width="21.7109375" style="1069" customWidth="1"/>
    <col min="15882" max="15882" width="23.28515625" style="1069" customWidth="1"/>
    <col min="15883" max="15883" width="15.7109375" style="1069" customWidth="1"/>
    <col min="15884" max="15884" width="14.42578125" style="1069" bestFit="1" customWidth="1"/>
    <col min="15885" max="15885" width="9.28515625" style="1069" customWidth="1"/>
    <col min="15886" max="16128" width="9.28515625" style="1069"/>
    <col min="16129" max="16129" width="11.28515625" style="1069" customWidth="1"/>
    <col min="16130" max="16130" width="9.5703125" style="1069" customWidth="1"/>
    <col min="16131" max="16131" width="48.28515625" style="1069" customWidth="1"/>
    <col min="16132" max="16132" width="81.7109375" style="1069" customWidth="1"/>
    <col min="16133" max="16133" width="22.7109375" style="1069" customWidth="1"/>
    <col min="16134" max="16134" width="23.5703125" style="1069" customWidth="1"/>
    <col min="16135" max="16135" width="23" style="1069" customWidth="1"/>
    <col min="16136" max="16136" width="23.28515625" style="1069" customWidth="1"/>
    <col min="16137" max="16137" width="21.7109375" style="1069" customWidth="1"/>
    <col min="16138" max="16138" width="23.28515625" style="1069" customWidth="1"/>
    <col min="16139" max="16139" width="15.7109375" style="1069" customWidth="1"/>
    <col min="16140" max="16140" width="14.42578125" style="1069" bestFit="1" customWidth="1"/>
    <col min="16141" max="16141" width="9.28515625" style="1069" customWidth="1"/>
    <col min="16142" max="16384" width="9.28515625" style="1069"/>
  </cols>
  <sheetData>
    <row r="1" spans="1:12" ht="22.5" customHeight="1">
      <c r="A1" s="1793" t="s">
        <v>786</v>
      </c>
      <c r="B1" s="1793"/>
      <c r="C1" s="1430"/>
      <c r="D1" s="1431"/>
      <c r="E1" s="1432"/>
      <c r="F1" s="1432"/>
      <c r="G1" s="1433"/>
      <c r="H1" s="1434"/>
      <c r="I1" s="1434"/>
      <c r="J1" s="1433"/>
      <c r="K1" s="1435"/>
      <c r="L1" s="1436"/>
    </row>
    <row r="2" spans="1:12" ht="22.5" customHeight="1">
      <c r="A2" s="1674" t="s">
        <v>787</v>
      </c>
      <c r="B2" s="1675"/>
      <c r="C2" s="1675"/>
      <c r="D2" s="1675"/>
      <c r="E2" s="1675"/>
      <c r="F2" s="1675"/>
      <c r="G2" s="1676"/>
      <c r="H2" s="1677"/>
      <c r="I2" s="1676"/>
      <c r="J2" s="1677"/>
      <c r="K2" s="1677"/>
      <c r="L2" s="1677"/>
    </row>
    <row r="3" spans="1:12" ht="28.5" customHeight="1" thickBot="1">
      <c r="A3" s="1437"/>
      <c r="B3" s="1438"/>
      <c r="C3" s="1430"/>
      <c r="D3" s="1439"/>
      <c r="E3" s="1432"/>
      <c r="F3" s="1440"/>
      <c r="G3" s="1433"/>
      <c r="H3" s="1434"/>
      <c r="I3" s="1434"/>
      <c r="J3" s="1433"/>
      <c r="K3" s="1678" t="s">
        <v>2</v>
      </c>
      <c r="L3" s="1678"/>
    </row>
    <row r="4" spans="1:12" ht="18" customHeight="1">
      <c r="A4" s="1679" t="s">
        <v>788</v>
      </c>
      <c r="B4" s="1681" t="s">
        <v>789</v>
      </c>
      <c r="C4" s="1681"/>
      <c r="D4" s="1681" t="s">
        <v>790</v>
      </c>
      <c r="E4" s="1683" t="s">
        <v>791</v>
      </c>
      <c r="F4" s="1684"/>
      <c r="G4" s="1685" t="s">
        <v>792</v>
      </c>
      <c r="H4" s="1686"/>
      <c r="I4" s="1687" t="s">
        <v>235</v>
      </c>
      <c r="J4" s="1688"/>
      <c r="K4" s="1689" t="s">
        <v>449</v>
      </c>
      <c r="L4" s="1690"/>
    </row>
    <row r="5" spans="1:12" ht="61.5" customHeight="1">
      <c r="A5" s="1680"/>
      <c r="B5" s="1682"/>
      <c r="C5" s="1682"/>
      <c r="D5" s="1682"/>
      <c r="E5" s="1279" t="s">
        <v>793</v>
      </c>
      <c r="F5" s="1381" t="s">
        <v>794</v>
      </c>
      <c r="G5" s="1070" t="s">
        <v>793</v>
      </c>
      <c r="H5" s="1380" t="s">
        <v>794</v>
      </c>
      <c r="I5" s="1071" t="s">
        <v>793</v>
      </c>
      <c r="J5" s="1380" t="s">
        <v>794</v>
      </c>
      <c r="K5" s="1072" t="s">
        <v>795</v>
      </c>
      <c r="L5" s="1073" t="s">
        <v>796</v>
      </c>
    </row>
    <row r="6" spans="1:12" s="1078" customFormat="1" ht="13.15" customHeight="1" thickBot="1">
      <c r="A6" s="1074">
        <v>1</v>
      </c>
      <c r="B6" s="1075">
        <v>2</v>
      </c>
      <c r="C6" s="1076">
        <v>3</v>
      </c>
      <c r="D6" s="1075">
        <v>4</v>
      </c>
      <c r="E6" s="1280">
        <v>5</v>
      </c>
      <c r="F6" s="1379">
        <v>6</v>
      </c>
      <c r="G6" s="1378">
        <v>7</v>
      </c>
      <c r="H6" s="1378">
        <v>8</v>
      </c>
      <c r="I6" s="1378">
        <v>9</v>
      </c>
      <c r="J6" s="1378">
        <v>10</v>
      </c>
      <c r="K6" s="1075">
        <v>11</v>
      </c>
      <c r="L6" s="1077">
        <v>12</v>
      </c>
    </row>
    <row r="7" spans="1:12" s="1078" customFormat="1" ht="45.75" customHeight="1" thickBot="1">
      <c r="A7" s="1441" t="s">
        <v>895</v>
      </c>
      <c r="B7" s="1442">
        <v>755</v>
      </c>
      <c r="C7" s="1377" t="s">
        <v>402</v>
      </c>
      <c r="D7" s="1443" t="s">
        <v>759</v>
      </c>
      <c r="E7" s="1376"/>
      <c r="F7" s="1375"/>
      <c r="G7" s="1266">
        <v>121486</v>
      </c>
      <c r="H7" s="1266">
        <v>121486</v>
      </c>
      <c r="I7" s="1342">
        <v>0</v>
      </c>
      <c r="J7" s="1342">
        <v>0</v>
      </c>
      <c r="K7" s="1325">
        <v>0</v>
      </c>
      <c r="L7" s="1341">
        <v>0</v>
      </c>
    </row>
    <row r="8" spans="1:12" s="1078" customFormat="1" ht="45.75" customHeight="1" thickBot="1">
      <c r="A8" s="1441" t="s">
        <v>894</v>
      </c>
      <c r="B8" s="1442">
        <v>755</v>
      </c>
      <c r="C8" s="1377" t="s">
        <v>402</v>
      </c>
      <c r="D8" s="1443" t="s">
        <v>759</v>
      </c>
      <c r="E8" s="1376"/>
      <c r="F8" s="1375"/>
      <c r="G8" s="1266">
        <v>121486</v>
      </c>
      <c r="H8" s="1266">
        <v>121486</v>
      </c>
      <c r="I8" s="1342">
        <v>0</v>
      </c>
      <c r="J8" s="1342">
        <v>0</v>
      </c>
      <c r="K8" s="1325">
        <v>0</v>
      </c>
      <c r="L8" s="1341">
        <v>0</v>
      </c>
    </row>
    <row r="9" spans="1:12" s="1078" customFormat="1" ht="45.75" customHeight="1" thickBot="1">
      <c r="A9" s="1444" t="s">
        <v>893</v>
      </c>
      <c r="B9" s="1445">
        <v>755</v>
      </c>
      <c r="C9" s="1374" t="s">
        <v>402</v>
      </c>
      <c r="D9" s="1446" t="s">
        <v>759</v>
      </c>
      <c r="E9" s="1373"/>
      <c r="F9" s="1372"/>
      <c r="G9" s="1401">
        <v>218287</v>
      </c>
      <c r="H9" s="1401">
        <v>218287</v>
      </c>
      <c r="I9" s="1348">
        <v>0</v>
      </c>
      <c r="J9" s="1348">
        <v>0</v>
      </c>
      <c r="K9" s="1347">
        <v>0</v>
      </c>
      <c r="L9" s="1346">
        <v>0</v>
      </c>
    </row>
    <row r="10" spans="1:12" s="1078" customFormat="1" ht="45.75" customHeight="1" thickBot="1">
      <c r="A10" s="1441" t="s">
        <v>892</v>
      </c>
      <c r="B10" s="1442">
        <v>755</v>
      </c>
      <c r="C10" s="1377" t="s">
        <v>402</v>
      </c>
      <c r="D10" s="1443" t="s">
        <v>759</v>
      </c>
      <c r="E10" s="1376"/>
      <c r="F10" s="1375"/>
      <c r="G10" s="1266">
        <v>121486</v>
      </c>
      <c r="H10" s="1266">
        <v>121486</v>
      </c>
      <c r="I10" s="1342">
        <v>0</v>
      </c>
      <c r="J10" s="1342">
        <v>0</v>
      </c>
      <c r="K10" s="1325">
        <v>0</v>
      </c>
      <c r="L10" s="1341">
        <v>0</v>
      </c>
    </row>
    <row r="11" spans="1:12" s="1078" customFormat="1" ht="45.75" customHeight="1" thickBot="1">
      <c r="A11" s="1444" t="s">
        <v>891</v>
      </c>
      <c r="B11" s="1445">
        <v>755</v>
      </c>
      <c r="C11" s="1374" t="s">
        <v>402</v>
      </c>
      <c r="D11" s="1446" t="s">
        <v>759</v>
      </c>
      <c r="E11" s="1373"/>
      <c r="F11" s="1372"/>
      <c r="G11" s="1401">
        <v>121486</v>
      </c>
      <c r="H11" s="1401">
        <v>121486</v>
      </c>
      <c r="I11" s="1348">
        <v>0</v>
      </c>
      <c r="J11" s="1348">
        <v>0</v>
      </c>
      <c r="K11" s="1347">
        <v>0</v>
      </c>
      <c r="L11" s="1346">
        <v>0</v>
      </c>
    </row>
    <row r="12" spans="1:12" s="1078" customFormat="1" ht="45.75" customHeight="1" thickBot="1">
      <c r="A12" s="1441" t="s">
        <v>890</v>
      </c>
      <c r="B12" s="1442">
        <v>755</v>
      </c>
      <c r="C12" s="1377" t="s">
        <v>402</v>
      </c>
      <c r="D12" s="1443" t="s">
        <v>759</v>
      </c>
      <c r="E12" s="1376"/>
      <c r="F12" s="1375"/>
      <c r="G12" s="1266">
        <v>121487</v>
      </c>
      <c r="H12" s="1266">
        <v>121487</v>
      </c>
      <c r="I12" s="1342">
        <v>0</v>
      </c>
      <c r="J12" s="1342">
        <v>0</v>
      </c>
      <c r="K12" s="1325">
        <v>0</v>
      </c>
      <c r="L12" s="1341">
        <v>0</v>
      </c>
    </row>
    <row r="13" spans="1:12" s="1078" customFormat="1" ht="45.75" customHeight="1" thickBot="1">
      <c r="A13" s="1444" t="s">
        <v>889</v>
      </c>
      <c r="B13" s="1445">
        <v>755</v>
      </c>
      <c r="C13" s="1374" t="s">
        <v>402</v>
      </c>
      <c r="D13" s="1446" t="s">
        <v>759</v>
      </c>
      <c r="E13" s="1373"/>
      <c r="F13" s="1372"/>
      <c r="G13" s="1401">
        <v>121486</v>
      </c>
      <c r="H13" s="1401">
        <v>121486</v>
      </c>
      <c r="I13" s="1348">
        <v>0</v>
      </c>
      <c r="J13" s="1348">
        <v>0</v>
      </c>
      <c r="K13" s="1347">
        <v>0</v>
      </c>
      <c r="L13" s="1346">
        <v>0</v>
      </c>
    </row>
    <row r="14" spans="1:12" s="1078" customFormat="1" ht="45.75" customHeight="1" thickBot="1">
      <c r="A14" s="1441" t="s">
        <v>888</v>
      </c>
      <c r="B14" s="1442">
        <v>755</v>
      </c>
      <c r="C14" s="1377" t="s">
        <v>402</v>
      </c>
      <c r="D14" s="1443" t="s">
        <v>759</v>
      </c>
      <c r="E14" s="1376"/>
      <c r="F14" s="1375"/>
      <c r="G14" s="1266">
        <v>121486</v>
      </c>
      <c r="H14" s="1266">
        <v>121486</v>
      </c>
      <c r="I14" s="1342">
        <v>0</v>
      </c>
      <c r="J14" s="1342">
        <v>0</v>
      </c>
      <c r="K14" s="1325">
        <v>0</v>
      </c>
      <c r="L14" s="1341">
        <v>0</v>
      </c>
    </row>
    <row r="15" spans="1:12" s="1078" customFormat="1" ht="45.75" customHeight="1" thickBot="1">
      <c r="A15" s="1444" t="s">
        <v>887</v>
      </c>
      <c r="B15" s="1445">
        <v>755</v>
      </c>
      <c r="C15" s="1374" t="s">
        <v>402</v>
      </c>
      <c r="D15" s="1446" t="s">
        <v>759</v>
      </c>
      <c r="E15" s="1373"/>
      <c r="F15" s="1372"/>
      <c r="G15" s="1401">
        <v>121486</v>
      </c>
      <c r="H15" s="1401">
        <v>121486</v>
      </c>
      <c r="I15" s="1348">
        <v>0</v>
      </c>
      <c r="J15" s="1348">
        <v>0</v>
      </c>
      <c r="K15" s="1347">
        <v>0</v>
      </c>
      <c r="L15" s="1346">
        <v>0</v>
      </c>
    </row>
    <row r="16" spans="1:12" s="1078" customFormat="1" ht="45.75" customHeight="1" thickBot="1">
      <c r="A16" s="1441" t="s">
        <v>886</v>
      </c>
      <c r="B16" s="1442">
        <v>755</v>
      </c>
      <c r="C16" s="1377" t="s">
        <v>402</v>
      </c>
      <c r="D16" s="1443" t="s">
        <v>759</v>
      </c>
      <c r="E16" s="1376"/>
      <c r="F16" s="1375"/>
      <c r="G16" s="1266">
        <v>121486</v>
      </c>
      <c r="H16" s="1266">
        <v>121486</v>
      </c>
      <c r="I16" s="1342">
        <v>0</v>
      </c>
      <c r="J16" s="1342">
        <v>0</v>
      </c>
      <c r="K16" s="1325">
        <v>0</v>
      </c>
      <c r="L16" s="1341">
        <v>0</v>
      </c>
    </row>
    <row r="17" spans="1:12" s="1078" customFormat="1" ht="46.5" customHeight="1" thickBot="1">
      <c r="A17" s="1444" t="s">
        <v>885</v>
      </c>
      <c r="B17" s="1445">
        <v>755</v>
      </c>
      <c r="C17" s="1374" t="s">
        <v>402</v>
      </c>
      <c r="D17" s="1446" t="s">
        <v>759</v>
      </c>
      <c r="E17" s="1373"/>
      <c r="F17" s="1372"/>
      <c r="G17" s="1401">
        <v>121486</v>
      </c>
      <c r="H17" s="1401">
        <v>121486</v>
      </c>
      <c r="I17" s="1348">
        <v>0</v>
      </c>
      <c r="J17" s="1348">
        <v>0</v>
      </c>
      <c r="K17" s="1347">
        <v>0</v>
      </c>
      <c r="L17" s="1346">
        <v>0</v>
      </c>
    </row>
    <row r="18" spans="1:12" ht="45" customHeight="1" thickBot="1">
      <c r="A18" s="1447">
        <v>16</v>
      </c>
      <c r="B18" s="1442">
        <v>750</v>
      </c>
      <c r="C18" s="1448" t="s">
        <v>83</v>
      </c>
      <c r="D18" s="1443" t="s">
        <v>759</v>
      </c>
      <c r="E18" s="1449">
        <v>17228000</v>
      </c>
      <c r="F18" s="1449">
        <v>17228000</v>
      </c>
      <c r="G18" s="1266">
        <v>20132971</v>
      </c>
      <c r="H18" s="1266">
        <v>20132971</v>
      </c>
      <c r="I18" s="1326">
        <v>8681572.5700000003</v>
      </c>
      <c r="J18" s="1266">
        <v>8681572.5700000003</v>
      </c>
      <c r="K18" s="1371">
        <v>0.50392225272811708</v>
      </c>
      <c r="L18" s="1324">
        <v>0.43121169597870085</v>
      </c>
    </row>
    <row r="19" spans="1:12" ht="45" customHeight="1" thickBot="1">
      <c r="A19" s="1447">
        <v>17</v>
      </c>
      <c r="B19" s="1442">
        <v>750</v>
      </c>
      <c r="C19" s="1448" t="s">
        <v>83</v>
      </c>
      <c r="D19" s="1443" t="s">
        <v>759</v>
      </c>
      <c r="E19" s="1449">
        <v>35903000</v>
      </c>
      <c r="F19" s="1449">
        <v>35903000</v>
      </c>
      <c r="G19" s="1266">
        <v>35903000</v>
      </c>
      <c r="H19" s="1266">
        <v>35903000</v>
      </c>
      <c r="I19" s="1327">
        <v>9945346.9399999976</v>
      </c>
      <c r="J19" s="1450">
        <v>9945346.9399999976</v>
      </c>
      <c r="K19" s="1371">
        <v>0.27700601453917495</v>
      </c>
      <c r="L19" s="1324">
        <v>0.27700601453917495</v>
      </c>
    </row>
    <row r="20" spans="1:12" ht="45" customHeight="1">
      <c r="A20" s="1691">
        <v>18</v>
      </c>
      <c r="B20" s="1451">
        <v>710</v>
      </c>
      <c r="C20" s="1452" t="s">
        <v>797</v>
      </c>
      <c r="D20" s="1453" t="s">
        <v>759</v>
      </c>
      <c r="E20" s="1454">
        <v>609000</v>
      </c>
      <c r="F20" s="1693">
        <v>3390000</v>
      </c>
      <c r="G20" s="1396">
        <v>609000</v>
      </c>
      <c r="H20" s="1695">
        <v>3642840</v>
      </c>
      <c r="I20" s="1407">
        <v>0</v>
      </c>
      <c r="J20" s="1697">
        <v>140572.29999999999</v>
      </c>
      <c r="K20" s="1337">
        <v>0</v>
      </c>
      <c r="L20" s="1336">
        <v>0</v>
      </c>
    </row>
    <row r="21" spans="1:12" ht="45" customHeight="1" thickBot="1">
      <c r="A21" s="1692"/>
      <c r="B21" s="1455">
        <v>750</v>
      </c>
      <c r="C21" s="1456" t="s">
        <v>83</v>
      </c>
      <c r="D21" s="1457" t="s">
        <v>759</v>
      </c>
      <c r="E21" s="1458">
        <v>2781000</v>
      </c>
      <c r="F21" s="1694"/>
      <c r="G21" s="1397">
        <v>3033840</v>
      </c>
      <c r="H21" s="1696"/>
      <c r="I21" s="1400">
        <v>140572.29999999999</v>
      </c>
      <c r="J21" s="1698"/>
      <c r="K21" s="1352">
        <v>5.0547393024092051E-2</v>
      </c>
      <c r="L21" s="1343">
        <v>4.6334777048229303E-2</v>
      </c>
    </row>
    <row r="22" spans="1:12" ht="45" customHeight="1">
      <c r="A22" s="1691">
        <v>19</v>
      </c>
      <c r="B22" s="1701">
        <v>750</v>
      </c>
      <c r="C22" s="1704" t="s">
        <v>83</v>
      </c>
      <c r="D22" s="1453" t="s">
        <v>756</v>
      </c>
      <c r="E22" s="1454">
        <v>9999000</v>
      </c>
      <c r="F22" s="1693">
        <v>33058000</v>
      </c>
      <c r="G22" s="1396">
        <v>16981232</v>
      </c>
      <c r="H22" s="1695">
        <v>56526636</v>
      </c>
      <c r="I22" s="1403">
        <v>3868334.86</v>
      </c>
      <c r="J22" s="1697">
        <v>25360639.529999997</v>
      </c>
      <c r="K22" s="1345">
        <v>0.3868721732173217</v>
      </c>
      <c r="L22" s="1344">
        <v>0.22780060127557292</v>
      </c>
    </row>
    <row r="23" spans="1:12" ht="45" customHeight="1">
      <c r="A23" s="1699"/>
      <c r="B23" s="1702"/>
      <c r="C23" s="1705"/>
      <c r="D23" s="1459" t="s">
        <v>760</v>
      </c>
      <c r="E23" s="1460">
        <v>20641000</v>
      </c>
      <c r="F23" s="1707"/>
      <c r="G23" s="1394">
        <v>36670427</v>
      </c>
      <c r="H23" s="1709"/>
      <c r="I23" s="1399">
        <v>21035328.399999999</v>
      </c>
      <c r="J23" s="1711"/>
      <c r="K23" s="1355">
        <v>1.0191041325517174</v>
      </c>
      <c r="L23" s="1334">
        <v>0.57363194598197609</v>
      </c>
    </row>
    <row r="24" spans="1:12" ht="45" customHeight="1" thickBot="1">
      <c r="A24" s="1700"/>
      <c r="B24" s="1703"/>
      <c r="C24" s="1706"/>
      <c r="D24" s="1461" t="s">
        <v>759</v>
      </c>
      <c r="E24" s="1462">
        <v>2418000</v>
      </c>
      <c r="F24" s="1708"/>
      <c r="G24" s="1395">
        <v>2874977</v>
      </c>
      <c r="H24" s="1710"/>
      <c r="I24" s="1361">
        <v>456976.27</v>
      </c>
      <c r="J24" s="1712"/>
      <c r="K24" s="1463">
        <v>0.18898935897435898</v>
      </c>
      <c r="L24" s="1464">
        <v>0.15894953942240234</v>
      </c>
    </row>
    <row r="25" spans="1:12" s="1081" customFormat="1" ht="45" customHeight="1">
      <c r="A25" s="1691">
        <v>20</v>
      </c>
      <c r="B25" s="1701">
        <v>150</v>
      </c>
      <c r="C25" s="1704" t="s">
        <v>370</v>
      </c>
      <c r="D25" s="1453" t="s">
        <v>757</v>
      </c>
      <c r="E25" s="1454">
        <v>237202000</v>
      </c>
      <c r="F25" s="1693">
        <v>274673000</v>
      </c>
      <c r="G25" s="1396">
        <v>237202000</v>
      </c>
      <c r="H25" s="1695">
        <v>288584094</v>
      </c>
      <c r="I25" s="1398">
        <v>160773795.11999997</v>
      </c>
      <c r="J25" s="1697">
        <v>187573553.05999997</v>
      </c>
      <c r="K25" s="1345">
        <v>0.67779274677279266</v>
      </c>
      <c r="L25" s="1344">
        <v>0.67779274677279266</v>
      </c>
    </row>
    <row r="26" spans="1:12" s="1081" customFormat="1" ht="45" customHeight="1">
      <c r="A26" s="1699"/>
      <c r="B26" s="1702"/>
      <c r="C26" s="1705"/>
      <c r="D26" s="1459" t="s">
        <v>760</v>
      </c>
      <c r="E26" s="1460"/>
      <c r="F26" s="1707"/>
      <c r="G26" s="1394">
        <v>2027094</v>
      </c>
      <c r="H26" s="1709"/>
      <c r="I26" s="1351">
        <v>0</v>
      </c>
      <c r="J26" s="1711"/>
      <c r="K26" s="1335">
        <v>0</v>
      </c>
      <c r="L26" s="1350">
        <v>0</v>
      </c>
    </row>
    <row r="27" spans="1:12" ht="45" customHeight="1">
      <c r="A27" s="1699"/>
      <c r="B27" s="1465">
        <v>500</v>
      </c>
      <c r="C27" s="1466" t="s">
        <v>375</v>
      </c>
      <c r="D27" s="1459" t="s">
        <v>757</v>
      </c>
      <c r="E27" s="1460">
        <v>6951000</v>
      </c>
      <c r="F27" s="1707"/>
      <c r="G27" s="1394">
        <v>18835000</v>
      </c>
      <c r="H27" s="1709"/>
      <c r="I27" s="1399">
        <v>9212272.9200000018</v>
      </c>
      <c r="J27" s="1711"/>
      <c r="K27" s="1355">
        <v>1.3253162019853262</v>
      </c>
      <c r="L27" s="1334">
        <v>0.48910395115476518</v>
      </c>
    </row>
    <row r="28" spans="1:12" ht="45" customHeight="1">
      <c r="A28" s="1699"/>
      <c r="B28" s="1702">
        <v>750</v>
      </c>
      <c r="C28" s="1705" t="s">
        <v>83</v>
      </c>
      <c r="D28" s="1459" t="s">
        <v>756</v>
      </c>
      <c r="E28" s="1460">
        <v>2173000</v>
      </c>
      <c r="F28" s="1707"/>
      <c r="G28" s="1394">
        <v>2173000</v>
      </c>
      <c r="H28" s="1709"/>
      <c r="I28" s="1399">
        <v>34679.1</v>
      </c>
      <c r="J28" s="1711"/>
      <c r="K28" s="1355">
        <v>1.5959088817303266E-2</v>
      </c>
      <c r="L28" s="1334">
        <v>1.5959088817303266E-2</v>
      </c>
    </row>
    <row r="29" spans="1:12" ht="45" customHeight="1">
      <c r="A29" s="1699"/>
      <c r="B29" s="1702"/>
      <c r="C29" s="1705"/>
      <c r="D29" s="1459" t="s">
        <v>757</v>
      </c>
      <c r="E29" s="1460">
        <v>5326000</v>
      </c>
      <c r="F29" s="1707"/>
      <c r="G29" s="1394">
        <v>5326000</v>
      </c>
      <c r="H29" s="1709"/>
      <c r="I29" s="1399">
        <v>2333394.2999999998</v>
      </c>
      <c r="J29" s="1711"/>
      <c r="K29" s="1355">
        <v>0.43811383777694324</v>
      </c>
      <c r="L29" s="1334">
        <v>0.43811383777694324</v>
      </c>
    </row>
    <row r="30" spans="1:12" ht="45" customHeight="1" thickBot="1">
      <c r="A30" s="1692"/>
      <c r="B30" s="1723"/>
      <c r="C30" s="1724"/>
      <c r="D30" s="1457" t="s">
        <v>760</v>
      </c>
      <c r="E30" s="1458">
        <v>23021000</v>
      </c>
      <c r="F30" s="1694"/>
      <c r="G30" s="1397">
        <v>23021000</v>
      </c>
      <c r="H30" s="1696"/>
      <c r="I30" s="1400">
        <v>15219411.620000001</v>
      </c>
      <c r="J30" s="1698"/>
      <c r="K30" s="1352">
        <v>0.66110992658876677</v>
      </c>
      <c r="L30" s="1343">
        <v>0.66110992658876677</v>
      </c>
    </row>
    <row r="31" spans="1:12" ht="45" customHeight="1">
      <c r="A31" s="1713">
        <v>21</v>
      </c>
      <c r="B31" s="1716">
        <v>600</v>
      </c>
      <c r="C31" s="1718" t="s">
        <v>379</v>
      </c>
      <c r="D31" s="1467" t="s">
        <v>756</v>
      </c>
      <c r="E31" s="1468">
        <v>220206000</v>
      </c>
      <c r="F31" s="1719">
        <v>262808000</v>
      </c>
      <c r="G31" s="1393">
        <v>282275169</v>
      </c>
      <c r="H31" s="1721">
        <v>323789562</v>
      </c>
      <c r="I31" s="1331">
        <v>190626742.82999998</v>
      </c>
      <c r="J31" s="1722">
        <v>192666532.27000001</v>
      </c>
      <c r="K31" s="1354">
        <v>0.86567460845753519</v>
      </c>
      <c r="L31" s="1328">
        <v>0.6753223937667715</v>
      </c>
    </row>
    <row r="32" spans="1:12" ht="45" customHeight="1">
      <c r="A32" s="1714"/>
      <c r="B32" s="1717"/>
      <c r="C32" s="1705"/>
      <c r="D32" s="1459" t="s">
        <v>760</v>
      </c>
      <c r="E32" s="1460">
        <v>615000</v>
      </c>
      <c r="F32" s="1719"/>
      <c r="G32" s="1394">
        <v>2491972</v>
      </c>
      <c r="H32" s="1709"/>
      <c r="I32" s="1399">
        <v>809372.55</v>
      </c>
      <c r="J32" s="1711"/>
      <c r="K32" s="1355">
        <v>1.3160529268292684</v>
      </c>
      <c r="L32" s="1334">
        <v>0.32479199204485448</v>
      </c>
    </row>
    <row r="33" spans="1:12" ht="45" customHeight="1">
      <c r="A33" s="1714"/>
      <c r="B33" s="1717"/>
      <c r="C33" s="1705"/>
      <c r="D33" s="1459" t="s">
        <v>778</v>
      </c>
      <c r="E33" s="1460">
        <v>7320000</v>
      </c>
      <c r="F33" s="1719"/>
      <c r="G33" s="1394">
        <v>7320000</v>
      </c>
      <c r="H33" s="1709"/>
      <c r="I33" s="1399">
        <v>83025</v>
      </c>
      <c r="J33" s="1711"/>
      <c r="K33" s="1355">
        <v>1.1342213114754099E-2</v>
      </c>
      <c r="L33" s="1334">
        <v>1.1342213114754099E-2</v>
      </c>
    </row>
    <row r="34" spans="1:12" ht="45" customHeight="1">
      <c r="A34" s="1714"/>
      <c r="B34" s="1717"/>
      <c r="C34" s="1705"/>
      <c r="D34" s="1459" t="s">
        <v>759</v>
      </c>
      <c r="E34" s="1460">
        <v>1054000</v>
      </c>
      <c r="F34" s="1719"/>
      <c r="G34" s="1394">
        <v>1564967</v>
      </c>
      <c r="H34" s="1709"/>
      <c r="I34" s="1399">
        <v>177955.59</v>
      </c>
      <c r="J34" s="1711"/>
      <c r="K34" s="1355">
        <v>0.16883832068311194</v>
      </c>
      <c r="L34" s="1334">
        <v>0.11371203993438839</v>
      </c>
    </row>
    <row r="35" spans="1:12" ht="45" customHeight="1">
      <c r="A35" s="1714"/>
      <c r="B35" s="1717"/>
      <c r="C35" s="1705"/>
      <c r="D35" s="1459" t="s">
        <v>776</v>
      </c>
      <c r="E35" s="1460">
        <v>31763000</v>
      </c>
      <c r="F35" s="1719"/>
      <c r="G35" s="1394">
        <v>27926964</v>
      </c>
      <c r="H35" s="1709"/>
      <c r="I35" s="1404">
        <v>527411.23</v>
      </c>
      <c r="J35" s="1711"/>
      <c r="K35" s="1355">
        <v>1.6604578597739509E-2</v>
      </c>
      <c r="L35" s="1334">
        <v>1.8885376512821087E-2</v>
      </c>
    </row>
    <row r="36" spans="1:12" ht="45" customHeight="1">
      <c r="A36" s="1714"/>
      <c r="B36" s="1717">
        <v>750</v>
      </c>
      <c r="C36" s="1705" t="s">
        <v>83</v>
      </c>
      <c r="D36" s="1459" t="s">
        <v>756</v>
      </c>
      <c r="E36" s="1460">
        <v>1635000</v>
      </c>
      <c r="F36" s="1719"/>
      <c r="G36" s="1394">
        <v>716746</v>
      </c>
      <c r="H36" s="1709"/>
      <c r="I36" s="1404">
        <v>113217.03</v>
      </c>
      <c r="J36" s="1711"/>
      <c r="K36" s="1355">
        <v>6.9245889908256877E-2</v>
      </c>
      <c r="L36" s="1334">
        <v>0.15795976538411097</v>
      </c>
    </row>
    <row r="37" spans="1:12" ht="45" customHeight="1">
      <c r="A37" s="1714"/>
      <c r="B37" s="1717"/>
      <c r="C37" s="1705"/>
      <c r="D37" s="1459" t="s">
        <v>760</v>
      </c>
      <c r="E37" s="1460">
        <v>103000</v>
      </c>
      <c r="F37" s="1719"/>
      <c r="G37" s="1394">
        <v>1347686</v>
      </c>
      <c r="H37" s="1709"/>
      <c r="I37" s="1404">
        <v>294764.74</v>
      </c>
      <c r="J37" s="1711"/>
      <c r="K37" s="1355">
        <v>2.8617935922330098</v>
      </c>
      <c r="L37" s="1334">
        <v>0.21871915268096573</v>
      </c>
    </row>
    <row r="38" spans="1:12" ht="45" customHeight="1">
      <c r="A38" s="1714"/>
      <c r="B38" s="1717"/>
      <c r="C38" s="1705"/>
      <c r="D38" s="1459" t="s">
        <v>778</v>
      </c>
      <c r="E38" s="1460">
        <v>112000</v>
      </c>
      <c r="F38" s="1719"/>
      <c r="G38" s="1394">
        <v>112000</v>
      </c>
      <c r="H38" s="1709"/>
      <c r="I38" s="1351">
        <v>0</v>
      </c>
      <c r="J38" s="1711"/>
      <c r="K38" s="1335">
        <v>0</v>
      </c>
      <c r="L38" s="1350">
        <v>0</v>
      </c>
    </row>
    <row r="39" spans="1:12" ht="45" customHeight="1" thickBot="1">
      <c r="A39" s="1715"/>
      <c r="B39" s="1455">
        <v>801</v>
      </c>
      <c r="C39" s="1469" t="s">
        <v>115</v>
      </c>
      <c r="D39" s="1457" t="s">
        <v>759</v>
      </c>
      <c r="E39" s="1458"/>
      <c r="F39" s="1720"/>
      <c r="G39" s="1397">
        <v>34058</v>
      </c>
      <c r="H39" s="1696"/>
      <c r="I39" s="1404">
        <v>34043.300000000003</v>
      </c>
      <c r="J39" s="1698"/>
      <c r="K39" s="1335">
        <v>0</v>
      </c>
      <c r="L39" s="1334">
        <v>0.9995683833460568</v>
      </c>
    </row>
    <row r="40" spans="1:12" ht="45" customHeight="1">
      <c r="A40" s="1726">
        <v>24</v>
      </c>
      <c r="B40" s="1701">
        <v>730</v>
      </c>
      <c r="C40" s="1704" t="s">
        <v>743</v>
      </c>
      <c r="D40" s="1453" t="s">
        <v>782</v>
      </c>
      <c r="E40" s="1454">
        <v>543000</v>
      </c>
      <c r="F40" s="1693">
        <v>423467000</v>
      </c>
      <c r="G40" s="1396">
        <v>543000</v>
      </c>
      <c r="H40" s="1695">
        <v>484434837</v>
      </c>
      <c r="I40" s="1407">
        <v>0</v>
      </c>
      <c r="J40" s="1697">
        <v>313915124.14000005</v>
      </c>
      <c r="K40" s="1337">
        <v>0</v>
      </c>
      <c r="L40" s="1336">
        <v>0</v>
      </c>
    </row>
    <row r="41" spans="1:12" ht="45" customHeight="1">
      <c r="A41" s="1727"/>
      <c r="B41" s="1702"/>
      <c r="C41" s="1705"/>
      <c r="D41" s="1459" t="s">
        <v>756</v>
      </c>
      <c r="E41" s="1460">
        <v>20200000</v>
      </c>
      <c r="F41" s="1707"/>
      <c r="G41" s="1394">
        <v>38548534</v>
      </c>
      <c r="H41" s="1709"/>
      <c r="I41" s="1404">
        <v>14559545.33</v>
      </c>
      <c r="J41" s="1711"/>
      <c r="K41" s="1355">
        <v>0.72076957079207926</v>
      </c>
      <c r="L41" s="1334">
        <v>0.37769387883855715</v>
      </c>
    </row>
    <row r="42" spans="1:12" ht="45" customHeight="1">
      <c r="A42" s="1727"/>
      <c r="B42" s="1702">
        <v>801</v>
      </c>
      <c r="C42" s="1705" t="s">
        <v>115</v>
      </c>
      <c r="D42" s="1459" t="s">
        <v>782</v>
      </c>
      <c r="E42" s="1460">
        <v>136000</v>
      </c>
      <c r="F42" s="1707"/>
      <c r="G42" s="1394">
        <v>136000</v>
      </c>
      <c r="H42" s="1709"/>
      <c r="I42" s="1351">
        <v>0</v>
      </c>
      <c r="J42" s="1711"/>
      <c r="K42" s="1335">
        <v>0</v>
      </c>
      <c r="L42" s="1350">
        <v>0</v>
      </c>
    </row>
    <row r="43" spans="1:12" ht="45" customHeight="1">
      <c r="A43" s="1727"/>
      <c r="B43" s="1702"/>
      <c r="C43" s="1705"/>
      <c r="D43" s="1459" t="s">
        <v>756</v>
      </c>
      <c r="E43" s="1460">
        <v>70965000</v>
      </c>
      <c r="F43" s="1707"/>
      <c r="G43" s="1394">
        <v>71050765</v>
      </c>
      <c r="H43" s="1709"/>
      <c r="I43" s="1399">
        <v>54843197.82</v>
      </c>
      <c r="J43" s="1711"/>
      <c r="K43" s="1355">
        <v>0.77282037370534773</v>
      </c>
      <c r="L43" s="1334">
        <v>0.77188750634845382</v>
      </c>
    </row>
    <row r="44" spans="1:12" ht="45" customHeight="1">
      <c r="A44" s="1727"/>
      <c r="B44" s="1702"/>
      <c r="C44" s="1705"/>
      <c r="D44" s="1459" t="s">
        <v>759</v>
      </c>
      <c r="E44" s="1460">
        <v>253000</v>
      </c>
      <c r="F44" s="1707"/>
      <c r="G44" s="1394">
        <v>1291986</v>
      </c>
      <c r="H44" s="1709"/>
      <c r="I44" s="1399">
        <v>658525.5</v>
      </c>
      <c r="J44" s="1711"/>
      <c r="K44" s="1355">
        <v>2.6028675889328063</v>
      </c>
      <c r="L44" s="1334">
        <v>0.5097001825097176</v>
      </c>
    </row>
    <row r="45" spans="1:12" ht="45" customHeight="1">
      <c r="A45" s="1727"/>
      <c r="B45" s="1702"/>
      <c r="C45" s="1705"/>
      <c r="D45" s="1459" t="s">
        <v>773</v>
      </c>
      <c r="E45" s="1460">
        <v>217000</v>
      </c>
      <c r="F45" s="1707"/>
      <c r="G45" s="1394">
        <v>217000</v>
      </c>
      <c r="H45" s="1709"/>
      <c r="I45" s="1399">
        <v>101789.15</v>
      </c>
      <c r="J45" s="1711"/>
      <c r="K45" s="1355">
        <v>0.46907442396313359</v>
      </c>
      <c r="L45" s="1334">
        <v>0.46907442396313359</v>
      </c>
    </row>
    <row r="46" spans="1:12" ht="45" customHeight="1">
      <c r="A46" s="1727"/>
      <c r="B46" s="1702">
        <v>921</v>
      </c>
      <c r="C46" s="1705" t="s">
        <v>609</v>
      </c>
      <c r="D46" s="1459" t="s">
        <v>782</v>
      </c>
      <c r="E46" s="1460">
        <v>8290000</v>
      </c>
      <c r="F46" s="1707"/>
      <c r="G46" s="1394">
        <v>7251014</v>
      </c>
      <c r="H46" s="1709"/>
      <c r="I46" s="1351">
        <v>0</v>
      </c>
      <c r="J46" s="1711"/>
      <c r="K46" s="1335">
        <v>0</v>
      </c>
      <c r="L46" s="1350">
        <v>0</v>
      </c>
    </row>
    <row r="47" spans="1:12" ht="45" customHeight="1">
      <c r="A47" s="1727"/>
      <c r="B47" s="1702"/>
      <c r="C47" s="1705"/>
      <c r="D47" s="1459" t="s">
        <v>756</v>
      </c>
      <c r="E47" s="1460">
        <v>310589000</v>
      </c>
      <c r="F47" s="1707"/>
      <c r="G47" s="1394">
        <v>353122538</v>
      </c>
      <c r="H47" s="1709"/>
      <c r="I47" s="1399">
        <v>243154985.36000001</v>
      </c>
      <c r="J47" s="1711"/>
      <c r="K47" s="1355">
        <v>0.78288344197637394</v>
      </c>
      <c r="L47" s="1334">
        <v>0.68858529035606331</v>
      </c>
    </row>
    <row r="48" spans="1:12" ht="45" customHeight="1" thickBot="1">
      <c r="A48" s="1728"/>
      <c r="B48" s="1723"/>
      <c r="C48" s="1724"/>
      <c r="D48" s="1457" t="s">
        <v>760</v>
      </c>
      <c r="E48" s="1458">
        <v>12274000</v>
      </c>
      <c r="F48" s="1694"/>
      <c r="G48" s="1397">
        <v>12274000</v>
      </c>
      <c r="H48" s="1696"/>
      <c r="I48" s="1400">
        <v>597080.98</v>
      </c>
      <c r="J48" s="1698"/>
      <c r="K48" s="1352">
        <v>4.8645998044647219E-2</v>
      </c>
      <c r="L48" s="1343">
        <v>4.8645998044647219E-2</v>
      </c>
    </row>
    <row r="49" spans="1:12" ht="45" customHeight="1" thickBot="1">
      <c r="A49" s="1470">
        <v>27</v>
      </c>
      <c r="B49" s="1471">
        <v>750</v>
      </c>
      <c r="C49" s="1472" t="s">
        <v>83</v>
      </c>
      <c r="D49" s="1473" t="s">
        <v>760</v>
      </c>
      <c r="E49" s="1474">
        <v>858028000</v>
      </c>
      <c r="F49" s="1474">
        <v>858028000</v>
      </c>
      <c r="G49" s="1340">
        <v>858028000</v>
      </c>
      <c r="H49" s="1340">
        <v>858028000</v>
      </c>
      <c r="I49" s="1370">
        <v>760646994.97000003</v>
      </c>
      <c r="J49" s="1369">
        <v>760646994.97000003</v>
      </c>
      <c r="K49" s="1368">
        <v>0.88650602890581665</v>
      </c>
      <c r="L49" s="1367">
        <v>0.88650602890581665</v>
      </c>
    </row>
    <row r="50" spans="1:12" ht="45" customHeight="1">
      <c r="A50" s="1691">
        <v>28</v>
      </c>
      <c r="B50" s="1701">
        <v>730</v>
      </c>
      <c r="C50" s="1704" t="s">
        <v>743</v>
      </c>
      <c r="D50" s="1453" t="s">
        <v>852</v>
      </c>
      <c r="E50" s="1454"/>
      <c r="F50" s="1725">
        <v>2364254000</v>
      </c>
      <c r="G50" s="1396">
        <v>1102841</v>
      </c>
      <c r="H50" s="1695">
        <v>2365356841</v>
      </c>
      <c r="I50" s="1398">
        <v>1102840.26</v>
      </c>
      <c r="J50" s="1697">
        <v>1137842817.6999998</v>
      </c>
      <c r="K50" s="1079">
        <v>0</v>
      </c>
      <c r="L50" s="1267">
        <v>0.99999932900572253</v>
      </c>
    </row>
    <row r="51" spans="1:12" ht="45" customHeight="1">
      <c r="A51" s="1699"/>
      <c r="B51" s="1702"/>
      <c r="C51" s="1705"/>
      <c r="D51" s="1459" t="s">
        <v>757</v>
      </c>
      <c r="E51" s="1460">
        <v>1780955000</v>
      </c>
      <c r="F51" s="1719"/>
      <c r="G51" s="1394">
        <v>1780955000</v>
      </c>
      <c r="H51" s="1709"/>
      <c r="I51" s="1399">
        <v>826662458.57999992</v>
      </c>
      <c r="J51" s="1711"/>
      <c r="K51" s="1355">
        <v>0.46416807756512651</v>
      </c>
      <c r="L51" s="1334">
        <v>0.46416807756512651</v>
      </c>
    </row>
    <row r="52" spans="1:12" ht="45" customHeight="1">
      <c r="A52" s="1699"/>
      <c r="B52" s="1702"/>
      <c r="C52" s="1705"/>
      <c r="D52" s="1459" t="s">
        <v>760</v>
      </c>
      <c r="E52" s="1460">
        <v>8057000</v>
      </c>
      <c r="F52" s="1719"/>
      <c r="G52" s="1394">
        <v>8057000</v>
      </c>
      <c r="H52" s="1709"/>
      <c r="I52" s="1399">
        <v>3512302.4800000004</v>
      </c>
      <c r="J52" s="1711"/>
      <c r="K52" s="1355">
        <v>0.43593179595382903</v>
      </c>
      <c r="L52" s="1334">
        <v>0.43593179595382903</v>
      </c>
    </row>
    <row r="53" spans="1:12" ht="45" customHeight="1">
      <c r="A53" s="1699"/>
      <c r="B53" s="1702"/>
      <c r="C53" s="1705"/>
      <c r="D53" s="1459" t="s">
        <v>759</v>
      </c>
      <c r="E53" s="1460">
        <v>571147000</v>
      </c>
      <c r="F53" s="1719"/>
      <c r="G53" s="1394">
        <v>571147000</v>
      </c>
      <c r="H53" s="1709"/>
      <c r="I53" s="1399">
        <v>305200281.77999997</v>
      </c>
      <c r="J53" s="1711"/>
      <c r="K53" s="1355">
        <v>0.53436380087788249</v>
      </c>
      <c r="L53" s="1334">
        <v>0.53436380087788249</v>
      </c>
    </row>
    <row r="54" spans="1:12" ht="45" customHeight="1">
      <c r="A54" s="1699"/>
      <c r="B54" s="1702">
        <v>750</v>
      </c>
      <c r="C54" s="1705" t="s">
        <v>83</v>
      </c>
      <c r="D54" s="1459" t="s">
        <v>757</v>
      </c>
      <c r="E54" s="1460">
        <v>1656000</v>
      </c>
      <c r="F54" s="1719"/>
      <c r="G54" s="1394">
        <v>1706923</v>
      </c>
      <c r="H54" s="1709"/>
      <c r="I54" s="1399">
        <v>590399.28000000014</v>
      </c>
      <c r="J54" s="1711"/>
      <c r="K54" s="1355">
        <v>0.3565213043478262</v>
      </c>
      <c r="L54" s="1334">
        <v>0.34588512780014102</v>
      </c>
    </row>
    <row r="55" spans="1:12" ht="45" customHeight="1">
      <c r="A55" s="1699"/>
      <c r="B55" s="1702"/>
      <c r="C55" s="1705"/>
      <c r="D55" s="1459" t="s">
        <v>760</v>
      </c>
      <c r="E55" s="1460">
        <v>719000</v>
      </c>
      <c r="F55" s="1719"/>
      <c r="G55" s="1394">
        <v>580446</v>
      </c>
      <c r="H55" s="1709"/>
      <c r="I55" s="1399">
        <v>192539.3</v>
      </c>
      <c r="J55" s="1711"/>
      <c r="K55" s="1355">
        <v>0.26778762169680109</v>
      </c>
      <c r="L55" s="1334">
        <v>0.33170923737953228</v>
      </c>
    </row>
    <row r="56" spans="1:12" ht="45" customHeight="1" thickBot="1">
      <c r="A56" s="1692"/>
      <c r="B56" s="1723"/>
      <c r="C56" s="1724"/>
      <c r="D56" s="1457" t="s">
        <v>759</v>
      </c>
      <c r="E56" s="1458">
        <v>1720000</v>
      </c>
      <c r="F56" s="1720"/>
      <c r="G56" s="1397">
        <v>1807631</v>
      </c>
      <c r="H56" s="1696"/>
      <c r="I56" s="1400">
        <v>581996.02000000014</v>
      </c>
      <c r="J56" s="1698"/>
      <c r="K56" s="1352">
        <v>0.33836977906976751</v>
      </c>
      <c r="L56" s="1343">
        <v>0.3219661645546022</v>
      </c>
    </row>
    <row r="57" spans="1:12" ht="45" customHeight="1" thickBot="1">
      <c r="A57" s="1475">
        <v>30</v>
      </c>
      <c r="B57" s="1445">
        <v>801</v>
      </c>
      <c r="C57" s="1476" t="s">
        <v>115</v>
      </c>
      <c r="D57" s="1446" t="s">
        <v>759</v>
      </c>
      <c r="E57" s="1477">
        <v>136176000</v>
      </c>
      <c r="F57" s="1477">
        <v>136176000</v>
      </c>
      <c r="G57" s="1401">
        <v>137375125</v>
      </c>
      <c r="H57" s="1401">
        <v>137375125</v>
      </c>
      <c r="I57" s="1358">
        <v>58886060.890000001</v>
      </c>
      <c r="J57" s="1409">
        <v>58886060.890000001</v>
      </c>
      <c r="K57" s="1366">
        <v>0.43242613155034659</v>
      </c>
      <c r="L57" s="1356">
        <v>0.42865155456637438</v>
      </c>
    </row>
    <row r="58" spans="1:12" ht="45" customHeight="1">
      <c r="A58" s="1691">
        <v>31</v>
      </c>
      <c r="B58" s="1701">
        <v>750</v>
      </c>
      <c r="C58" s="1704" t="s">
        <v>83</v>
      </c>
      <c r="D58" s="1453" t="s">
        <v>783</v>
      </c>
      <c r="E58" s="1454">
        <v>833000</v>
      </c>
      <c r="F58" s="1693">
        <v>1400512000</v>
      </c>
      <c r="G58" s="1396">
        <v>833000</v>
      </c>
      <c r="H58" s="1695">
        <v>1400690738</v>
      </c>
      <c r="I58" s="1407">
        <v>0</v>
      </c>
      <c r="J58" s="1697">
        <v>80990647.299999997</v>
      </c>
      <c r="K58" s="1337">
        <v>0</v>
      </c>
      <c r="L58" s="1336">
        <v>0</v>
      </c>
    </row>
    <row r="59" spans="1:12" ht="45" customHeight="1">
      <c r="A59" s="1699"/>
      <c r="B59" s="1702"/>
      <c r="C59" s="1705"/>
      <c r="D59" s="1459" t="s">
        <v>760</v>
      </c>
      <c r="E59" s="1460"/>
      <c r="F59" s="1707"/>
      <c r="G59" s="1394">
        <v>397083</v>
      </c>
      <c r="H59" s="1709"/>
      <c r="I59" s="1399">
        <v>62490.009999999995</v>
      </c>
      <c r="J59" s="1711"/>
      <c r="K59" s="1335">
        <v>0</v>
      </c>
      <c r="L59" s="1334">
        <v>0.15737266516068427</v>
      </c>
    </row>
    <row r="60" spans="1:12" ht="45" customHeight="1">
      <c r="A60" s="1699"/>
      <c r="B60" s="1702"/>
      <c r="C60" s="1705"/>
      <c r="D60" s="1459" t="s">
        <v>759</v>
      </c>
      <c r="E60" s="1460">
        <v>3600000</v>
      </c>
      <c r="F60" s="1707"/>
      <c r="G60" s="1394">
        <v>3600000</v>
      </c>
      <c r="H60" s="1709"/>
      <c r="I60" s="1399">
        <v>336558.93000000005</v>
      </c>
      <c r="J60" s="1711"/>
      <c r="K60" s="1355">
        <v>9.3488591666666676E-2</v>
      </c>
      <c r="L60" s="1334">
        <v>9.3488591666666676E-2</v>
      </c>
    </row>
    <row r="61" spans="1:12" ht="45" customHeight="1">
      <c r="A61" s="1699"/>
      <c r="B61" s="1702">
        <v>853</v>
      </c>
      <c r="C61" s="1705" t="s">
        <v>606</v>
      </c>
      <c r="D61" s="1459" t="s">
        <v>756</v>
      </c>
      <c r="E61" s="1460">
        <v>9450000</v>
      </c>
      <c r="F61" s="1707"/>
      <c r="G61" s="1394">
        <v>9450000</v>
      </c>
      <c r="H61" s="1709"/>
      <c r="I61" s="1399">
        <v>64966.86</v>
      </c>
      <c r="J61" s="1711"/>
      <c r="K61" s="1478">
        <v>6.8748000000000004E-3</v>
      </c>
      <c r="L61" s="1334">
        <v>6.8748000000000004E-3</v>
      </c>
    </row>
    <row r="62" spans="1:12" ht="45" customHeight="1">
      <c r="A62" s="1699"/>
      <c r="B62" s="1702"/>
      <c r="C62" s="1705"/>
      <c r="D62" s="1459" t="s">
        <v>759</v>
      </c>
      <c r="E62" s="1460">
        <v>818030000</v>
      </c>
      <c r="F62" s="1707"/>
      <c r="G62" s="1394">
        <v>818359789</v>
      </c>
      <c r="H62" s="1709"/>
      <c r="I62" s="1399">
        <v>79971349.060000002</v>
      </c>
      <c r="J62" s="1711"/>
      <c r="K62" s="1355">
        <v>9.7760900040340826E-2</v>
      </c>
      <c r="L62" s="1334">
        <v>9.7721503591618922E-2</v>
      </c>
    </row>
    <row r="63" spans="1:12" ht="45" customHeight="1">
      <c r="A63" s="1699"/>
      <c r="B63" s="1702"/>
      <c r="C63" s="1705"/>
      <c r="D63" s="1459" t="s">
        <v>761</v>
      </c>
      <c r="E63" s="1460">
        <v>44675000</v>
      </c>
      <c r="F63" s="1707"/>
      <c r="G63" s="1394">
        <v>44675000</v>
      </c>
      <c r="H63" s="1709"/>
      <c r="I63" s="1351">
        <v>0</v>
      </c>
      <c r="J63" s="1711"/>
      <c r="K63" s="1335">
        <v>0</v>
      </c>
      <c r="L63" s="1350">
        <v>0</v>
      </c>
    </row>
    <row r="64" spans="1:12" ht="45" customHeight="1">
      <c r="A64" s="1699"/>
      <c r="B64" s="1702"/>
      <c r="C64" s="1705"/>
      <c r="D64" s="1459" t="s">
        <v>762</v>
      </c>
      <c r="E64" s="1460">
        <v>41094000</v>
      </c>
      <c r="F64" s="1707"/>
      <c r="G64" s="1394">
        <v>41094000</v>
      </c>
      <c r="H64" s="1709"/>
      <c r="I64" s="1351">
        <v>0</v>
      </c>
      <c r="J64" s="1711"/>
      <c r="K64" s="1335">
        <v>0</v>
      </c>
      <c r="L64" s="1350">
        <v>0</v>
      </c>
    </row>
    <row r="65" spans="1:12" ht="45" customHeight="1">
      <c r="A65" s="1699"/>
      <c r="B65" s="1702"/>
      <c r="C65" s="1705"/>
      <c r="D65" s="1459" t="s">
        <v>763</v>
      </c>
      <c r="E65" s="1460">
        <v>39598000</v>
      </c>
      <c r="F65" s="1707"/>
      <c r="G65" s="1394">
        <v>39598000</v>
      </c>
      <c r="H65" s="1709"/>
      <c r="I65" s="1404">
        <v>555282.44000000006</v>
      </c>
      <c r="J65" s="1711"/>
      <c r="K65" s="1355">
        <v>1.4022992070306583E-2</v>
      </c>
      <c r="L65" s="1334">
        <v>1.4022992070306583E-2</v>
      </c>
    </row>
    <row r="66" spans="1:12" ht="45" customHeight="1">
      <c r="A66" s="1699"/>
      <c r="B66" s="1702"/>
      <c r="C66" s="1705"/>
      <c r="D66" s="1459" t="s">
        <v>798</v>
      </c>
      <c r="E66" s="1460">
        <v>15373000</v>
      </c>
      <c r="F66" s="1707"/>
      <c r="G66" s="1394">
        <v>15373000</v>
      </c>
      <c r="H66" s="1709"/>
      <c r="I66" s="1351">
        <v>0</v>
      </c>
      <c r="J66" s="1711"/>
      <c r="K66" s="1335">
        <v>0</v>
      </c>
      <c r="L66" s="1350">
        <v>0</v>
      </c>
    </row>
    <row r="67" spans="1:12" ht="45" customHeight="1">
      <c r="A67" s="1699"/>
      <c r="B67" s="1702"/>
      <c r="C67" s="1705"/>
      <c r="D67" s="1459" t="s">
        <v>765</v>
      </c>
      <c r="E67" s="1460">
        <v>38998000</v>
      </c>
      <c r="F67" s="1707"/>
      <c r="G67" s="1394">
        <v>38998000</v>
      </c>
      <c r="H67" s="1709"/>
      <c r="I67" s="1351">
        <v>0</v>
      </c>
      <c r="J67" s="1711"/>
      <c r="K67" s="1335">
        <v>0</v>
      </c>
      <c r="L67" s="1350">
        <v>0</v>
      </c>
    </row>
    <row r="68" spans="1:12" ht="45" customHeight="1">
      <c r="A68" s="1699"/>
      <c r="B68" s="1702"/>
      <c r="C68" s="1705"/>
      <c r="D68" s="1459" t="s">
        <v>766</v>
      </c>
      <c r="E68" s="1460">
        <v>38376000</v>
      </c>
      <c r="F68" s="1707"/>
      <c r="G68" s="1394">
        <v>38376000</v>
      </c>
      <c r="H68" s="1709"/>
      <c r="I68" s="1351">
        <v>0</v>
      </c>
      <c r="J68" s="1711"/>
      <c r="K68" s="1335">
        <v>0</v>
      </c>
      <c r="L68" s="1350">
        <v>0</v>
      </c>
    </row>
    <row r="69" spans="1:12" ht="45" customHeight="1">
      <c r="A69" s="1699"/>
      <c r="B69" s="1702"/>
      <c r="C69" s="1705"/>
      <c r="D69" s="1459" t="s">
        <v>767</v>
      </c>
      <c r="E69" s="1460">
        <v>54849000</v>
      </c>
      <c r="F69" s="1707"/>
      <c r="G69" s="1394">
        <v>54849000</v>
      </c>
      <c r="H69" s="1709"/>
      <c r="I69" s="1351">
        <v>0</v>
      </c>
      <c r="J69" s="1711"/>
      <c r="K69" s="1335">
        <v>0</v>
      </c>
      <c r="L69" s="1350">
        <v>0</v>
      </c>
    </row>
    <row r="70" spans="1:12" ht="45" customHeight="1">
      <c r="A70" s="1699"/>
      <c r="B70" s="1702"/>
      <c r="C70" s="1705"/>
      <c r="D70" s="1459" t="s">
        <v>768</v>
      </c>
      <c r="E70" s="1460">
        <v>21516000</v>
      </c>
      <c r="F70" s="1707"/>
      <c r="G70" s="1394">
        <v>21516000</v>
      </c>
      <c r="H70" s="1709"/>
      <c r="I70" s="1351">
        <v>0</v>
      </c>
      <c r="J70" s="1711"/>
      <c r="K70" s="1335">
        <v>0</v>
      </c>
      <c r="L70" s="1350">
        <v>0</v>
      </c>
    </row>
    <row r="71" spans="1:12" ht="45" customHeight="1">
      <c r="A71" s="1699"/>
      <c r="B71" s="1702"/>
      <c r="C71" s="1705"/>
      <c r="D71" s="1459" t="s">
        <v>769</v>
      </c>
      <c r="E71" s="1460">
        <v>29411000</v>
      </c>
      <c r="F71" s="1707"/>
      <c r="G71" s="1394">
        <v>29411000</v>
      </c>
      <c r="H71" s="1709"/>
      <c r="I71" s="1351">
        <v>0</v>
      </c>
      <c r="J71" s="1711"/>
      <c r="K71" s="1335">
        <v>0</v>
      </c>
      <c r="L71" s="1350">
        <v>0</v>
      </c>
    </row>
    <row r="72" spans="1:12" ht="45" customHeight="1">
      <c r="A72" s="1699"/>
      <c r="B72" s="1702"/>
      <c r="C72" s="1705"/>
      <c r="D72" s="1459" t="s">
        <v>770</v>
      </c>
      <c r="E72" s="1460">
        <v>14396000</v>
      </c>
      <c r="F72" s="1707"/>
      <c r="G72" s="1394">
        <v>14396000</v>
      </c>
      <c r="H72" s="1709"/>
      <c r="I72" s="1351">
        <v>0</v>
      </c>
      <c r="J72" s="1711"/>
      <c r="K72" s="1335">
        <v>0</v>
      </c>
      <c r="L72" s="1350">
        <v>0</v>
      </c>
    </row>
    <row r="73" spans="1:12" ht="45" customHeight="1">
      <c r="A73" s="1699"/>
      <c r="B73" s="1702"/>
      <c r="C73" s="1705"/>
      <c r="D73" s="1459" t="s">
        <v>771</v>
      </c>
      <c r="E73" s="1460">
        <v>31255000</v>
      </c>
      <c r="F73" s="1707"/>
      <c r="G73" s="1394">
        <v>31255000</v>
      </c>
      <c r="H73" s="1709"/>
      <c r="I73" s="1351">
        <v>0</v>
      </c>
      <c r="J73" s="1711"/>
      <c r="K73" s="1335">
        <v>0</v>
      </c>
      <c r="L73" s="1350">
        <v>0</v>
      </c>
    </row>
    <row r="74" spans="1:12" ht="45" customHeight="1">
      <c r="A74" s="1699"/>
      <c r="B74" s="1702"/>
      <c r="C74" s="1705"/>
      <c r="D74" s="1459" t="s">
        <v>772</v>
      </c>
      <c r="E74" s="1460">
        <v>61252000</v>
      </c>
      <c r="F74" s="1707"/>
      <c r="G74" s="1394">
        <v>60703866</v>
      </c>
      <c r="H74" s="1709"/>
      <c r="I74" s="1351">
        <v>0</v>
      </c>
      <c r="J74" s="1711"/>
      <c r="K74" s="1335">
        <v>0</v>
      </c>
      <c r="L74" s="1350">
        <v>0</v>
      </c>
    </row>
    <row r="75" spans="1:12" ht="45" customHeight="1">
      <c r="A75" s="1699"/>
      <c r="B75" s="1702"/>
      <c r="C75" s="1705"/>
      <c r="D75" s="1459" t="s">
        <v>773</v>
      </c>
      <c r="E75" s="1460">
        <v>24622000</v>
      </c>
      <c r="F75" s="1707"/>
      <c r="G75" s="1394">
        <v>24622000</v>
      </c>
      <c r="H75" s="1709"/>
      <c r="I75" s="1351">
        <v>0</v>
      </c>
      <c r="J75" s="1711"/>
      <c r="K75" s="1335">
        <v>0</v>
      </c>
      <c r="L75" s="1350">
        <v>0</v>
      </c>
    </row>
    <row r="76" spans="1:12" ht="45" customHeight="1">
      <c r="A76" s="1699"/>
      <c r="B76" s="1702"/>
      <c r="C76" s="1705"/>
      <c r="D76" s="1459" t="s">
        <v>799</v>
      </c>
      <c r="E76" s="1460">
        <v>45163000</v>
      </c>
      <c r="F76" s="1707"/>
      <c r="G76" s="1394">
        <v>45163000</v>
      </c>
      <c r="H76" s="1709"/>
      <c r="I76" s="1351">
        <v>0</v>
      </c>
      <c r="J76" s="1711"/>
      <c r="K76" s="1335">
        <v>0</v>
      </c>
      <c r="L76" s="1350">
        <v>0</v>
      </c>
    </row>
    <row r="77" spans="1:12" ht="45" customHeight="1">
      <c r="A77" s="1699"/>
      <c r="B77" s="1702"/>
      <c r="C77" s="1705"/>
      <c r="D77" s="1459" t="s">
        <v>775</v>
      </c>
      <c r="E77" s="1460">
        <v>35086000</v>
      </c>
      <c r="F77" s="1707"/>
      <c r="G77" s="1394">
        <v>35086000</v>
      </c>
      <c r="H77" s="1709"/>
      <c r="I77" s="1351">
        <v>0</v>
      </c>
      <c r="J77" s="1711"/>
      <c r="K77" s="1335">
        <v>0</v>
      </c>
      <c r="L77" s="1350">
        <v>0</v>
      </c>
    </row>
    <row r="78" spans="1:12" ht="45" customHeight="1" thickBot="1">
      <c r="A78" s="1692"/>
      <c r="B78" s="1723"/>
      <c r="C78" s="1724"/>
      <c r="D78" s="1457" t="s">
        <v>776</v>
      </c>
      <c r="E78" s="1458">
        <v>32935000</v>
      </c>
      <c r="F78" s="1694"/>
      <c r="G78" s="1397">
        <v>32935000</v>
      </c>
      <c r="H78" s="1696"/>
      <c r="I78" s="1408">
        <v>0</v>
      </c>
      <c r="J78" s="1698"/>
      <c r="K78" s="1333">
        <v>0</v>
      </c>
      <c r="L78" s="1332">
        <v>0</v>
      </c>
    </row>
    <row r="79" spans="1:12" ht="45" customHeight="1">
      <c r="A79" s="1726">
        <v>32</v>
      </c>
      <c r="B79" s="1451" t="s">
        <v>361</v>
      </c>
      <c r="C79" s="1479" t="s">
        <v>362</v>
      </c>
      <c r="D79" s="1453" t="s">
        <v>756</v>
      </c>
      <c r="E79" s="1454">
        <v>438000</v>
      </c>
      <c r="F79" s="1693">
        <v>51355000</v>
      </c>
      <c r="G79" s="1396">
        <v>438000</v>
      </c>
      <c r="H79" s="1695">
        <v>51355000</v>
      </c>
      <c r="I79" s="1407">
        <v>0</v>
      </c>
      <c r="J79" s="1697">
        <v>7318115.4700000007</v>
      </c>
      <c r="K79" s="1337">
        <v>0</v>
      </c>
      <c r="L79" s="1336">
        <v>0</v>
      </c>
    </row>
    <row r="80" spans="1:12" ht="45" customHeight="1">
      <c r="A80" s="1727"/>
      <c r="B80" s="1702">
        <v>801</v>
      </c>
      <c r="C80" s="1705" t="s">
        <v>115</v>
      </c>
      <c r="D80" s="1459" t="s">
        <v>756</v>
      </c>
      <c r="E80" s="1460">
        <v>12466000</v>
      </c>
      <c r="F80" s="1707"/>
      <c r="G80" s="1394">
        <v>13057913</v>
      </c>
      <c r="H80" s="1709"/>
      <c r="I80" s="1399">
        <v>965390.97</v>
      </c>
      <c r="J80" s="1711"/>
      <c r="K80" s="1355">
        <v>7.744191962137012E-2</v>
      </c>
      <c r="L80" s="1334">
        <v>7.3931490430362026E-2</v>
      </c>
    </row>
    <row r="81" spans="1:12" ht="45" customHeight="1">
      <c r="A81" s="1727"/>
      <c r="B81" s="1702"/>
      <c r="C81" s="1705"/>
      <c r="D81" s="1459" t="s">
        <v>759</v>
      </c>
      <c r="E81" s="1460">
        <v>6612000</v>
      </c>
      <c r="F81" s="1707"/>
      <c r="G81" s="1394">
        <v>7024761</v>
      </c>
      <c r="H81" s="1709"/>
      <c r="I81" s="1399">
        <v>2298182.6599999997</v>
      </c>
      <c r="J81" s="1711"/>
      <c r="K81" s="1355">
        <v>0.3475775347852389</v>
      </c>
      <c r="L81" s="1334">
        <v>0.3271545693867734</v>
      </c>
    </row>
    <row r="82" spans="1:12" ht="45" customHeight="1">
      <c r="A82" s="1727"/>
      <c r="B82" s="1702"/>
      <c r="C82" s="1705"/>
      <c r="D82" s="1459" t="s">
        <v>763</v>
      </c>
      <c r="E82" s="1460">
        <v>819000</v>
      </c>
      <c r="F82" s="1707"/>
      <c r="G82" s="1394">
        <v>875005</v>
      </c>
      <c r="H82" s="1709"/>
      <c r="I82" s="1399">
        <v>386713.85</v>
      </c>
      <c r="J82" s="1711"/>
      <c r="K82" s="1355">
        <v>0.47217808302808301</v>
      </c>
      <c r="L82" s="1334">
        <v>0.44195616025051282</v>
      </c>
    </row>
    <row r="83" spans="1:12" ht="45" customHeight="1">
      <c r="A83" s="1727"/>
      <c r="B83" s="1702"/>
      <c r="C83" s="1705"/>
      <c r="D83" s="1459" t="s">
        <v>798</v>
      </c>
      <c r="E83" s="1460">
        <v>868000</v>
      </c>
      <c r="F83" s="1707"/>
      <c r="G83" s="1394">
        <v>1710016</v>
      </c>
      <c r="H83" s="1709"/>
      <c r="I83" s="1404">
        <v>212585.56</v>
      </c>
      <c r="J83" s="1711"/>
      <c r="K83" s="1355">
        <v>0.24491423963133641</v>
      </c>
      <c r="L83" s="1334">
        <v>0.12431787772745986</v>
      </c>
    </row>
    <row r="84" spans="1:12" ht="45" customHeight="1">
      <c r="A84" s="1727"/>
      <c r="B84" s="1702"/>
      <c r="C84" s="1705"/>
      <c r="D84" s="1459" t="s">
        <v>765</v>
      </c>
      <c r="E84" s="1460">
        <v>13177000</v>
      </c>
      <c r="F84" s="1707"/>
      <c r="G84" s="1394">
        <v>12205259</v>
      </c>
      <c r="H84" s="1709"/>
      <c r="I84" s="1404">
        <v>619660.44999999995</v>
      </c>
      <c r="J84" s="1711"/>
      <c r="K84" s="1478">
        <v>4.7025912574941181E-2</v>
      </c>
      <c r="L84" s="1334">
        <v>5.0769954984158872E-2</v>
      </c>
    </row>
    <row r="85" spans="1:12" ht="45" customHeight="1">
      <c r="A85" s="1727"/>
      <c r="B85" s="1702"/>
      <c r="C85" s="1705"/>
      <c r="D85" s="1459" t="s">
        <v>766</v>
      </c>
      <c r="E85" s="1460">
        <v>367000</v>
      </c>
      <c r="F85" s="1707"/>
      <c r="G85" s="1394">
        <v>367000</v>
      </c>
      <c r="H85" s="1709"/>
      <c r="I85" s="1404">
        <v>83988.12</v>
      </c>
      <c r="J85" s="1711"/>
      <c r="K85" s="1355">
        <v>0.22885046321525884</v>
      </c>
      <c r="L85" s="1334">
        <v>0.22885046321525884</v>
      </c>
    </row>
    <row r="86" spans="1:12" ht="45" customHeight="1">
      <c r="A86" s="1727"/>
      <c r="B86" s="1702"/>
      <c r="C86" s="1705"/>
      <c r="D86" s="1459" t="s">
        <v>767</v>
      </c>
      <c r="E86" s="1460">
        <v>1261000</v>
      </c>
      <c r="F86" s="1707"/>
      <c r="G86" s="1394">
        <v>1261000</v>
      </c>
      <c r="H86" s="1709"/>
      <c r="I86" s="1399">
        <v>222687.35</v>
      </c>
      <c r="J86" s="1711"/>
      <c r="K86" s="1355">
        <v>0.17659583663758921</v>
      </c>
      <c r="L86" s="1334">
        <v>0.17659583663758921</v>
      </c>
    </row>
    <row r="87" spans="1:12" ht="45" customHeight="1">
      <c r="A87" s="1727"/>
      <c r="B87" s="1702"/>
      <c r="C87" s="1705"/>
      <c r="D87" s="1459" t="s">
        <v>769</v>
      </c>
      <c r="E87" s="1460">
        <v>1065000</v>
      </c>
      <c r="F87" s="1707"/>
      <c r="G87" s="1394">
        <v>1104770</v>
      </c>
      <c r="H87" s="1709"/>
      <c r="I87" s="1404">
        <v>140817.57</v>
      </c>
      <c r="J87" s="1711"/>
      <c r="K87" s="1478">
        <v>0.13222307042253523</v>
      </c>
      <c r="L87" s="1334">
        <v>0.12746324574345791</v>
      </c>
    </row>
    <row r="88" spans="1:12" ht="45" customHeight="1">
      <c r="A88" s="1727"/>
      <c r="B88" s="1702"/>
      <c r="C88" s="1705"/>
      <c r="D88" s="1459" t="s">
        <v>770</v>
      </c>
      <c r="E88" s="1460">
        <v>9425000</v>
      </c>
      <c r="F88" s="1707"/>
      <c r="G88" s="1394">
        <v>9425000</v>
      </c>
      <c r="H88" s="1709"/>
      <c r="I88" s="1404">
        <v>1720673.3699999999</v>
      </c>
      <c r="J88" s="1711"/>
      <c r="K88" s="1355">
        <v>0.18256481379310344</v>
      </c>
      <c r="L88" s="1334">
        <v>0.18256481379310344</v>
      </c>
    </row>
    <row r="89" spans="1:12" ht="45" customHeight="1">
      <c r="A89" s="1727"/>
      <c r="B89" s="1702"/>
      <c r="C89" s="1705"/>
      <c r="D89" s="1459" t="s">
        <v>772</v>
      </c>
      <c r="E89" s="1460">
        <v>1630000</v>
      </c>
      <c r="F89" s="1707"/>
      <c r="G89" s="1394">
        <v>1857969</v>
      </c>
      <c r="H89" s="1709"/>
      <c r="I89" s="1404">
        <v>661705.56999999995</v>
      </c>
      <c r="J89" s="1711"/>
      <c r="K89" s="1355">
        <v>0.40595433742331283</v>
      </c>
      <c r="L89" s="1334">
        <v>0.35614456968872998</v>
      </c>
    </row>
    <row r="90" spans="1:12" ht="45" customHeight="1">
      <c r="A90" s="1727"/>
      <c r="B90" s="1702"/>
      <c r="C90" s="1705"/>
      <c r="D90" s="1459" t="s">
        <v>773</v>
      </c>
      <c r="E90" s="1460">
        <v>138000</v>
      </c>
      <c r="F90" s="1707"/>
      <c r="G90" s="1394">
        <v>230550</v>
      </c>
      <c r="H90" s="1709"/>
      <c r="I90" s="1351">
        <v>0</v>
      </c>
      <c r="J90" s="1711"/>
      <c r="K90" s="1335">
        <v>0</v>
      </c>
      <c r="L90" s="1350">
        <v>0</v>
      </c>
    </row>
    <row r="91" spans="1:12" ht="45" customHeight="1">
      <c r="A91" s="1727"/>
      <c r="B91" s="1702"/>
      <c r="C91" s="1705"/>
      <c r="D91" s="1459" t="s">
        <v>799</v>
      </c>
      <c r="E91" s="1460">
        <v>500000</v>
      </c>
      <c r="F91" s="1707"/>
      <c r="G91" s="1394">
        <v>500000</v>
      </c>
      <c r="H91" s="1709"/>
      <c r="I91" s="1404">
        <v>5710</v>
      </c>
      <c r="J91" s="1711"/>
      <c r="K91" s="1355">
        <v>1.142E-2</v>
      </c>
      <c r="L91" s="1334">
        <v>1.142E-2</v>
      </c>
    </row>
    <row r="92" spans="1:12" ht="45" customHeight="1">
      <c r="A92" s="1727"/>
      <c r="B92" s="1702"/>
      <c r="C92" s="1705"/>
      <c r="D92" s="1459" t="s">
        <v>775</v>
      </c>
      <c r="E92" s="1460">
        <v>344000</v>
      </c>
      <c r="F92" s="1707"/>
      <c r="G92" s="1394">
        <v>344000</v>
      </c>
      <c r="H92" s="1709"/>
      <c r="I92" s="1351">
        <v>0</v>
      </c>
      <c r="J92" s="1711"/>
      <c r="K92" s="1335">
        <v>0</v>
      </c>
      <c r="L92" s="1350">
        <v>0</v>
      </c>
    </row>
    <row r="93" spans="1:12" ht="45" customHeight="1" thickBot="1">
      <c r="A93" s="1728"/>
      <c r="B93" s="1723"/>
      <c r="C93" s="1724"/>
      <c r="D93" s="1457" t="s">
        <v>776</v>
      </c>
      <c r="E93" s="1458">
        <v>2245000</v>
      </c>
      <c r="F93" s="1694"/>
      <c r="G93" s="1397">
        <v>953757</v>
      </c>
      <c r="H93" s="1696"/>
      <c r="I93" s="1408">
        <v>0</v>
      </c>
      <c r="J93" s="1698"/>
      <c r="K93" s="1333">
        <v>0</v>
      </c>
      <c r="L93" s="1332">
        <v>0</v>
      </c>
    </row>
    <row r="94" spans="1:12" ht="45" customHeight="1" thickBot="1">
      <c r="A94" s="1480">
        <v>33</v>
      </c>
      <c r="B94" s="1471" t="s">
        <v>361</v>
      </c>
      <c r="C94" s="1481" t="s">
        <v>362</v>
      </c>
      <c r="D94" s="1473" t="s">
        <v>784</v>
      </c>
      <c r="E94" s="1474">
        <v>10023442000</v>
      </c>
      <c r="F94" s="1474">
        <v>10023442000</v>
      </c>
      <c r="G94" s="1340">
        <v>10023442000</v>
      </c>
      <c r="H94" s="1340">
        <v>10023442000</v>
      </c>
      <c r="I94" s="1340">
        <v>7358607430.0799999</v>
      </c>
      <c r="J94" s="1482">
        <v>7358607430.0799999</v>
      </c>
      <c r="K94" s="1368">
        <v>0.73413977255318086</v>
      </c>
      <c r="L94" s="1367">
        <v>0.73413977255318086</v>
      </c>
    </row>
    <row r="95" spans="1:12" ht="45" customHeight="1">
      <c r="A95" s="1729" t="s">
        <v>909</v>
      </c>
      <c r="B95" s="1701">
        <v>150</v>
      </c>
      <c r="C95" s="1704" t="s">
        <v>370</v>
      </c>
      <c r="D95" s="1453" t="s">
        <v>782</v>
      </c>
      <c r="E95" s="1454">
        <v>294000</v>
      </c>
      <c r="F95" s="1693">
        <v>18164313000</v>
      </c>
      <c r="G95" s="1396">
        <v>294000</v>
      </c>
      <c r="H95" s="1695">
        <v>18598438865</v>
      </c>
      <c r="I95" s="1398">
        <v>58980</v>
      </c>
      <c r="J95" s="1697">
        <v>10815655131.889999</v>
      </c>
      <c r="K95" s="1345">
        <v>0.20061224489795917</v>
      </c>
      <c r="L95" s="1344">
        <v>0.20061224489795917</v>
      </c>
    </row>
    <row r="96" spans="1:12" ht="45" customHeight="1">
      <c r="A96" s="1730"/>
      <c r="B96" s="1702"/>
      <c r="C96" s="1705"/>
      <c r="D96" s="1459" t="s">
        <v>783</v>
      </c>
      <c r="E96" s="1460">
        <v>6069000</v>
      </c>
      <c r="F96" s="1707"/>
      <c r="G96" s="1394">
        <v>2034000</v>
      </c>
      <c r="H96" s="1709"/>
      <c r="I96" s="1399">
        <v>61020</v>
      </c>
      <c r="J96" s="1711"/>
      <c r="K96" s="1355">
        <v>1.0054374691052892E-2</v>
      </c>
      <c r="L96" s="1334">
        <v>0.03</v>
      </c>
    </row>
    <row r="97" spans="1:13" ht="45" customHeight="1">
      <c r="A97" s="1730"/>
      <c r="B97" s="1702"/>
      <c r="C97" s="1705"/>
      <c r="D97" s="1459" t="s">
        <v>852</v>
      </c>
      <c r="E97" s="1460"/>
      <c r="F97" s="1707"/>
      <c r="G97" s="1394">
        <v>5251</v>
      </c>
      <c r="H97" s="1709"/>
      <c r="I97" s="1399">
        <v>5250.88</v>
      </c>
      <c r="J97" s="1711"/>
      <c r="K97" s="1335">
        <v>0</v>
      </c>
      <c r="L97" s="1334">
        <v>0.99997714721005526</v>
      </c>
    </row>
    <row r="98" spans="1:13" ht="45" customHeight="1">
      <c r="A98" s="1730"/>
      <c r="B98" s="1702"/>
      <c r="C98" s="1705"/>
      <c r="D98" s="1459" t="s">
        <v>757</v>
      </c>
      <c r="E98" s="1460">
        <v>1465945000</v>
      </c>
      <c r="F98" s="1707"/>
      <c r="G98" s="1394">
        <v>1464836908</v>
      </c>
      <c r="H98" s="1709"/>
      <c r="I98" s="1399">
        <v>644221179.02999997</v>
      </c>
      <c r="J98" s="1711"/>
      <c r="K98" s="1355">
        <v>0.43945794625992107</v>
      </c>
      <c r="L98" s="1334">
        <v>0.43979037905972806</v>
      </c>
    </row>
    <row r="99" spans="1:13" ht="45" customHeight="1">
      <c r="A99" s="1730"/>
      <c r="B99" s="1702"/>
      <c r="C99" s="1705"/>
      <c r="D99" s="1459" t="s">
        <v>758</v>
      </c>
      <c r="E99" s="1460">
        <v>677337000</v>
      </c>
      <c r="F99" s="1707"/>
      <c r="G99" s="1394">
        <v>677337000</v>
      </c>
      <c r="H99" s="1709"/>
      <c r="I99" s="1399">
        <v>394144748.88</v>
      </c>
      <c r="J99" s="1711"/>
      <c r="K99" s="1355">
        <v>0.58190346737296206</v>
      </c>
      <c r="L99" s="1334">
        <v>0.58190346737296206</v>
      </c>
    </row>
    <row r="100" spans="1:13" ht="45" customHeight="1">
      <c r="A100" s="1730"/>
      <c r="B100" s="1702"/>
      <c r="C100" s="1705"/>
      <c r="D100" s="1459" t="s">
        <v>759</v>
      </c>
      <c r="E100" s="1460">
        <v>44958000</v>
      </c>
      <c r="F100" s="1707"/>
      <c r="G100" s="1394">
        <v>44958000</v>
      </c>
      <c r="H100" s="1709"/>
      <c r="I100" s="1399">
        <v>11601995.84</v>
      </c>
      <c r="J100" s="1711"/>
      <c r="K100" s="1355">
        <v>0.25806298856710708</v>
      </c>
      <c r="L100" s="1334">
        <v>0.25806298856710708</v>
      </c>
    </row>
    <row r="101" spans="1:13" ht="45" customHeight="1">
      <c r="A101" s="1730"/>
      <c r="B101" s="1465">
        <v>500</v>
      </c>
      <c r="C101" s="1466" t="s">
        <v>375</v>
      </c>
      <c r="D101" s="1459" t="s">
        <v>757</v>
      </c>
      <c r="E101" s="1460">
        <v>21648000</v>
      </c>
      <c r="F101" s="1707"/>
      <c r="G101" s="1394">
        <v>21648000</v>
      </c>
      <c r="H101" s="1709"/>
      <c r="I101" s="1399">
        <v>7785708.1100000003</v>
      </c>
      <c r="J101" s="1711"/>
      <c r="K101" s="1355">
        <v>0.35965022681079084</v>
      </c>
      <c r="L101" s="1334">
        <v>0.35965022681079084</v>
      </c>
    </row>
    <row r="102" spans="1:13" ht="45" customHeight="1">
      <c r="A102" s="1730"/>
      <c r="B102" s="1483">
        <v>730</v>
      </c>
      <c r="C102" s="1484" t="s">
        <v>743</v>
      </c>
      <c r="D102" s="1459" t="s">
        <v>759</v>
      </c>
      <c r="E102" s="1460">
        <v>1908000</v>
      </c>
      <c r="F102" s="1707"/>
      <c r="G102" s="1394">
        <v>1849774</v>
      </c>
      <c r="H102" s="1709"/>
      <c r="I102" s="1404">
        <v>904371.8</v>
      </c>
      <c r="J102" s="1711"/>
      <c r="K102" s="1355">
        <v>0.47398941299790359</v>
      </c>
      <c r="L102" s="1334">
        <v>0.48890934784465562</v>
      </c>
      <c r="M102" s="1485"/>
    </row>
    <row r="103" spans="1:13" ht="45" customHeight="1">
      <c r="A103" s="1730"/>
      <c r="B103" s="1702">
        <v>750</v>
      </c>
      <c r="C103" s="1705" t="s">
        <v>83</v>
      </c>
      <c r="D103" s="1459" t="s">
        <v>782</v>
      </c>
      <c r="E103" s="1460">
        <v>8223000</v>
      </c>
      <c r="F103" s="1707"/>
      <c r="G103" s="1394">
        <v>12903000</v>
      </c>
      <c r="H103" s="1709"/>
      <c r="I103" s="1404">
        <v>2827017.04</v>
      </c>
      <c r="J103" s="1711"/>
      <c r="K103" s="1478">
        <v>0.34379387571445946</v>
      </c>
      <c r="L103" s="1334">
        <v>0.21909765480895915</v>
      </c>
    </row>
    <row r="104" spans="1:13" ht="45" customHeight="1">
      <c r="A104" s="1730"/>
      <c r="B104" s="1702"/>
      <c r="C104" s="1705"/>
      <c r="D104" s="1459" t="s">
        <v>783</v>
      </c>
      <c r="E104" s="1460">
        <v>12075000</v>
      </c>
      <c r="F104" s="1707"/>
      <c r="G104" s="1394">
        <v>11430000</v>
      </c>
      <c r="H104" s="1709"/>
      <c r="I104" s="1404">
        <v>186393.09</v>
      </c>
      <c r="J104" s="1711"/>
      <c r="K104" s="1478">
        <v>1.5436280745341615E-2</v>
      </c>
      <c r="L104" s="1334">
        <v>1.6307356955380579E-2</v>
      </c>
    </row>
    <row r="105" spans="1:13" ht="45" customHeight="1">
      <c r="A105" s="1730"/>
      <c r="B105" s="1702"/>
      <c r="C105" s="1705"/>
      <c r="D105" s="1459" t="s">
        <v>756</v>
      </c>
      <c r="E105" s="1460"/>
      <c r="F105" s="1707"/>
      <c r="G105" s="1394">
        <v>481546</v>
      </c>
      <c r="H105" s="1709"/>
      <c r="I105" s="1404">
        <v>50348.420000000006</v>
      </c>
      <c r="J105" s="1711"/>
      <c r="K105" s="1335">
        <v>0</v>
      </c>
      <c r="L105" s="1334">
        <v>0.10455578490943754</v>
      </c>
    </row>
    <row r="106" spans="1:13" ht="45" customHeight="1">
      <c r="A106" s="1730"/>
      <c r="B106" s="1702"/>
      <c r="C106" s="1705"/>
      <c r="D106" s="1459" t="s">
        <v>759</v>
      </c>
      <c r="E106" s="1460">
        <v>79046000</v>
      </c>
      <c r="F106" s="1707"/>
      <c r="G106" s="1394">
        <v>87543551</v>
      </c>
      <c r="H106" s="1709"/>
      <c r="I106" s="1399">
        <v>33999517.390000001</v>
      </c>
      <c r="J106" s="1711"/>
      <c r="K106" s="1355">
        <v>0.43012318637249197</v>
      </c>
      <c r="L106" s="1334">
        <v>0.38837260999385326</v>
      </c>
    </row>
    <row r="107" spans="1:13" ht="45" customHeight="1">
      <c r="A107" s="1730"/>
      <c r="B107" s="1702">
        <v>758</v>
      </c>
      <c r="C107" s="1705" t="s">
        <v>412</v>
      </c>
      <c r="D107" s="1459" t="s">
        <v>884</v>
      </c>
      <c r="E107" s="1460"/>
      <c r="F107" s="1707"/>
      <c r="G107" s="1394">
        <v>1178</v>
      </c>
      <c r="H107" s="1709"/>
      <c r="I107" s="1351">
        <v>0</v>
      </c>
      <c r="J107" s="1711"/>
      <c r="K107" s="1335">
        <v>0</v>
      </c>
      <c r="L107" s="1350">
        <v>0</v>
      </c>
    </row>
    <row r="108" spans="1:13" ht="45" customHeight="1">
      <c r="A108" s="1730"/>
      <c r="B108" s="1702"/>
      <c r="C108" s="1705"/>
      <c r="D108" s="1459" t="s">
        <v>761</v>
      </c>
      <c r="E108" s="1460">
        <v>1221324000</v>
      </c>
      <c r="F108" s="1707"/>
      <c r="G108" s="1394">
        <v>1221324000</v>
      </c>
      <c r="H108" s="1709"/>
      <c r="I108" s="1399">
        <v>699302666.07000005</v>
      </c>
      <c r="J108" s="1711"/>
      <c r="K108" s="1355">
        <v>0.57257751920866207</v>
      </c>
      <c r="L108" s="1334">
        <v>0.57257751920866207</v>
      </c>
    </row>
    <row r="109" spans="1:13" ht="45" customHeight="1">
      <c r="A109" s="1730"/>
      <c r="B109" s="1702"/>
      <c r="C109" s="1705"/>
      <c r="D109" s="1459" t="s">
        <v>853</v>
      </c>
      <c r="E109" s="1460"/>
      <c r="F109" s="1707"/>
      <c r="G109" s="1394">
        <v>84480</v>
      </c>
      <c r="H109" s="1709"/>
      <c r="I109" s="1399">
        <v>84479.2</v>
      </c>
      <c r="J109" s="1711"/>
      <c r="K109" s="1335">
        <v>0</v>
      </c>
      <c r="L109" s="1334">
        <v>0.99999053030303031</v>
      </c>
    </row>
    <row r="110" spans="1:13" ht="45" customHeight="1">
      <c r="A110" s="1730"/>
      <c r="B110" s="1702"/>
      <c r="C110" s="1705"/>
      <c r="D110" s="1459" t="s">
        <v>762</v>
      </c>
      <c r="E110" s="1460">
        <v>882001000</v>
      </c>
      <c r="F110" s="1707"/>
      <c r="G110" s="1394">
        <v>881916520</v>
      </c>
      <c r="H110" s="1709"/>
      <c r="I110" s="1399">
        <v>544764351.80000007</v>
      </c>
      <c r="J110" s="1711"/>
      <c r="K110" s="1355">
        <v>0.61764595709075165</v>
      </c>
      <c r="L110" s="1334">
        <v>0.61770512224898577</v>
      </c>
    </row>
    <row r="111" spans="1:13" ht="45" customHeight="1">
      <c r="A111" s="1730"/>
      <c r="B111" s="1702"/>
      <c r="C111" s="1705"/>
      <c r="D111" s="1459" t="s">
        <v>763</v>
      </c>
      <c r="E111" s="1460">
        <v>1094051000</v>
      </c>
      <c r="F111" s="1707"/>
      <c r="G111" s="1394">
        <v>1094051000</v>
      </c>
      <c r="H111" s="1709"/>
      <c r="I111" s="1399">
        <v>845680145.37</v>
      </c>
      <c r="J111" s="1711"/>
      <c r="K111" s="1355">
        <v>0.77298055151907907</v>
      </c>
      <c r="L111" s="1334">
        <v>0.77298055151907907</v>
      </c>
    </row>
    <row r="112" spans="1:13" ht="45" customHeight="1">
      <c r="A112" s="1730"/>
      <c r="B112" s="1702"/>
      <c r="C112" s="1705"/>
      <c r="D112" s="1459" t="s">
        <v>798</v>
      </c>
      <c r="E112" s="1460">
        <v>448326000</v>
      </c>
      <c r="F112" s="1707"/>
      <c r="G112" s="1394">
        <v>448326000</v>
      </c>
      <c r="H112" s="1709"/>
      <c r="I112" s="1399">
        <v>244927659.93000001</v>
      </c>
      <c r="J112" s="1711"/>
      <c r="K112" s="1355">
        <v>0.54631598419453697</v>
      </c>
      <c r="L112" s="1334">
        <v>0.54631598419453697</v>
      </c>
    </row>
    <row r="113" spans="1:12" ht="45" customHeight="1">
      <c r="A113" s="1730"/>
      <c r="B113" s="1702"/>
      <c r="C113" s="1705"/>
      <c r="D113" s="1459" t="s">
        <v>765</v>
      </c>
      <c r="E113" s="1460">
        <v>1014462000</v>
      </c>
      <c r="F113" s="1707"/>
      <c r="G113" s="1394">
        <v>1014462000</v>
      </c>
      <c r="H113" s="1709"/>
      <c r="I113" s="1399">
        <v>528776709.11000001</v>
      </c>
      <c r="J113" s="1711"/>
      <c r="K113" s="1355">
        <v>0.52123855709725941</v>
      </c>
      <c r="L113" s="1334">
        <v>0.52123855709725941</v>
      </c>
    </row>
    <row r="114" spans="1:12" ht="45" customHeight="1">
      <c r="A114" s="1730"/>
      <c r="B114" s="1702"/>
      <c r="C114" s="1705"/>
      <c r="D114" s="1459" t="s">
        <v>766</v>
      </c>
      <c r="E114" s="1460">
        <v>1556030000</v>
      </c>
      <c r="F114" s="1707"/>
      <c r="G114" s="1394">
        <v>1556030000</v>
      </c>
      <c r="H114" s="1709"/>
      <c r="I114" s="1399">
        <v>796841221.22000003</v>
      </c>
      <c r="J114" s="1711"/>
      <c r="K114" s="1355">
        <v>0.51209888062569486</v>
      </c>
      <c r="L114" s="1334">
        <v>0.51209888062569486</v>
      </c>
    </row>
    <row r="115" spans="1:12" ht="45" customHeight="1">
      <c r="A115" s="1730"/>
      <c r="B115" s="1702"/>
      <c r="C115" s="1705"/>
      <c r="D115" s="1459" t="s">
        <v>767</v>
      </c>
      <c r="E115" s="1460">
        <v>1430946000</v>
      </c>
      <c r="F115" s="1707"/>
      <c r="G115" s="1394">
        <v>1430946000</v>
      </c>
      <c r="H115" s="1709"/>
      <c r="I115" s="1399">
        <v>573084300.53999996</v>
      </c>
      <c r="J115" s="1711"/>
      <c r="K115" s="1355">
        <v>0.40049331039745734</v>
      </c>
      <c r="L115" s="1334">
        <v>0.40049331039745734</v>
      </c>
    </row>
    <row r="116" spans="1:12" ht="45" customHeight="1">
      <c r="A116" s="1730"/>
      <c r="B116" s="1702"/>
      <c r="C116" s="1705"/>
      <c r="D116" s="1459" t="s">
        <v>768</v>
      </c>
      <c r="E116" s="1460">
        <v>462562000</v>
      </c>
      <c r="F116" s="1707"/>
      <c r="G116" s="1394">
        <v>462562000</v>
      </c>
      <c r="H116" s="1709"/>
      <c r="I116" s="1399">
        <v>278176801.45999998</v>
      </c>
      <c r="J116" s="1711"/>
      <c r="K116" s="1355">
        <v>0.60138273671421338</v>
      </c>
      <c r="L116" s="1334">
        <v>0.60138273671421338</v>
      </c>
    </row>
    <row r="117" spans="1:12" ht="45" customHeight="1">
      <c r="A117" s="1730"/>
      <c r="B117" s="1702"/>
      <c r="C117" s="1705"/>
      <c r="D117" s="1459" t="s">
        <v>769</v>
      </c>
      <c r="E117" s="1460">
        <v>1179834000</v>
      </c>
      <c r="F117" s="1707"/>
      <c r="G117" s="1394">
        <v>1179834000</v>
      </c>
      <c r="H117" s="1709"/>
      <c r="I117" s="1399">
        <v>762521262.74000001</v>
      </c>
      <c r="J117" s="1711"/>
      <c r="K117" s="1355">
        <v>0.64629537946863713</v>
      </c>
      <c r="L117" s="1334">
        <v>0.64629537946863713</v>
      </c>
    </row>
    <row r="118" spans="1:12" ht="45" customHeight="1">
      <c r="A118" s="1730"/>
      <c r="B118" s="1702"/>
      <c r="C118" s="1705"/>
      <c r="D118" s="1459" t="s">
        <v>770</v>
      </c>
      <c r="E118" s="1460">
        <v>517719000</v>
      </c>
      <c r="F118" s="1707"/>
      <c r="G118" s="1394">
        <v>517719000</v>
      </c>
      <c r="H118" s="1709"/>
      <c r="I118" s="1399">
        <v>424824754.85000002</v>
      </c>
      <c r="J118" s="1711"/>
      <c r="K118" s="1355">
        <v>0.82057014490486158</v>
      </c>
      <c r="L118" s="1334">
        <v>0.82057014490486158</v>
      </c>
    </row>
    <row r="119" spans="1:12" ht="45" customHeight="1">
      <c r="A119" s="1730"/>
      <c r="B119" s="1702"/>
      <c r="C119" s="1705"/>
      <c r="D119" s="1459" t="s">
        <v>771</v>
      </c>
      <c r="E119" s="1460">
        <v>849257000</v>
      </c>
      <c r="F119" s="1707"/>
      <c r="G119" s="1394">
        <v>1079257000</v>
      </c>
      <c r="H119" s="1709"/>
      <c r="I119" s="1399">
        <v>667565288.07999992</v>
      </c>
      <c r="J119" s="1711"/>
      <c r="K119" s="1355">
        <v>0.78605803435238086</v>
      </c>
      <c r="L119" s="1334">
        <v>0.61854154115284865</v>
      </c>
    </row>
    <row r="120" spans="1:12" ht="45" customHeight="1">
      <c r="A120" s="1730"/>
      <c r="B120" s="1702"/>
      <c r="C120" s="1705"/>
      <c r="D120" s="1459" t="s">
        <v>772</v>
      </c>
      <c r="E120" s="1460">
        <v>1598590000</v>
      </c>
      <c r="F120" s="1707"/>
      <c r="G120" s="1394">
        <v>1598590000</v>
      </c>
      <c r="H120" s="1709"/>
      <c r="I120" s="1399">
        <v>879724342.5</v>
      </c>
      <c r="J120" s="1711"/>
      <c r="K120" s="1355">
        <v>0.55031267710920251</v>
      </c>
      <c r="L120" s="1334">
        <v>0.55031267710920251</v>
      </c>
    </row>
    <row r="121" spans="1:12" ht="45" customHeight="1">
      <c r="A121" s="1730"/>
      <c r="B121" s="1702"/>
      <c r="C121" s="1705"/>
      <c r="D121" s="1459" t="s">
        <v>773</v>
      </c>
      <c r="E121" s="1460">
        <v>491001000</v>
      </c>
      <c r="F121" s="1707"/>
      <c r="G121" s="1394">
        <v>696001000</v>
      </c>
      <c r="H121" s="1709"/>
      <c r="I121" s="1399">
        <v>436655844.81</v>
      </c>
      <c r="J121" s="1711"/>
      <c r="K121" s="1355">
        <v>0.88931762829403604</v>
      </c>
      <c r="L121" s="1334">
        <v>0.62737818596525008</v>
      </c>
    </row>
    <row r="122" spans="1:12" ht="45" customHeight="1">
      <c r="A122" s="1730"/>
      <c r="B122" s="1702"/>
      <c r="C122" s="1705"/>
      <c r="D122" s="1459" t="s">
        <v>799</v>
      </c>
      <c r="E122" s="1460">
        <v>811181000</v>
      </c>
      <c r="F122" s="1707"/>
      <c r="G122" s="1394">
        <v>811181000</v>
      </c>
      <c r="H122" s="1709"/>
      <c r="I122" s="1399">
        <v>605002838.86000001</v>
      </c>
      <c r="J122" s="1711"/>
      <c r="K122" s="1355">
        <v>0.74582964697151444</v>
      </c>
      <c r="L122" s="1334">
        <v>0.74582964697151444</v>
      </c>
    </row>
    <row r="123" spans="1:12" ht="45" customHeight="1">
      <c r="A123" s="1730"/>
      <c r="B123" s="1702"/>
      <c r="C123" s="1705"/>
      <c r="D123" s="1459" t="s">
        <v>775</v>
      </c>
      <c r="E123" s="1460">
        <v>1186660000</v>
      </c>
      <c r="F123" s="1707"/>
      <c r="G123" s="1394">
        <v>1186660000</v>
      </c>
      <c r="H123" s="1709"/>
      <c r="I123" s="1399">
        <v>664963298.05000007</v>
      </c>
      <c r="J123" s="1711"/>
      <c r="K123" s="1355">
        <v>0.56036547793807834</v>
      </c>
      <c r="L123" s="1334">
        <v>0.56036547793807834</v>
      </c>
    </row>
    <row r="124" spans="1:12" ht="45" customHeight="1">
      <c r="A124" s="1730"/>
      <c r="B124" s="1702"/>
      <c r="C124" s="1705"/>
      <c r="D124" s="1459" t="s">
        <v>776</v>
      </c>
      <c r="E124" s="1460">
        <v>611758000</v>
      </c>
      <c r="F124" s="1707"/>
      <c r="G124" s="1394">
        <v>611758000</v>
      </c>
      <c r="H124" s="1709"/>
      <c r="I124" s="1399">
        <v>439763011.31999999</v>
      </c>
      <c r="J124" s="1711"/>
      <c r="K124" s="1355">
        <v>0.71885126360423568</v>
      </c>
      <c r="L124" s="1334">
        <v>0.71885126360423568</v>
      </c>
    </row>
    <row r="125" spans="1:12" ht="45" customHeight="1">
      <c r="A125" s="1730"/>
      <c r="B125" s="1465">
        <v>801</v>
      </c>
      <c r="C125" s="1466" t="s">
        <v>115</v>
      </c>
      <c r="D125" s="1459" t="s">
        <v>759</v>
      </c>
      <c r="E125" s="1460">
        <v>220790000</v>
      </c>
      <c r="F125" s="1707"/>
      <c r="G125" s="1394">
        <v>215410206</v>
      </c>
      <c r="H125" s="1709"/>
      <c r="I125" s="1399">
        <v>188352538.16999999</v>
      </c>
      <c r="J125" s="1711"/>
      <c r="K125" s="1355">
        <v>0.85308455170071107</v>
      </c>
      <c r="L125" s="1334">
        <v>0.87439003781464275</v>
      </c>
    </row>
    <row r="126" spans="1:12" ht="45" customHeight="1">
      <c r="A126" s="1730"/>
      <c r="B126" s="1465">
        <v>851</v>
      </c>
      <c r="C126" s="1466" t="s">
        <v>416</v>
      </c>
      <c r="D126" s="1459" t="s">
        <v>759</v>
      </c>
      <c r="E126" s="1460">
        <v>69138000</v>
      </c>
      <c r="F126" s="1707"/>
      <c r="G126" s="1394">
        <v>77673317</v>
      </c>
      <c r="H126" s="1709"/>
      <c r="I126" s="1404">
        <v>26724581.279999997</v>
      </c>
      <c r="J126" s="1711"/>
      <c r="K126" s="1355">
        <v>0.38653969278833633</v>
      </c>
      <c r="L126" s="1334">
        <v>0.34406386017993795</v>
      </c>
    </row>
    <row r="127" spans="1:12" ht="45" customHeight="1">
      <c r="A127" s="1730"/>
      <c r="B127" s="1465">
        <v>852</v>
      </c>
      <c r="C127" s="1466" t="s">
        <v>418</v>
      </c>
      <c r="D127" s="1459" t="s">
        <v>759</v>
      </c>
      <c r="E127" s="1460">
        <v>16527000</v>
      </c>
      <c r="F127" s="1707"/>
      <c r="G127" s="1394">
        <v>10486288</v>
      </c>
      <c r="H127" s="1709"/>
      <c r="I127" s="1404">
        <v>4340100.82</v>
      </c>
      <c r="J127" s="1711"/>
      <c r="K127" s="1355">
        <v>0.26260669328976827</v>
      </c>
      <c r="L127" s="1334">
        <v>0.41388342757704161</v>
      </c>
    </row>
    <row r="128" spans="1:12" ht="45" customHeight="1" thickBot="1">
      <c r="A128" s="1731"/>
      <c r="B128" s="1455">
        <v>853</v>
      </c>
      <c r="C128" s="1469" t="s">
        <v>606</v>
      </c>
      <c r="D128" s="1457" t="s">
        <v>759</v>
      </c>
      <c r="E128" s="1458">
        <v>184653000</v>
      </c>
      <c r="F128" s="1694"/>
      <c r="G128" s="1397">
        <v>178844846</v>
      </c>
      <c r="H128" s="1696"/>
      <c r="I128" s="1400">
        <v>107732405.23</v>
      </c>
      <c r="J128" s="1698"/>
      <c r="K128" s="1352">
        <v>0.58343165412963782</v>
      </c>
      <c r="L128" s="1343">
        <v>0.60237914393127101</v>
      </c>
    </row>
    <row r="129" spans="1:12" ht="45" customHeight="1">
      <c r="A129" s="1691">
        <v>37</v>
      </c>
      <c r="B129" s="1701">
        <v>750</v>
      </c>
      <c r="C129" s="1704" t="s">
        <v>83</v>
      </c>
      <c r="D129" s="1453" t="s">
        <v>783</v>
      </c>
      <c r="E129" s="1454">
        <v>434000</v>
      </c>
      <c r="F129" s="1693">
        <v>86044000</v>
      </c>
      <c r="G129" s="1396">
        <v>434000</v>
      </c>
      <c r="H129" s="1695">
        <v>84610852</v>
      </c>
      <c r="I129" s="1407">
        <v>0</v>
      </c>
      <c r="J129" s="1697">
        <v>24622954.229999997</v>
      </c>
      <c r="K129" s="1337">
        <v>0</v>
      </c>
      <c r="L129" s="1336">
        <v>0</v>
      </c>
    </row>
    <row r="130" spans="1:12" ht="45" customHeight="1">
      <c r="A130" s="1699"/>
      <c r="B130" s="1702"/>
      <c r="C130" s="1705"/>
      <c r="D130" s="1459" t="s">
        <v>759</v>
      </c>
      <c r="E130" s="1460">
        <v>2525000</v>
      </c>
      <c r="F130" s="1707"/>
      <c r="G130" s="1394">
        <v>2525000</v>
      </c>
      <c r="H130" s="1709"/>
      <c r="I130" s="1404">
        <v>616617.01000000013</v>
      </c>
      <c r="J130" s="1711"/>
      <c r="K130" s="1355">
        <v>0.24420475643564363</v>
      </c>
      <c r="L130" s="1334">
        <v>0.24420475643564363</v>
      </c>
    </row>
    <row r="131" spans="1:12" ht="45" customHeight="1">
      <c r="A131" s="1699"/>
      <c r="B131" s="1702">
        <v>755</v>
      </c>
      <c r="C131" s="1705" t="s">
        <v>402</v>
      </c>
      <c r="D131" s="1459" t="s">
        <v>783</v>
      </c>
      <c r="E131" s="1460">
        <v>3288000</v>
      </c>
      <c r="F131" s="1707"/>
      <c r="G131" s="1394">
        <v>3191199</v>
      </c>
      <c r="H131" s="1709"/>
      <c r="I131" s="1351">
        <v>0</v>
      </c>
      <c r="J131" s="1711"/>
      <c r="K131" s="1335">
        <v>0</v>
      </c>
      <c r="L131" s="1350">
        <v>0</v>
      </c>
    </row>
    <row r="132" spans="1:12" ht="45" customHeight="1">
      <c r="A132" s="1699"/>
      <c r="B132" s="1702"/>
      <c r="C132" s="1705"/>
      <c r="D132" s="1459" t="s">
        <v>756</v>
      </c>
      <c r="E132" s="1460">
        <v>20405000</v>
      </c>
      <c r="F132" s="1707"/>
      <c r="G132" s="1394">
        <v>20405000</v>
      </c>
      <c r="H132" s="1709"/>
      <c r="I132" s="1404">
        <v>6795930.8700000001</v>
      </c>
      <c r="J132" s="1711"/>
      <c r="K132" s="1355">
        <v>0.33305223572653764</v>
      </c>
      <c r="L132" s="1334">
        <v>0.33305223572653764</v>
      </c>
    </row>
    <row r="133" spans="1:12" ht="45" customHeight="1">
      <c r="A133" s="1699"/>
      <c r="B133" s="1702"/>
      <c r="C133" s="1705"/>
      <c r="D133" s="1459" t="s">
        <v>760</v>
      </c>
      <c r="E133" s="1460">
        <v>693000</v>
      </c>
      <c r="F133" s="1707"/>
      <c r="G133" s="1394">
        <v>693000</v>
      </c>
      <c r="H133" s="1709"/>
      <c r="I133" s="1399">
        <v>90504.19</v>
      </c>
      <c r="J133" s="1711"/>
      <c r="K133" s="1355">
        <v>0.13059767676767678</v>
      </c>
      <c r="L133" s="1334">
        <v>0.13059767676767678</v>
      </c>
    </row>
    <row r="134" spans="1:12" ht="45" customHeight="1" thickBot="1">
      <c r="A134" s="1692"/>
      <c r="B134" s="1723"/>
      <c r="C134" s="1724"/>
      <c r="D134" s="1457" t="s">
        <v>759</v>
      </c>
      <c r="E134" s="1458">
        <v>58699000</v>
      </c>
      <c r="F134" s="1694"/>
      <c r="G134" s="1397">
        <v>57362653</v>
      </c>
      <c r="H134" s="1696"/>
      <c r="I134" s="1400">
        <v>17119902.159999996</v>
      </c>
      <c r="J134" s="1698"/>
      <c r="K134" s="1352">
        <v>0.29165577198930132</v>
      </c>
      <c r="L134" s="1343">
        <v>0.29845032028068846</v>
      </c>
    </row>
    <row r="135" spans="1:12" ht="45" customHeight="1">
      <c r="A135" s="1691">
        <v>39</v>
      </c>
      <c r="B135" s="1701">
        <v>600</v>
      </c>
      <c r="C135" s="1704" t="s">
        <v>379</v>
      </c>
      <c r="D135" s="1453" t="s">
        <v>780</v>
      </c>
      <c r="E135" s="1454">
        <v>2403804000</v>
      </c>
      <c r="F135" s="1693">
        <v>10822645000</v>
      </c>
      <c r="G135" s="1396">
        <v>2403793257</v>
      </c>
      <c r="H135" s="1695">
        <v>10822645000</v>
      </c>
      <c r="I135" s="1398">
        <v>171546882.03999999</v>
      </c>
      <c r="J135" s="1697">
        <v>3664661212.6300001</v>
      </c>
      <c r="K135" s="1345">
        <v>7.1364754380972825E-2</v>
      </c>
      <c r="L135" s="1344">
        <v>7.1365073323358605E-2</v>
      </c>
    </row>
    <row r="136" spans="1:12" ht="45" customHeight="1">
      <c r="A136" s="1699"/>
      <c r="B136" s="1702"/>
      <c r="C136" s="1705"/>
      <c r="D136" s="1459" t="s">
        <v>756</v>
      </c>
      <c r="E136" s="1460">
        <v>8155209000</v>
      </c>
      <c r="F136" s="1707"/>
      <c r="G136" s="1394">
        <v>8035511676</v>
      </c>
      <c r="H136" s="1709"/>
      <c r="I136" s="1399">
        <v>3130303947.8099999</v>
      </c>
      <c r="J136" s="1711"/>
      <c r="K136" s="1355">
        <v>0.38384104537480279</v>
      </c>
      <c r="L136" s="1334">
        <v>0.389558757926942</v>
      </c>
    </row>
    <row r="137" spans="1:12" ht="45" customHeight="1">
      <c r="A137" s="1699"/>
      <c r="B137" s="1702"/>
      <c r="C137" s="1705"/>
      <c r="D137" s="1459" t="s">
        <v>850</v>
      </c>
      <c r="E137" s="1460"/>
      <c r="F137" s="1707"/>
      <c r="G137" s="1394">
        <v>119697324</v>
      </c>
      <c r="H137" s="1709"/>
      <c r="I137" s="1394">
        <v>119693308.44</v>
      </c>
      <c r="J137" s="1711"/>
      <c r="K137" s="1335">
        <v>0</v>
      </c>
      <c r="L137" s="1334">
        <v>0.99996645238284521</v>
      </c>
    </row>
    <row r="138" spans="1:12" ht="45" customHeight="1">
      <c r="A138" s="1699"/>
      <c r="B138" s="1702"/>
      <c r="C138" s="1705"/>
      <c r="D138" s="1459" t="s">
        <v>760</v>
      </c>
      <c r="E138" s="1460">
        <v>6031000</v>
      </c>
      <c r="F138" s="1707"/>
      <c r="G138" s="1394">
        <v>6031000</v>
      </c>
      <c r="H138" s="1709"/>
      <c r="I138" s="1399">
        <v>1315618.2500000002</v>
      </c>
      <c r="J138" s="1711"/>
      <c r="K138" s="1355">
        <v>0.21814263803680986</v>
      </c>
      <c r="L138" s="1334">
        <v>0.21814263803680986</v>
      </c>
    </row>
    <row r="139" spans="1:12" ht="45" customHeight="1" thickBot="1">
      <c r="A139" s="1692"/>
      <c r="B139" s="1723"/>
      <c r="C139" s="1724"/>
      <c r="D139" s="1457" t="s">
        <v>758</v>
      </c>
      <c r="E139" s="1458">
        <v>257601000</v>
      </c>
      <c r="F139" s="1694"/>
      <c r="G139" s="1397">
        <v>257611743</v>
      </c>
      <c r="H139" s="1696"/>
      <c r="I139" s="1400">
        <v>241801456.08999997</v>
      </c>
      <c r="J139" s="1698"/>
      <c r="K139" s="1352">
        <v>0.93866660490448395</v>
      </c>
      <c r="L139" s="1343">
        <v>0.93862746035610645</v>
      </c>
    </row>
    <row r="140" spans="1:12" ht="45" customHeight="1">
      <c r="A140" s="1691">
        <v>41</v>
      </c>
      <c r="B140" s="1451" t="s">
        <v>363</v>
      </c>
      <c r="C140" s="1479" t="s">
        <v>364</v>
      </c>
      <c r="D140" s="1453" t="s">
        <v>756</v>
      </c>
      <c r="E140" s="1454">
        <v>60691000</v>
      </c>
      <c r="F140" s="1693">
        <v>2293745000</v>
      </c>
      <c r="G140" s="1396">
        <v>60691000</v>
      </c>
      <c r="H140" s="1695">
        <v>2296068475</v>
      </c>
      <c r="I140" s="1398">
        <v>15126521.539999999</v>
      </c>
      <c r="J140" s="1697">
        <v>1270462536.1799994</v>
      </c>
      <c r="K140" s="1345">
        <v>0.24923829793544347</v>
      </c>
      <c r="L140" s="1344">
        <v>0.24923829793544347</v>
      </c>
    </row>
    <row r="141" spans="1:12" ht="45" customHeight="1">
      <c r="A141" s="1699"/>
      <c r="B141" s="1702">
        <v>750</v>
      </c>
      <c r="C141" s="1705" t="s">
        <v>83</v>
      </c>
      <c r="D141" s="1459" t="s">
        <v>782</v>
      </c>
      <c r="E141" s="1460">
        <v>328000</v>
      </c>
      <c r="F141" s="1707"/>
      <c r="G141" s="1394">
        <v>328000</v>
      </c>
      <c r="H141" s="1709"/>
      <c r="I141" s="1364">
        <v>0</v>
      </c>
      <c r="J141" s="1711"/>
      <c r="K141" s="1335">
        <v>0</v>
      </c>
      <c r="L141" s="1350">
        <v>0</v>
      </c>
    </row>
    <row r="142" spans="1:12" ht="45" customHeight="1">
      <c r="A142" s="1699"/>
      <c r="B142" s="1702"/>
      <c r="C142" s="1705"/>
      <c r="D142" s="1459" t="s">
        <v>783</v>
      </c>
      <c r="E142" s="1460">
        <v>340000</v>
      </c>
      <c r="F142" s="1707"/>
      <c r="G142" s="1394">
        <v>340000</v>
      </c>
      <c r="H142" s="1709"/>
      <c r="I142" s="1364">
        <v>0</v>
      </c>
      <c r="J142" s="1711"/>
      <c r="K142" s="1335">
        <v>0</v>
      </c>
      <c r="L142" s="1350">
        <v>0</v>
      </c>
    </row>
    <row r="143" spans="1:12" ht="45" customHeight="1">
      <c r="A143" s="1699"/>
      <c r="B143" s="1702"/>
      <c r="C143" s="1705"/>
      <c r="D143" s="1459" t="s">
        <v>756</v>
      </c>
      <c r="E143" s="1460">
        <v>11044000</v>
      </c>
      <c r="F143" s="1707"/>
      <c r="G143" s="1394">
        <v>12269000</v>
      </c>
      <c r="H143" s="1709"/>
      <c r="I143" s="1399">
        <v>10924784.42</v>
      </c>
      <c r="J143" s="1711"/>
      <c r="K143" s="1355">
        <v>0.98920539840637445</v>
      </c>
      <c r="L143" s="1334">
        <v>0.89043804874072863</v>
      </c>
    </row>
    <row r="144" spans="1:12" ht="45" customHeight="1">
      <c r="A144" s="1699"/>
      <c r="B144" s="1702">
        <v>801</v>
      </c>
      <c r="C144" s="1705" t="s">
        <v>115</v>
      </c>
      <c r="D144" s="1459" t="s">
        <v>756</v>
      </c>
      <c r="E144" s="1460">
        <v>895000</v>
      </c>
      <c r="F144" s="1707"/>
      <c r="G144" s="1394">
        <v>895000</v>
      </c>
      <c r="H144" s="1709"/>
      <c r="I144" s="1404">
        <v>646691.57999999996</v>
      </c>
      <c r="J144" s="1711"/>
      <c r="K144" s="1355">
        <v>0.72256042458100556</v>
      </c>
      <c r="L144" s="1334">
        <v>0.72256042458100556</v>
      </c>
    </row>
    <row r="145" spans="1:12" ht="45" customHeight="1">
      <c r="A145" s="1699"/>
      <c r="B145" s="1702"/>
      <c r="C145" s="1705"/>
      <c r="D145" s="1459" t="s">
        <v>759</v>
      </c>
      <c r="E145" s="1460">
        <v>925000</v>
      </c>
      <c r="F145" s="1707"/>
      <c r="G145" s="1394">
        <v>1060944</v>
      </c>
      <c r="H145" s="1709"/>
      <c r="I145" s="1399">
        <v>628353.4</v>
      </c>
      <c r="J145" s="1711"/>
      <c r="K145" s="1355">
        <v>0.67930097297297298</v>
      </c>
      <c r="L145" s="1334">
        <v>0.59225878085931027</v>
      </c>
    </row>
    <row r="146" spans="1:12" ht="45" customHeight="1">
      <c r="A146" s="1699"/>
      <c r="B146" s="1702"/>
      <c r="C146" s="1705"/>
      <c r="D146" s="1459" t="s">
        <v>798</v>
      </c>
      <c r="E146" s="1460">
        <v>705000</v>
      </c>
      <c r="F146" s="1707"/>
      <c r="G146" s="1394">
        <v>705000</v>
      </c>
      <c r="H146" s="1709"/>
      <c r="I146" s="1399">
        <v>204071.2</v>
      </c>
      <c r="J146" s="1711"/>
      <c r="K146" s="1478">
        <v>0.28946269503546102</v>
      </c>
      <c r="L146" s="1334">
        <v>0.28946269503546102</v>
      </c>
    </row>
    <row r="147" spans="1:12" ht="45" customHeight="1">
      <c r="A147" s="1699"/>
      <c r="B147" s="1702"/>
      <c r="C147" s="1705"/>
      <c r="D147" s="1459" t="s">
        <v>770</v>
      </c>
      <c r="E147" s="1460">
        <v>2401000</v>
      </c>
      <c r="F147" s="1707"/>
      <c r="G147" s="1394">
        <v>2401000</v>
      </c>
      <c r="H147" s="1709"/>
      <c r="I147" s="1399">
        <v>603752.43000000005</v>
      </c>
      <c r="J147" s="1711"/>
      <c r="K147" s="1355">
        <v>0.25145873802582258</v>
      </c>
      <c r="L147" s="1334">
        <v>0.25145873802582258</v>
      </c>
    </row>
    <row r="148" spans="1:12" ht="45" customHeight="1">
      <c r="A148" s="1699"/>
      <c r="B148" s="1702"/>
      <c r="C148" s="1705"/>
      <c r="D148" s="1459" t="s">
        <v>771</v>
      </c>
      <c r="E148" s="1460">
        <v>943000</v>
      </c>
      <c r="F148" s="1707"/>
      <c r="G148" s="1364">
        <v>0</v>
      </c>
      <c r="H148" s="1709"/>
      <c r="I148" s="1364">
        <v>0</v>
      </c>
      <c r="J148" s="1711"/>
      <c r="K148" s="1335">
        <v>0</v>
      </c>
      <c r="L148" s="1350">
        <v>0</v>
      </c>
    </row>
    <row r="149" spans="1:12" ht="45" customHeight="1">
      <c r="A149" s="1699"/>
      <c r="B149" s="1702">
        <v>900</v>
      </c>
      <c r="C149" s="1705" t="s">
        <v>608</v>
      </c>
      <c r="D149" s="1459" t="s">
        <v>782</v>
      </c>
      <c r="E149" s="1460">
        <v>13718000</v>
      </c>
      <c r="F149" s="1707"/>
      <c r="G149" s="1394">
        <v>13718000</v>
      </c>
      <c r="H149" s="1709"/>
      <c r="I149" s="1364">
        <v>0</v>
      </c>
      <c r="J149" s="1711"/>
      <c r="K149" s="1335">
        <v>0</v>
      </c>
      <c r="L149" s="1350">
        <v>0</v>
      </c>
    </row>
    <row r="150" spans="1:12" ht="45" customHeight="1">
      <c r="A150" s="1699"/>
      <c r="B150" s="1702"/>
      <c r="C150" s="1705"/>
      <c r="D150" s="1459" t="s">
        <v>783</v>
      </c>
      <c r="E150" s="1460">
        <v>391000</v>
      </c>
      <c r="F150" s="1707"/>
      <c r="G150" s="1394">
        <v>391000</v>
      </c>
      <c r="H150" s="1709"/>
      <c r="I150" s="1364">
        <v>0</v>
      </c>
      <c r="J150" s="1711"/>
      <c r="K150" s="1335">
        <v>0</v>
      </c>
      <c r="L150" s="1350">
        <v>0</v>
      </c>
    </row>
    <row r="151" spans="1:12" ht="45" customHeight="1">
      <c r="A151" s="1699"/>
      <c r="B151" s="1702"/>
      <c r="C151" s="1705"/>
      <c r="D151" s="1459" t="s">
        <v>756</v>
      </c>
      <c r="E151" s="1460">
        <v>2199180000</v>
      </c>
      <c r="F151" s="1707"/>
      <c r="G151" s="1394">
        <v>2175187725</v>
      </c>
      <c r="H151" s="1709"/>
      <c r="I151" s="1399">
        <v>1216280478.6399996</v>
      </c>
      <c r="J151" s="1711"/>
      <c r="K151" s="1355">
        <v>0.55306090390054463</v>
      </c>
      <c r="L151" s="1334">
        <v>0.55916115407464417</v>
      </c>
    </row>
    <row r="152" spans="1:12" ht="45" customHeight="1">
      <c r="A152" s="1699"/>
      <c r="B152" s="1702"/>
      <c r="C152" s="1705"/>
      <c r="D152" s="1459" t="s">
        <v>850</v>
      </c>
      <c r="E152" s="1460"/>
      <c r="F152" s="1707"/>
      <c r="G152" s="1394">
        <v>25897806</v>
      </c>
      <c r="H152" s="1709"/>
      <c r="I152" s="1399">
        <v>25897805.030000001</v>
      </c>
      <c r="J152" s="1711"/>
      <c r="K152" s="1335">
        <v>0</v>
      </c>
      <c r="L152" s="1334">
        <v>0.99999996254508983</v>
      </c>
    </row>
    <row r="153" spans="1:12" ht="45" customHeight="1">
      <c r="A153" s="1699"/>
      <c r="B153" s="1702"/>
      <c r="C153" s="1705"/>
      <c r="D153" s="1459" t="s">
        <v>763</v>
      </c>
      <c r="E153" s="1460">
        <v>814000</v>
      </c>
      <c r="F153" s="1707"/>
      <c r="G153" s="1394">
        <v>814000</v>
      </c>
      <c r="H153" s="1709"/>
      <c r="I153" s="1404">
        <v>18007.739999999998</v>
      </c>
      <c r="J153" s="1711"/>
      <c r="K153" s="1355">
        <v>2.2122530712530709E-2</v>
      </c>
      <c r="L153" s="1334">
        <v>2.2122530712530709E-2</v>
      </c>
    </row>
    <row r="154" spans="1:12" ht="45" customHeight="1">
      <c r="A154" s="1699"/>
      <c r="B154" s="1702"/>
      <c r="C154" s="1705"/>
      <c r="D154" s="1459" t="s">
        <v>768</v>
      </c>
      <c r="E154" s="1460">
        <v>735000</v>
      </c>
      <c r="F154" s="1707"/>
      <c r="G154" s="1394">
        <v>735000</v>
      </c>
      <c r="H154" s="1709"/>
      <c r="I154" s="1399">
        <v>90170.359999999986</v>
      </c>
      <c r="J154" s="1711"/>
      <c r="K154" s="1355">
        <v>0.12268076190476189</v>
      </c>
      <c r="L154" s="1334">
        <v>0.12268076190476189</v>
      </c>
    </row>
    <row r="155" spans="1:12" ht="45" customHeight="1">
      <c r="A155" s="1699"/>
      <c r="B155" s="1702"/>
      <c r="C155" s="1705"/>
      <c r="D155" s="1459" t="s">
        <v>771</v>
      </c>
      <c r="E155" s="1460">
        <v>83000</v>
      </c>
      <c r="F155" s="1707"/>
      <c r="G155" s="1394">
        <v>83000</v>
      </c>
      <c r="H155" s="1709"/>
      <c r="I155" s="1399">
        <v>8761.5</v>
      </c>
      <c r="J155" s="1711"/>
      <c r="K155" s="1355">
        <v>0.10556024096385543</v>
      </c>
      <c r="L155" s="1334">
        <v>0.10556024096385543</v>
      </c>
    </row>
    <row r="156" spans="1:12" ht="45" customHeight="1" thickBot="1">
      <c r="A156" s="1692"/>
      <c r="B156" s="1723"/>
      <c r="C156" s="1724"/>
      <c r="D156" s="1457" t="s">
        <v>773</v>
      </c>
      <c r="E156" s="1458">
        <v>552000</v>
      </c>
      <c r="F156" s="1694"/>
      <c r="G156" s="1397">
        <v>552000</v>
      </c>
      <c r="H156" s="1696"/>
      <c r="I156" s="1400">
        <v>33138.340000000004</v>
      </c>
      <c r="J156" s="1698"/>
      <c r="K156" s="1352">
        <v>6.0033224637681168E-2</v>
      </c>
      <c r="L156" s="1343">
        <v>6.0033224637681168E-2</v>
      </c>
    </row>
    <row r="157" spans="1:12" ht="45" customHeight="1">
      <c r="A157" s="1691">
        <v>42</v>
      </c>
      <c r="B157" s="1451">
        <v>750</v>
      </c>
      <c r="C157" s="1452" t="s">
        <v>83</v>
      </c>
      <c r="D157" s="1453" t="s">
        <v>760</v>
      </c>
      <c r="E157" s="1454">
        <v>816000</v>
      </c>
      <c r="F157" s="1693">
        <v>129788000</v>
      </c>
      <c r="G157" s="1396">
        <v>816000</v>
      </c>
      <c r="H157" s="1695">
        <v>136873782</v>
      </c>
      <c r="I157" s="1403">
        <v>376655.61</v>
      </c>
      <c r="J157" s="1697">
        <v>42154447.359999999</v>
      </c>
      <c r="K157" s="1345">
        <v>0.46158775735294116</v>
      </c>
      <c r="L157" s="1344">
        <v>0.46158775735294116</v>
      </c>
    </row>
    <row r="158" spans="1:12" ht="45" customHeight="1">
      <c r="A158" s="1699"/>
      <c r="B158" s="1702">
        <v>754</v>
      </c>
      <c r="C158" s="1705" t="s">
        <v>603</v>
      </c>
      <c r="D158" s="1459" t="s">
        <v>783</v>
      </c>
      <c r="E158" s="1460">
        <v>2578000</v>
      </c>
      <c r="F158" s="1707"/>
      <c r="G158" s="1394">
        <v>2578000</v>
      </c>
      <c r="H158" s="1709"/>
      <c r="I158" s="1364">
        <v>0</v>
      </c>
      <c r="J158" s="1711"/>
      <c r="K158" s="1335">
        <v>0</v>
      </c>
      <c r="L158" s="1350">
        <v>0</v>
      </c>
    </row>
    <row r="159" spans="1:12" ht="45" customHeight="1">
      <c r="A159" s="1699"/>
      <c r="B159" s="1702"/>
      <c r="C159" s="1732"/>
      <c r="D159" s="1459" t="s">
        <v>756</v>
      </c>
      <c r="E159" s="1460">
        <v>50871000</v>
      </c>
      <c r="F159" s="1707"/>
      <c r="G159" s="1394">
        <v>66140643</v>
      </c>
      <c r="H159" s="1709"/>
      <c r="I159" s="1404">
        <v>18887982.93</v>
      </c>
      <c r="J159" s="1711"/>
      <c r="K159" s="1355">
        <v>0.37129175620687621</v>
      </c>
      <c r="L159" s="1334">
        <v>0.28557301642803806</v>
      </c>
    </row>
    <row r="160" spans="1:12" ht="45" customHeight="1">
      <c r="A160" s="1699"/>
      <c r="B160" s="1702"/>
      <c r="C160" s="1732"/>
      <c r="D160" s="1459" t="s">
        <v>760</v>
      </c>
      <c r="E160" s="1460">
        <v>41970000</v>
      </c>
      <c r="F160" s="1707"/>
      <c r="G160" s="1394">
        <v>33345224</v>
      </c>
      <c r="H160" s="1709"/>
      <c r="I160" s="1404">
        <v>22423724.66</v>
      </c>
      <c r="J160" s="1711"/>
      <c r="K160" s="1478">
        <v>0.53427983464379314</v>
      </c>
      <c r="L160" s="1334">
        <v>0.67247185563965628</v>
      </c>
    </row>
    <row r="161" spans="1:12" ht="45" customHeight="1">
      <c r="A161" s="1699"/>
      <c r="B161" s="1702"/>
      <c r="C161" s="1732"/>
      <c r="D161" s="1459" t="s">
        <v>763</v>
      </c>
      <c r="E161" s="1460">
        <v>511000</v>
      </c>
      <c r="F161" s="1707"/>
      <c r="G161" s="1394">
        <v>511000</v>
      </c>
      <c r="H161" s="1709"/>
      <c r="I161" s="1364">
        <v>0</v>
      </c>
      <c r="J161" s="1711"/>
      <c r="K161" s="1335">
        <v>0</v>
      </c>
      <c r="L161" s="1350">
        <v>0</v>
      </c>
    </row>
    <row r="162" spans="1:12" ht="45" customHeight="1">
      <c r="A162" s="1699"/>
      <c r="B162" s="1702"/>
      <c r="C162" s="1732"/>
      <c r="D162" s="1459" t="s">
        <v>765</v>
      </c>
      <c r="E162" s="1460">
        <v>20785000</v>
      </c>
      <c r="F162" s="1707"/>
      <c r="G162" s="1394">
        <v>16760378</v>
      </c>
      <c r="H162" s="1709"/>
      <c r="I162" s="1364">
        <v>0</v>
      </c>
      <c r="J162" s="1711"/>
      <c r="K162" s="1335">
        <v>0</v>
      </c>
      <c r="L162" s="1350">
        <v>0</v>
      </c>
    </row>
    <row r="163" spans="1:12" ht="45" customHeight="1">
      <c r="A163" s="1699"/>
      <c r="B163" s="1702"/>
      <c r="C163" s="1732"/>
      <c r="D163" s="1459" t="s">
        <v>766</v>
      </c>
      <c r="E163" s="1460">
        <v>1029000</v>
      </c>
      <c r="F163" s="1707"/>
      <c r="G163" s="1394">
        <v>1029000</v>
      </c>
      <c r="H163" s="1709"/>
      <c r="I163" s="1404">
        <v>194041.19</v>
      </c>
      <c r="J163" s="1711"/>
      <c r="K163" s="1478">
        <v>0.18857258503401361</v>
      </c>
      <c r="L163" s="1334">
        <v>0.18857258503401361</v>
      </c>
    </row>
    <row r="164" spans="1:12" ht="45" customHeight="1">
      <c r="A164" s="1699"/>
      <c r="B164" s="1702"/>
      <c r="C164" s="1732"/>
      <c r="D164" s="1459" t="s">
        <v>772</v>
      </c>
      <c r="E164" s="1460">
        <v>3558000</v>
      </c>
      <c r="F164" s="1707"/>
      <c r="G164" s="1394">
        <v>8023537</v>
      </c>
      <c r="H164" s="1709"/>
      <c r="I164" s="1404">
        <v>75650</v>
      </c>
      <c r="J164" s="1711"/>
      <c r="K164" s="1478">
        <v>2.1261944912872401E-2</v>
      </c>
      <c r="L164" s="1334">
        <v>9.4285101445908456E-3</v>
      </c>
    </row>
    <row r="165" spans="1:12" ht="45" customHeight="1">
      <c r="A165" s="1699"/>
      <c r="B165" s="1702"/>
      <c r="C165" s="1732"/>
      <c r="D165" s="1459" t="s">
        <v>773</v>
      </c>
      <c r="E165" s="1460">
        <v>997000</v>
      </c>
      <c r="F165" s="1707"/>
      <c r="G165" s="1394">
        <v>997000</v>
      </c>
      <c r="H165" s="1709"/>
      <c r="I165" s="1404">
        <v>196392.97</v>
      </c>
      <c r="J165" s="1711"/>
      <c r="K165" s="1478">
        <v>0.19698392176529589</v>
      </c>
      <c r="L165" s="1334">
        <v>0.19698392176529589</v>
      </c>
    </row>
    <row r="166" spans="1:12" ht="45" customHeight="1">
      <c r="A166" s="1699"/>
      <c r="B166" s="1702"/>
      <c r="C166" s="1732"/>
      <c r="D166" s="1459" t="s">
        <v>776</v>
      </c>
      <c r="E166" s="1460">
        <v>5950000</v>
      </c>
      <c r="F166" s="1707"/>
      <c r="G166" s="1394">
        <v>5950000</v>
      </c>
      <c r="H166" s="1709"/>
      <c r="I166" s="1364">
        <v>0</v>
      </c>
      <c r="J166" s="1711"/>
      <c r="K166" s="1335">
        <v>0</v>
      </c>
      <c r="L166" s="1350">
        <v>0</v>
      </c>
    </row>
    <row r="167" spans="1:12" ht="45" customHeight="1" thickBot="1">
      <c r="A167" s="1692"/>
      <c r="B167" s="1455">
        <v>852</v>
      </c>
      <c r="C167" s="1456" t="s">
        <v>418</v>
      </c>
      <c r="D167" s="1457" t="s">
        <v>783</v>
      </c>
      <c r="E167" s="1458">
        <v>723000</v>
      </c>
      <c r="F167" s="1694"/>
      <c r="G167" s="1397">
        <v>723000</v>
      </c>
      <c r="H167" s="1696"/>
      <c r="I167" s="1365">
        <v>0</v>
      </c>
      <c r="J167" s="1698"/>
      <c r="K167" s="1333">
        <v>0</v>
      </c>
      <c r="L167" s="1332">
        <v>0</v>
      </c>
    </row>
    <row r="168" spans="1:12" ht="45" customHeight="1">
      <c r="A168" s="1691">
        <v>44</v>
      </c>
      <c r="B168" s="1451" t="s">
        <v>361</v>
      </c>
      <c r="C168" s="1486" t="s">
        <v>362</v>
      </c>
      <c r="D168" s="1453" t="s">
        <v>779</v>
      </c>
      <c r="E168" s="1454">
        <v>148779000</v>
      </c>
      <c r="F168" s="1693">
        <v>188808000</v>
      </c>
      <c r="G168" s="1396">
        <v>235255033.62</v>
      </c>
      <c r="H168" s="1695">
        <v>275506755.62</v>
      </c>
      <c r="I168" s="1398">
        <v>211557670.19</v>
      </c>
      <c r="J168" s="1697">
        <v>214999201.44999999</v>
      </c>
      <c r="K168" s="1345">
        <v>1.4219592159511758</v>
      </c>
      <c r="L168" s="1344">
        <v>0.89926947336532825</v>
      </c>
    </row>
    <row r="169" spans="1:12" ht="45" customHeight="1">
      <c r="A169" s="1699"/>
      <c r="B169" s="1465">
        <v>750</v>
      </c>
      <c r="C169" s="1487" t="s">
        <v>83</v>
      </c>
      <c r="D169" s="1459" t="s">
        <v>759</v>
      </c>
      <c r="E169" s="1460">
        <v>36034000</v>
      </c>
      <c r="F169" s="1707"/>
      <c r="G169" s="1394">
        <v>36256722</v>
      </c>
      <c r="H169" s="1709"/>
      <c r="I169" s="1399">
        <v>3251067.32</v>
      </c>
      <c r="J169" s="1711"/>
      <c r="K169" s="1355">
        <v>9.0222215685186208E-2</v>
      </c>
      <c r="L169" s="1334">
        <v>8.9667988187128442E-2</v>
      </c>
    </row>
    <row r="170" spans="1:12" ht="45" customHeight="1" thickBot="1">
      <c r="A170" s="1692"/>
      <c r="B170" s="1455">
        <v>853</v>
      </c>
      <c r="C170" s="1456" t="s">
        <v>606</v>
      </c>
      <c r="D170" s="1457" t="s">
        <v>759</v>
      </c>
      <c r="E170" s="1458">
        <v>3995000</v>
      </c>
      <c r="F170" s="1694"/>
      <c r="G170" s="1397">
        <v>3995000</v>
      </c>
      <c r="H170" s="1696"/>
      <c r="I170" s="1400">
        <v>190463.94</v>
      </c>
      <c r="J170" s="1698"/>
      <c r="K170" s="1352">
        <v>4.7675579474342929E-2</v>
      </c>
      <c r="L170" s="1343">
        <v>4.7675579474342929E-2</v>
      </c>
    </row>
    <row r="171" spans="1:12" ht="45" customHeight="1">
      <c r="A171" s="1691">
        <v>46</v>
      </c>
      <c r="B171" s="1701">
        <v>750</v>
      </c>
      <c r="C171" s="1733" t="s">
        <v>83</v>
      </c>
      <c r="D171" s="1453" t="s">
        <v>760</v>
      </c>
      <c r="E171" s="1454">
        <v>2356000</v>
      </c>
      <c r="F171" s="1693">
        <v>845163000</v>
      </c>
      <c r="G171" s="1396">
        <v>2356000</v>
      </c>
      <c r="H171" s="1695">
        <v>859770567</v>
      </c>
      <c r="I171" s="1398">
        <v>730959.50000000012</v>
      </c>
      <c r="J171" s="1697">
        <v>345105866.94999999</v>
      </c>
      <c r="K171" s="1345">
        <v>0.31025445670628188</v>
      </c>
      <c r="L171" s="1344">
        <v>0.31025445670628188</v>
      </c>
    </row>
    <row r="172" spans="1:12" ht="45" customHeight="1">
      <c r="A172" s="1699"/>
      <c r="B172" s="1702"/>
      <c r="C172" s="1734"/>
      <c r="D172" s="1459" t="s">
        <v>759</v>
      </c>
      <c r="E172" s="1460">
        <v>7981000</v>
      </c>
      <c r="F172" s="1707"/>
      <c r="G172" s="1394">
        <v>10434101</v>
      </c>
      <c r="H172" s="1709"/>
      <c r="I172" s="1399">
        <v>3171883.2399999993</v>
      </c>
      <c r="J172" s="1711"/>
      <c r="K172" s="1355">
        <v>0.3974292995865179</v>
      </c>
      <c r="L172" s="1334">
        <v>0.30399200084415506</v>
      </c>
    </row>
    <row r="173" spans="1:12" ht="45" customHeight="1">
      <c r="A173" s="1699"/>
      <c r="B173" s="1702">
        <v>851</v>
      </c>
      <c r="C173" s="1734" t="s">
        <v>416</v>
      </c>
      <c r="D173" s="1459" t="s">
        <v>780</v>
      </c>
      <c r="E173" s="1460"/>
      <c r="F173" s="1707"/>
      <c r="G173" s="1394">
        <v>1088707</v>
      </c>
      <c r="H173" s="1709"/>
      <c r="I173" s="1399">
        <v>73180.3</v>
      </c>
      <c r="J173" s="1711"/>
      <c r="K173" s="1335">
        <v>0</v>
      </c>
      <c r="L173" s="1334">
        <v>6.7217626046309986E-2</v>
      </c>
    </row>
    <row r="174" spans="1:12" ht="45" customHeight="1">
      <c r="A174" s="1699"/>
      <c r="B174" s="1702"/>
      <c r="C174" s="1734"/>
      <c r="D174" s="1459" t="s">
        <v>782</v>
      </c>
      <c r="E174" s="1460">
        <v>80000</v>
      </c>
      <c r="F174" s="1707"/>
      <c r="G174" s="1394">
        <v>80000</v>
      </c>
      <c r="H174" s="1709"/>
      <c r="I174" s="1351">
        <v>0</v>
      </c>
      <c r="J174" s="1711"/>
      <c r="K174" s="1335">
        <v>0</v>
      </c>
      <c r="L174" s="1350">
        <v>0</v>
      </c>
    </row>
    <row r="175" spans="1:12" ht="45" customHeight="1">
      <c r="A175" s="1699"/>
      <c r="B175" s="1702"/>
      <c r="C175" s="1734"/>
      <c r="D175" s="1459" t="s">
        <v>783</v>
      </c>
      <c r="E175" s="1460">
        <v>3301000</v>
      </c>
      <c r="F175" s="1707"/>
      <c r="G175" s="1394">
        <v>3301000</v>
      </c>
      <c r="H175" s="1709"/>
      <c r="I175" s="1351">
        <v>0</v>
      </c>
      <c r="J175" s="1711"/>
      <c r="K175" s="1335">
        <v>0</v>
      </c>
      <c r="L175" s="1350">
        <v>0</v>
      </c>
    </row>
    <row r="176" spans="1:12" ht="45" customHeight="1">
      <c r="A176" s="1699"/>
      <c r="B176" s="1702"/>
      <c r="C176" s="1734"/>
      <c r="D176" s="1459" t="s">
        <v>756</v>
      </c>
      <c r="E176" s="1460">
        <v>478569000</v>
      </c>
      <c r="F176" s="1707"/>
      <c r="G176" s="1394">
        <v>478569000</v>
      </c>
      <c r="H176" s="1709"/>
      <c r="I176" s="1399">
        <v>236663974.61000001</v>
      </c>
      <c r="J176" s="1711"/>
      <c r="K176" s="1355">
        <v>0.49452424751707696</v>
      </c>
      <c r="L176" s="1334">
        <v>0.49452424751707696</v>
      </c>
    </row>
    <row r="177" spans="1:12" ht="45" customHeight="1">
      <c r="A177" s="1699"/>
      <c r="B177" s="1702"/>
      <c r="C177" s="1734"/>
      <c r="D177" s="1459" t="s">
        <v>760</v>
      </c>
      <c r="E177" s="1460">
        <v>84188000</v>
      </c>
      <c r="F177" s="1707"/>
      <c r="G177" s="1394">
        <v>94357313</v>
      </c>
      <c r="H177" s="1709"/>
      <c r="I177" s="1399">
        <v>24309018.240000002</v>
      </c>
      <c r="J177" s="1711"/>
      <c r="K177" s="1355">
        <v>0.28874683137739349</v>
      </c>
      <c r="L177" s="1334">
        <v>0.25762728364255139</v>
      </c>
    </row>
    <row r="178" spans="1:12" ht="45" customHeight="1" thickBot="1">
      <c r="A178" s="1692"/>
      <c r="B178" s="1723"/>
      <c r="C178" s="1735"/>
      <c r="D178" s="1457" t="s">
        <v>759</v>
      </c>
      <c r="E178" s="1458">
        <v>268688000</v>
      </c>
      <c r="F178" s="1694"/>
      <c r="G178" s="1397">
        <v>269584446</v>
      </c>
      <c r="H178" s="1696"/>
      <c r="I178" s="1400">
        <v>80156851.059999987</v>
      </c>
      <c r="J178" s="1698"/>
      <c r="K178" s="1352">
        <v>0.29832687377180961</v>
      </c>
      <c r="L178" s="1343">
        <v>0.29733485091346845</v>
      </c>
    </row>
    <row r="179" spans="1:12" ht="45" customHeight="1">
      <c r="A179" s="1738">
        <v>47</v>
      </c>
      <c r="B179" s="1488">
        <v>150</v>
      </c>
      <c r="C179" s="1489" t="s">
        <v>370</v>
      </c>
      <c r="D179" s="1467" t="s">
        <v>756</v>
      </c>
      <c r="E179" s="1468">
        <v>416881000</v>
      </c>
      <c r="F179" s="1739">
        <v>683865000</v>
      </c>
      <c r="G179" s="1393">
        <v>416881000</v>
      </c>
      <c r="H179" s="1721">
        <v>683865000</v>
      </c>
      <c r="I179" s="1331">
        <v>316539428.81</v>
      </c>
      <c r="J179" s="1722">
        <v>513275789.40999997</v>
      </c>
      <c r="K179" s="1354">
        <v>0.75930404314420663</v>
      </c>
      <c r="L179" s="1328">
        <v>0.75930404314420663</v>
      </c>
    </row>
    <row r="180" spans="1:12" ht="45" customHeight="1">
      <c r="A180" s="1699"/>
      <c r="B180" s="1465">
        <v>750</v>
      </c>
      <c r="C180" s="1490" t="s">
        <v>83</v>
      </c>
      <c r="D180" s="1459" t="s">
        <v>756</v>
      </c>
      <c r="E180" s="1460">
        <v>1212000</v>
      </c>
      <c r="F180" s="1707"/>
      <c r="G180" s="1394">
        <v>1212000</v>
      </c>
      <c r="H180" s="1709"/>
      <c r="I180" s="1364">
        <v>0</v>
      </c>
      <c r="J180" s="1711"/>
      <c r="K180" s="1335">
        <v>0</v>
      </c>
      <c r="L180" s="1350">
        <v>0</v>
      </c>
    </row>
    <row r="181" spans="1:12" ht="45" customHeight="1" thickBot="1">
      <c r="A181" s="1692"/>
      <c r="B181" s="1455">
        <v>900</v>
      </c>
      <c r="C181" s="1491" t="s">
        <v>608</v>
      </c>
      <c r="D181" s="1457" t="s">
        <v>756</v>
      </c>
      <c r="E181" s="1458">
        <v>265772000</v>
      </c>
      <c r="F181" s="1694"/>
      <c r="G181" s="1397">
        <v>265772000</v>
      </c>
      <c r="H181" s="1696"/>
      <c r="I181" s="1400">
        <v>196736360.59999999</v>
      </c>
      <c r="J181" s="1698"/>
      <c r="K181" s="1352">
        <v>0.74024487380160431</v>
      </c>
      <c r="L181" s="1343">
        <v>0.74024487380160431</v>
      </c>
    </row>
    <row r="182" spans="1:12" ht="45" customHeight="1">
      <c r="A182" s="1691">
        <v>49</v>
      </c>
      <c r="B182" s="1701">
        <v>750</v>
      </c>
      <c r="C182" s="1733" t="s">
        <v>83</v>
      </c>
      <c r="D182" s="1453" t="s">
        <v>760</v>
      </c>
      <c r="E182" s="1454">
        <v>446000</v>
      </c>
      <c r="F182" s="1693">
        <v>1300000</v>
      </c>
      <c r="G182" s="1396">
        <v>446000</v>
      </c>
      <c r="H182" s="1695">
        <v>1300000</v>
      </c>
      <c r="I182" s="1398">
        <v>124293.70000000001</v>
      </c>
      <c r="J182" s="1736">
        <v>124293.70000000001</v>
      </c>
      <c r="K182" s="1345">
        <v>0.27868542600896862</v>
      </c>
      <c r="L182" s="1344">
        <v>0.27868542600896862</v>
      </c>
    </row>
    <row r="183" spans="1:12" ht="45" customHeight="1" thickBot="1">
      <c r="A183" s="1692"/>
      <c r="B183" s="1723"/>
      <c r="C183" s="1735"/>
      <c r="D183" s="1457" t="s">
        <v>759</v>
      </c>
      <c r="E183" s="1458">
        <v>854000</v>
      </c>
      <c r="F183" s="1694"/>
      <c r="G183" s="1397">
        <v>854000</v>
      </c>
      <c r="H183" s="1696"/>
      <c r="I183" s="1365">
        <v>0</v>
      </c>
      <c r="J183" s="1737"/>
      <c r="K183" s="1333">
        <v>0</v>
      </c>
      <c r="L183" s="1332">
        <v>0</v>
      </c>
    </row>
    <row r="184" spans="1:12" ht="45" customHeight="1">
      <c r="A184" s="1691">
        <v>57</v>
      </c>
      <c r="B184" s="1701">
        <v>754</v>
      </c>
      <c r="C184" s="1740" t="s">
        <v>603</v>
      </c>
      <c r="D184" s="1453" t="s">
        <v>783</v>
      </c>
      <c r="E184" s="1454">
        <v>1000000</v>
      </c>
      <c r="F184" s="1693">
        <v>12778000</v>
      </c>
      <c r="G184" s="1396">
        <v>1000000</v>
      </c>
      <c r="H184" s="1695">
        <v>12778000</v>
      </c>
      <c r="I184" s="1407">
        <v>0</v>
      </c>
      <c r="J184" s="1697">
        <v>1076936.92</v>
      </c>
      <c r="K184" s="1337">
        <v>0</v>
      </c>
      <c r="L184" s="1336">
        <v>0</v>
      </c>
    </row>
    <row r="185" spans="1:12" ht="45" customHeight="1">
      <c r="A185" s="1699"/>
      <c r="B185" s="1702"/>
      <c r="C185" s="1741"/>
      <c r="D185" s="1459" t="s">
        <v>756</v>
      </c>
      <c r="E185" s="1460">
        <v>9032000</v>
      </c>
      <c r="F185" s="1707"/>
      <c r="G185" s="1394">
        <v>9032000</v>
      </c>
      <c r="H185" s="1709"/>
      <c r="I185" s="1399">
        <v>775227.77</v>
      </c>
      <c r="J185" s="1711"/>
      <c r="K185" s="1355">
        <v>8.583124114260407E-2</v>
      </c>
      <c r="L185" s="1334">
        <v>8.583124114260407E-2</v>
      </c>
    </row>
    <row r="186" spans="1:12" ht="45" customHeight="1" thickBot="1">
      <c r="A186" s="1692"/>
      <c r="B186" s="1723"/>
      <c r="C186" s="1742"/>
      <c r="D186" s="1457" t="s">
        <v>759</v>
      </c>
      <c r="E186" s="1458">
        <v>2746000</v>
      </c>
      <c r="F186" s="1694"/>
      <c r="G186" s="1397">
        <v>2746000</v>
      </c>
      <c r="H186" s="1696"/>
      <c r="I186" s="1400">
        <v>301709.15000000002</v>
      </c>
      <c r="J186" s="1698"/>
      <c r="K186" s="1352">
        <v>0.10987223233794612</v>
      </c>
      <c r="L186" s="1343">
        <v>0.10987223233794612</v>
      </c>
    </row>
    <row r="187" spans="1:12" ht="45" customHeight="1">
      <c r="A187" s="1691">
        <v>58</v>
      </c>
      <c r="B187" s="1701">
        <v>720</v>
      </c>
      <c r="C187" s="1733" t="s">
        <v>386</v>
      </c>
      <c r="D187" s="1453" t="s">
        <v>760</v>
      </c>
      <c r="E187" s="1454">
        <v>3680000</v>
      </c>
      <c r="F187" s="1693">
        <v>25231000</v>
      </c>
      <c r="G187" s="1396">
        <v>3680000</v>
      </c>
      <c r="H187" s="1695">
        <v>25231000</v>
      </c>
      <c r="I187" s="1398">
        <v>10563.47</v>
      </c>
      <c r="J187" s="1697">
        <v>1038573.69</v>
      </c>
      <c r="K187" s="1080">
        <v>2.8705081521739127E-3</v>
      </c>
      <c r="L187" s="1267">
        <v>2.8705081521739127E-3</v>
      </c>
    </row>
    <row r="188" spans="1:12" ht="45" customHeight="1">
      <c r="A188" s="1699"/>
      <c r="B188" s="1702"/>
      <c r="C188" s="1734"/>
      <c r="D188" s="1459" t="s">
        <v>759</v>
      </c>
      <c r="E188" s="1460">
        <v>635000</v>
      </c>
      <c r="F188" s="1707"/>
      <c r="G188" s="1394">
        <v>635000</v>
      </c>
      <c r="H188" s="1709"/>
      <c r="I188" s="1399">
        <v>20156.98</v>
      </c>
      <c r="J188" s="1711"/>
      <c r="K188" s="1355">
        <v>3.1743275590551179E-2</v>
      </c>
      <c r="L188" s="1334">
        <v>3.1743275590551179E-2</v>
      </c>
    </row>
    <row r="189" spans="1:12" ht="45" customHeight="1">
      <c r="A189" s="1699"/>
      <c r="B189" s="1702">
        <v>750</v>
      </c>
      <c r="C189" s="1734" t="s">
        <v>83</v>
      </c>
      <c r="D189" s="1459" t="s">
        <v>756</v>
      </c>
      <c r="E189" s="1460">
        <v>749000</v>
      </c>
      <c r="F189" s="1707"/>
      <c r="G189" s="1394">
        <v>749000</v>
      </c>
      <c r="H189" s="1709"/>
      <c r="I189" s="1399">
        <v>505.75</v>
      </c>
      <c r="J189" s="1711"/>
      <c r="K189" s="1355">
        <v>6.7523364485981314E-4</v>
      </c>
      <c r="L189" s="1334">
        <v>6.7523364485981314E-4</v>
      </c>
    </row>
    <row r="190" spans="1:12" ht="45" customHeight="1">
      <c r="A190" s="1699"/>
      <c r="B190" s="1702"/>
      <c r="C190" s="1734"/>
      <c r="D190" s="1459" t="s">
        <v>760</v>
      </c>
      <c r="E190" s="1460">
        <v>11733000</v>
      </c>
      <c r="F190" s="1707"/>
      <c r="G190" s="1394">
        <v>11733000</v>
      </c>
      <c r="H190" s="1709"/>
      <c r="I190" s="1399">
        <v>381686.33000000007</v>
      </c>
      <c r="J190" s="1711"/>
      <c r="K190" s="1355">
        <v>3.2531009119577264E-2</v>
      </c>
      <c r="L190" s="1334">
        <v>3.2531009119577264E-2</v>
      </c>
    </row>
    <row r="191" spans="1:12" ht="45" customHeight="1" thickBot="1">
      <c r="A191" s="1692"/>
      <c r="B191" s="1723"/>
      <c r="C191" s="1735"/>
      <c r="D191" s="1457" t="s">
        <v>759</v>
      </c>
      <c r="E191" s="1458">
        <v>8434000</v>
      </c>
      <c r="F191" s="1694"/>
      <c r="G191" s="1397">
        <v>8434000</v>
      </c>
      <c r="H191" s="1696"/>
      <c r="I191" s="1400">
        <v>625661.15999999992</v>
      </c>
      <c r="J191" s="1698"/>
      <c r="K191" s="1352">
        <v>7.4183206070666335E-2</v>
      </c>
      <c r="L191" s="1343">
        <v>7.4183206070666335E-2</v>
      </c>
    </row>
    <row r="192" spans="1:12" ht="45" customHeight="1" thickBot="1">
      <c r="A192" s="1475">
        <v>61</v>
      </c>
      <c r="B192" s="1445">
        <v>750</v>
      </c>
      <c r="C192" s="1492" t="s">
        <v>83</v>
      </c>
      <c r="D192" s="1446" t="s">
        <v>760</v>
      </c>
      <c r="E192" s="1477">
        <v>1499000</v>
      </c>
      <c r="F192" s="1477">
        <v>1499000</v>
      </c>
      <c r="G192" s="1401">
        <v>8632088</v>
      </c>
      <c r="H192" s="1401">
        <v>8632088</v>
      </c>
      <c r="I192" s="1357">
        <v>7375961.3600000003</v>
      </c>
      <c r="J192" s="1409">
        <v>7375961.3600000003</v>
      </c>
      <c r="K192" s="1366">
        <v>4.9205879653102071</v>
      </c>
      <c r="L192" s="1356">
        <v>0.85448171520030847</v>
      </c>
    </row>
    <row r="193" spans="1:12" ht="45" customHeight="1">
      <c r="A193" s="1753">
        <v>62</v>
      </c>
      <c r="B193" s="1493" t="s">
        <v>365</v>
      </c>
      <c r="C193" s="1494" t="s">
        <v>366</v>
      </c>
      <c r="D193" s="1495" t="s">
        <v>778</v>
      </c>
      <c r="E193" s="1454">
        <v>89697000</v>
      </c>
      <c r="F193" s="1693">
        <v>95587000</v>
      </c>
      <c r="G193" s="1396">
        <v>138089901</v>
      </c>
      <c r="H193" s="1695">
        <v>143979901</v>
      </c>
      <c r="I193" s="1398">
        <v>95851270.460000008</v>
      </c>
      <c r="J193" s="1697">
        <v>96057445.160000011</v>
      </c>
      <c r="K193" s="1345">
        <v>1.0686117758676434</v>
      </c>
      <c r="L193" s="1344">
        <v>0.69412223316750732</v>
      </c>
    </row>
    <row r="194" spans="1:12" ht="45" customHeight="1" thickBot="1">
      <c r="A194" s="1754"/>
      <c r="B194" s="1496">
        <v>750</v>
      </c>
      <c r="C194" s="1497" t="s">
        <v>83</v>
      </c>
      <c r="D194" s="1498" t="s">
        <v>778</v>
      </c>
      <c r="E194" s="1462">
        <v>5890000</v>
      </c>
      <c r="F194" s="1708"/>
      <c r="G194" s="1395">
        <v>5890000</v>
      </c>
      <c r="H194" s="1710"/>
      <c r="I194" s="1361">
        <v>206174.7</v>
      </c>
      <c r="J194" s="1712"/>
      <c r="K194" s="1360">
        <v>3.5004193548387096E-2</v>
      </c>
      <c r="L194" s="1359">
        <v>3.5004193548387096E-2</v>
      </c>
    </row>
    <row r="195" spans="1:12" ht="45" customHeight="1">
      <c r="A195" s="1753">
        <v>64</v>
      </c>
      <c r="B195" s="1701">
        <v>750</v>
      </c>
      <c r="C195" s="1733" t="s">
        <v>83</v>
      </c>
      <c r="D195" s="1453" t="s">
        <v>760</v>
      </c>
      <c r="E195" s="1454">
        <v>3463000</v>
      </c>
      <c r="F195" s="1693">
        <v>3463000</v>
      </c>
      <c r="G195" s="1396">
        <v>3463000</v>
      </c>
      <c r="H195" s="1695">
        <v>3776498</v>
      </c>
      <c r="I195" s="1403">
        <v>257404.64999999997</v>
      </c>
      <c r="J195" s="1697">
        <v>570902.25</v>
      </c>
      <c r="K195" s="1345">
        <v>7.4329959572624879E-2</v>
      </c>
      <c r="L195" s="1344">
        <v>7.4329959572624879E-2</v>
      </c>
    </row>
    <row r="196" spans="1:12" ht="45" customHeight="1" thickBot="1">
      <c r="A196" s="1744"/>
      <c r="B196" s="1723"/>
      <c r="C196" s="1735"/>
      <c r="D196" s="1457" t="s">
        <v>773</v>
      </c>
      <c r="E196" s="1458"/>
      <c r="F196" s="1694"/>
      <c r="G196" s="1397">
        <v>313498</v>
      </c>
      <c r="H196" s="1696"/>
      <c r="I196" s="1405">
        <v>313497.59999999998</v>
      </c>
      <c r="J196" s="1698"/>
      <c r="K196" s="1082">
        <v>0</v>
      </c>
      <c r="L196" s="1499">
        <v>0.99999872407479462</v>
      </c>
    </row>
    <row r="197" spans="1:12" ht="45" customHeight="1">
      <c r="A197" s="1743">
        <v>69</v>
      </c>
      <c r="B197" s="1745" t="s">
        <v>378</v>
      </c>
      <c r="C197" s="1747" t="s">
        <v>379</v>
      </c>
      <c r="D197" s="1467" t="s">
        <v>756</v>
      </c>
      <c r="E197" s="1468">
        <v>2020000</v>
      </c>
      <c r="F197" s="1719">
        <v>2020000</v>
      </c>
      <c r="G197" s="1393">
        <v>2020000</v>
      </c>
      <c r="H197" s="1749">
        <v>2274998</v>
      </c>
      <c r="I197" s="1331">
        <v>106799.29000000001</v>
      </c>
      <c r="J197" s="1751">
        <v>361796.74</v>
      </c>
      <c r="K197" s="1354">
        <v>5.2870935643564362E-2</v>
      </c>
      <c r="L197" s="1328">
        <v>5.2870935643564362E-2</v>
      </c>
    </row>
    <row r="198" spans="1:12" ht="45" customHeight="1" thickBot="1">
      <c r="A198" s="1744"/>
      <c r="B198" s="1746"/>
      <c r="C198" s="1748"/>
      <c r="D198" s="1457" t="s">
        <v>776</v>
      </c>
      <c r="E198" s="1458"/>
      <c r="F198" s="1720"/>
      <c r="G198" s="1397">
        <v>254998</v>
      </c>
      <c r="H198" s="1750"/>
      <c r="I198" s="1400">
        <v>254997.45</v>
      </c>
      <c r="J198" s="1752"/>
      <c r="K198" s="1333">
        <v>0</v>
      </c>
      <c r="L198" s="1343">
        <v>0.99999784312033824</v>
      </c>
    </row>
    <row r="199" spans="1:12" ht="45" customHeight="1" thickBot="1">
      <c r="A199" s="1500">
        <v>71</v>
      </c>
      <c r="B199" s="1501">
        <v>750</v>
      </c>
      <c r="C199" s="1502" t="s">
        <v>83</v>
      </c>
      <c r="D199" s="1503" t="s">
        <v>756</v>
      </c>
      <c r="E199" s="1504">
        <v>3088000</v>
      </c>
      <c r="F199" s="1504">
        <v>3088000</v>
      </c>
      <c r="G199" s="1402">
        <v>6020553</v>
      </c>
      <c r="H199" s="1402">
        <v>6020553</v>
      </c>
      <c r="I199" s="1505">
        <v>3363804.6999999997</v>
      </c>
      <c r="J199" s="1410">
        <v>3363804.6999999997</v>
      </c>
      <c r="K199" s="1506">
        <v>1.089314993523316</v>
      </c>
      <c r="L199" s="1499">
        <v>0.55872022055116854</v>
      </c>
    </row>
    <row r="200" spans="1:12" ht="45" customHeight="1">
      <c r="A200" s="1756">
        <v>83</v>
      </c>
      <c r="B200" s="1758">
        <v>758</v>
      </c>
      <c r="C200" s="1760" t="s">
        <v>412</v>
      </c>
      <c r="D200" s="1507" t="s">
        <v>800</v>
      </c>
      <c r="E200" s="1508">
        <v>35979765000</v>
      </c>
      <c r="F200" s="1762">
        <v>35996528000</v>
      </c>
      <c r="G200" s="1393">
        <v>35143550403.379997</v>
      </c>
      <c r="H200" s="1764">
        <v>35155218656.379997</v>
      </c>
      <c r="I200" s="1364">
        <v>0</v>
      </c>
      <c r="J200" s="1766">
        <v>0</v>
      </c>
      <c r="K200" s="1363">
        <v>0</v>
      </c>
      <c r="L200" s="1362">
        <v>0</v>
      </c>
    </row>
    <row r="201" spans="1:12" ht="45" customHeight="1" thickBot="1">
      <c r="A201" s="1757"/>
      <c r="B201" s="1759"/>
      <c r="C201" s="1761"/>
      <c r="D201" s="1509" t="s">
        <v>801</v>
      </c>
      <c r="E201" s="1510">
        <v>16763000</v>
      </c>
      <c r="F201" s="1763"/>
      <c r="G201" s="1395">
        <v>11668253</v>
      </c>
      <c r="H201" s="1765"/>
      <c r="I201" s="1348">
        <v>0</v>
      </c>
      <c r="J201" s="1767"/>
      <c r="K201" s="1349">
        <v>0</v>
      </c>
      <c r="L201" s="1353">
        <v>0</v>
      </c>
    </row>
    <row r="202" spans="1:12" ht="45" customHeight="1">
      <c r="A202" s="1691">
        <v>88</v>
      </c>
      <c r="B202" s="1701">
        <v>755</v>
      </c>
      <c r="C202" s="1733" t="s">
        <v>402</v>
      </c>
      <c r="D202" s="1453" t="s">
        <v>756</v>
      </c>
      <c r="E202" s="1454">
        <v>1651000</v>
      </c>
      <c r="F202" s="1693">
        <v>7057000</v>
      </c>
      <c r="G202" s="1396">
        <v>3506136</v>
      </c>
      <c r="H202" s="1695">
        <v>8987113</v>
      </c>
      <c r="I202" s="1398">
        <v>1425742.64</v>
      </c>
      <c r="J202" s="1697">
        <v>2724093.38</v>
      </c>
      <c r="K202" s="1345">
        <v>0.86356307692307688</v>
      </c>
      <c r="L202" s="1344">
        <v>0.40664213823993134</v>
      </c>
    </row>
    <row r="203" spans="1:12" ht="45" customHeight="1">
      <c r="A203" s="1699"/>
      <c r="B203" s="1702"/>
      <c r="C203" s="1734"/>
      <c r="D203" s="1459" t="s">
        <v>760</v>
      </c>
      <c r="E203" s="1460">
        <v>421000</v>
      </c>
      <c r="F203" s="1707"/>
      <c r="G203" s="1394">
        <v>1126000</v>
      </c>
      <c r="H203" s="1709"/>
      <c r="I203" s="1351">
        <v>0</v>
      </c>
      <c r="J203" s="1711"/>
      <c r="K203" s="1335">
        <v>0</v>
      </c>
      <c r="L203" s="1350">
        <v>0</v>
      </c>
    </row>
    <row r="204" spans="1:12" ht="45" customHeight="1" thickBot="1">
      <c r="A204" s="1700"/>
      <c r="B204" s="1703"/>
      <c r="C204" s="1755"/>
      <c r="D204" s="1461" t="s">
        <v>759</v>
      </c>
      <c r="E204" s="1462">
        <v>4985000</v>
      </c>
      <c r="F204" s="1708"/>
      <c r="G204" s="1395">
        <v>4354977</v>
      </c>
      <c r="H204" s="1710"/>
      <c r="I204" s="1361">
        <v>1298350.74</v>
      </c>
      <c r="J204" s="1698"/>
      <c r="K204" s="1360">
        <v>0.26045150250752258</v>
      </c>
      <c r="L204" s="1359">
        <v>0.29813033226122665</v>
      </c>
    </row>
    <row r="205" spans="1:12" ht="45" customHeight="1">
      <c r="A205" s="1691" t="s">
        <v>802</v>
      </c>
      <c r="B205" s="1493" t="s">
        <v>365</v>
      </c>
      <c r="C205" s="1494" t="s">
        <v>366</v>
      </c>
      <c r="D205" s="1495" t="s">
        <v>778</v>
      </c>
      <c r="E205" s="1454">
        <v>89000</v>
      </c>
      <c r="F205" s="1768">
        <v>89000</v>
      </c>
      <c r="G205" s="1396">
        <v>89000</v>
      </c>
      <c r="H205" s="1695">
        <v>1456505</v>
      </c>
      <c r="I205" s="1407">
        <v>0</v>
      </c>
      <c r="J205" s="1770">
        <v>1042049.85</v>
      </c>
      <c r="K205" s="1337">
        <v>0</v>
      </c>
      <c r="L205" s="1336">
        <v>0</v>
      </c>
    </row>
    <row r="206" spans="1:12" ht="45" customHeight="1" thickBot="1">
      <c r="A206" s="1692"/>
      <c r="B206" s="1511" t="s">
        <v>398</v>
      </c>
      <c r="C206" s="1491" t="s">
        <v>603</v>
      </c>
      <c r="D206" s="1457" t="s">
        <v>756</v>
      </c>
      <c r="E206" s="1458"/>
      <c r="F206" s="1769"/>
      <c r="G206" s="1397">
        <v>1367505</v>
      </c>
      <c r="H206" s="1696"/>
      <c r="I206" s="1400">
        <v>1042049.85</v>
      </c>
      <c r="J206" s="1737"/>
      <c r="K206" s="1333">
        <v>0</v>
      </c>
      <c r="L206" s="1343">
        <v>0.76200807309662488</v>
      </c>
    </row>
    <row r="207" spans="1:12" ht="45" customHeight="1" thickBot="1">
      <c r="A207" s="1475" t="s">
        <v>854</v>
      </c>
      <c r="B207" s="1512" t="s">
        <v>398</v>
      </c>
      <c r="C207" s="1513" t="s">
        <v>603</v>
      </c>
      <c r="D207" s="1446" t="s">
        <v>756</v>
      </c>
      <c r="E207" s="1477"/>
      <c r="F207" s="1477"/>
      <c r="G207" s="1401">
        <v>6517408</v>
      </c>
      <c r="H207" s="1401">
        <v>6517408</v>
      </c>
      <c r="I207" s="1358">
        <v>6474906.96</v>
      </c>
      <c r="J207" s="1357">
        <v>6474906.96</v>
      </c>
      <c r="K207" s="1347">
        <v>0</v>
      </c>
      <c r="L207" s="1356">
        <v>0.99347884312291024</v>
      </c>
    </row>
    <row r="208" spans="1:12" ht="45" customHeight="1">
      <c r="A208" s="1691" t="s">
        <v>803</v>
      </c>
      <c r="B208" s="1451" t="s">
        <v>361</v>
      </c>
      <c r="C208" s="1486" t="s">
        <v>362</v>
      </c>
      <c r="D208" s="1453" t="s">
        <v>756</v>
      </c>
      <c r="E208" s="1454">
        <v>383000</v>
      </c>
      <c r="F208" s="1693">
        <v>18637000</v>
      </c>
      <c r="G208" s="1396">
        <v>383000</v>
      </c>
      <c r="H208" s="1695">
        <v>19550767</v>
      </c>
      <c r="I208" s="1407">
        <v>0</v>
      </c>
      <c r="J208" s="1771">
        <v>4251947.08</v>
      </c>
      <c r="K208" s="1337">
        <v>0</v>
      </c>
      <c r="L208" s="1336">
        <v>0</v>
      </c>
    </row>
    <row r="209" spans="1:12" ht="45" customHeight="1">
      <c r="A209" s="1699"/>
      <c r="B209" s="1774">
        <v>754</v>
      </c>
      <c r="C209" s="1741" t="s">
        <v>603</v>
      </c>
      <c r="D209" s="1459" t="s">
        <v>756</v>
      </c>
      <c r="E209" s="1460">
        <v>13600000</v>
      </c>
      <c r="F209" s="1707"/>
      <c r="G209" s="1394">
        <v>14513767</v>
      </c>
      <c r="H209" s="1709"/>
      <c r="I209" s="1399">
        <v>2238770.9700000002</v>
      </c>
      <c r="J209" s="1772"/>
      <c r="K209" s="1355">
        <v>0.16461551250000001</v>
      </c>
      <c r="L209" s="1334">
        <v>0.15425154406846964</v>
      </c>
    </row>
    <row r="210" spans="1:12" ht="45" customHeight="1">
      <c r="A210" s="1699"/>
      <c r="B210" s="1774"/>
      <c r="C210" s="1775"/>
      <c r="D210" s="1459" t="s">
        <v>763</v>
      </c>
      <c r="E210" s="1460">
        <v>3863000</v>
      </c>
      <c r="F210" s="1707"/>
      <c r="G210" s="1394">
        <v>3863000</v>
      </c>
      <c r="H210" s="1709"/>
      <c r="I210" s="1399">
        <v>2013176.11</v>
      </c>
      <c r="J210" s="1772"/>
      <c r="K210" s="1355">
        <v>0.52114318146518257</v>
      </c>
      <c r="L210" s="1334">
        <v>0.52114318146518257</v>
      </c>
    </row>
    <row r="211" spans="1:12" ht="45" customHeight="1" thickBot="1">
      <c r="A211" s="1692"/>
      <c r="B211" s="1511" t="s">
        <v>415</v>
      </c>
      <c r="C211" s="1514" t="s">
        <v>416</v>
      </c>
      <c r="D211" s="1457" t="s">
        <v>756</v>
      </c>
      <c r="E211" s="1458">
        <v>791000</v>
      </c>
      <c r="F211" s="1694"/>
      <c r="G211" s="1397">
        <v>791000</v>
      </c>
      <c r="H211" s="1696"/>
      <c r="I211" s="1408">
        <v>0</v>
      </c>
      <c r="J211" s="1773"/>
      <c r="K211" s="1333">
        <v>0</v>
      </c>
      <c r="L211" s="1332">
        <v>0</v>
      </c>
    </row>
    <row r="212" spans="1:12" ht="45" customHeight="1">
      <c r="A212" s="1780" t="s">
        <v>804</v>
      </c>
      <c r="B212" s="1515">
        <v>750</v>
      </c>
      <c r="C212" s="1516" t="s">
        <v>83</v>
      </c>
      <c r="D212" s="1467" t="s">
        <v>756</v>
      </c>
      <c r="E212" s="1468">
        <v>3632000</v>
      </c>
      <c r="F212" s="1739">
        <v>8643000</v>
      </c>
      <c r="G212" s="1393">
        <v>3632000</v>
      </c>
      <c r="H212" s="1721">
        <v>8643000</v>
      </c>
      <c r="I212" s="1331">
        <v>152254.34</v>
      </c>
      <c r="J212" s="1770">
        <v>1265042.72</v>
      </c>
      <c r="K212" s="1354">
        <v>4.1920247797356827E-2</v>
      </c>
      <c r="L212" s="1328">
        <v>4.1920247797356827E-2</v>
      </c>
    </row>
    <row r="213" spans="1:12" ht="45" customHeight="1" thickBot="1">
      <c r="A213" s="1781"/>
      <c r="B213" s="1496">
        <v>754</v>
      </c>
      <c r="C213" s="1517" t="s">
        <v>603</v>
      </c>
      <c r="D213" s="1461" t="s">
        <v>756</v>
      </c>
      <c r="E213" s="1462">
        <v>5011000</v>
      </c>
      <c r="F213" s="1708"/>
      <c r="G213" s="1395">
        <v>5011000</v>
      </c>
      <c r="H213" s="1710"/>
      <c r="I213" s="1400">
        <v>1112788.3799999999</v>
      </c>
      <c r="J213" s="1782"/>
      <c r="K213" s="1354">
        <v>0.22206912392735978</v>
      </c>
      <c r="L213" s="1343">
        <v>0.22206912392735978</v>
      </c>
    </row>
    <row r="214" spans="1:12" ht="45" customHeight="1">
      <c r="A214" s="1783" t="s">
        <v>805</v>
      </c>
      <c r="B214" s="1785">
        <v>754</v>
      </c>
      <c r="C214" s="1740" t="s">
        <v>603</v>
      </c>
      <c r="D214" s="1453" t="s">
        <v>756</v>
      </c>
      <c r="E214" s="1454"/>
      <c r="F214" s="1693">
        <v>21000</v>
      </c>
      <c r="G214" s="1396">
        <v>353693</v>
      </c>
      <c r="H214" s="1695">
        <v>6617030</v>
      </c>
      <c r="I214" s="1398">
        <v>353692.65</v>
      </c>
      <c r="J214" s="1736">
        <v>2109590.16</v>
      </c>
      <c r="K214" s="1337">
        <v>0</v>
      </c>
      <c r="L214" s="1328">
        <v>0.9999990104412585</v>
      </c>
    </row>
    <row r="215" spans="1:12" ht="45" customHeight="1" thickBot="1">
      <c r="A215" s="1784"/>
      <c r="B215" s="1786"/>
      <c r="C215" s="1742"/>
      <c r="D215" s="1457" t="s">
        <v>765</v>
      </c>
      <c r="E215" s="1458">
        <v>21000</v>
      </c>
      <c r="F215" s="1694"/>
      <c r="G215" s="1397">
        <v>6263337</v>
      </c>
      <c r="H215" s="1696"/>
      <c r="I215" s="1505">
        <v>1755897.51</v>
      </c>
      <c r="J215" s="1737"/>
      <c r="K215" s="1352">
        <v>83.614167142857141</v>
      </c>
      <c r="L215" s="1343">
        <v>0.28034536701442059</v>
      </c>
    </row>
    <row r="216" spans="1:12" ht="45" customHeight="1">
      <c r="A216" s="1783" t="s">
        <v>806</v>
      </c>
      <c r="B216" s="1493" t="s">
        <v>365</v>
      </c>
      <c r="C216" s="1494" t="s">
        <v>366</v>
      </c>
      <c r="D216" s="1453" t="s">
        <v>778</v>
      </c>
      <c r="E216" s="1454">
        <v>70000</v>
      </c>
      <c r="F216" s="1803">
        <v>1636000</v>
      </c>
      <c r="G216" s="1396">
        <v>70000</v>
      </c>
      <c r="H216" s="1695">
        <v>6981972</v>
      </c>
      <c r="I216" s="1407">
        <v>0</v>
      </c>
      <c r="J216" s="1790">
        <v>4775324</v>
      </c>
      <c r="K216" s="1337">
        <v>0</v>
      </c>
      <c r="L216" s="1336">
        <v>0</v>
      </c>
    </row>
    <row r="217" spans="1:12" ht="45" customHeight="1">
      <c r="A217" s="1802"/>
      <c r="B217" s="1774">
        <v>750</v>
      </c>
      <c r="C217" s="1741" t="s">
        <v>83</v>
      </c>
      <c r="D217" s="1518" t="s">
        <v>756</v>
      </c>
      <c r="E217" s="1460">
        <v>1566000</v>
      </c>
      <c r="F217" s="1804"/>
      <c r="G217" s="1394">
        <v>1422000</v>
      </c>
      <c r="H217" s="1709"/>
      <c r="I217" s="1351">
        <v>0</v>
      </c>
      <c r="J217" s="1791"/>
      <c r="K217" s="1335">
        <v>0</v>
      </c>
      <c r="L217" s="1350">
        <v>0</v>
      </c>
    </row>
    <row r="218" spans="1:12" ht="45" customHeight="1">
      <c r="A218" s="1802"/>
      <c r="B218" s="1774"/>
      <c r="C218" s="1741"/>
      <c r="D218" s="1459" t="s">
        <v>766</v>
      </c>
      <c r="E218" s="1460"/>
      <c r="F218" s="1804"/>
      <c r="G218" s="1394">
        <v>353711</v>
      </c>
      <c r="H218" s="1709"/>
      <c r="I218" s="1394">
        <v>215353.61</v>
      </c>
      <c r="J218" s="1791"/>
      <c r="K218" s="1335">
        <v>0</v>
      </c>
      <c r="L218" s="1328">
        <v>0.60884057889067622</v>
      </c>
    </row>
    <row r="219" spans="1:12" ht="45" customHeight="1">
      <c r="A219" s="1781"/>
      <c r="B219" s="1776">
        <v>754</v>
      </c>
      <c r="C219" s="1778" t="s">
        <v>603</v>
      </c>
      <c r="D219" s="1518" t="s">
        <v>756</v>
      </c>
      <c r="E219" s="1462"/>
      <c r="F219" s="1804"/>
      <c r="G219" s="1394">
        <v>1487732</v>
      </c>
      <c r="H219" s="1710"/>
      <c r="I219" s="1394">
        <v>1042049.85</v>
      </c>
      <c r="J219" s="1806"/>
      <c r="K219" s="1335">
        <v>0</v>
      </c>
      <c r="L219" s="1328">
        <v>0.70042847098805427</v>
      </c>
    </row>
    <row r="220" spans="1:12" ht="45" customHeight="1" thickBot="1">
      <c r="A220" s="1784"/>
      <c r="B220" s="1777"/>
      <c r="C220" s="1779"/>
      <c r="D220" s="1457" t="s">
        <v>766</v>
      </c>
      <c r="E220" s="1458"/>
      <c r="F220" s="1805"/>
      <c r="G220" s="1397">
        <v>3648529</v>
      </c>
      <c r="H220" s="1696"/>
      <c r="I220" s="1397">
        <v>3517920.54</v>
      </c>
      <c r="J220" s="1792"/>
      <c r="K220" s="1333">
        <v>0</v>
      </c>
      <c r="L220" s="1499">
        <v>0.96420243336424083</v>
      </c>
    </row>
    <row r="221" spans="1:12" ht="45" customHeight="1">
      <c r="A221" s="1796" t="s">
        <v>807</v>
      </c>
      <c r="B221" s="1493" t="s">
        <v>365</v>
      </c>
      <c r="C221" s="1494" t="s">
        <v>366</v>
      </c>
      <c r="D221" s="1453" t="s">
        <v>778</v>
      </c>
      <c r="E221" s="1454">
        <v>162000</v>
      </c>
      <c r="F221" s="1693">
        <v>3819000</v>
      </c>
      <c r="G221" s="1396">
        <v>162000</v>
      </c>
      <c r="H221" s="1695">
        <v>13830255</v>
      </c>
      <c r="I221" s="1407">
        <v>0</v>
      </c>
      <c r="J221" s="1697">
        <v>6878344.5</v>
      </c>
      <c r="K221" s="1339">
        <v>0</v>
      </c>
      <c r="L221" s="1338">
        <v>0</v>
      </c>
    </row>
    <row r="222" spans="1:12" ht="45" customHeight="1">
      <c r="A222" s="1797"/>
      <c r="B222" s="1776">
        <v>750</v>
      </c>
      <c r="C222" s="1778" t="s">
        <v>83</v>
      </c>
      <c r="D222" s="1519" t="s">
        <v>756</v>
      </c>
      <c r="E222" s="1468"/>
      <c r="F222" s="1739"/>
      <c r="G222" s="1394">
        <v>49054</v>
      </c>
      <c r="H222" s="1721"/>
      <c r="I222" s="1351">
        <v>0</v>
      </c>
      <c r="J222" s="1722"/>
      <c r="K222" s="1335">
        <v>0</v>
      </c>
      <c r="L222" s="1350">
        <v>0</v>
      </c>
    </row>
    <row r="223" spans="1:12" ht="45" customHeight="1">
      <c r="A223" s="1798"/>
      <c r="B223" s="1800"/>
      <c r="C223" s="1801"/>
      <c r="D223" s="1518" t="s">
        <v>760</v>
      </c>
      <c r="E223" s="1460">
        <v>3657000</v>
      </c>
      <c r="F223" s="1707"/>
      <c r="G223" s="1394">
        <v>3657000</v>
      </c>
      <c r="H223" s="1709"/>
      <c r="I223" s="1351">
        <v>0</v>
      </c>
      <c r="J223" s="1711"/>
      <c r="K223" s="1335">
        <v>0</v>
      </c>
      <c r="L223" s="1350">
        <v>0</v>
      </c>
    </row>
    <row r="224" spans="1:12" ht="45" customHeight="1" thickBot="1">
      <c r="A224" s="1799"/>
      <c r="B224" s="1520">
        <v>754</v>
      </c>
      <c r="C224" s="1517" t="s">
        <v>603</v>
      </c>
      <c r="D224" s="1519" t="s">
        <v>756</v>
      </c>
      <c r="E224" s="1462"/>
      <c r="F224" s="1708"/>
      <c r="G224" s="1395">
        <v>9962201</v>
      </c>
      <c r="H224" s="1710"/>
      <c r="I224" s="1395">
        <v>6878344.5</v>
      </c>
      <c r="J224" s="1712"/>
      <c r="K224" s="1349">
        <v>0</v>
      </c>
      <c r="L224" s="1521">
        <v>0.69044426025935435</v>
      </c>
    </row>
    <row r="225" spans="1:12" ht="45" customHeight="1">
      <c r="A225" s="1753" t="s">
        <v>808</v>
      </c>
      <c r="B225" s="1522">
        <v>754</v>
      </c>
      <c r="C225" s="1523" t="s">
        <v>603</v>
      </c>
      <c r="D225" s="1524" t="s">
        <v>756</v>
      </c>
      <c r="E225" s="1454"/>
      <c r="F225" s="1794">
        <v>119000</v>
      </c>
      <c r="G225" s="1396">
        <v>6100504</v>
      </c>
      <c r="H225" s="1695">
        <v>6219504</v>
      </c>
      <c r="I225" s="1396">
        <v>1955816.85</v>
      </c>
      <c r="J225" s="1697">
        <v>1974941.85</v>
      </c>
      <c r="K225" s="1337">
        <v>0</v>
      </c>
      <c r="L225" s="1525">
        <v>0.32059922426081516</v>
      </c>
    </row>
    <row r="226" spans="1:12" ht="45" customHeight="1" thickBot="1">
      <c r="A226" s="1744"/>
      <c r="B226" s="1455">
        <v>921</v>
      </c>
      <c r="C226" s="1469" t="s">
        <v>609</v>
      </c>
      <c r="D226" s="1526" t="s">
        <v>768</v>
      </c>
      <c r="E226" s="1458">
        <v>119000</v>
      </c>
      <c r="F226" s="1795"/>
      <c r="G226" s="1397">
        <v>119000</v>
      </c>
      <c r="H226" s="1696"/>
      <c r="I226" s="1400">
        <v>19125</v>
      </c>
      <c r="J226" s="1698"/>
      <c r="K226" s="1527">
        <v>0.16071428571428573</v>
      </c>
      <c r="L226" s="1528">
        <v>0.16071428571428573</v>
      </c>
    </row>
    <row r="227" spans="1:12" ht="45" customHeight="1" thickBot="1">
      <c r="A227" s="1529" t="s">
        <v>883</v>
      </c>
      <c r="B227" s="1530">
        <v>754</v>
      </c>
      <c r="C227" s="1513" t="s">
        <v>603</v>
      </c>
      <c r="D227" s="1531" t="s">
        <v>756</v>
      </c>
      <c r="E227" s="1477"/>
      <c r="F227" s="1406"/>
      <c r="G227" s="1401">
        <v>5409068</v>
      </c>
      <c r="H227" s="1401">
        <v>5409068</v>
      </c>
      <c r="I227" s="1400">
        <v>1325003.97</v>
      </c>
      <c r="J227" s="1357">
        <v>1325003.97</v>
      </c>
      <c r="K227" s="1347">
        <v>0</v>
      </c>
      <c r="L227" s="1528">
        <v>0.24495975461946493</v>
      </c>
    </row>
    <row r="228" spans="1:12" ht="45" customHeight="1">
      <c r="A228" s="1753" t="s">
        <v>809</v>
      </c>
      <c r="B228" s="1522">
        <v>750</v>
      </c>
      <c r="C228" s="1532" t="s">
        <v>83</v>
      </c>
      <c r="D228" s="1453" t="s">
        <v>760</v>
      </c>
      <c r="E228" s="1454">
        <v>183000</v>
      </c>
      <c r="F228" s="1693">
        <v>183000</v>
      </c>
      <c r="G228" s="1396">
        <v>199945</v>
      </c>
      <c r="H228" s="1695">
        <v>2226501</v>
      </c>
      <c r="I228" s="1398">
        <v>89650.94</v>
      </c>
      <c r="J228" s="1695">
        <v>2116206.3199999998</v>
      </c>
      <c r="K228" s="1345">
        <v>0.48989584699453553</v>
      </c>
      <c r="L228" s="1344">
        <v>0.44837800395108657</v>
      </c>
    </row>
    <row r="229" spans="1:12" ht="45" customHeight="1" thickBot="1">
      <c r="A229" s="1744"/>
      <c r="B229" s="1533">
        <v>754</v>
      </c>
      <c r="C229" s="1491" t="s">
        <v>603</v>
      </c>
      <c r="D229" s="1534" t="s">
        <v>756</v>
      </c>
      <c r="E229" s="1458"/>
      <c r="F229" s="1694"/>
      <c r="G229" s="1397">
        <v>2026556</v>
      </c>
      <c r="H229" s="1696"/>
      <c r="I229" s="1400">
        <v>2026555.38</v>
      </c>
      <c r="J229" s="1696"/>
      <c r="K229" s="1333">
        <v>0</v>
      </c>
      <c r="L229" s="1343">
        <v>0.99999969406224154</v>
      </c>
    </row>
    <row r="230" spans="1:12" ht="45" customHeight="1" thickBot="1">
      <c r="A230" s="1535" t="s">
        <v>882</v>
      </c>
      <c r="B230" s="1536">
        <v>754</v>
      </c>
      <c r="C230" s="1537" t="s">
        <v>603</v>
      </c>
      <c r="D230" s="1538" t="s">
        <v>756</v>
      </c>
      <c r="E230" s="1449"/>
      <c r="F230" s="1449"/>
      <c r="G230" s="1266">
        <v>4537827</v>
      </c>
      <c r="H230" s="1266">
        <v>4537827</v>
      </c>
      <c r="I230" s="1400">
        <v>3529963.47</v>
      </c>
      <c r="J230" s="1326">
        <v>3529963.47</v>
      </c>
      <c r="K230" s="1325">
        <v>0</v>
      </c>
      <c r="L230" s="1343">
        <v>0.77789732177978588</v>
      </c>
    </row>
    <row r="231" spans="1:12" ht="45" customHeight="1" thickBot="1">
      <c r="A231" s="1535" t="s">
        <v>881</v>
      </c>
      <c r="B231" s="1536">
        <v>754</v>
      </c>
      <c r="C231" s="1537" t="s">
        <v>603</v>
      </c>
      <c r="D231" s="1538" t="s">
        <v>756</v>
      </c>
      <c r="E231" s="1449"/>
      <c r="F231" s="1449"/>
      <c r="G231" s="1266">
        <v>4385758</v>
      </c>
      <c r="H231" s="1266">
        <v>4385758</v>
      </c>
      <c r="I231" s="1400">
        <v>1005352.8</v>
      </c>
      <c r="J231" s="1326">
        <v>1005352.8</v>
      </c>
      <c r="K231" s="1325">
        <v>0</v>
      </c>
      <c r="L231" s="1343">
        <v>0.2292312526135733</v>
      </c>
    </row>
    <row r="232" spans="1:12" ht="45" customHeight="1" thickBot="1">
      <c r="A232" s="1539" t="s">
        <v>880</v>
      </c>
      <c r="B232" s="1540">
        <v>754</v>
      </c>
      <c r="C232" s="1541" t="s">
        <v>603</v>
      </c>
      <c r="D232" s="1542" t="s">
        <v>756</v>
      </c>
      <c r="E232" s="1474"/>
      <c r="F232" s="1474"/>
      <c r="G232" s="1340">
        <v>1183528</v>
      </c>
      <c r="H232" s="1340">
        <v>1183528</v>
      </c>
      <c r="I232" s="1400">
        <v>1183526.9099999999</v>
      </c>
      <c r="J232" s="1357">
        <v>1183526.9099999999</v>
      </c>
      <c r="K232" s="1339">
        <v>0</v>
      </c>
      <c r="L232" s="1343">
        <v>0.99999907902474627</v>
      </c>
    </row>
    <row r="233" spans="1:12" ht="45" customHeight="1">
      <c r="A233" s="1787" t="s">
        <v>810</v>
      </c>
      <c r="B233" s="1493" t="s">
        <v>365</v>
      </c>
      <c r="C233" s="1494" t="s">
        <v>366</v>
      </c>
      <c r="D233" s="1453" t="s">
        <v>778</v>
      </c>
      <c r="E233" s="1454">
        <v>63000</v>
      </c>
      <c r="F233" s="1693">
        <v>1324000</v>
      </c>
      <c r="G233" s="1396">
        <v>63000</v>
      </c>
      <c r="H233" s="1695">
        <v>4573489</v>
      </c>
      <c r="I233" s="1407">
        <v>0</v>
      </c>
      <c r="J233" s="1790">
        <v>2199125.61</v>
      </c>
      <c r="K233" s="1337">
        <v>0</v>
      </c>
      <c r="L233" s="1336">
        <v>0</v>
      </c>
    </row>
    <row r="234" spans="1:12" ht="45" customHeight="1">
      <c r="A234" s="1788"/>
      <c r="B234" s="1543">
        <v>754</v>
      </c>
      <c r="C234" s="1544" t="s">
        <v>603</v>
      </c>
      <c r="D234" s="1518" t="s">
        <v>756</v>
      </c>
      <c r="E234" s="1460"/>
      <c r="F234" s="1707"/>
      <c r="G234" s="1394">
        <v>3249489</v>
      </c>
      <c r="H234" s="1709"/>
      <c r="I234" s="1399">
        <v>2199125.61</v>
      </c>
      <c r="J234" s="1791"/>
      <c r="K234" s="1335">
        <v>0</v>
      </c>
      <c r="L234" s="1334">
        <v>0.67676044141094183</v>
      </c>
    </row>
    <row r="235" spans="1:12" ht="46.5" customHeight="1" thickBot="1">
      <c r="A235" s="1789"/>
      <c r="B235" s="1533">
        <v>900</v>
      </c>
      <c r="C235" s="1545" t="s">
        <v>608</v>
      </c>
      <c r="D235" s="1534" t="s">
        <v>756</v>
      </c>
      <c r="E235" s="1458">
        <v>1261000</v>
      </c>
      <c r="F235" s="1694"/>
      <c r="G235" s="1397">
        <v>1261000</v>
      </c>
      <c r="H235" s="1696"/>
      <c r="I235" s="1408">
        <v>0</v>
      </c>
      <c r="J235" s="1792"/>
      <c r="K235" s="1333">
        <v>0</v>
      </c>
      <c r="L235" s="1332">
        <v>0</v>
      </c>
    </row>
    <row r="236" spans="1:12" ht="46.5" customHeight="1" thickBot="1">
      <c r="A236" s="1546" t="s">
        <v>855</v>
      </c>
      <c r="B236" s="1547">
        <v>754</v>
      </c>
      <c r="C236" s="1548" t="s">
        <v>603</v>
      </c>
      <c r="D236" s="1549" t="s">
        <v>756</v>
      </c>
      <c r="E236" s="1504"/>
      <c r="F236" s="1504"/>
      <c r="G236" s="1402">
        <v>6378126</v>
      </c>
      <c r="H236" s="1402">
        <v>6378126</v>
      </c>
      <c r="I236" s="1331">
        <v>2272812.4500000002</v>
      </c>
      <c r="J236" s="1330">
        <v>2272812.4500000002</v>
      </c>
      <c r="K236" s="1329">
        <v>0</v>
      </c>
      <c r="L236" s="1328">
        <v>0.3563448652472529</v>
      </c>
    </row>
    <row r="237" spans="1:12" ht="46.5" customHeight="1" thickBot="1">
      <c r="A237" s="1535" t="s">
        <v>856</v>
      </c>
      <c r="B237" s="1536">
        <v>754</v>
      </c>
      <c r="C237" s="1537" t="s">
        <v>603</v>
      </c>
      <c r="D237" s="1538" t="s">
        <v>756</v>
      </c>
      <c r="E237" s="1449"/>
      <c r="F237" s="1449"/>
      <c r="G237" s="1266">
        <v>6503366</v>
      </c>
      <c r="H237" s="1266">
        <v>6503366</v>
      </c>
      <c r="I237" s="1327">
        <v>3479779.47</v>
      </c>
      <c r="J237" s="1326">
        <v>3479779.47</v>
      </c>
      <c r="K237" s="1325">
        <v>0</v>
      </c>
      <c r="L237" s="1324">
        <v>0.53507360188554665</v>
      </c>
    </row>
    <row r="238" spans="1:12" ht="45" customHeight="1" thickBot="1">
      <c r="A238" s="1550"/>
      <c r="B238" s="1551"/>
      <c r="C238" s="1552"/>
      <c r="D238" s="1553" t="s">
        <v>811</v>
      </c>
      <c r="E238" s="1554">
        <v>85281687000</v>
      </c>
      <c r="F238" s="1555">
        <v>85281687000</v>
      </c>
      <c r="G238" s="1556">
        <v>85281687000</v>
      </c>
      <c r="H238" s="1556">
        <v>85281687000</v>
      </c>
      <c r="I238" s="1556">
        <v>27192090273.340012</v>
      </c>
      <c r="J238" s="1556">
        <v>27192090273.340008</v>
      </c>
      <c r="K238" s="1323">
        <v>0.31885028579863822</v>
      </c>
      <c r="L238" s="1322">
        <v>0.31885028579863822</v>
      </c>
    </row>
    <row r="240" spans="1:12" ht="37.5" customHeight="1">
      <c r="G240" s="1319">
        <f>F238-G238</f>
        <v>0</v>
      </c>
    </row>
  </sheetData>
  <mergeCells count="218">
    <mergeCell ref="A233:A235"/>
    <mergeCell ref="F233:F235"/>
    <mergeCell ref="H233:H235"/>
    <mergeCell ref="J233:J235"/>
    <mergeCell ref="A1:B1"/>
    <mergeCell ref="A225:A226"/>
    <mergeCell ref="F225:F226"/>
    <mergeCell ref="H225:H226"/>
    <mergeCell ref="J225:J226"/>
    <mergeCell ref="A228:A229"/>
    <mergeCell ref="F228:F229"/>
    <mergeCell ref="H228:H229"/>
    <mergeCell ref="J228:J229"/>
    <mergeCell ref="A221:A224"/>
    <mergeCell ref="F221:F224"/>
    <mergeCell ref="H221:H224"/>
    <mergeCell ref="J221:J224"/>
    <mergeCell ref="B222:B223"/>
    <mergeCell ref="C222:C223"/>
    <mergeCell ref="A216:A220"/>
    <mergeCell ref="F216:F220"/>
    <mergeCell ref="H216:H220"/>
    <mergeCell ref="J216:J220"/>
    <mergeCell ref="B217:B218"/>
    <mergeCell ref="C217:C218"/>
    <mergeCell ref="B219:B220"/>
    <mergeCell ref="C219:C220"/>
    <mergeCell ref="A212:A213"/>
    <mergeCell ref="F212:F213"/>
    <mergeCell ref="H212:H213"/>
    <mergeCell ref="J212:J213"/>
    <mergeCell ref="A214:A215"/>
    <mergeCell ref="B214:B215"/>
    <mergeCell ref="C214:C215"/>
    <mergeCell ref="F214:F215"/>
    <mergeCell ref="H214:H215"/>
    <mergeCell ref="J214:J215"/>
    <mergeCell ref="A205:A206"/>
    <mergeCell ref="F205:F206"/>
    <mergeCell ref="H205:H206"/>
    <mergeCell ref="J205:J206"/>
    <mergeCell ref="A208:A211"/>
    <mergeCell ref="F208:F211"/>
    <mergeCell ref="H208:H211"/>
    <mergeCell ref="J208:J211"/>
    <mergeCell ref="B209:B210"/>
    <mergeCell ref="C209:C210"/>
    <mergeCell ref="A202:A204"/>
    <mergeCell ref="B202:B204"/>
    <mergeCell ref="C202:C204"/>
    <mergeCell ref="F202:F204"/>
    <mergeCell ref="H202:H204"/>
    <mergeCell ref="J202:J204"/>
    <mergeCell ref="A200:A201"/>
    <mergeCell ref="B200:B201"/>
    <mergeCell ref="C200:C201"/>
    <mergeCell ref="F200:F201"/>
    <mergeCell ref="H200:H201"/>
    <mergeCell ref="J200:J201"/>
    <mergeCell ref="A197:A198"/>
    <mergeCell ref="B197:B198"/>
    <mergeCell ref="C197:C198"/>
    <mergeCell ref="F197:F198"/>
    <mergeCell ref="H197:H198"/>
    <mergeCell ref="J197:J198"/>
    <mergeCell ref="A193:A194"/>
    <mergeCell ref="F193:F194"/>
    <mergeCell ref="H193:H194"/>
    <mergeCell ref="J193:J194"/>
    <mergeCell ref="A195:A196"/>
    <mergeCell ref="B195:B196"/>
    <mergeCell ref="C195:C196"/>
    <mergeCell ref="F195:F196"/>
    <mergeCell ref="H195:H196"/>
    <mergeCell ref="J195:J196"/>
    <mergeCell ref="A187:A191"/>
    <mergeCell ref="B187:B188"/>
    <mergeCell ref="C187:C188"/>
    <mergeCell ref="F187:F191"/>
    <mergeCell ref="H187:H191"/>
    <mergeCell ref="J187:J191"/>
    <mergeCell ref="B189:B191"/>
    <mergeCell ref="C189:C191"/>
    <mergeCell ref="A184:A186"/>
    <mergeCell ref="B184:B186"/>
    <mergeCell ref="C184:C186"/>
    <mergeCell ref="F184:F186"/>
    <mergeCell ref="H184:H186"/>
    <mergeCell ref="J184:J186"/>
    <mergeCell ref="A182:A183"/>
    <mergeCell ref="B182:B183"/>
    <mergeCell ref="C182:C183"/>
    <mergeCell ref="F182:F183"/>
    <mergeCell ref="H182:H183"/>
    <mergeCell ref="J182:J183"/>
    <mergeCell ref="B173:B178"/>
    <mergeCell ref="C173:C178"/>
    <mergeCell ref="A179:A181"/>
    <mergeCell ref="F179:F181"/>
    <mergeCell ref="H179:H181"/>
    <mergeCell ref="J179:J181"/>
    <mergeCell ref="A168:A170"/>
    <mergeCell ref="F168:F170"/>
    <mergeCell ref="H168:H170"/>
    <mergeCell ref="J168:J170"/>
    <mergeCell ref="A171:A178"/>
    <mergeCell ref="B171:B172"/>
    <mergeCell ref="C171:C172"/>
    <mergeCell ref="F171:F178"/>
    <mergeCell ref="H171:H178"/>
    <mergeCell ref="J171:J178"/>
    <mergeCell ref="A157:A167"/>
    <mergeCell ref="F157:F167"/>
    <mergeCell ref="H157:H167"/>
    <mergeCell ref="J157:J167"/>
    <mergeCell ref="B158:B166"/>
    <mergeCell ref="C158:C166"/>
    <mergeCell ref="A140:A156"/>
    <mergeCell ref="F140:F156"/>
    <mergeCell ref="H140:H156"/>
    <mergeCell ref="J140:J156"/>
    <mergeCell ref="B141:B143"/>
    <mergeCell ref="C141:C143"/>
    <mergeCell ref="B144:B148"/>
    <mergeCell ref="C144:C148"/>
    <mergeCell ref="B149:B156"/>
    <mergeCell ref="C149:C156"/>
    <mergeCell ref="A135:A139"/>
    <mergeCell ref="B135:B139"/>
    <mergeCell ref="C135:C139"/>
    <mergeCell ref="F135:F139"/>
    <mergeCell ref="H135:H139"/>
    <mergeCell ref="J135:J139"/>
    <mergeCell ref="A129:A134"/>
    <mergeCell ref="B129:B130"/>
    <mergeCell ref="C129:C130"/>
    <mergeCell ref="F129:F134"/>
    <mergeCell ref="H129:H134"/>
    <mergeCell ref="J129:J134"/>
    <mergeCell ref="B131:B134"/>
    <mergeCell ref="C131:C134"/>
    <mergeCell ref="A95:A128"/>
    <mergeCell ref="B95:B100"/>
    <mergeCell ref="C95:C100"/>
    <mergeCell ref="F95:F128"/>
    <mergeCell ref="H95:H128"/>
    <mergeCell ref="J95:J128"/>
    <mergeCell ref="B103:B106"/>
    <mergeCell ref="C103:C106"/>
    <mergeCell ref="B107:B124"/>
    <mergeCell ref="C107:C124"/>
    <mergeCell ref="A79:A93"/>
    <mergeCell ref="F79:F93"/>
    <mergeCell ref="H79:H93"/>
    <mergeCell ref="J79:J93"/>
    <mergeCell ref="B80:B93"/>
    <mergeCell ref="C80:C93"/>
    <mergeCell ref="A58:A78"/>
    <mergeCell ref="B58:B60"/>
    <mergeCell ref="C58:C60"/>
    <mergeCell ref="F58:F78"/>
    <mergeCell ref="H58:H78"/>
    <mergeCell ref="J58:J78"/>
    <mergeCell ref="B61:B78"/>
    <mergeCell ref="C61:C78"/>
    <mergeCell ref="A50:A56"/>
    <mergeCell ref="B50:B53"/>
    <mergeCell ref="C50:C53"/>
    <mergeCell ref="F50:F56"/>
    <mergeCell ref="H50:H56"/>
    <mergeCell ref="J50:J56"/>
    <mergeCell ref="B54:B56"/>
    <mergeCell ref="C54:C56"/>
    <mergeCell ref="A40:A48"/>
    <mergeCell ref="B40:B41"/>
    <mergeCell ref="C40:C41"/>
    <mergeCell ref="F40:F48"/>
    <mergeCell ref="H40:H48"/>
    <mergeCell ref="J40:J48"/>
    <mergeCell ref="B42:B45"/>
    <mergeCell ref="C42:C45"/>
    <mergeCell ref="B46:B48"/>
    <mergeCell ref="C46:C48"/>
    <mergeCell ref="A31:A39"/>
    <mergeCell ref="B31:B35"/>
    <mergeCell ref="C31:C35"/>
    <mergeCell ref="F31:F39"/>
    <mergeCell ref="H31:H39"/>
    <mergeCell ref="J31:J39"/>
    <mergeCell ref="B36:B38"/>
    <mergeCell ref="C36:C38"/>
    <mergeCell ref="A25:A30"/>
    <mergeCell ref="B25:B26"/>
    <mergeCell ref="C25:C26"/>
    <mergeCell ref="F25:F30"/>
    <mergeCell ref="H25:H30"/>
    <mergeCell ref="J25:J30"/>
    <mergeCell ref="B28:B30"/>
    <mergeCell ref="C28:C30"/>
    <mergeCell ref="A20:A21"/>
    <mergeCell ref="F20:F21"/>
    <mergeCell ref="H20:H21"/>
    <mergeCell ref="J20:J21"/>
    <mergeCell ref="A22:A24"/>
    <mergeCell ref="B22:B24"/>
    <mergeCell ref="C22:C24"/>
    <mergeCell ref="F22:F24"/>
    <mergeCell ref="H22:H24"/>
    <mergeCell ref="J22:J24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9055118110236221" right="0.9055118110236221" top="1.1023622047244095" bottom="0.59055118110236227" header="0.86614173228346458" footer="0.31496062992125984"/>
  <pageSetup paperSize="9" scale="34" firstPageNumber="63" orientation="landscape" useFirstPageNumber="1" r:id="rId1"/>
  <headerFooter alignWithMargins="0">
    <oddHeader>&amp;C&amp;20- &amp;P -</oddHeader>
  </headerFooter>
  <rowBreaks count="8" manualBreakCount="8">
    <brk id="30" max="11" man="1"/>
    <brk id="56" max="11" man="1"/>
    <brk id="78" max="11" man="1"/>
    <brk id="106" max="11" man="1"/>
    <brk id="128" max="11" man="1"/>
    <brk id="156" max="11" man="1"/>
    <brk id="183" max="11" man="1"/>
    <brk id="211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5"/>
  <sheetViews>
    <sheetView showGridLines="0" topLeftCell="C1" zoomScale="80" zoomScaleNormal="80" zoomScaleSheetLayoutView="40" workbookViewId="0">
      <selection activeCell="S16" sqref="S16"/>
    </sheetView>
  </sheetViews>
  <sheetFormatPr defaultRowHeight="14.25"/>
  <cols>
    <col min="1" max="2" width="14" style="1124" customWidth="1"/>
    <col min="3" max="3" width="76" style="1124" customWidth="1"/>
    <col min="4" max="4" width="14.85546875" style="1125" bestFit="1" customWidth="1"/>
    <col min="5" max="5" width="16.140625" style="1125" customWidth="1"/>
    <col min="6" max="12" width="14.42578125" style="1126" customWidth="1"/>
    <col min="13" max="13" width="15.85546875" style="1126" customWidth="1"/>
    <col min="14" max="256" width="9.140625" style="1125"/>
    <col min="257" max="258" width="14" style="1125" customWidth="1"/>
    <col min="259" max="259" width="76" style="1125" customWidth="1"/>
    <col min="260" max="260" width="14.85546875" style="1125" bestFit="1" customWidth="1"/>
    <col min="261" max="261" width="16.140625" style="1125" customWidth="1"/>
    <col min="262" max="268" width="14.42578125" style="1125" customWidth="1"/>
    <col min="269" max="269" width="15.85546875" style="1125" customWidth="1"/>
    <col min="270" max="512" width="9.140625" style="1125"/>
    <col min="513" max="514" width="14" style="1125" customWidth="1"/>
    <col min="515" max="515" width="76" style="1125" customWidth="1"/>
    <col min="516" max="516" width="14.85546875" style="1125" bestFit="1" customWidth="1"/>
    <col min="517" max="517" width="16.140625" style="1125" customWidth="1"/>
    <col min="518" max="524" width="14.42578125" style="1125" customWidth="1"/>
    <col min="525" max="525" width="15.85546875" style="1125" customWidth="1"/>
    <col min="526" max="768" width="9.140625" style="1125"/>
    <col min="769" max="770" width="14" style="1125" customWidth="1"/>
    <col min="771" max="771" width="76" style="1125" customWidth="1"/>
    <col min="772" max="772" width="14.85546875" style="1125" bestFit="1" customWidth="1"/>
    <col min="773" max="773" width="16.140625" style="1125" customWidth="1"/>
    <col min="774" max="780" width="14.42578125" style="1125" customWidth="1"/>
    <col min="781" max="781" width="15.85546875" style="1125" customWidth="1"/>
    <col min="782" max="1024" width="9.140625" style="1125"/>
    <col min="1025" max="1026" width="14" style="1125" customWidth="1"/>
    <col min="1027" max="1027" width="76" style="1125" customWidth="1"/>
    <col min="1028" max="1028" width="14.85546875" style="1125" bestFit="1" customWidth="1"/>
    <col min="1029" max="1029" width="16.140625" style="1125" customWidth="1"/>
    <col min="1030" max="1036" width="14.42578125" style="1125" customWidth="1"/>
    <col min="1037" max="1037" width="15.85546875" style="1125" customWidth="1"/>
    <col min="1038" max="1280" width="9.140625" style="1125"/>
    <col min="1281" max="1282" width="14" style="1125" customWidth="1"/>
    <col min="1283" max="1283" width="76" style="1125" customWidth="1"/>
    <col min="1284" max="1284" width="14.85546875" style="1125" bestFit="1" customWidth="1"/>
    <col min="1285" max="1285" width="16.140625" style="1125" customWidth="1"/>
    <col min="1286" max="1292" width="14.42578125" style="1125" customWidth="1"/>
    <col min="1293" max="1293" width="15.85546875" style="1125" customWidth="1"/>
    <col min="1294" max="1536" width="9.140625" style="1125"/>
    <col min="1537" max="1538" width="14" style="1125" customWidth="1"/>
    <col min="1539" max="1539" width="76" style="1125" customWidth="1"/>
    <col min="1540" max="1540" width="14.85546875" style="1125" bestFit="1" customWidth="1"/>
    <col min="1541" max="1541" width="16.140625" style="1125" customWidth="1"/>
    <col min="1542" max="1548" width="14.42578125" style="1125" customWidth="1"/>
    <col min="1549" max="1549" width="15.85546875" style="1125" customWidth="1"/>
    <col min="1550" max="1792" width="9.140625" style="1125"/>
    <col min="1793" max="1794" width="14" style="1125" customWidth="1"/>
    <col min="1795" max="1795" width="76" style="1125" customWidth="1"/>
    <col min="1796" max="1796" width="14.85546875" style="1125" bestFit="1" customWidth="1"/>
    <col min="1797" max="1797" width="16.140625" style="1125" customWidth="1"/>
    <col min="1798" max="1804" width="14.42578125" style="1125" customWidth="1"/>
    <col min="1805" max="1805" width="15.85546875" style="1125" customWidth="1"/>
    <col min="1806" max="2048" width="9.140625" style="1125"/>
    <col min="2049" max="2050" width="14" style="1125" customWidth="1"/>
    <col min="2051" max="2051" width="76" style="1125" customWidth="1"/>
    <col min="2052" max="2052" width="14.85546875" style="1125" bestFit="1" customWidth="1"/>
    <col min="2053" max="2053" width="16.140625" style="1125" customWidth="1"/>
    <col min="2054" max="2060" width="14.42578125" style="1125" customWidth="1"/>
    <col min="2061" max="2061" width="15.85546875" style="1125" customWidth="1"/>
    <col min="2062" max="2304" width="9.140625" style="1125"/>
    <col min="2305" max="2306" width="14" style="1125" customWidth="1"/>
    <col min="2307" max="2307" width="76" style="1125" customWidth="1"/>
    <col min="2308" max="2308" width="14.85546875" style="1125" bestFit="1" customWidth="1"/>
    <col min="2309" max="2309" width="16.140625" style="1125" customWidth="1"/>
    <col min="2310" max="2316" width="14.42578125" style="1125" customWidth="1"/>
    <col min="2317" max="2317" width="15.85546875" style="1125" customWidth="1"/>
    <col min="2318" max="2560" width="9.140625" style="1125"/>
    <col min="2561" max="2562" width="14" style="1125" customWidth="1"/>
    <col min="2563" max="2563" width="76" style="1125" customWidth="1"/>
    <col min="2564" max="2564" width="14.85546875" style="1125" bestFit="1" customWidth="1"/>
    <col min="2565" max="2565" width="16.140625" style="1125" customWidth="1"/>
    <col min="2566" max="2572" width="14.42578125" style="1125" customWidth="1"/>
    <col min="2573" max="2573" width="15.85546875" style="1125" customWidth="1"/>
    <col min="2574" max="2816" width="9.140625" style="1125"/>
    <col min="2817" max="2818" width="14" style="1125" customWidth="1"/>
    <col min="2819" max="2819" width="76" style="1125" customWidth="1"/>
    <col min="2820" max="2820" width="14.85546875" style="1125" bestFit="1" customWidth="1"/>
    <col min="2821" max="2821" width="16.140625" style="1125" customWidth="1"/>
    <col min="2822" max="2828" width="14.42578125" style="1125" customWidth="1"/>
    <col min="2829" max="2829" width="15.85546875" style="1125" customWidth="1"/>
    <col min="2830" max="3072" width="9.140625" style="1125"/>
    <col min="3073" max="3074" width="14" style="1125" customWidth="1"/>
    <col min="3075" max="3075" width="76" style="1125" customWidth="1"/>
    <col min="3076" max="3076" width="14.85546875" style="1125" bestFit="1" customWidth="1"/>
    <col min="3077" max="3077" width="16.140625" style="1125" customWidth="1"/>
    <col min="3078" max="3084" width="14.42578125" style="1125" customWidth="1"/>
    <col min="3085" max="3085" width="15.85546875" style="1125" customWidth="1"/>
    <col min="3086" max="3328" width="9.140625" style="1125"/>
    <col min="3329" max="3330" width="14" style="1125" customWidth="1"/>
    <col min="3331" max="3331" width="76" style="1125" customWidth="1"/>
    <col min="3332" max="3332" width="14.85546875" style="1125" bestFit="1" customWidth="1"/>
    <col min="3333" max="3333" width="16.140625" style="1125" customWidth="1"/>
    <col min="3334" max="3340" width="14.42578125" style="1125" customWidth="1"/>
    <col min="3341" max="3341" width="15.85546875" style="1125" customWidth="1"/>
    <col min="3342" max="3584" width="9.140625" style="1125"/>
    <col min="3585" max="3586" width="14" style="1125" customWidth="1"/>
    <col min="3587" max="3587" width="76" style="1125" customWidth="1"/>
    <col min="3588" max="3588" width="14.85546875" style="1125" bestFit="1" customWidth="1"/>
    <col min="3589" max="3589" width="16.140625" style="1125" customWidth="1"/>
    <col min="3590" max="3596" width="14.42578125" style="1125" customWidth="1"/>
    <col min="3597" max="3597" width="15.85546875" style="1125" customWidth="1"/>
    <col min="3598" max="3840" width="9.140625" style="1125"/>
    <col min="3841" max="3842" width="14" style="1125" customWidth="1"/>
    <col min="3843" max="3843" width="76" style="1125" customWidth="1"/>
    <col min="3844" max="3844" width="14.85546875" style="1125" bestFit="1" customWidth="1"/>
    <col min="3845" max="3845" width="16.140625" style="1125" customWidth="1"/>
    <col min="3846" max="3852" width="14.42578125" style="1125" customWidth="1"/>
    <col min="3853" max="3853" width="15.85546875" style="1125" customWidth="1"/>
    <col min="3854" max="4096" width="9.140625" style="1125"/>
    <col min="4097" max="4098" width="14" style="1125" customWidth="1"/>
    <col min="4099" max="4099" width="76" style="1125" customWidth="1"/>
    <col min="4100" max="4100" width="14.85546875" style="1125" bestFit="1" customWidth="1"/>
    <col min="4101" max="4101" width="16.140625" style="1125" customWidth="1"/>
    <col min="4102" max="4108" width="14.42578125" style="1125" customWidth="1"/>
    <col min="4109" max="4109" width="15.85546875" style="1125" customWidth="1"/>
    <col min="4110" max="4352" width="9.140625" style="1125"/>
    <col min="4353" max="4354" width="14" style="1125" customWidth="1"/>
    <col min="4355" max="4355" width="76" style="1125" customWidth="1"/>
    <col min="4356" max="4356" width="14.85546875" style="1125" bestFit="1" customWidth="1"/>
    <col min="4357" max="4357" width="16.140625" style="1125" customWidth="1"/>
    <col min="4358" max="4364" width="14.42578125" style="1125" customWidth="1"/>
    <col min="4365" max="4365" width="15.85546875" style="1125" customWidth="1"/>
    <col min="4366" max="4608" width="9.140625" style="1125"/>
    <col min="4609" max="4610" width="14" style="1125" customWidth="1"/>
    <col min="4611" max="4611" width="76" style="1125" customWidth="1"/>
    <col min="4612" max="4612" width="14.85546875" style="1125" bestFit="1" customWidth="1"/>
    <col min="4613" max="4613" width="16.140625" style="1125" customWidth="1"/>
    <col min="4614" max="4620" width="14.42578125" style="1125" customWidth="1"/>
    <col min="4621" max="4621" width="15.85546875" style="1125" customWidth="1"/>
    <col min="4622" max="4864" width="9.140625" style="1125"/>
    <col min="4865" max="4866" width="14" style="1125" customWidth="1"/>
    <col min="4867" max="4867" width="76" style="1125" customWidth="1"/>
    <col min="4868" max="4868" width="14.85546875" style="1125" bestFit="1" customWidth="1"/>
    <col min="4869" max="4869" width="16.140625" style="1125" customWidth="1"/>
    <col min="4870" max="4876" width="14.42578125" style="1125" customWidth="1"/>
    <col min="4877" max="4877" width="15.85546875" style="1125" customWidth="1"/>
    <col min="4878" max="5120" width="9.140625" style="1125"/>
    <col min="5121" max="5122" width="14" style="1125" customWidth="1"/>
    <col min="5123" max="5123" width="76" style="1125" customWidth="1"/>
    <col min="5124" max="5124" width="14.85546875" style="1125" bestFit="1" customWidth="1"/>
    <col min="5125" max="5125" width="16.140625" style="1125" customWidth="1"/>
    <col min="5126" max="5132" width="14.42578125" style="1125" customWidth="1"/>
    <col min="5133" max="5133" width="15.85546875" style="1125" customWidth="1"/>
    <col min="5134" max="5376" width="9.140625" style="1125"/>
    <col min="5377" max="5378" width="14" style="1125" customWidth="1"/>
    <col min="5379" max="5379" width="76" style="1125" customWidth="1"/>
    <col min="5380" max="5380" width="14.85546875" style="1125" bestFit="1" customWidth="1"/>
    <col min="5381" max="5381" width="16.140625" style="1125" customWidth="1"/>
    <col min="5382" max="5388" width="14.42578125" style="1125" customWidth="1"/>
    <col min="5389" max="5389" width="15.85546875" style="1125" customWidth="1"/>
    <col min="5390" max="5632" width="9.140625" style="1125"/>
    <col min="5633" max="5634" width="14" style="1125" customWidth="1"/>
    <col min="5635" max="5635" width="76" style="1125" customWidth="1"/>
    <col min="5636" max="5636" width="14.85546875" style="1125" bestFit="1" customWidth="1"/>
    <col min="5637" max="5637" width="16.140625" style="1125" customWidth="1"/>
    <col min="5638" max="5644" width="14.42578125" style="1125" customWidth="1"/>
    <col min="5645" max="5645" width="15.85546875" style="1125" customWidth="1"/>
    <col min="5646" max="5888" width="9.140625" style="1125"/>
    <col min="5889" max="5890" width="14" style="1125" customWidth="1"/>
    <col min="5891" max="5891" width="76" style="1125" customWidth="1"/>
    <col min="5892" max="5892" width="14.85546875" style="1125" bestFit="1" customWidth="1"/>
    <col min="5893" max="5893" width="16.140625" style="1125" customWidth="1"/>
    <col min="5894" max="5900" width="14.42578125" style="1125" customWidth="1"/>
    <col min="5901" max="5901" width="15.85546875" style="1125" customWidth="1"/>
    <col min="5902" max="6144" width="9.140625" style="1125"/>
    <col min="6145" max="6146" width="14" style="1125" customWidth="1"/>
    <col min="6147" max="6147" width="76" style="1125" customWidth="1"/>
    <col min="6148" max="6148" width="14.85546875" style="1125" bestFit="1" customWidth="1"/>
    <col min="6149" max="6149" width="16.140625" style="1125" customWidth="1"/>
    <col min="6150" max="6156" width="14.42578125" style="1125" customWidth="1"/>
    <col min="6157" max="6157" width="15.85546875" style="1125" customWidth="1"/>
    <col min="6158" max="6400" width="9.140625" style="1125"/>
    <col min="6401" max="6402" width="14" style="1125" customWidth="1"/>
    <col min="6403" max="6403" width="76" style="1125" customWidth="1"/>
    <col min="6404" max="6404" width="14.85546875" style="1125" bestFit="1" customWidth="1"/>
    <col min="6405" max="6405" width="16.140625" style="1125" customWidth="1"/>
    <col min="6406" max="6412" width="14.42578125" style="1125" customWidth="1"/>
    <col min="6413" max="6413" width="15.85546875" style="1125" customWidth="1"/>
    <col min="6414" max="6656" width="9.140625" style="1125"/>
    <col min="6657" max="6658" width="14" style="1125" customWidth="1"/>
    <col min="6659" max="6659" width="76" style="1125" customWidth="1"/>
    <col min="6660" max="6660" width="14.85546875" style="1125" bestFit="1" customWidth="1"/>
    <col min="6661" max="6661" width="16.140625" style="1125" customWidth="1"/>
    <col min="6662" max="6668" width="14.42578125" style="1125" customWidth="1"/>
    <col min="6669" max="6669" width="15.85546875" style="1125" customWidth="1"/>
    <col min="6670" max="6912" width="9.140625" style="1125"/>
    <col min="6913" max="6914" width="14" style="1125" customWidth="1"/>
    <col min="6915" max="6915" width="76" style="1125" customWidth="1"/>
    <col min="6916" max="6916" width="14.85546875" style="1125" bestFit="1" customWidth="1"/>
    <col min="6917" max="6917" width="16.140625" style="1125" customWidth="1"/>
    <col min="6918" max="6924" width="14.42578125" style="1125" customWidth="1"/>
    <col min="6925" max="6925" width="15.85546875" style="1125" customWidth="1"/>
    <col min="6926" max="7168" width="9.140625" style="1125"/>
    <col min="7169" max="7170" width="14" style="1125" customWidth="1"/>
    <col min="7171" max="7171" width="76" style="1125" customWidth="1"/>
    <col min="7172" max="7172" width="14.85546875" style="1125" bestFit="1" customWidth="1"/>
    <col min="7173" max="7173" width="16.140625" style="1125" customWidth="1"/>
    <col min="7174" max="7180" width="14.42578125" style="1125" customWidth="1"/>
    <col min="7181" max="7181" width="15.85546875" style="1125" customWidth="1"/>
    <col min="7182" max="7424" width="9.140625" style="1125"/>
    <col min="7425" max="7426" width="14" style="1125" customWidth="1"/>
    <col min="7427" max="7427" width="76" style="1125" customWidth="1"/>
    <col min="7428" max="7428" width="14.85546875" style="1125" bestFit="1" customWidth="1"/>
    <col min="7429" max="7429" width="16.140625" style="1125" customWidth="1"/>
    <col min="7430" max="7436" width="14.42578125" style="1125" customWidth="1"/>
    <col min="7437" max="7437" width="15.85546875" style="1125" customWidth="1"/>
    <col min="7438" max="7680" width="9.140625" style="1125"/>
    <col min="7681" max="7682" width="14" style="1125" customWidth="1"/>
    <col min="7683" max="7683" width="76" style="1125" customWidth="1"/>
    <col min="7684" max="7684" width="14.85546875" style="1125" bestFit="1" customWidth="1"/>
    <col min="7685" max="7685" width="16.140625" style="1125" customWidth="1"/>
    <col min="7686" max="7692" width="14.42578125" style="1125" customWidth="1"/>
    <col min="7693" max="7693" width="15.85546875" style="1125" customWidth="1"/>
    <col min="7694" max="7936" width="9.140625" style="1125"/>
    <col min="7937" max="7938" width="14" style="1125" customWidth="1"/>
    <col min="7939" max="7939" width="76" style="1125" customWidth="1"/>
    <col min="7940" max="7940" width="14.85546875" style="1125" bestFit="1" customWidth="1"/>
    <col min="7941" max="7941" width="16.140625" style="1125" customWidth="1"/>
    <col min="7942" max="7948" width="14.42578125" style="1125" customWidth="1"/>
    <col min="7949" max="7949" width="15.85546875" style="1125" customWidth="1"/>
    <col min="7950" max="8192" width="9.140625" style="1125"/>
    <col min="8193" max="8194" width="14" style="1125" customWidth="1"/>
    <col min="8195" max="8195" width="76" style="1125" customWidth="1"/>
    <col min="8196" max="8196" width="14.85546875" style="1125" bestFit="1" customWidth="1"/>
    <col min="8197" max="8197" width="16.140625" style="1125" customWidth="1"/>
    <col min="8198" max="8204" width="14.42578125" style="1125" customWidth="1"/>
    <col min="8205" max="8205" width="15.85546875" style="1125" customWidth="1"/>
    <col min="8206" max="8448" width="9.140625" style="1125"/>
    <col min="8449" max="8450" width="14" style="1125" customWidth="1"/>
    <col min="8451" max="8451" width="76" style="1125" customWidth="1"/>
    <col min="8452" max="8452" width="14.85546875" style="1125" bestFit="1" customWidth="1"/>
    <col min="8453" max="8453" width="16.140625" style="1125" customWidth="1"/>
    <col min="8454" max="8460" width="14.42578125" style="1125" customWidth="1"/>
    <col min="8461" max="8461" width="15.85546875" style="1125" customWidth="1"/>
    <col min="8462" max="8704" width="9.140625" style="1125"/>
    <col min="8705" max="8706" width="14" style="1125" customWidth="1"/>
    <col min="8707" max="8707" width="76" style="1125" customWidth="1"/>
    <col min="8708" max="8708" width="14.85546875" style="1125" bestFit="1" customWidth="1"/>
    <col min="8709" max="8709" width="16.140625" style="1125" customWidth="1"/>
    <col min="8710" max="8716" width="14.42578125" style="1125" customWidth="1"/>
    <col min="8717" max="8717" width="15.85546875" style="1125" customWidth="1"/>
    <col min="8718" max="8960" width="9.140625" style="1125"/>
    <col min="8961" max="8962" width="14" style="1125" customWidth="1"/>
    <col min="8963" max="8963" width="76" style="1125" customWidth="1"/>
    <col min="8964" max="8964" width="14.85546875" style="1125" bestFit="1" customWidth="1"/>
    <col min="8965" max="8965" width="16.140625" style="1125" customWidth="1"/>
    <col min="8966" max="8972" width="14.42578125" style="1125" customWidth="1"/>
    <col min="8973" max="8973" width="15.85546875" style="1125" customWidth="1"/>
    <col min="8974" max="9216" width="9.140625" style="1125"/>
    <col min="9217" max="9218" width="14" style="1125" customWidth="1"/>
    <col min="9219" max="9219" width="76" style="1125" customWidth="1"/>
    <col min="9220" max="9220" width="14.85546875" style="1125" bestFit="1" customWidth="1"/>
    <col min="9221" max="9221" width="16.140625" style="1125" customWidth="1"/>
    <col min="9222" max="9228" width="14.42578125" style="1125" customWidth="1"/>
    <col min="9229" max="9229" width="15.85546875" style="1125" customWidth="1"/>
    <col min="9230" max="9472" width="9.140625" style="1125"/>
    <col min="9473" max="9474" width="14" style="1125" customWidth="1"/>
    <col min="9475" max="9475" width="76" style="1125" customWidth="1"/>
    <col min="9476" max="9476" width="14.85546875" style="1125" bestFit="1" customWidth="1"/>
    <col min="9477" max="9477" width="16.140625" style="1125" customWidth="1"/>
    <col min="9478" max="9484" width="14.42578125" style="1125" customWidth="1"/>
    <col min="9485" max="9485" width="15.85546875" style="1125" customWidth="1"/>
    <col min="9486" max="9728" width="9.140625" style="1125"/>
    <col min="9729" max="9730" width="14" style="1125" customWidth="1"/>
    <col min="9731" max="9731" width="76" style="1125" customWidth="1"/>
    <col min="9732" max="9732" width="14.85546875" style="1125" bestFit="1" customWidth="1"/>
    <col min="9733" max="9733" width="16.140625" style="1125" customWidth="1"/>
    <col min="9734" max="9740" width="14.42578125" style="1125" customWidth="1"/>
    <col min="9741" max="9741" width="15.85546875" style="1125" customWidth="1"/>
    <col min="9742" max="9984" width="9.140625" style="1125"/>
    <col min="9985" max="9986" width="14" style="1125" customWidth="1"/>
    <col min="9987" max="9987" width="76" style="1125" customWidth="1"/>
    <col min="9988" max="9988" width="14.85546875" style="1125" bestFit="1" customWidth="1"/>
    <col min="9989" max="9989" width="16.140625" style="1125" customWidth="1"/>
    <col min="9990" max="9996" width="14.42578125" style="1125" customWidth="1"/>
    <col min="9997" max="9997" width="15.85546875" style="1125" customWidth="1"/>
    <col min="9998" max="10240" width="9.140625" style="1125"/>
    <col min="10241" max="10242" width="14" style="1125" customWidth="1"/>
    <col min="10243" max="10243" width="76" style="1125" customWidth="1"/>
    <col min="10244" max="10244" width="14.85546875" style="1125" bestFit="1" customWidth="1"/>
    <col min="10245" max="10245" width="16.140625" style="1125" customWidth="1"/>
    <col min="10246" max="10252" width="14.42578125" style="1125" customWidth="1"/>
    <col min="10253" max="10253" width="15.85546875" style="1125" customWidth="1"/>
    <col min="10254" max="10496" width="9.140625" style="1125"/>
    <col min="10497" max="10498" width="14" style="1125" customWidth="1"/>
    <col min="10499" max="10499" width="76" style="1125" customWidth="1"/>
    <col min="10500" max="10500" width="14.85546875" style="1125" bestFit="1" customWidth="1"/>
    <col min="10501" max="10501" width="16.140625" style="1125" customWidth="1"/>
    <col min="10502" max="10508" width="14.42578125" style="1125" customWidth="1"/>
    <col min="10509" max="10509" width="15.85546875" style="1125" customWidth="1"/>
    <col min="10510" max="10752" width="9.140625" style="1125"/>
    <col min="10753" max="10754" width="14" style="1125" customWidth="1"/>
    <col min="10755" max="10755" width="76" style="1125" customWidth="1"/>
    <col min="10756" max="10756" width="14.85546875" style="1125" bestFit="1" customWidth="1"/>
    <col min="10757" max="10757" width="16.140625" style="1125" customWidth="1"/>
    <col min="10758" max="10764" width="14.42578125" style="1125" customWidth="1"/>
    <col min="10765" max="10765" width="15.85546875" style="1125" customWidth="1"/>
    <col min="10766" max="11008" width="9.140625" style="1125"/>
    <col min="11009" max="11010" width="14" style="1125" customWidth="1"/>
    <col min="11011" max="11011" width="76" style="1125" customWidth="1"/>
    <col min="11012" max="11012" width="14.85546875" style="1125" bestFit="1" customWidth="1"/>
    <col min="11013" max="11013" width="16.140625" style="1125" customWidth="1"/>
    <col min="11014" max="11020" width="14.42578125" style="1125" customWidth="1"/>
    <col min="11021" max="11021" width="15.85546875" style="1125" customWidth="1"/>
    <col min="11022" max="11264" width="9.140625" style="1125"/>
    <col min="11265" max="11266" width="14" style="1125" customWidth="1"/>
    <col min="11267" max="11267" width="76" style="1125" customWidth="1"/>
    <col min="11268" max="11268" width="14.85546875" style="1125" bestFit="1" customWidth="1"/>
    <col min="11269" max="11269" width="16.140625" style="1125" customWidth="1"/>
    <col min="11270" max="11276" width="14.42578125" style="1125" customWidth="1"/>
    <col min="11277" max="11277" width="15.85546875" style="1125" customWidth="1"/>
    <col min="11278" max="11520" width="9.140625" style="1125"/>
    <col min="11521" max="11522" width="14" style="1125" customWidth="1"/>
    <col min="11523" max="11523" width="76" style="1125" customWidth="1"/>
    <col min="11524" max="11524" width="14.85546875" style="1125" bestFit="1" customWidth="1"/>
    <col min="11525" max="11525" width="16.140625" style="1125" customWidth="1"/>
    <col min="11526" max="11532" width="14.42578125" style="1125" customWidth="1"/>
    <col min="11533" max="11533" width="15.85546875" style="1125" customWidth="1"/>
    <col min="11534" max="11776" width="9.140625" style="1125"/>
    <col min="11777" max="11778" width="14" style="1125" customWidth="1"/>
    <col min="11779" max="11779" width="76" style="1125" customWidth="1"/>
    <col min="11780" max="11780" width="14.85546875" style="1125" bestFit="1" customWidth="1"/>
    <col min="11781" max="11781" width="16.140625" style="1125" customWidth="1"/>
    <col min="11782" max="11788" width="14.42578125" style="1125" customWidth="1"/>
    <col min="11789" max="11789" width="15.85546875" style="1125" customWidth="1"/>
    <col min="11790" max="12032" width="9.140625" style="1125"/>
    <col min="12033" max="12034" width="14" style="1125" customWidth="1"/>
    <col min="12035" max="12035" width="76" style="1125" customWidth="1"/>
    <col min="12036" max="12036" width="14.85546875" style="1125" bestFit="1" customWidth="1"/>
    <col min="12037" max="12037" width="16.140625" style="1125" customWidth="1"/>
    <col min="12038" max="12044" width="14.42578125" style="1125" customWidth="1"/>
    <col min="12045" max="12045" width="15.85546875" style="1125" customWidth="1"/>
    <col min="12046" max="12288" width="9.140625" style="1125"/>
    <col min="12289" max="12290" width="14" style="1125" customWidth="1"/>
    <col min="12291" max="12291" width="76" style="1125" customWidth="1"/>
    <col min="12292" max="12292" width="14.85546875" style="1125" bestFit="1" customWidth="1"/>
    <col min="12293" max="12293" width="16.140625" style="1125" customWidth="1"/>
    <col min="12294" max="12300" width="14.42578125" style="1125" customWidth="1"/>
    <col min="12301" max="12301" width="15.85546875" style="1125" customWidth="1"/>
    <col min="12302" max="12544" width="9.140625" style="1125"/>
    <col min="12545" max="12546" width="14" style="1125" customWidth="1"/>
    <col min="12547" max="12547" width="76" style="1125" customWidth="1"/>
    <col min="12548" max="12548" width="14.85546875" style="1125" bestFit="1" customWidth="1"/>
    <col min="12549" max="12549" width="16.140625" style="1125" customWidth="1"/>
    <col min="12550" max="12556" width="14.42578125" style="1125" customWidth="1"/>
    <col min="12557" max="12557" width="15.85546875" style="1125" customWidth="1"/>
    <col min="12558" max="12800" width="9.140625" style="1125"/>
    <col min="12801" max="12802" width="14" style="1125" customWidth="1"/>
    <col min="12803" max="12803" width="76" style="1125" customWidth="1"/>
    <col min="12804" max="12804" width="14.85546875" style="1125" bestFit="1" customWidth="1"/>
    <col min="12805" max="12805" width="16.140625" style="1125" customWidth="1"/>
    <col min="12806" max="12812" width="14.42578125" style="1125" customWidth="1"/>
    <col min="12813" max="12813" width="15.85546875" style="1125" customWidth="1"/>
    <col min="12814" max="13056" width="9.140625" style="1125"/>
    <col min="13057" max="13058" width="14" style="1125" customWidth="1"/>
    <col min="13059" max="13059" width="76" style="1125" customWidth="1"/>
    <col min="13060" max="13060" width="14.85546875" style="1125" bestFit="1" customWidth="1"/>
    <col min="13061" max="13061" width="16.140625" style="1125" customWidth="1"/>
    <col min="13062" max="13068" width="14.42578125" style="1125" customWidth="1"/>
    <col min="13069" max="13069" width="15.85546875" style="1125" customWidth="1"/>
    <col min="13070" max="13312" width="9.140625" style="1125"/>
    <col min="13313" max="13314" width="14" style="1125" customWidth="1"/>
    <col min="13315" max="13315" width="76" style="1125" customWidth="1"/>
    <col min="13316" max="13316" width="14.85546875" style="1125" bestFit="1" customWidth="1"/>
    <col min="13317" max="13317" width="16.140625" style="1125" customWidth="1"/>
    <col min="13318" max="13324" width="14.42578125" style="1125" customWidth="1"/>
    <col min="13325" max="13325" width="15.85546875" style="1125" customWidth="1"/>
    <col min="13326" max="13568" width="9.140625" style="1125"/>
    <col min="13569" max="13570" width="14" style="1125" customWidth="1"/>
    <col min="13571" max="13571" width="76" style="1125" customWidth="1"/>
    <col min="13572" max="13572" width="14.85546875" style="1125" bestFit="1" customWidth="1"/>
    <col min="13573" max="13573" width="16.140625" style="1125" customWidth="1"/>
    <col min="13574" max="13580" width="14.42578125" style="1125" customWidth="1"/>
    <col min="13581" max="13581" width="15.85546875" style="1125" customWidth="1"/>
    <col min="13582" max="13824" width="9.140625" style="1125"/>
    <col min="13825" max="13826" width="14" style="1125" customWidth="1"/>
    <col min="13827" max="13827" width="76" style="1125" customWidth="1"/>
    <col min="13828" max="13828" width="14.85546875" style="1125" bestFit="1" customWidth="1"/>
    <col min="13829" max="13829" width="16.140625" style="1125" customWidth="1"/>
    <col min="13830" max="13836" width="14.42578125" style="1125" customWidth="1"/>
    <col min="13837" max="13837" width="15.85546875" style="1125" customWidth="1"/>
    <col min="13838" max="14080" width="9.140625" style="1125"/>
    <col min="14081" max="14082" width="14" style="1125" customWidth="1"/>
    <col min="14083" max="14083" width="76" style="1125" customWidth="1"/>
    <col min="14084" max="14084" width="14.85546875" style="1125" bestFit="1" customWidth="1"/>
    <col min="14085" max="14085" width="16.140625" style="1125" customWidth="1"/>
    <col min="14086" max="14092" width="14.42578125" style="1125" customWidth="1"/>
    <col min="14093" max="14093" width="15.85546875" style="1125" customWidth="1"/>
    <col min="14094" max="14336" width="9.140625" style="1125"/>
    <col min="14337" max="14338" width="14" style="1125" customWidth="1"/>
    <col min="14339" max="14339" width="76" style="1125" customWidth="1"/>
    <col min="14340" max="14340" width="14.85546875" style="1125" bestFit="1" customWidth="1"/>
    <col min="14341" max="14341" width="16.140625" style="1125" customWidth="1"/>
    <col min="14342" max="14348" width="14.42578125" style="1125" customWidth="1"/>
    <col min="14349" max="14349" width="15.85546875" style="1125" customWidth="1"/>
    <col min="14350" max="14592" width="9.140625" style="1125"/>
    <col min="14593" max="14594" width="14" style="1125" customWidth="1"/>
    <col min="14595" max="14595" width="76" style="1125" customWidth="1"/>
    <col min="14596" max="14596" width="14.85546875" style="1125" bestFit="1" customWidth="1"/>
    <col min="14597" max="14597" width="16.140625" style="1125" customWidth="1"/>
    <col min="14598" max="14604" width="14.42578125" style="1125" customWidth="1"/>
    <col min="14605" max="14605" width="15.85546875" style="1125" customWidth="1"/>
    <col min="14606" max="14848" width="9.140625" style="1125"/>
    <col min="14849" max="14850" width="14" style="1125" customWidth="1"/>
    <col min="14851" max="14851" width="76" style="1125" customWidth="1"/>
    <col min="14852" max="14852" width="14.85546875" style="1125" bestFit="1" customWidth="1"/>
    <col min="14853" max="14853" width="16.140625" style="1125" customWidth="1"/>
    <col min="14854" max="14860" width="14.42578125" style="1125" customWidth="1"/>
    <col min="14861" max="14861" width="15.85546875" style="1125" customWidth="1"/>
    <col min="14862" max="15104" width="9.140625" style="1125"/>
    <col min="15105" max="15106" width="14" style="1125" customWidth="1"/>
    <col min="15107" max="15107" width="76" style="1125" customWidth="1"/>
    <col min="15108" max="15108" width="14.85546875" style="1125" bestFit="1" customWidth="1"/>
    <col min="15109" max="15109" width="16.140625" style="1125" customWidth="1"/>
    <col min="15110" max="15116" width="14.42578125" style="1125" customWidth="1"/>
    <col min="15117" max="15117" width="15.85546875" style="1125" customWidth="1"/>
    <col min="15118" max="15360" width="9.140625" style="1125"/>
    <col min="15361" max="15362" width="14" style="1125" customWidth="1"/>
    <col min="15363" max="15363" width="76" style="1125" customWidth="1"/>
    <col min="15364" max="15364" width="14.85546875" style="1125" bestFit="1" customWidth="1"/>
    <col min="15365" max="15365" width="16.140625" style="1125" customWidth="1"/>
    <col min="15366" max="15372" width="14.42578125" style="1125" customWidth="1"/>
    <col min="15373" max="15373" width="15.85546875" style="1125" customWidth="1"/>
    <col min="15374" max="15616" width="9.140625" style="1125"/>
    <col min="15617" max="15618" width="14" style="1125" customWidth="1"/>
    <col min="15619" max="15619" width="76" style="1125" customWidth="1"/>
    <col min="15620" max="15620" width="14.85546875" style="1125" bestFit="1" customWidth="1"/>
    <col min="15621" max="15621" width="16.140625" style="1125" customWidth="1"/>
    <col min="15622" max="15628" width="14.42578125" style="1125" customWidth="1"/>
    <col min="15629" max="15629" width="15.85546875" style="1125" customWidth="1"/>
    <col min="15630" max="15872" width="9.140625" style="1125"/>
    <col min="15873" max="15874" width="14" style="1125" customWidth="1"/>
    <col min="15875" max="15875" width="76" style="1125" customWidth="1"/>
    <col min="15876" max="15876" width="14.85546875" style="1125" bestFit="1" customWidth="1"/>
    <col min="15877" max="15877" width="16.140625" style="1125" customWidth="1"/>
    <col min="15878" max="15884" width="14.42578125" style="1125" customWidth="1"/>
    <col min="15885" max="15885" width="15.85546875" style="1125" customWidth="1"/>
    <col min="15886" max="16128" width="9.140625" style="1125"/>
    <col min="16129" max="16130" width="14" style="1125" customWidth="1"/>
    <col min="16131" max="16131" width="76" style="1125" customWidth="1"/>
    <col min="16132" max="16132" width="14.85546875" style="1125" bestFit="1" customWidth="1"/>
    <col min="16133" max="16133" width="16.140625" style="1125" customWidth="1"/>
    <col min="16134" max="16140" width="14.42578125" style="1125" customWidth="1"/>
    <col min="16141" max="16141" width="15.85546875" style="1125" customWidth="1"/>
    <col min="16142" max="16384" width="9.140625" style="1125"/>
  </cols>
  <sheetData>
    <row r="1" spans="1:13" s="1274" customFormat="1" ht="16.5">
      <c r="A1" s="1088" t="s">
        <v>815</v>
      </c>
      <c r="B1" s="1268"/>
      <c r="C1" s="1269"/>
      <c r="D1" s="1270"/>
      <c r="E1" s="1271"/>
      <c r="F1" s="1271"/>
      <c r="G1" s="1272"/>
      <c r="H1" s="1272"/>
      <c r="I1" s="1272"/>
      <c r="J1" s="1272"/>
      <c r="K1" s="1272"/>
      <c r="L1" s="1273"/>
      <c r="M1" s="1273"/>
    </row>
    <row r="2" spans="1:13" s="1089" customFormat="1" ht="16.5">
      <c r="A2" s="1822" t="s">
        <v>844</v>
      </c>
      <c r="B2" s="1822"/>
      <c r="C2" s="1822"/>
      <c r="D2" s="1822"/>
      <c r="E2" s="1822"/>
      <c r="F2" s="1822"/>
      <c r="G2" s="1822"/>
      <c r="H2" s="1822"/>
      <c r="I2" s="1822"/>
      <c r="J2" s="1822"/>
      <c r="K2" s="1822"/>
      <c r="L2" s="1822"/>
      <c r="M2" s="1387"/>
    </row>
    <row r="3" spans="1:13" s="1089" customFormat="1" ht="16.5">
      <c r="A3" s="1413"/>
      <c r="B3" s="1413"/>
      <c r="C3" s="1413"/>
      <c r="D3" s="1090"/>
      <c r="E3" s="1090"/>
      <c r="F3" s="1090"/>
      <c r="G3" s="1090"/>
      <c r="H3" s="1090"/>
      <c r="I3" s="1090"/>
      <c r="J3" s="1090"/>
      <c r="K3" s="1090"/>
      <c r="L3" s="1090"/>
      <c r="M3" s="1090"/>
    </row>
    <row r="4" spans="1:13" s="1095" customFormat="1" ht="12.75" customHeight="1">
      <c r="A4" s="1091"/>
      <c r="B4" s="1091"/>
      <c r="C4" s="1091"/>
      <c r="D4" s="1092"/>
      <c r="E4" s="1092"/>
      <c r="F4" s="1093"/>
      <c r="G4" s="1094"/>
      <c r="H4" s="1093"/>
      <c r="I4" s="1093"/>
      <c r="J4" s="1093"/>
      <c r="K4" s="1093"/>
      <c r="L4" s="1093"/>
      <c r="M4" s="1094" t="s">
        <v>2</v>
      </c>
    </row>
    <row r="5" spans="1:13" s="1095" customFormat="1" ht="21.75" customHeight="1">
      <c r="A5" s="1823" t="s">
        <v>816</v>
      </c>
      <c r="B5" s="1823"/>
      <c r="C5" s="1810" t="s">
        <v>817</v>
      </c>
      <c r="D5" s="1824" t="s">
        <v>907</v>
      </c>
      <c r="E5" s="1824"/>
      <c r="F5" s="1824"/>
      <c r="G5" s="1824"/>
      <c r="H5" s="1824"/>
      <c r="I5" s="1824"/>
      <c r="J5" s="1824"/>
      <c r="K5" s="1824"/>
      <c r="L5" s="1824"/>
      <c r="M5" s="1807" t="s">
        <v>818</v>
      </c>
    </row>
    <row r="6" spans="1:13" s="1095" customFormat="1" ht="11.25" customHeight="1">
      <c r="A6" s="1810" t="s">
        <v>819</v>
      </c>
      <c r="B6" s="1813" t="s">
        <v>820</v>
      </c>
      <c r="C6" s="1811"/>
      <c r="D6" s="1816">
        <v>2018</v>
      </c>
      <c r="E6" s="1816">
        <v>2017</v>
      </c>
      <c r="F6" s="1816">
        <v>2016</v>
      </c>
      <c r="G6" s="1816">
        <v>2015</v>
      </c>
      <c r="H6" s="1819">
        <v>2014</v>
      </c>
      <c r="I6" s="1819">
        <v>2013</v>
      </c>
      <c r="J6" s="1819">
        <v>2012</v>
      </c>
      <c r="K6" s="1819">
        <v>2011</v>
      </c>
      <c r="L6" s="1819">
        <v>2010</v>
      </c>
      <c r="M6" s="1808"/>
    </row>
    <row r="7" spans="1:13" s="1095" customFormat="1" ht="12" customHeight="1">
      <c r="A7" s="1811"/>
      <c r="B7" s="1814"/>
      <c r="C7" s="1811"/>
      <c r="D7" s="1817"/>
      <c r="E7" s="1817"/>
      <c r="F7" s="1817"/>
      <c r="G7" s="1817"/>
      <c r="H7" s="1820"/>
      <c r="I7" s="1820"/>
      <c r="J7" s="1820"/>
      <c r="K7" s="1820"/>
      <c r="L7" s="1820"/>
      <c r="M7" s="1808"/>
    </row>
    <row r="8" spans="1:13" s="1095" customFormat="1" ht="12" customHeight="1">
      <c r="A8" s="1811"/>
      <c r="B8" s="1814"/>
      <c r="C8" s="1811"/>
      <c r="D8" s="1817"/>
      <c r="E8" s="1817"/>
      <c r="F8" s="1817"/>
      <c r="G8" s="1817"/>
      <c r="H8" s="1820"/>
      <c r="I8" s="1820"/>
      <c r="J8" s="1820"/>
      <c r="K8" s="1820"/>
      <c r="L8" s="1820"/>
      <c r="M8" s="1808"/>
    </row>
    <row r="9" spans="1:13" s="1095" customFormat="1" ht="12" customHeight="1">
      <c r="A9" s="1811"/>
      <c r="B9" s="1814"/>
      <c r="C9" s="1811"/>
      <c r="D9" s="1817"/>
      <c r="E9" s="1817"/>
      <c r="F9" s="1817"/>
      <c r="G9" s="1817"/>
      <c r="H9" s="1820"/>
      <c r="I9" s="1820"/>
      <c r="J9" s="1820"/>
      <c r="K9" s="1820"/>
      <c r="L9" s="1820"/>
      <c r="M9" s="1808"/>
    </row>
    <row r="10" spans="1:13" s="1095" customFormat="1" ht="29.1" customHeight="1">
      <c r="A10" s="1812"/>
      <c r="B10" s="1815"/>
      <c r="C10" s="1812"/>
      <c r="D10" s="1818"/>
      <c r="E10" s="1818"/>
      <c r="F10" s="1818"/>
      <c r="G10" s="1818"/>
      <c r="H10" s="1821"/>
      <c r="I10" s="1821"/>
      <c r="J10" s="1821"/>
      <c r="K10" s="1821"/>
      <c r="L10" s="1821"/>
      <c r="M10" s="1809"/>
    </row>
    <row r="11" spans="1:13" s="1097" customFormat="1" ht="12.75">
      <c r="A11" s="1412">
        <v>1</v>
      </c>
      <c r="B11" s="1096">
        <v>2</v>
      </c>
      <c r="C11" s="1096">
        <v>3</v>
      </c>
      <c r="D11" s="1414">
        <v>4</v>
      </c>
      <c r="E11" s="1414">
        <v>5</v>
      </c>
      <c r="F11" s="1386">
        <v>6</v>
      </c>
      <c r="G11" s="1414">
        <v>7</v>
      </c>
      <c r="H11" s="1414">
        <v>8</v>
      </c>
      <c r="I11" s="1386">
        <v>9</v>
      </c>
      <c r="J11" s="1414">
        <v>10</v>
      </c>
      <c r="K11" s="1414">
        <v>11</v>
      </c>
      <c r="L11" s="1386">
        <v>12</v>
      </c>
      <c r="M11" s="1414">
        <v>13</v>
      </c>
    </row>
    <row r="12" spans="1:13" s="1097" customFormat="1" ht="25.15" customHeight="1">
      <c r="A12" s="1412">
        <v>16</v>
      </c>
      <c r="B12" s="1412">
        <v>750</v>
      </c>
      <c r="C12" s="1098" t="s">
        <v>759</v>
      </c>
      <c r="D12" s="1385">
        <v>201934.05</v>
      </c>
      <c r="E12" s="1099">
        <v>0</v>
      </c>
      <c r="F12" s="1099">
        <v>0</v>
      </c>
      <c r="G12" s="1099">
        <v>0</v>
      </c>
      <c r="H12" s="1099">
        <v>0</v>
      </c>
      <c r="I12" s="1099">
        <v>0</v>
      </c>
      <c r="J12" s="1099">
        <v>0</v>
      </c>
      <c r="K12" s="1099">
        <v>0</v>
      </c>
      <c r="L12" s="1099">
        <v>0</v>
      </c>
      <c r="M12" s="1099">
        <v>0</v>
      </c>
    </row>
    <row r="13" spans="1:13" s="1101" customFormat="1" ht="25.15" customHeight="1">
      <c r="A13" s="1100">
        <v>17</v>
      </c>
      <c r="B13" s="1412">
        <v>750</v>
      </c>
      <c r="C13" s="1098" t="s">
        <v>759</v>
      </c>
      <c r="D13" s="1385">
        <v>3137080.1</v>
      </c>
      <c r="E13" s="1385">
        <v>195058.42</v>
      </c>
      <c r="F13" s="1099">
        <v>0</v>
      </c>
      <c r="G13" s="1099">
        <v>0</v>
      </c>
      <c r="H13" s="1099">
        <v>0</v>
      </c>
      <c r="I13" s="1099">
        <v>0</v>
      </c>
      <c r="J13" s="1099">
        <v>0</v>
      </c>
      <c r="K13" s="1099">
        <v>0</v>
      </c>
      <c r="L13" s="1099">
        <v>0</v>
      </c>
      <c r="M13" s="1385">
        <v>2212.7199999999998</v>
      </c>
    </row>
    <row r="14" spans="1:13" s="1101" customFormat="1" ht="25.15" customHeight="1">
      <c r="A14" s="1825">
        <v>20</v>
      </c>
      <c r="B14" s="1810">
        <v>150</v>
      </c>
      <c r="C14" s="1098" t="s">
        <v>821</v>
      </c>
      <c r="D14" s="1099">
        <v>0</v>
      </c>
      <c r="E14" s="1099">
        <v>0</v>
      </c>
      <c r="F14" s="1099">
        <v>0</v>
      </c>
      <c r="G14" s="1099">
        <v>0</v>
      </c>
      <c r="H14" s="1385">
        <v>162211.54999999999</v>
      </c>
      <c r="I14" s="1099">
        <v>0</v>
      </c>
      <c r="J14" s="1099">
        <v>0</v>
      </c>
      <c r="K14" s="1099">
        <v>0</v>
      </c>
      <c r="L14" s="1099">
        <v>0</v>
      </c>
      <c r="M14" s="1099">
        <v>0</v>
      </c>
    </row>
    <row r="15" spans="1:13" s="1101" customFormat="1" ht="25.15" customHeight="1">
      <c r="A15" s="1826"/>
      <c r="B15" s="1812"/>
      <c r="C15" s="1098" t="s">
        <v>757</v>
      </c>
      <c r="D15" s="1385">
        <v>55725.82</v>
      </c>
      <c r="E15" s="1385">
        <v>3078654.75</v>
      </c>
      <c r="F15" s="1099">
        <v>0</v>
      </c>
      <c r="G15" s="1099">
        <v>0</v>
      </c>
      <c r="H15" s="1099">
        <v>0</v>
      </c>
      <c r="I15" s="1099">
        <v>0</v>
      </c>
      <c r="J15" s="1099">
        <v>0</v>
      </c>
      <c r="K15" s="1099">
        <v>0</v>
      </c>
      <c r="L15" s="1099">
        <v>0</v>
      </c>
      <c r="M15" s="1099">
        <v>0</v>
      </c>
    </row>
    <row r="16" spans="1:13" s="1101" customFormat="1" ht="25.15" customHeight="1">
      <c r="A16" s="1825">
        <v>24</v>
      </c>
      <c r="B16" s="1412">
        <v>730</v>
      </c>
      <c r="C16" s="1098" t="s">
        <v>756</v>
      </c>
      <c r="D16" s="1385">
        <v>8048395.0099999998</v>
      </c>
      <c r="E16" s="1099">
        <v>0</v>
      </c>
      <c r="F16" s="1099">
        <v>0</v>
      </c>
      <c r="G16" s="1099">
        <v>0</v>
      </c>
      <c r="H16" s="1099">
        <v>0</v>
      </c>
      <c r="I16" s="1099">
        <v>0</v>
      </c>
      <c r="J16" s="1099">
        <v>0</v>
      </c>
      <c r="K16" s="1099">
        <v>0</v>
      </c>
      <c r="L16" s="1099">
        <v>0</v>
      </c>
      <c r="M16" s="1099">
        <v>0</v>
      </c>
    </row>
    <row r="17" spans="1:13" s="1101" customFormat="1" ht="25.15" customHeight="1">
      <c r="A17" s="1826"/>
      <c r="B17" s="1810">
        <v>921</v>
      </c>
      <c r="C17" s="1098" t="s">
        <v>857</v>
      </c>
      <c r="D17" s="1099">
        <v>0</v>
      </c>
      <c r="E17" s="1102">
        <v>64.56</v>
      </c>
      <c r="F17" s="1385">
        <v>4286.1099999999997</v>
      </c>
      <c r="G17" s="1385">
        <v>5367.31</v>
      </c>
      <c r="H17" s="1385">
        <v>3060.81</v>
      </c>
      <c r="I17" s="1099">
        <v>0</v>
      </c>
      <c r="J17" s="1099">
        <v>0</v>
      </c>
      <c r="K17" s="1099">
        <v>0</v>
      </c>
      <c r="L17" s="1099">
        <v>0</v>
      </c>
      <c r="M17" s="1099">
        <v>0</v>
      </c>
    </row>
    <row r="18" spans="1:13" s="1101" customFormat="1" ht="25.15" customHeight="1">
      <c r="A18" s="1826"/>
      <c r="B18" s="1811"/>
      <c r="C18" s="1098" t="s">
        <v>756</v>
      </c>
      <c r="D18" s="1385">
        <v>64710340.219999999</v>
      </c>
      <c r="E18" s="1099">
        <v>0</v>
      </c>
      <c r="F18" s="1099">
        <v>0</v>
      </c>
      <c r="G18" s="1099">
        <v>0</v>
      </c>
      <c r="H18" s="1099">
        <v>0</v>
      </c>
      <c r="I18" s="1099">
        <v>0</v>
      </c>
      <c r="J18" s="1099">
        <v>0</v>
      </c>
      <c r="K18" s="1099">
        <v>0</v>
      </c>
      <c r="L18" s="1099">
        <v>0</v>
      </c>
      <c r="M18" s="1099">
        <v>0</v>
      </c>
    </row>
    <row r="19" spans="1:13" s="1101" customFormat="1" ht="25.15" customHeight="1">
      <c r="A19" s="1827"/>
      <c r="B19" s="1812"/>
      <c r="C19" s="1098" t="s">
        <v>841</v>
      </c>
      <c r="D19" s="1099">
        <v>0</v>
      </c>
      <c r="E19" s="1099">
        <v>0</v>
      </c>
      <c r="F19" s="1099">
        <v>0</v>
      </c>
      <c r="G19" s="1385">
        <v>16280.07</v>
      </c>
      <c r="H19" s="1385">
        <v>257878.12</v>
      </c>
      <c r="I19" s="1099">
        <v>0</v>
      </c>
      <c r="J19" s="1099">
        <v>0</v>
      </c>
      <c r="K19" s="1099">
        <v>0</v>
      </c>
      <c r="L19" s="1099">
        <v>0</v>
      </c>
      <c r="M19" s="1099">
        <v>0</v>
      </c>
    </row>
    <row r="20" spans="1:13" s="1101" customFormat="1" ht="25.15" customHeight="1">
      <c r="A20" s="1825">
        <v>27</v>
      </c>
      <c r="B20" s="1412">
        <v>150</v>
      </c>
      <c r="C20" s="1098" t="s">
        <v>821</v>
      </c>
      <c r="D20" s="1099">
        <v>0</v>
      </c>
      <c r="E20" s="1099">
        <v>0</v>
      </c>
      <c r="F20" s="1385">
        <v>159019.73000000001</v>
      </c>
      <c r="G20" s="1385">
        <v>265769.49</v>
      </c>
      <c r="H20" s="1385">
        <v>251088.86</v>
      </c>
      <c r="I20" s="1385">
        <v>461232.34</v>
      </c>
      <c r="J20" s="1385">
        <v>189636.66</v>
      </c>
      <c r="K20" s="1385">
        <v>18407.3</v>
      </c>
      <c r="L20" s="1385">
        <v>42357.84</v>
      </c>
      <c r="M20" s="1099">
        <v>0</v>
      </c>
    </row>
    <row r="21" spans="1:13" s="1101" customFormat="1" ht="25.15" customHeight="1">
      <c r="A21" s="1826"/>
      <c r="B21" s="1810">
        <v>750</v>
      </c>
      <c r="C21" s="1098" t="s">
        <v>821</v>
      </c>
      <c r="D21" s="1099">
        <v>0</v>
      </c>
      <c r="E21" s="1099">
        <v>0</v>
      </c>
      <c r="F21" s="1385">
        <v>2210</v>
      </c>
      <c r="G21" s="1385">
        <v>187746.77</v>
      </c>
      <c r="H21" s="1385">
        <v>33057.33</v>
      </c>
      <c r="I21" s="1385">
        <v>112776.7</v>
      </c>
      <c r="J21" s="1099">
        <v>0</v>
      </c>
      <c r="K21" s="1099">
        <v>0</v>
      </c>
      <c r="L21" s="1099">
        <v>0</v>
      </c>
      <c r="M21" s="1099">
        <v>0</v>
      </c>
    </row>
    <row r="22" spans="1:13" s="1101" customFormat="1" ht="25.15" customHeight="1">
      <c r="A22" s="1827"/>
      <c r="B22" s="1812"/>
      <c r="C22" s="1098" t="s">
        <v>760</v>
      </c>
      <c r="D22" s="1385">
        <v>139624001.00999999</v>
      </c>
      <c r="E22" s="1385">
        <v>2048033.38</v>
      </c>
      <c r="F22" s="1385">
        <v>80610.73</v>
      </c>
      <c r="G22" s="1099">
        <v>0</v>
      </c>
      <c r="H22" s="1099">
        <v>0</v>
      </c>
      <c r="I22" s="1099">
        <v>0</v>
      </c>
      <c r="J22" s="1099">
        <v>0</v>
      </c>
      <c r="K22" s="1099">
        <v>0</v>
      </c>
      <c r="L22" s="1099">
        <v>0</v>
      </c>
      <c r="M22" s="1102">
        <v>10.97</v>
      </c>
    </row>
    <row r="23" spans="1:13" s="1101" customFormat="1" ht="25.15" customHeight="1">
      <c r="A23" s="1825">
        <v>28</v>
      </c>
      <c r="B23" s="1810">
        <v>730</v>
      </c>
      <c r="C23" s="1098" t="s">
        <v>821</v>
      </c>
      <c r="D23" s="1099">
        <v>0</v>
      </c>
      <c r="E23" s="1099">
        <v>0</v>
      </c>
      <c r="F23" s="1385">
        <v>2850001.48</v>
      </c>
      <c r="G23" s="1385">
        <v>1123747.3700000001</v>
      </c>
      <c r="H23" s="1385">
        <v>70296.179999999993</v>
      </c>
      <c r="I23" s="1385">
        <v>556107.77</v>
      </c>
      <c r="J23" s="1385">
        <v>99031.86</v>
      </c>
      <c r="K23" s="1099">
        <v>0</v>
      </c>
      <c r="L23" s="1099">
        <v>0</v>
      </c>
      <c r="M23" s="1099">
        <v>0</v>
      </c>
    </row>
    <row r="24" spans="1:13" s="1101" customFormat="1" ht="25.15" customHeight="1">
      <c r="A24" s="1826"/>
      <c r="B24" s="1811"/>
      <c r="C24" s="1098" t="s">
        <v>757</v>
      </c>
      <c r="D24" s="1385">
        <v>35428716.509999998</v>
      </c>
      <c r="E24" s="1385">
        <v>5399153.75</v>
      </c>
      <c r="F24" s="1385">
        <v>726064.68</v>
      </c>
      <c r="G24" s="1099">
        <v>0</v>
      </c>
      <c r="H24" s="1099">
        <v>0</v>
      </c>
      <c r="I24" s="1099">
        <v>0</v>
      </c>
      <c r="J24" s="1099">
        <v>0</v>
      </c>
      <c r="K24" s="1099">
        <v>0</v>
      </c>
      <c r="L24" s="1099">
        <v>0</v>
      </c>
      <c r="M24" s="1385">
        <v>107707.98</v>
      </c>
    </row>
    <row r="25" spans="1:13" s="1101" customFormat="1" ht="25.15" customHeight="1">
      <c r="A25" s="1826"/>
      <c r="B25" s="1811"/>
      <c r="C25" s="1098" t="s">
        <v>822</v>
      </c>
      <c r="D25" s="1099">
        <v>0</v>
      </c>
      <c r="E25" s="1099">
        <v>0</v>
      </c>
      <c r="F25" s="1099">
        <v>0</v>
      </c>
      <c r="G25" s="1099">
        <v>0</v>
      </c>
      <c r="H25" s="1099">
        <v>0</v>
      </c>
      <c r="I25" s="1099">
        <v>0</v>
      </c>
      <c r="J25" s="1385">
        <v>25392.99</v>
      </c>
      <c r="K25" s="1099">
        <v>0</v>
      </c>
      <c r="L25" s="1099">
        <v>0</v>
      </c>
      <c r="M25" s="1099">
        <v>0</v>
      </c>
    </row>
    <row r="26" spans="1:13" s="1101" customFormat="1" ht="25.15" customHeight="1">
      <c r="A26" s="1827"/>
      <c r="B26" s="1812"/>
      <c r="C26" s="1098" t="s">
        <v>759</v>
      </c>
      <c r="D26" s="1385">
        <v>5764828.0999999996</v>
      </c>
      <c r="E26" s="1385">
        <v>240218.53</v>
      </c>
      <c r="F26" s="1099">
        <v>0</v>
      </c>
      <c r="G26" s="1099">
        <v>0</v>
      </c>
      <c r="H26" s="1099">
        <v>0</v>
      </c>
      <c r="I26" s="1099">
        <v>0</v>
      </c>
      <c r="J26" s="1099">
        <v>0</v>
      </c>
      <c r="K26" s="1099">
        <v>0</v>
      </c>
      <c r="L26" s="1099">
        <v>0</v>
      </c>
      <c r="M26" s="1385">
        <v>13970.7</v>
      </c>
    </row>
    <row r="27" spans="1:13" s="1101" customFormat="1" ht="25.15" customHeight="1">
      <c r="A27" s="1100">
        <v>30</v>
      </c>
      <c r="B27" s="1412">
        <v>801</v>
      </c>
      <c r="C27" s="1098" t="s">
        <v>759</v>
      </c>
      <c r="D27" s="1385">
        <v>6699734.5099999998</v>
      </c>
      <c r="E27" s="1385">
        <v>22187.16</v>
      </c>
      <c r="F27" s="1099">
        <v>0</v>
      </c>
      <c r="G27" s="1099">
        <v>0</v>
      </c>
      <c r="H27" s="1099">
        <v>0</v>
      </c>
      <c r="I27" s="1099">
        <v>0</v>
      </c>
      <c r="J27" s="1099">
        <v>0</v>
      </c>
      <c r="K27" s="1099">
        <v>0</v>
      </c>
      <c r="L27" s="1099">
        <v>0</v>
      </c>
      <c r="M27" s="1099">
        <v>0</v>
      </c>
    </row>
    <row r="28" spans="1:13" s="1101" customFormat="1" ht="25.15" customHeight="1">
      <c r="A28" s="1825">
        <v>31</v>
      </c>
      <c r="B28" s="1412">
        <v>150</v>
      </c>
      <c r="C28" s="1098" t="s">
        <v>822</v>
      </c>
      <c r="D28" s="1099">
        <v>0</v>
      </c>
      <c r="E28" s="1099">
        <v>0</v>
      </c>
      <c r="F28" s="1099">
        <v>0</v>
      </c>
      <c r="G28" s="1102">
        <v>0.45</v>
      </c>
      <c r="H28" s="1385">
        <v>24907.46</v>
      </c>
      <c r="I28" s="1385">
        <v>35679.910000000003</v>
      </c>
      <c r="J28" s="1385">
        <v>79209.63</v>
      </c>
      <c r="K28" s="1385">
        <v>18315.38</v>
      </c>
      <c r="L28" s="1385">
        <v>5827.09</v>
      </c>
      <c r="M28" s="1099">
        <v>0</v>
      </c>
    </row>
    <row r="29" spans="1:13" s="1101" customFormat="1" ht="25.15" customHeight="1">
      <c r="A29" s="1827"/>
      <c r="B29" s="1412">
        <v>853</v>
      </c>
      <c r="C29" s="1098" t="s">
        <v>759</v>
      </c>
      <c r="D29" s="1385">
        <v>511291.38</v>
      </c>
      <c r="E29" s="1385">
        <v>96513.74</v>
      </c>
      <c r="F29" s="1099">
        <v>0</v>
      </c>
      <c r="G29" s="1099">
        <v>0</v>
      </c>
      <c r="H29" s="1099">
        <v>0</v>
      </c>
      <c r="I29" s="1099">
        <v>0</v>
      </c>
      <c r="J29" s="1099">
        <v>0</v>
      </c>
      <c r="K29" s="1099">
        <v>0</v>
      </c>
      <c r="L29" s="1099">
        <v>0</v>
      </c>
      <c r="M29" s="1385">
        <v>38859.93</v>
      </c>
    </row>
    <row r="30" spans="1:13" s="1101" customFormat="1" ht="25.15" customHeight="1">
      <c r="A30" s="1825">
        <v>32</v>
      </c>
      <c r="B30" s="1810">
        <v>801</v>
      </c>
      <c r="C30" s="1098" t="s">
        <v>759</v>
      </c>
      <c r="D30" s="1385">
        <v>6260</v>
      </c>
      <c r="E30" s="1099">
        <v>0</v>
      </c>
      <c r="F30" s="1099">
        <v>0</v>
      </c>
      <c r="G30" s="1099">
        <v>0</v>
      </c>
      <c r="H30" s="1099">
        <v>0</v>
      </c>
      <c r="I30" s="1099">
        <v>0</v>
      </c>
      <c r="J30" s="1099">
        <v>0</v>
      </c>
      <c r="K30" s="1099">
        <v>0</v>
      </c>
      <c r="L30" s="1099">
        <v>0</v>
      </c>
      <c r="M30" s="1099">
        <v>0</v>
      </c>
    </row>
    <row r="31" spans="1:13" s="1101" customFormat="1" ht="25.15" customHeight="1">
      <c r="A31" s="1827"/>
      <c r="B31" s="1812"/>
      <c r="C31" s="1098" t="s">
        <v>823</v>
      </c>
      <c r="D31" s="1385">
        <v>3832</v>
      </c>
      <c r="E31" s="1099">
        <v>0</v>
      </c>
      <c r="F31" s="1099">
        <v>0</v>
      </c>
      <c r="G31" s="1099">
        <v>0</v>
      </c>
      <c r="H31" s="1099">
        <v>0</v>
      </c>
      <c r="I31" s="1099">
        <v>0</v>
      </c>
      <c r="J31" s="1099">
        <v>0</v>
      </c>
      <c r="K31" s="1099">
        <v>0</v>
      </c>
      <c r="L31" s="1099">
        <v>0</v>
      </c>
      <c r="M31" s="1099">
        <v>0</v>
      </c>
    </row>
    <row r="32" spans="1:13" s="1101" customFormat="1" ht="25.15" customHeight="1">
      <c r="A32" s="1825">
        <v>34</v>
      </c>
      <c r="B32" s="1810">
        <v>150</v>
      </c>
      <c r="C32" s="1098" t="s">
        <v>821</v>
      </c>
      <c r="D32" s="1099">
        <v>0</v>
      </c>
      <c r="E32" s="1099">
        <v>0</v>
      </c>
      <c r="F32" s="1099">
        <v>0</v>
      </c>
      <c r="G32" s="1385">
        <v>159202.78</v>
      </c>
      <c r="H32" s="1385">
        <v>180789.03</v>
      </c>
      <c r="I32" s="1385">
        <v>508090.34</v>
      </c>
      <c r="J32" s="1385">
        <v>1800.08</v>
      </c>
      <c r="K32" s="1385">
        <v>205499.78</v>
      </c>
      <c r="L32" s="1385">
        <v>7667.42</v>
      </c>
      <c r="M32" s="1099">
        <v>0</v>
      </c>
    </row>
    <row r="33" spans="1:13" s="1101" customFormat="1" ht="25.15" customHeight="1">
      <c r="A33" s="1826"/>
      <c r="B33" s="1811"/>
      <c r="C33" s="1098" t="s">
        <v>757</v>
      </c>
      <c r="D33" s="1385">
        <v>54698297.219999999</v>
      </c>
      <c r="E33" s="1385">
        <v>680748.15</v>
      </c>
      <c r="F33" s="1102">
        <v>6.94</v>
      </c>
      <c r="G33" s="1099">
        <v>0</v>
      </c>
      <c r="H33" s="1099">
        <v>0</v>
      </c>
      <c r="I33" s="1099">
        <v>0</v>
      </c>
      <c r="J33" s="1099">
        <v>0</v>
      </c>
      <c r="K33" s="1099">
        <v>0</v>
      </c>
      <c r="L33" s="1099">
        <v>0</v>
      </c>
      <c r="M33" s="1385">
        <v>29894.33</v>
      </c>
    </row>
    <row r="34" spans="1:13" s="1101" customFormat="1" ht="25.15" customHeight="1">
      <c r="A34" s="1826"/>
      <c r="B34" s="1811"/>
      <c r="C34" s="1098" t="s">
        <v>758</v>
      </c>
      <c r="D34" s="1385">
        <v>972075.73</v>
      </c>
      <c r="E34" s="1102">
        <v>43.08</v>
      </c>
      <c r="F34" s="1099">
        <v>0</v>
      </c>
      <c r="G34" s="1099">
        <v>0</v>
      </c>
      <c r="H34" s="1099">
        <v>0</v>
      </c>
      <c r="I34" s="1099">
        <v>0</v>
      </c>
      <c r="J34" s="1099">
        <v>0</v>
      </c>
      <c r="K34" s="1099">
        <v>0</v>
      </c>
      <c r="L34" s="1099">
        <v>0</v>
      </c>
      <c r="M34" s="1099">
        <v>0</v>
      </c>
    </row>
    <row r="35" spans="1:13" s="1101" customFormat="1" ht="25.15" customHeight="1">
      <c r="A35" s="1826"/>
      <c r="B35" s="1812"/>
      <c r="C35" s="1098" t="s">
        <v>759</v>
      </c>
      <c r="D35" s="1385">
        <v>2135182.65</v>
      </c>
      <c r="E35" s="1385">
        <v>226704.45</v>
      </c>
      <c r="F35" s="1385">
        <v>66581.73</v>
      </c>
      <c r="G35" s="1099">
        <v>0</v>
      </c>
      <c r="H35" s="1099">
        <v>0</v>
      </c>
      <c r="I35" s="1099">
        <v>0</v>
      </c>
      <c r="J35" s="1099">
        <v>0</v>
      </c>
      <c r="K35" s="1099">
        <v>0</v>
      </c>
      <c r="L35" s="1099">
        <v>0</v>
      </c>
      <c r="M35" s="1099">
        <v>0</v>
      </c>
    </row>
    <row r="36" spans="1:13" s="1101" customFormat="1" ht="25.15" customHeight="1">
      <c r="A36" s="1826"/>
      <c r="B36" s="1411">
        <v>500</v>
      </c>
      <c r="C36" s="1098" t="s">
        <v>757</v>
      </c>
      <c r="D36" s="1385">
        <v>1513988.54</v>
      </c>
      <c r="E36" s="1099">
        <v>0</v>
      </c>
      <c r="F36" s="1099">
        <v>0</v>
      </c>
      <c r="G36" s="1099">
        <v>0</v>
      </c>
      <c r="H36" s="1099">
        <v>0</v>
      </c>
      <c r="I36" s="1099">
        <v>0</v>
      </c>
      <c r="J36" s="1099">
        <v>0</v>
      </c>
      <c r="K36" s="1099">
        <v>0</v>
      </c>
      <c r="L36" s="1099">
        <v>0</v>
      </c>
      <c r="M36" s="1099">
        <v>0</v>
      </c>
    </row>
    <row r="37" spans="1:13" s="1101" customFormat="1" ht="25.15" customHeight="1">
      <c r="A37" s="1826"/>
      <c r="B37" s="1810">
        <v>750</v>
      </c>
      <c r="C37" s="1103" t="s">
        <v>782</v>
      </c>
      <c r="D37" s="1385">
        <v>5941.04</v>
      </c>
      <c r="E37" s="1099">
        <v>0</v>
      </c>
      <c r="F37" s="1099">
        <v>0</v>
      </c>
      <c r="G37" s="1099">
        <v>0</v>
      </c>
      <c r="H37" s="1099">
        <v>0</v>
      </c>
      <c r="I37" s="1099">
        <v>0</v>
      </c>
      <c r="J37" s="1099">
        <v>0</v>
      </c>
      <c r="K37" s="1099">
        <v>0</v>
      </c>
      <c r="L37" s="1099">
        <v>0</v>
      </c>
      <c r="M37" s="1099">
        <v>0</v>
      </c>
    </row>
    <row r="38" spans="1:13" s="1101" customFormat="1" ht="25.15" customHeight="1">
      <c r="A38" s="1826"/>
      <c r="B38" s="1811"/>
      <c r="C38" s="1098" t="s">
        <v>858</v>
      </c>
      <c r="D38" s="1099">
        <v>0</v>
      </c>
      <c r="E38" s="1099">
        <v>0</v>
      </c>
      <c r="F38" s="1385">
        <v>2251.1</v>
      </c>
      <c r="G38" s="1385">
        <v>5949.31</v>
      </c>
      <c r="H38" s="1385">
        <v>1224</v>
      </c>
      <c r="I38" s="1385">
        <v>65023.63</v>
      </c>
      <c r="J38" s="1099">
        <v>0</v>
      </c>
      <c r="K38" s="1099">
        <v>0</v>
      </c>
      <c r="L38" s="1099">
        <v>0</v>
      </c>
      <c r="M38" s="1099">
        <v>0</v>
      </c>
    </row>
    <row r="39" spans="1:13" s="1101" customFormat="1" ht="25.15" customHeight="1">
      <c r="A39" s="1826"/>
      <c r="B39" s="1811"/>
      <c r="C39" s="1103" t="s">
        <v>783</v>
      </c>
      <c r="D39" s="1385">
        <v>6146.31</v>
      </c>
      <c r="E39" s="1099">
        <v>0</v>
      </c>
      <c r="F39" s="1099">
        <v>0</v>
      </c>
      <c r="G39" s="1099">
        <v>0</v>
      </c>
      <c r="H39" s="1099">
        <v>0</v>
      </c>
      <c r="I39" s="1099">
        <v>0</v>
      </c>
      <c r="J39" s="1099">
        <v>0</v>
      </c>
      <c r="K39" s="1099">
        <v>0</v>
      </c>
      <c r="L39" s="1099">
        <v>0</v>
      </c>
      <c r="M39" s="1099">
        <v>0</v>
      </c>
    </row>
    <row r="40" spans="1:13" s="1101" customFormat="1" ht="25.15" customHeight="1">
      <c r="A40" s="1826"/>
      <c r="B40" s="1812"/>
      <c r="C40" s="1098" t="s">
        <v>759</v>
      </c>
      <c r="D40" s="1385">
        <v>1362800.5</v>
      </c>
      <c r="E40" s="1099">
        <v>0</v>
      </c>
      <c r="F40" s="1099">
        <v>0</v>
      </c>
      <c r="G40" s="1099">
        <v>0</v>
      </c>
      <c r="H40" s="1099">
        <v>0</v>
      </c>
      <c r="I40" s="1099">
        <v>0</v>
      </c>
      <c r="J40" s="1099">
        <v>0</v>
      </c>
      <c r="K40" s="1099">
        <v>0</v>
      </c>
      <c r="L40" s="1099">
        <v>0</v>
      </c>
      <c r="M40" s="1385">
        <v>26232.880000000001</v>
      </c>
    </row>
    <row r="41" spans="1:13" s="1101" customFormat="1" ht="25.15" customHeight="1">
      <c r="A41" s="1826"/>
      <c r="B41" s="1810">
        <v>758</v>
      </c>
      <c r="C41" s="1098" t="s">
        <v>822</v>
      </c>
      <c r="D41" s="1099">
        <v>0</v>
      </c>
      <c r="E41" s="1099">
        <v>0</v>
      </c>
      <c r="F41" s="1099">
        <v>0</v>
      </c>
      <c r="G41" s="1385">
        <v>24001.43</v>
      </c>
      <c r="H41" s="1385">
        <v>41083.769999999997</v>
      </c>
      <c r="I41" s="1385">
        <v>168785.48</v>
      </c>
      <c r="J41" s="1385">
        <v>100307.37</v>
      </c>
      <c r="K41" s="1385">
        <v>108048.48</v>
      </c>
      <c r="L41" s="1385">
        <v>43717.43</v>
      </c>
      <c r="M41" s="1385">
        <v>5950</v>
      </c>
    </row>
    <row r="42" spans="1:13" s="1101" customFormat="1" ht="25.15" customHeight="1">
      <c r="A42" s="1826"/>
      <c r="B42" s="1811"/>
      <c r="C42" s="1098" t="s">
        <v>824</v>
      </c>
      <c r="D42" s="1099">
        <v>0</v>
      </c>
      <c r="E42" s="1099">
        <v>0</v>
      </c>
      <c r="F42" s="1099">
        <v>0</v>
      </c>
      <c r="G42" s="1099">
        <v>0</v>
      </c>
      <c r="H42" s="1385">
        <v>15702.45</v>
      </c>
      <c r="I42" s="1385">
        <v>282648.11</v>
      </c>
      <c r="J42" s="1385">
        <v>43055.69</v>
      </c>
      <c r="K42" s="1385">
        <v>7717.27</v>
      </c>
      <c r="L42" s="1385">
        <v>22841.72</v>
      </c>
      <c r="M42" s="1099">
        <v>0</v>
      </c>
    </row>
    <row r="43" spans="1:13" s="1101" customFormat="1" ht="25.15" customHeight="1">
      <c r="A43" s="1826"/>
      <c r="B43" s="1811"/>
      <c r="C43" s="1098" t="s">
        <v>825</v>
      </c>
      <c r="D43" s="1385">
        <v>17905798.030000001</v>
      </c>
      <c r="E43" s="1385">
        <v>1217739.56</v>
      </c>
      <c r="F43" s="1385">
        <v>25714.9</v>
      </c>
      <c r="G43" s="1099">
        <v>0</v>
      </c>
      <c r="H43" s="1099">
        <v>0</v>
      </c>
      <c r="I43" s="1099">
        <v>0</v>
      </c>
      <c r="J43" s="1099">
        <v>0</v>
      </c>
      <c r="K43" s="1099">
        <v>0</v>
      </c>
      <c r="L43" s="1099">
        <v>0</v>
      </c>
      <c r="M43" s="1385">
        <v>983.27</v>
      </c>
    </row>
    <row r="44" spans="1:13" s="1101" customFormat="1" ht="25.15" customHeight="1">
      <c r="A44" s="1826"/>
      <c r="B44" s="1811"/>
      <c r="C44" s="1098" t="s">
        <v>859</v>
      </c>
      <c r="D44" s="1099">
        <v>0</v>
      </c>
      <c r="E44" s="1099">
        <v>0</v>
      </c>
      <c r="F44" s="1099">
        <v>0</v>
      </c>
      <c r="G44" s="1385">
        <v>113536.85</v>
      </c>
      <c r="H44" s="1099">
        <v>0</v>
      </c>
      <c r="I44" s="1099">
        <v>0</v>
      </c>
      <c r="J44" s="1099">
        <v>0</v>
      </c>
      <c r="K44" s="1099">
        <v>0</v>
      </c>
      <c r="L44" s="1099">
        <v>0</v>
      </c>
      <c r="M44" s="1099">
        <v>0</v>
      </c>
    </row>
    <row r="45" spans="1:13" s="1101" customFormat="1" ht="25.15" customHeight="1">
      <c r="A45" s="1826"/>
      <c r="B45" s="1811"/>
      <c r="C45" s="1098" t="s">
        <v>826</v>
      </c>
      <c r="D45" s="1385">
        <v>4565649.51</v>
      </c>
      <c r="E45" s="1385">
        <v>103477.23</v>
      </c>
      <c r="F45" s="1102">
        <v>16.739999999999998</v>
      </c>
      <c r="G45" s="1099">
        <v>0</v>
      </c>
      <c r="H45" s="1099">
        <v>0</v>
      </c>
      <c r="I45" s="1099">
        <v>0</v>
      </c>
      <c r="J45" s="1099">
        <v>0</v>
      </c>
      <c r="K45" s="1099">
        <v>0</v>
      </c>
      <c r="L45" s="1099">
        <v>0</v>
      </c>
      <c r="M45" s="1385">
        <v>3357.7</v>
      </c>
    </row>
    <row r="46" spans="1:13" s="1101" customFormat="1" ht="25.15" customHeight="1">
      <c r="A46" s="1826"/>
      <c r="B46" s="1811"/>
      <c r="C46" s="1098" t="s">
        <v>827</v>
      </c>
      <c r="D46" s="1099">
        <v>0</v>
      </c>
      <c r="E46" s="1099">
        <v>0</v>
      </c>
      <c r="F46" s="1099">
        <v>0</v>
      </c>
      <c r="G46" s="1385">
        <v>826.71</v>
      </c>
      <c r="H46" s="1385">
        <v>50567.08</v>
      </c>
      <c r="I46" s="1385">
        <v>166572.62</v>
      </c>
      <c r="J46" s="1099">
        <v>0</v>
      </c>
      <c r="K46" s="1385">
        <v>42116.21</v>
      </c>
      <c r="L46" s="1385">
        <v>29852.77</v>
      </c>
      <c r="M46" s="1099">
        <v>0</v>
      </c>
    </row>
    <row r="47" spans="1:13" s="1101" customFormat="1" ht="25.15" customHeight="1">
      <c r="A47" s="1826"/>
      <c r="B47" s="1811"/>
      <c r="C47" s="1098" t="s">
        <v>828</v>
      </c>
      <c r="D47" s="1385">
        <v>32129077.620000001</v>
      </c>
      <c r="E47" s="1385">
        <v>1059089.4100000001</v>
      </c>
      <c r="F47" s="1385">
        <v>54300.33</v>
      </c>
      <c r="G47" s="1099">
        <v>0</v>
      </c>
      <c r="H47" s="1099">
        <v>0</v>
      </c>
      <c r="I47" s="1099">
        <v>0</v>
      </c>
      <c r="J47" s="1099">
        <v>0</v>
      </c>
      <c r="K47" s="1099">
        <v>0</v>
      </c>
      <c r="L47" s="1099">
        <v>0</v>
      </c>
      <c r="M47" s="1099">
        <v>0</v>
      </c>
    </row>
    <row r="48" spans="1:13" s="1101" customFormat="1" ht="25.15" customHeight="1">
      <c r="A48" s="1826"/>
      <c r="B48" s="1811"/>
      <c r="C48" s="1098" t="s">
        <v>829</v>
      </c>
      <c r="D48" s="1099">
        <v>0</v>
      </c>
      <c r="E48" s="1099">
        <v>0</v>
      </c>
      <c r="F48" s="1099">
        <v>0</v>
      </c>
      <c r="G48" s="1385">
        <v>59422.44</v>
      </c>
      <c r="H48" s="1099">
        <v>0</v>
      </c>
      <c r="I48" s="1099">
        <v>0</v>
      </c>
      <c r="J48" s="1385">
        <v>10425.5</v>
      </c>
      <c r="K48" s="1099">
        <v>0</v>
      </c>
      <c r="L48" s="1385">
        <v>220243.1</v>
      </c>
      <c r="M48" s="1099">
        <v>0</v>
      </c>
    </row>
    <row r="49" spans="1:13" s="1101" customFormat="1" ht="25.15" customHeight="1">
      <c r="A49" s="1826"/>
      <c r="B49" s="1811"/>
      <c r="C49" s="1098" t="s">
        <v>798</v>
      </c>
      <c r="D49" s="1385">
        <v>13322934.16</v>
      </c>
      <c r="E49" s="1385">
        <v>422911.94</v>
      </c>
      <c r="F49" s="1385">
        <v>1702.29</v>
      </c>
      <c r="G49" s="1099">
        <v>0</v>
      </c>
      <c r="H49" s="1099">
        <v>0</v>
      </c>
      <c r="I49" s="1099">
        <v>0</v>
      </c>
      <c r="J49" s="1099">
        <v>0</v>
      </c>
      <c r="K49" s="1099">
        <v>0</v>
      </c>
      <c r="L49" s="1099">
        <v>0</v>
      </c>
      <c r="M49" s="1099">
        <v>0</v>
      </c>
    </row>
    <row r="50" spans="1:13" s="1101" customFormat="1" ht="25.15" customHeight="1">
      <c r="A50" s="1826"/>
      <c r="B50" s="1811"/>
      <c r="C50" s="1098" t="s">
        <v>860</v>
      </c>
      <c r="D50" s="1099">
        <v>0</v>
      </c>
      <c r="E50" s="1099">
        <v>0</v>
      </c>
      <c r="F50" s="1099">
        <v>0</v>
      </c>
      <c r="G50" s="1385">
        <v>1482.46</v>
      </c>
      <c r="H50" s="1385">
        <v>110155.37</v>
      </c>
      <c r="I50" s="1385">
        <v>257522.23</v>
      </c>
      <c r="J50" s="1385">
        <v>228215.15</v>
      </c>
      <c r="K50" s="1385">
        <v>2436.94</v>
      </c>
      <c r="L50" s="1385">
        <v>273031.36</v>
      </c>
      <c r="M50" s="1099">
        <v>0</v>
      </c>
    </row>
    <row r="51" spans="1:13" s="1101" customFormat="1" ht="25.15" customHeight="1">
      <c r="A51" s="1826"/>
      <c r="B51" s="1811"/>
      <c r="C51" s="1098" t="s">
        <v>765</v>
      </c>
      <c r="D51" s="1385">
        <v>20379812.57</v>
      </c>
      <c r="E51" s="1385">
        <v>1442429.85</v>
      </c>
      <c r="F51" s="1385">
        <v>1085.29</v>
      </c>
      <c r="G51" s="1099">
        <v>0</v>
      </c>
      <c r="H51" s="1099">
        <v>0</v>
      </c>
      <c r="I51" s="1099">
        <v>0</v>
      </c>
      <c r="J51" s="1099">
        <v>0</v>
      </c>
      <c r="K51" s="1099">
        <v>0</v>
      </c>
      <c r="L51" s="1099">
        <v>0</v>
      </c>
      <c r="M51" s="1102">
        <v>200.1</v>
      </c>
    </row>
    <row r="52" spans="1:13" s="1101" customFormat="1" ht="25.15" customHeight="1">
      <c r="A52" s="1826"/>
      <c r="B52" s="1811"/>
      <c r="C52" s="1098" t="s">
        <v>861</v>
      </c>
      <c r="D52" s="1099">
        <v>0</v>
      </c>
      <c r="E52" s="1099">
        <v>0</v>
      </c>
      <c r="F52" s="1099">
        <v>0</v>
      </c>
      <c r="G52" s="1102">
        <v>142.57</v>
      </c>
      <c r="H52" s="1385">
        <v>1741.27</v>
      </c>
      <c r="I52" s="1385">
        <v>69770.850000000006</v>
      </c>
      <c r="J52" s="1385">
        <v>268656.38</v>
      </c>
      <c r="K52" s="1385">
        <v>470157.82</v>
      </c>
      <c r="L52" s="1385">
        <v>982116.33</v>
      </c>
      <c r="M52" s="1099">
        <v>0</v>
      </c>
    </row>
    <row r="53" spans="1:13" s="1101" customFormat="1" ht="25.15" customHeight="1">
      <c r="A53" s="1826"/>
      <c r="B53" s="1811"/>
      <c r="C53" s="1098" t="s">
        <v>766</v>
      </c>
      <c r="D53" s="1385">
        <v>26009249.840000004</v>
      </c>
      <c r="E53" s="1385">
        <v>475088.63</v>
      </c>
      <c r="F53" s="1385">
        <v>31352.720000000001</v>
      </c>
      <c r="G53" s="1099">
        <v>0</v>
      </c>
      <c r="H53" s="1099">
        <v>0</v>
      </c>
      <c r="I53" s="1099">
        <v>0</v>
      </c>
      <c r="J53" s="1099">
        <v>0</v>
      </c>
      <c r="K53" s="1099">
        <v>0</v>
      </c>
      <c r="L53" s="1099">
        <v>0</v>
      </c>
      <c r="M53" s="1099">
        <v>0</v>
      </c>
    </row>
    <row r="54" spans="1:13" s="1101" customFormat="1" ht="25.15" customHeight="1">
      <c r="A54" s="1826"/>
      <c r="B54" s="1811"/>
      <c r="C54" s="1098" t="s">
        <v>830</v>
      </c>
      <c r="D54" s="1099">
        <v>0</v>
      </c>
      <c r="E54" s="1099">
        <v>0</v>
      </c>
      <c r="F54" s="1385">
        <v>18474.29</v>
      </c>
      <c r="G54" s="1385">
        <v>136862.73000000001</v>
      </c>
      <c r="H54" s="1385">
        <v>670.79</v>
      </c>
      <c r="I54" s="1385">
        <v>387546.21</v>
      </c>
      <c r="J54" s="1385">
        <v>82244.62</v>
      </c>
      <c r="K54" s="1385">
        <v>144909.57999999999</v>
      </c>
      <c r="L54" s="1385">
        <v>34471.22</v>
      </c>
      <c r="M54" s="1099">
        <v>0</v>
      </c>
    </row>
    <row r="55" spans="1:13" s="1101" customFormat="1" ht="25.15" customHeight="1">
      <c r="A55" s="1826"/>
      <c r="B55" s="1811"/>
      <c r="C55" s="1098" t="s">
        <v>823</v>
      </c>
      <c r="D55" s="1385">
        <v>12163266.800000001</v>
      </c>
      <c r="E55" s="1385">
        <v>703511.81</v>
      </c>
      <c r="F55" s="1385">
        <v>76710.850000000006</v>
      </c>
      <c r="G55" s="1099">
        <v>0</v>
      </c>
      <c r="H55" s="1099">
        <v>0</v>
      </c>
      <c r="I55" s="1099">
        <v>0</v>
      </c>
      <c r="J55" s="1099">
        <v>0</v>
      </c>
      <c r="K55" s="1099">
        <v>0</v>
      </c>
      <c r="L55" s="1099">
        <v>0</v>
      </c>
      <c r="M55" s="1385">
        <v>48733.79</v>
      </c>
    </row>
    <row r="56" spans="1:13" s="1101" customFormat="1" ht="25.15" customHeight="1">
      <c r="A56" s="1826"/>
      <c r="B56" s="1811"/>
      <c r="C56" s="1098" t="s">
        <v>831</v>
      </c>
      <c r="D56" s="1099">
        <v>0</v>
      </c>
      <c r="E56" s="1099">
        <v>0</v>
      </c>
      <c r="F56" s="1099">
        <v>0</v>
      </c>
      <c r="G56" s="1099">
        <v>0</v>
      </c>
      <c r="H56" s="1385">
        <v>68796.47</v>
      </c>
      <c r="I56" s="1099">
        <v>0</v>
      </c>
      <c r="J56" s="1099">
        <v>0</v>
      </c>
      <c r="K56" s="1385">
        <v>16882.41</v>
      </c>
      <c r="L56" s="1102">
        <v>450.11</v>
      </c>
      <c r="M56" s="1099">
        <v>0</v>
      </c>
    </row>
    <row r="57" spans="1:13" s="1101" customFormat="1" ht="25.15" customHeight="1">
      <c r="A57" s="1826"/>
      <c r="B57" s="1811"/>
      <c r="C57" s="1098" t="s">
        <v>768</v>
      </c>
      <c r="D57" s="1385">
        <v>6819754.6899999995</v>
      </c>
      <c r="E57" s="1385">
        <v>304998.5</v>
      </c>
      <c r="F57" s="1385">
        <v>11595260.470000001</v>
      </c>
      <c r="G57" s="1099">
        <v>0</v>
      </c>
      <c r="H57" s="1099">
        <v>0</v>
      </c>
      <c r="I57" s="1099">
        <v>0</v>
      </c>
      <c r="J57" s="1099">
        <v>0</v>
      </c>
      <c r="K57" s="1099">
        <v>0</v>
      </c>
      <c r="L57" s="1099">
        <v>0</v>
      </c>
      <c r="M57" s="1099">
        <v>0</v>
      </c>
    </row>
    <row r="58" spans="1:13" s="1101" customFormat="1" ht="25.15" customHeight="1">
      <c r="A58" s="1826"/>
      <c r="B58" s="1811"/>
      <c r="C58" s="1098" t="s">
        <v>908</v>
      </c>
      <c r="D58" s="1099">
        <v>0</v>
      </c>
      <c r="E58" s="1099">
        <v>0</v>
      </c>
      <c r="F58" s="1099">
        <v>0</v>
      </c>
      <c r="G58" s="1099">
        <v>0</v>
      </c>
      <c r="H58" s="1099">
        <v>0</v>
      </c>
      <c r="I58" s="1385">
        <v>62432.47</v>
      </c>
      <c r="J58" s="1385">
        <v>445899.23</v>
      </c>
      <c r="K58" s="1385">
        <v>14968.44</v>
      </c>
      <c r="L58" s="1099">
        <v>0</v>
      </c>
      <c r="M58" s="1099">
        <v>0</v>
      </c>
    </row>
    <row r="59" spans="1:13" s="1101" customFormat="1" ht="25.15" customHeight="1">
      <c r="A59" s="1826"/>
      <c r="B59" s="1811"/>
      <c r="C59" s="1098" t="s">
        <v>769</v>
      </c>
      <c r="D59" s="1385">
        <v>12431616.800000001</v>
      </c>
      <c r="E59" s="1385">
        <v>1102484.76</v>
      </c>
      <c r="F59" s="1385">
        <v>23422.959999999999</v>
      </c>
      <c r="G59" s="1099">
        <v>0</v>
      </c>
      <c r="H59" s="1099">
        <v>0</v>
      </c>
      <c r="I59" s="1099">
        <v>0</v>
      </c>
      <c r="J59" s="1099">
        <v>0</v>
      </c>
      <c r="K59" s="1099">
        <v>0</v>
      </c>
      <c r="L59" s="1099">
        <v>0</v>
      </c>
      <c r="M59" s="1099">
        <v>0</v>
      </c>
    </row>
    <row r="60" spans="1:13" s="1101" customFormat="1" ht="25.15" customHeight="1">
      <c r="A60" s="1826"/>
      <c r="B60" s="1811"/>
      <c r="C60" s="1098" t="s">
        <v>832</v>
      </c>
      <c r="D60" s="1099">
        <v>0</v>
      </c>
      <c r="E60" s="1099">
        <v>0</v>
      </c>
      <c r="F60" s="1099">
        <v>0</v>
      </c>
      <c r="G60" s="1099">
        <v>0</v>
      </c>
      <c r="H60" s="1385">
        <v>311749.52</v>
      </c>
      <c r="I60" s="1385">
        <v>50707.65</v>
      </c>
      <c r="J60" s="1099">
        <v>0</v>
      </c>
      <c r="K60" s="1385">
        <v>2835.2</v>
      </c>
      <c r="L60" s="1385">
        <v>728553.67</v>
      </c>
      <c r="M60" s="1099">
        <v>0</v>
      </c>
    </row>
    <row r="61" spans="1:13" s="1101" customFormat="1" ht="25.15" customHeight="1">
      <c r="A61" s="1826"/>
      <c r="B61" s="1811"/>
      <c r="C61" s="1098" t="s">
        <v>770</v>
      </c>
      <c r="D61" s="1385">
        <v>7457670.9400000004</v>
      </c>
      <c r="E61" s="1385">
        <v>433157.95</v>
      </c>
      <c r="F61" s="1385">
        <v>10498.01</v>
      </c>
      <c r="G61" s="1099">
        <v>0</v>
      </c>
      <c r="H61" s="1099">
        <v>0</v>
      </c>
      <c r="I61" s="1099">
        <v>0</v>
      </c>
      <c r="J61" s="1099">
        <v>0</v>
      </c>
      <c r="K61" s="1099">
        <v>0</v>
      </c>
      <c r="L61" s="1099">
        <v>0</v>
      </c>
      <c r="M61" s="1099">
        <v>0</v>
      </c>
    </row>
    <row r="62" spans="1:13" s="1101" customFormat="1" ht="25.15" customHeight="1">
      <c r="A62" s="1826"/>
      <c r="B62" s="1811"/>
      <c r="C62" s="1098" t="s">
        <v>862</v>
      </c>
      <c r="D62" s="1099">
        <v>0</v>
      </c>
      <c r="E62" s="1099">
        <v>0</v>
      </c>
      <c r="F62" s="1099">
        <v>0</v>
      </c>
      <c r="G62" s="1099">
        <v>0</v>
      </c>
      <c r="H62" s="1099">
        <v>0</v>
      </c>
      <c r="I62" s="1099">
        <v>0</v>
      </c>
      <c r="J62" s="1385">
        <v>5659.01</v>
      </c>
      <c r="K62" s="1099">
        <v>0</v>
      </c>
      <c r="L62" s="1099">
        <v>0</v>
      </c>
      <c r="M62" s="1099">
        <v>0</v>
      </c>
    </row>
    <row r="63" spans="1:13" s="1101" customFormat="1" ht="25.15" customHeight="1">
      <c r="A63" s="1826"/>
      <c r="B63" s="1811"/>
      <c r="C63" s="1098" t="s">
        <v>833</v>
      </c>
      <c r="D63" s="1385">
        <v>29999199.920000002</v>
      </c>
      <c r="E63" s="1385">
        <v>1283713.1499999999</v>
      </c>
      <c r="F63" s="1385">
        <v>248206.95</v>
      </c>
      <c r="G63" s="1099">
        <v>0</v>
      </c>
      <c r="H63" s="1099">
        <v>0</v>
      </c>
      <c r="I63" s="1099">
        <v>0</v>
      </c>
      <c r="J63" s="1099">
        <v>0</v>
      </c>
      <c r="K63" s="1099">
        <v>0</v>
      </c>
      <c r="L63" s="1099">
        <v>0</v>
      </c>
      <c r="M63" s="1099">
        <v>0</v>
      </c>
    </row>
    <row r="64" spans="1:13" s="1101" customFormat="1" ht="25.15" customHeight="1">
      <c r="A64" s="1826"/>
      <c r="B64" s="1811"/>
      <c r="C64" s="1098" t="s">
        <v>834</v>
      </c>
      <c r="D64" s="1099">
        <v>0</v>
      </c>
      <c r="E64" s="1099">
        <v>0</v>
      </c>
      <c r="F64" s="1385">
        <v>55830.09</v>
      </c>
      <c r="G64" s="1385">
        <v>44102.67</v>
      </c>
      <c r="H64" s="1099">
        <v>0</v>
      </c>
      <c r="I64" s="1385">
        <v>208391.94</v>
      </c>
      <c r="J64" s="1385">
        <v>109308.12</v>
      </c>
      <c r="K64" s="1385">
        <v>1473233.29</v>
      </c>
      <c r="L64" s="1385">
        <v>2999.64</v>
      </c>
      <c r="M64" s="1099">
        <v>0</v>
      </c>
    </row>
    <row r="65" spans="1:13" s="1101" customFormat="1" ht="25.15" customHeight="1">
      <c r="A65" s="1826"/>
      <c r="B65" s="1811"/>
      <c r="C65" s="1098" t="s">
        <v>835</v>
      </c>
      <c r="D65" s="1385">
        <v>27972709.100000001</v>
      </c>
      <c r="E65" s="1385">
        <v>272295.95</v>
      </c>
      <c r="F65" s="1385">
        <v>62475.81</v>
      </c>
      <c r="G65" s="1099">
        <v>0</v>
      </c>
      <c r="H65" s="1099">
        <v>0</v>
      </c>
      <c r="I65" s="1099">
        <v>0</v>
      </c>
      <c r="J65" s="1099">
        <v>0</v>
      </c>
      <c r="K65" s="1099">
        <v>0</v>
      </c>
      <c r="L65" s="1099">
        <v>0</v>
      </c>
      <c r="M65" s="1099">
        <v>0</v>
      </c>
    </row>
    <row r="66" spans="1:13" s="1101" customFormat="1" ht="25.15" customHeight="1">
      <c r="A66" s="1826"/>
      <c r="B66" s="1811"/>
      <c r="C66" s="1098" t="s">
        <v>836</v>
      </c>
      <c r="D66" s="1099">
        <v>0</v>
      </c>
      <c r="E66" s="1099">
        <v>0</v>
      </c>
      <c r="F66" s="1099">
        <v>0</v>
      </c>
      <c r="G66" s="1385">
        <v>291039.48</v>
      </c>
      <c r="H66" s="1102">
        <v>483.17</v>
      </c>
      <c r="I66" s="1099">
        <v>0</v>
      </c>
      <c r="J66" s="1385">
        <v>259189.4</v>
      </c>
      <c r="K66" s="1385">
        <v>403528.29</v>
      </c>
      <c r="L66" s="1385">
        <v>10179</v>
      </c>
      <c r="M66" s="1099">
        <v>0</v>
      </c>
    </row>
    <row r="67" spans="1:13" s="1101" customFormat="1" ht="25.15" customHeight="1">
      <c r="A67" s="1826"/>
      <c r="B67" s="1811"/>
      <c r="C67" s="1098" t="s">
        <v>837</v>
      </c>
      <c r="D67" s="1385">
        <v>6748419.9299999997</v>
      </c>
      <c r="E67" s="1385">
        <v>589396.89</v>
      </c>
      <c r="F67" s="1385">
        <v>658.51</v>
      </c>
      <c r="G67" s="1099">
        <v>0</v>
      </c>
      <c r="H67" s="1099">
        <v>0</v>
      </c>
      <c r="I67" s="1099">
        <v>0</v>
      </c>
      <c r="J67" s="1099">
        <v>0</v>
      </c>
      <c r="K67" s="1099">
        <v>0</v>
      </c>
      <c r="L67" s="1099">
        <v>0</v>
      </c>
      <c r="M67" s="1385">
        <v>23278.35</v>
      </c>
    </row>
    <row r="68" spans="1:13" s="1101" customFormat="1" ht="25.15" customHeight="1">
      <c r="A68" s="1826"/>
      <c r="B68" s="1811"/>
      <c r="C68" s="1098" t="s">
        <v>838</v>
      </c>
      <c r="D68" s="1099">
        <v>0</v>
      </c>
      <c r="E68" s="1099">
        <v>0</v>
      </c>
      <c r="F68" s="1099">
        <v>0</v>
      </c>
      <c r="G68" s="1099">
        <v>0</v>
      </c>
      <c r="H68" s="1385">
        <v>17059.91</v>
      </c>
      <c r="I68" s="1385">
        <v>93828.99</v>
      </c>
      <c r="J68" s="1099">
        <v>0</v>
      </c>
      <c r="K68" s="1385">
        <v>1553.98</v>
      </c>
      <c r="L68" s="1385">
        <v>132958.69</v>
      </c>
      <c r="M68" s="1099">
        <v>0</v>
      </c>
    </row>
    <row r="69" spans="1:13" s="1101" customFormat="1" ht="25.15" customHeight="1">
      <c r="A69" s="1826"/>
      <c r="B69" s="1811"/>
      <c r="C69" s="1098" t="s">
        <v>799</v>
      </c>
      <c r="D69" s="1385">
        <v>4030062.87</v>
      </c>
      <c r="E69" s="1385">
        <v>1165192.78</v>
      </c>
      <c r="F69" s="1385">
        <v>5863.01</v>
      </c>
      <c r="G69" s="1099">
        <v>0</v>
      </c>
      <c r="H69" s="1099">
        <v>0</v>
      </c>
      <c r="I69" s="1099">
        <v>0</v>
      </c>
      <c r="J69" s="1099">
        <v>0</v>
      </c>
      <c r="K69" s="1099">
        <v>0</v>
      </c>
      <c r="L69" s="1099">
        <v>0</v>
      </c>
      <c r="M69" s="1385">
        <v>169863.53</v>
      </c>
    </row>
    <row r="70" spans="1:13" s="1101" customFormat="1" ht="25.15" customHeight="1">
      <c r="A70" s="1826"/>
      <c r="B70" s="1811"/>
      <c r="C70" s="1098" t="s">
        <v>839</v>
      </c>
      <c r="D70" s="1099">
        <v>0</v>
      </c>
      <c r="E70" s="1099">
        <v>0</v>
      </c>
      <c r="F70" s="1099">
        <v>0</v>
      </c>
      <c r="G70" s="1099">
        <v>0</v>
      </c>
      <c r="H70" s="1385">
        <v>330494.61</v>
      </c>
      <c r="I70" s="1099">
        <v>0</v>
      </c>
      <c r="J70" s="1385">
        <v>27163.95</v>
      </c>
      <c r="K70" s="1385">
        <v>128406.95</v>
      </c>
      <c r="L70" s="1385">
        <v>23989.82</v>
      </c>
      <c r="M70" s="1099">
        <v>0</v>
      </c>
    </row>
    <row r="71" spans="1:13" s="1101" customFormat="1" ht="25.15" customHeight="1">
      <c r="A71" s="1826"/>
      <c r="B71" s="1811"/>
      <c r="C71" s="1098" t="s">
        <v>775</v>
      </c>
      <c r="D71" s="1385">
        <v>9897445.0899999999</v>
      </c>
      <c r="E71" s="1385">
        <v>1120815.3399999999</v>
      </c>
      <c r="F71" s="1385">
        <v>26723.75</v>
      </c>
      <c r="G71" s="1099">
        <v>0</v>
      </c>
      <c r="H71" s="1099">
        <v>0</v>
      </c>
      <c r="I71" s="1099">
        <v>0</v>
      </c>
      <c r="J71" s="1099">
        <v>0</v>
      </c>
      <c r="K71" s="1099">
        <v>0</v>
      </c>
      <c r="L71" s="1099">
        <v>0</v>
      </c>
      <c r="M71" s="1099">
        <v>0</v>
      </c>
    </row>
    <row r="72" spans="1:13" s="1101" customFormat="1" ht="25.15" customHeight="1">
      <c r="A72" s="1826"/>
      <c r="B72" s="1811"/>
      <c r="C72" s="1098" t="s">
        <v>896</v>
      </c>
      <c r="D72" s="1099">
        <v>0</v>
      </c>
      <c r="E72" s="1099">
        <v>0</v>
      </c>
      <c r="F72" s="1099">
        <v>0</v>
      </c>
      <c r="G72" s="1385">
        <v>3833.08</v>
      </c>
      <c r="H72" s="1385">
        <v>721.36</v>
      </c>
      <c r="I72" s="1385">
        <v>1206.72</v>
      </c>
      <c r="J72" s="1099">
        <v>0</v>
      </c>
      <c r="K72" s="1385">
        <v>10803</v>
      </c>
      <c r="L72" s="1385">
        <v>30090.63</v>
      </c>
      <c r="M72" s="1099">
        <v>0</v>
      </c>
    </row>
    <row r="73" spans="1:13" s="1101" customFormat="1" ht="25.15" customHeight="1">
      <c r="A73" s="1826"/>
      <c r="B73" s="1812"/>
      <c r="C73" s="1098" t="s">
        <v>840</v>
      </c>
      <c r="D73" s="1385">
        <v>26046995.800000001</v>
      </c>
      <c r="E73" s="1385">
        <v>174530.14</v>
      </c>
      <c r="F73" s="1102">
        <v>224.52</v>
      </c>
      <c r="G73" s="1099">
        <v>0</v>
      </c>
      <c r="H73" s="1099">
        <v>0</v>
      </c>
      <c r="I73" s="1099">
        <v>0</v>
      </c>
      <c r="J73" s="1099">
        <v>0</v>
      </c>
      <c r="K73" s="1099">
        <v>0</v>
      </c>
      <c r="L73" s="1099">
        <v>0</v>
      </c>
      <c r="M73" s="1385">
        <v>456737.32999999996</v>
      </c>
    </row>
    <row r="74" spans="1:13" s="1101" customFormat="1" ht="25.15" customHeight="1">
      <c r="A74" s="1826"/>
      <c r="B74" s="1412">
        <v>801</v>
      </c>
      <c r="C74" s="1098" t="s">
        <v>759</v>
      </c>
      <c r="D74" s="1385">
        <v>709.65</v>
      </c>
      <c r="E74" s="1385">
        <v>159373.29999999999</v>
      </c>
      <c r="F74" s="1385">
        <v>3371264.4</v>
      </c>
      <c r="G74" s="1099">
        <v>0</v>
      </c>
      <c r="H74" s="1099">
        <v>0</v>
      </c>
      <c r="I74" s="1099">
        <v>0</v>
      </c>
      <c r="J74" s="1099">
        <v>0</v>
      </c>
      <c r="K74" s="1099">
        <v>0</v>
      </c>
      <c r="L74" s="1099">
        <v>0</v>
      </c>
      <c r="M74" s="1099">
        <v>0</v>
      </c>
    </row>
    <row r="75" spans="1:13" s="1101" customFormat="1" ht="25.15" customHeight="1">
      <c r="A75" s="1826"/>
      <c r="B75" s="1412">
        <v>851</v>
      </c>
      <c r="C75" s="1098" t="s">
        <v>759</v>
      </c>
      <c r="D75" s="1385">
        <v>5500</v>
      </c>
      <c r="E75" s="1099">
        <v>0</v>
      </c>
      <c r="F75" s="1099">
        <v>0</v>
      </c>
      <c r="G75" s="1099">
        <v>0</v>
      </c>
      <c r="H75" s="1099">
        <v>0</v>
      </c>
      <c r="I75" s="1099">
        <v>0</v>
      </c>
      <c r="J75" s="1099">
        <v>0</v>
      </c>
      <c r="K75" s="1099">
        <v>0</v>
      </c>
      <c r="L75" s="1099">
        <v>0</v>
      </c>
      <c r="M75" s="1099">
        <v>0</v>
      </c>
    </row>
    <row r="76" spans="1:13" s="1101" customFormat="1" ht="25.15" customHeight="1">
      <c r="A76" s="1826"/>
      <c r="B76" s="1412">
        <v>852</v>
      </c>
      <c r="C76" s="1098" t="s">
        <v>759</v>
      </c>
      <c r="D76" s="1385">
        <v>2990.51</v>
      </c>
      <c r="E76" s="1099">
        <v>0</v>
      </c>
      <c r="F76" s="1099">
        <v>0</v>
      </c>
      <c r="G76" s="1099">
        <v>0</v>
      </c>
      <c r="H76" s="1099">
        <v>0</v>
      </c>
      <c r="I76" s="1099">
        <v>0</v>
      </c>
      <c r="J76" s="1099">
        <v>0</v>
      </c>
      <c r="K76" s="1099">
        <v>0</v>
      </c>
      <c r="L76" s="1099">
        <v>0</v>
      </c>
      <c r="M76" s="1099">
        <v>0</v>
      </c>
    </row>
    <row r="77" spans="1:13" s="1101" customFormat="1" ht="25.15" customHeight="1">
      <c r="A77" s="1827"/>
      <c r="B77" s="1412">
        <v>853</v>
      </c>
      <c r="C77" s="1098" t="s">
        <v>759</v>
      </c>
      <c r="D77" s="1385">
        <v>4890920.12</v>
      </c>
      <c r="E77" s="1385">
        <v>552878.15</v>
      </c>
      <c r="F77" s="1385">
        <v>9294.49</v>
      </c>
      <c r="G77" s="1099">
        <v>0</v>
      </c>
      <c r="H77" s="1099">
        <v>0</v>
      </c>
      <c r="I77" s="1099">
        <v>0</v>
      </c>
      <c r="J77" s="1099">
        <v>0</v>
      </c>
      <c r="K77" s="1099">
        <v>0</v>
      </c>
      <c r="L77" s="1099">
        <v>0</v>
      </c>
      <c r="M77" s="1385">
        <v>8685.24</v>
      </c>
    </row>
    <row r="78" spans="1:13" s="1101" customFormat="1" ht="25.15" customHeight="1">
      <c r="A78" s="1100">
        <v>37</v>
      </c>
      <c r="B78" s="1412">
        <v>755</v>
      </c>
      <c r="C78" s="1098" t="s">
        <v>759</v>
      </c>
      <c r="D78" s="1385">
        <v>161943.49</v>
      </c>
      <c r="E78" s="1102">
        <v>109.99</v>
      </c>
      <c r="F78" s="1099">
        <v>0</v>
      </c>
      <c r="G78" s="1099">
        <v>0</v>
      </c>
      <c r="H78" s="1099">
        <v>0</v>
      </c>
      <c r="I78" s="1099">
        <v>0</v>
      </c>
      <c r="J78" s="1099">
        <v>0</v>
      </c>
      <c r="K78" s="1099">
        <v>0</v>
      </c>
      <c r="L78" s="1099">
        <v>0</v>
      </c>
      <c r="M78" s="1099">
        <v>0</v>
      </c>
    </row>
    <row r="79" spans="1:13" s="1101" customFormat="1" ht="25.15" customHeight="1">
      <c r="A79" s="1825">
        <v>39</v>
      </c>
      <c r="B79" s="1810">
        <v>600</v>
      </c>
      <c r="C79" s="1098" t="s">
        <v>780</v>
      </c>
      <c r="D79" s="1102">
        <v>0.9</v>
      </c>
      <c r="E79" s="1099">
        <v>0</v>
      </c>
      <c r="F79" s="1099">
        <v>0</v>
      </c>
      <c r="G79" s="1099">
        <v>0</v>
      </c>
      <c r="H79" s="1099">
        <v>0</v>
      </c>
      <c r="I79" s="1099">
        <v>0</v>
      </c>
      <c r="J79" s="1099">
        <v>0</v>
      </c>
      <c r="K79" s="1099">
        <v>0</v>
      </c>
      <c r="L79" s="1099">
        <v>0</v>
      </c>
      <c r="M79" s="1099">
        <v>0</v>
      </c>
    </row>
    <row r="80" spans="1:13" s="1101" customFormat="1" ht="25.15" customHeight="1">
      <c r="A80" s="1826"/>
      <c r="B80" s="1811"/>
      <c r="C80" s="1098" t="s">
        <v>756</v>
      </c>
      <c r="D80" s="1385">
        <v>22260802.43</v>
      </c>
      <c r="E80" s="1385">
        <v>1096351.46</v>
      </c>
      <c r="F80" s="1099">
        <v>0</v>
      </c>
      <c r="G80" s="1099">
        <v>0</v>
      </c>
      <c r="H80" s="1099">
        <v>0</v>
      </c>
      <c r="I80" s="1099">
        <v>0</v>
      </c>
      <c r="J80" s="1099">
        <v>0</v>
      </c>
      <c r="K80" s="1099">
        <v>0</v>
      </c>
      <c r="L80" s="1099">
        <v>0</v>
      </c>
      <c r="M80" s="1099">
        <v>0</v>
      </c>
    </row>
    <row r="81" spans="1:13" s="1101" customFormat="1" ht="25.15" customHeight="1">
      <c r="A81" s="1826"/>
      <c r="B81" s="1811"/>
      <c r="C81" s="1098" t="s">
        <v>841</v>
      </c>
      <c r="D81" s="1099">
        <v>0</v>
      </c>
      <c r="E81" s="1099">
        <v>0</v>
      </c>
      <c r="F81" s="1102">
        <v>1.89</v>
      </c>
      <c r="G81" s="1099">
        <v>0</v>
      </c>
      <c r="H81" s="1099">
        <v>0</v>
      </c>
      <c r="I81" s="1385">
        <v>501507.99</v>
      </c>
      <c r="J81" s="1385">
        <v>122384.75</v>
      </c>
      <c r="K81" s="1099">
        <v>0</v>
      </c>
      <c r="L81" s="1099">
        <v>0</v>
      </c>
      <c r="M81" s="1099">
        <v>0</v>
      </c>
    </row>
    <row r="82" spans="1:13" s="1101" customFormat="1" ht="25.15" customHeight="1">
      <c r="A82" s="1827"/>
      <c r="B82" s="1812"/>
      <c r="C82" s="1098" t="s">
        <v>758</v>
      </c>
      <c r="D82" s="1385">
        <v>4795012.01</v>
      </c>
      <c r="E82" s="1099">
        <v>0</v>
      </c>
      <c r="F82" s="1099">
        <v>0</v>
      </c>
      <c r="G82" s="1099">
        <v>0</v>
      </c>
      <c r="H82" s="1099">
        <v>0</v>
      </c>
      <c r="I82" s="1099">
        <v>0</v>
      </c>
      <c r="J82" s="1099">
        <v>0</v>
      </c>
      <c r="K82" s="1099">
        <v>0</v>
      </c>
      <c r="L82" s="1099">
        <v>0</v>
      </c>
      <c r="M82" s="1099">
        <v>0</v>
      </c>
    </row>
    <row r="83" spans="1:13" s="1101" customFormat="1" ht="25.15" customHeight="1">
      <c r="A83" s="1825">
        <v>41</v>
      </c>
      <c r="B83" s="1830" t="s">
        <v>363</v>
      </c>
      <c r="C83" s="1098" t="s">
        <v>756</v>
      </c>
      <c r="D83" s="1385">
        <v>1434474.53</v>
      </c>
      <c r="E83" s="1385">
        <v>147194.47</v>
      </c>
      <c r="F83" s="1099">
        <v>0</v>
      </c>
      <c r="G83" s="1099">
        <v>0</v>
      </c>
      <c r="H83" s="1099">
        <v>0</v>
      </c>
      <c r="I83" s="1099">
        <v>0</v>
      </c>
      <c r="J83" s="1099">
        <v>0</v>
      </c>
      <c r="K83" s="1099">
        <v>0</v>
      </c>
      <c r="L83" s="1099">
        <v>0</v>
      </c>
      <c r="M83" s="1102">
        <v>0.32</v>
      </c>
    </row>
    <row r="84" spans="1:13" s="1101" customFormat="1" ht="25.15" customHeight="1">
      <c r="A84" s="1826"/>
      <c r="B84" s="1831"/>
      <c r="C84" s="1098" t="s">
        <v>841</v>
      </c>
      <c r="D84" s="1099">
        <v>0</v>
      </c>
      <c r="E84" s="1099">
        <v>0</v>
      </c>
      <c r="F84" s="1099">
        <v>0</v>
      </c>
      <c r="G84" s="1385">
        <v>24480</v>
      </c>
      <c r="H84" s="1099">
        <v>0</v>
      </c>
      <c r="I84" s="1099">
        <v>0</v>
      </c>
      <c r="J84" s="1099">
        <v>0</v>
      </c>
      <c r="K84" s="1099">
        <v>0</v>
      </c>
      <c r="L84" s="1099">
        <v>0</v>
      </c>
      <c r="M84" s="1099">
        <v>0</v>
      </c>
    </row>
    <row r="85" spans="1:13" s="1101" customFormat="1" ht="25.15" customHeight="1">
      <c r="A85" s="1826"/>
      <c r="B85" s="1104" t="s">
        <v>422</v>
      </c>
      <c r="C85" s="1098" t="s">
        <v>756</v>
      </c>
      <c r="D85" s="1102">
        <v>3.34</v>
      </c>
      <c r="E85" s="1099">
        <v>0</v>
      </c>
      <c r="F85" s="1099">
        <v>0</v>
      </c>
      <c r="G85" s="1099">
        <v>0</v>
      </c>
      <c r="H85" s="1099">
        <v>0</v>
      </c>
      <c r="I85" s="1099">
        <v>0</v>
      </c>
      <c r="J85" s="1099">
        <v>0</v>
      </c>
      <c r="K85" s="1099">
        <v>0</v>
      </c>
      <c r="L85" s="1099">
        <v>0</v>
      </c>
      <c r="M85" s="1099">
        <v>0</v>
      </c>
    </row>
    <row r="86" spans="1:13" s="1101" customFormat="1" ht="25.15" customHeight="1">
      <c r="A86" s="1826"/>
      <c r="B86" s="1810">
        <v>900</v>
      </c>
      <c r="C86" s="1098" t="s">
        <v>857</v>
      </c>
      <c r="D86" s="1099">
        <v>0</v>
      </c>
      <c r="E86" s="1385">
        <v>14612.24</v>
      </c>
      <c r="F86" s="1099">
        <v>0</v>
      </c>
      <c r="G86" s="1102">
        <v>192.8</v>
      </c>
      <c r="H86" s="1099">
        <v>0</v>
      </c>
      <c r="I86" s="1099">
        <v>0</v>
      </c>
      <c r="J86" s="1099">
        <v>0</v>
      </c>
      <c r="K86" s="1099">
        <v>0</v>
      </c>
      <c r="L86" s="1099">
        <v>0</v>
      </c>
      <c r="M86" s="1099">
        <v>0</v>
      </c>
    </row>
    <row r="87" spans="1:13" s="1101" customFormat="1" ht="25.15" customHeight="1">
      <c r="A87" s="1826"/>
      <c r="B87" s="1811"/>
      <c r="C87" s="1098" t="s">
        <v>858</v>
      </c>
      <c r="D87" s="1099">
        <v>0</v>
      </c>
      <c r="E87" s="1385">
        <v>29923.88</v>
      </c>
      <c r="F87" s="1099">
        <v>0</v>
      </c>
      <c r="G87" s="1099">
        <v>0</v>
      </c>
      <c r="H87" s="1099">
        <v>0</v>
      </c>
      <c r="I87" s="1099">
        <v>0</v>
      </c>
      <c r="J87" s="1099">
        <v>0</v>
      </c>
      <c r="K87" s="1099">
        <v>0</v>
      </c>
      <c r="L87" s="1099">
        <v>0</v>
      </c>
      <c r="M87" s="1099">
        <v>0</v>
      </c>
    </row>
    <row r="88" spans="1:13" s="1101" customFormat="1" ht="25.15" customHeight="1">
      <c r="A88" s="1827"/>
      <c r="B88" s="1812"/>
      <c r="C88" s="1098" t="s">
        <v>756</v>
      </c>
      <c r="D88" s="1385">
        <v>72407383.320000008</v>
      </c>
      <c r="E88" s="1385">
        <v>151214.20000000001</v>
      </c>
      <c r="F88" s="1099">
        <v>0</v>
      </c>
      <c r="G88" s="1099">
        <v>0</v>
      </c>
      <c r="H88" s="1099">
        <v>0</v>
      </c>
      <c r="I88" s="1099">
        <v>0</v>
      </c>
      <c r="J88" s="1099">
        <v>0</v>
      </c>
      <c r="K88" s="1099">
        <v>0</v>
      </c>
      <c r="L88" s="1099">
        <v>0</v>
      </c>
      <c r="M88" s="1102">
        <v>48.74</v>
      </c>
    </row>
    <row r="89" spans="1:13" s="1101" customFormat="1" ht="25.15" customHeight="1">
      <c r="A89" s="1825">
        <v>46</v>
      </c>
      <c r="B89" s="1412">
        <v>750</v>
      </c>
      <c r="C89" s="1098" t="s">
        <v>759</v>
      </c>
      <c r="D89" s="1385">
        <v>2694.45</v>
      </c>
      <c r="E89" s="1099">
        <v>0</v>
      </c>
      <c r="F89" s="1099">
        <v>0</v>
      </c>
      <c r="G89" s="1099">
        <v>0</v>
      </c>
      <c r="H89" s="1099">
        <v>0</v>
      </c>
      <c r="I89" s="1099">
        <v>0</v>
      </c>
      <c r="J89" s="1099">
        <v>0</v>
      </c>
      <c r="K89" s="1099">
        <v>0</v>
      </c>
      <c r="L89" s="1099">
        <v>0</v>
      </c>
      <c r="M89" s="1099">
        <v>0</v>
      </c>
    </row>
    <row r="90" spans="1:13" s="1101" customFormat="1" ht="25.15" customHeight="1">
      <c r="A90" s="1826"/>
      <c r="B90" s="1810">
        <v>851</v>
      </c>
      <c r="C90" s="1098" t="s">
        <v>756</v>
      </c>
      <c r="D90" s="1385">
        <v>14699135.439999999</v>
      </c>
      <c r="E90" s="1102">
        <v>174.42</v>
      </c>
      <c r="F90" s="1099">
        <v>0</v>
      </c>
      <c r="G90" s="1099">
        <v>0</v>
      </c>
      <c r="H90" s="1099">
        <v>0</v>
      </c>
      <c r="I90" s="1099">
        <v>0</v>
      </c>
      <c r="J90" s="1099">
        <v>0</v>
      </c>
      <c r="K90" s="1099">
        <v>0</v>
      </c>
      <c r="L90" s="1099">
        <v>0</v>
      </c>
      <c r="M90" s="1099">
        <v>0</v>
      </c>
    </row>
    <row r="91" spans="1:13" s="1101" customFormat="1" ht="25.15" customHeight="1">
      <c r="A91" s="1826"/>
      <c r="B91" s="1811"/>
      <c r="C91" s="1098" t="s">
        <v>841</v>
      </c>
      <c r="D91" s="1099">
        <v>0</v>
      </c>
      <c r="E91" s="1099">
        <v>0</v>
      </c>
      <c r="F91" s="1099">
        <v>0</v>
      </c>
      <c r="G91" s="1099">
        <v>0</v>
      </c>
      <c r="H91" s="1385">
        <v>14607.38</v>
      </c>
      <c r="I91" s="1385">
        <v>111340.96</v>
      </c>
      <c r="J91" s="1099">
        <v>0</v>
      </c>
      <c r="K91" s="1099">
        <v>0</v>
      </c>
      <c r="L91" s="1099">
        <v>0</v>
      </c>
      <c r="M91" s="1099">
        <v>0</v>
      </c>
    </row>
    <row r="92" spans="1:13" s="1101" customFormat="1" ht="25.15" customHeight="1">
      <c r="A92" s="1827"/>
      <c r="B92" s="1812"/>
      <c r="C92" s="1098" t="s">
        <v>759</v>
      </c>
      <c r="D92" s="1385">
        <v>1872410.47</v>
      </c>
      <c r="E92" s="1385">
        <v>7179.75</v>
      </c>
      <c r="F92" s="1385">
        <v>1742.18</v>
      </c>
      <c r="G92" s="1099">
        <v>0</v>
      </c>
      <c r="H92" s="1099">
        <v>0</v>
      </c>
      <c r="I92" s="1099">
        <v>0</v>
      </c>
      <c r="J92" s="1099">
        <v>0</v>
      </c>
      <c r="K92" s="1099">
        <v>0</v>
      </c>
      <c r="L92" s="1099">
        <v>0</v>
      </c>
      <c r="M92" s="1102">
        <v>0.02</v>
      </c>
    </row>
    <row r="93" spans="1:13" s="1101" customFormat="1" ht="25.15" customHeight="1">
      <c r="A93" s="1825">
        <v>47</v>
      </c>
      <c r="B93" s="1810">
        <v>150</v>
      </c>
      <c r="C93" s="1098" t="s">
        <v>756</v>
      </c>
      <c r="D93" s="1385">
        <v>2782057.09</v>
      </c>
      <c r="E93" s="1385">
        <v>5612</v>
      </c>
      <c r="F93" s="1099">
        <v>0</v>
      </c>
      <c r="G93" s="1099">
        <v>0</v>
      </c>
      <c r="H93" s="1099">
        <v>0</v>
      </c>
      <c r="I93" s="1099">
        <v>0</v>
      </c>
      <c r="J93" s="1099">
        <v>0</v>
      </c>
      <c r="K93" s="1099">
        <v>0</v>
      </c>
      <c r="L93" s="1099">
        <v>0</v>
      </c>
      <c r="M93" s="1099">
        <v>0</v>
      </c>
    </row>
    <row r="94" spans="1:13" s="1101" customFormat="1" ht="25.15" customHeight="1">
      <c r="A94" s="1826"/>
      <c r="B94" s="1812"/>
      <c r="C94" s="1098" t="s">
        <v>841</v>
      </c>
      <c r="D94" s="1099">
        <v>0</v>
      </c>
      <c r="E94" s="1099">
        <v>0</v>
      </c>
      <c r="F94" s="1385">
        <v>139784.51999999999</v>
      </c>
      <c r="G94" s="1385">
        <v>74419.95</v>
      </c>
      <c r="H94" s="1099">
        <v>0</v>
      </c>
      <c r="I94" s="1385">
        <v>25686.1</v>
      </c>
      <c r="J94" s="1385">
        <v>66329.02</v>
      </c>
      <c r="K94" s="1385">
        <v>2169977.85</v>
      </c>
      <c r="L94" s="1099">
        <v>0</v>
      </c>
      <c r="M94" s="1099">
        <v>0</v>
      </c>
    </row>
    <row r="95" spans="1:13" s="1101" customFormat="1" ht="25.15" customHeight="1">
      <c r="A95" s="1827"/>
      <c r="B95" s="1412">
        <v>900</v>
      </c>
      <c r="C95" s="1098" t="s">
        <v>756</v>
      </c>
      <c r="D95" s="1385">
        <v>17662083.460000001</v>
      </c>
      <c r="E95" s="1385">
        <v>1687748.48</v>
      </c>
      <c r="F95" s="1099">
        <v>0</v>
      </c>
      <c r="G95" s="1099">
        <v>0</v>
      </c>
      <c r="H95" s="1099">
        <v>0</v>
      </c>
      <c r="I95" s="1099">
        <v>0</v>
      </c>
      <c r="J95" s="1099">
        <v>0</v>
      </c>
      <c r="K95" s="1099">
        <v>0</v>
      </c>
      <c r="L95" s="1099">
        <v>0</v>
      </c>
      <c r="M95" s="1099">
        <v>0</v>
      </c>
    </row>
    <row r="96" spans="1:13" s="1101" customFormat="1" ht="25.15" customHeight="1">
      <c r="A96" s="1100">
        <v>49</v>
      </c>
      <c r="B96" s="1412">
        <v>750</v>
      </c>
      <c r="C96" s="1098" t="s">
        <v>760</v>
      </c>
      <c r="D96" s="1385">
        <v>574.54</v>
      </c>
      <c r="E96" s="1099">
        <v>0</v>
      </c>
      <c r="F96" s="1099">
        <v>0</v>
      </c>
      <c r="G96" s="1099">
        <v>0</v>
      </c>
      <c r="H96" s="1099">
        <v>0</v>
      </c>
      <c r="I96" s="1099">
        <v>0</v>
      </c>
      <c r="J96" s="1099">
        <v>0</v>
      </c>
      <c r="K96" s="1099">
        <v>0</v>
      </c>
      <c r="L96" s="1099">
        <v>0</v>
      </c>
      <c r="M96" s="1099">
        <v>0</v>
      </c>
    </row>
    <row r="97" spans="1:13" s="1106" customFormat="1" ht="25.15" customHeight="1">
      <c r="A97" s="1825">
        <v>62</v>
      </c>
      <c r="B97" s="1828">
        <v>50</v>
      </c>
      <c r="C97" s="1098" t="s">
        <v>842</v>
      </c>
      <c r="D97" s="1385">
        <v>2155188.08</v>
      </c>
      <c r="E97" s="1385">
        <v>394542.78</v>
      </c>
      <c r="F97" s="1099">
        <v>0</v>
      </c>
      <c r="G97" s="1099">
        <v>0</v>
      </c>
      <c r="H97" s="1099">
        <v>0</v>
      </c>
      <c r="I97" s="1099">
        <v>0</v>
      </c>
      <c r="J97" s="1099">
        <v>0</v>
      </c>
      <c r="K97" s="1099">
        <v>0</v>
      </c>
      <c r="L97" s="1099">
        <v>0</v>
      </c>
      <c r="M97" s="1385">
        <v>135090.04</v>
      </c>
    </row>
    <row r="98" spans="1:13" s="1101" customFormat="1" ht="25.15" customHeight="1">
      <c r="A98" s="1827"/>
      <c r="B98" s="1829"/>
      <c r="C98" s="1107" t="s">
        <v>843</v>
      </c>
      <c r="D98" s="1099">
        <v>0</v>
      </c>
      <c r="E98" s="1099">
        <v>0</v>
      </c>
      <c r="F98" s="1099">
        <v>0</v>
      </c>
      <c r="G98" s="1385">
        <v>101264.43</v>
      </c>
      <c r="H98" s="1385">
        <v>388084.4</v>
      </c>
      <c r="I98" s="1385">
        <v>186620.88</v>
      </c>
      <c r="J98" s="1385">
        <v>100959.18</v>
      </c>
      <c r="K98" s="1385">
        <v>292813.14</v>
      </c>
      <c r="L98" s="1099">
        <v>0</v>
      </c>
      <c r="M98" s="1385">
        <v>1532396.25</v>
      </c>
    </row>
    <row r="99" spans="1:13" s="1101" customFormat="1" ht="25.15" customHeight="1">
      <c r="A99" s="1100">
        <v>64</v>
      </c>
      <c r="B99" s="1105">
        <v>750</v>
      </c>
      <c r="C99" s="1098" t="s">
        <v>760</v>
      </c>
      <c r="D99" s="1385">
        <v>2449.7399999999998</v>
      </c>
      <c r="E99" s="1099">
        <v>0</v>
      </c>
      <c r="F99" s="1099">
        <v>0</v>
      </c>
      <c r="G99" s="1099">
        <v>0</v>
      </c>
      <c r="H99" s="1099">
        <v>0</v>
      </c>
      <c r="I99" s="1099">
        <v>0</v>
      </c>
      <c r="J99" s="1099">
        <v>0</v>
      </c>
      <c r="K99" s="1099">
        <v>0</v>
      </c>
      <c r="L99" s="1099">
        <v>0</v>
      </c>
      <c r="M99" s="1099">
        <v>0</v>
      </c>
    </row>
    <row r="100" spans="1:13" s="1111" customFormat="1" ht="21" customHeight="1">
      <c r="A100" s="1108"/>
      <c r="B100" s="1109"/>
      <c r="C100" s="1109"/>
      <c r="D100" s="1110">
        <v>727902567.9400003</v>
      </c>
      <c r="E100" s="1110">
        <v>28105128.979999997</v>
      </c>
      <c r="F100" s="1110">
        <v>19651641.469999999</v>
      </c>
      <c r="G100" s="1110">
        <v>2639671.1500000004</v>
      </c>
      <c r="H100" s="1110">
        <v>2336430.8899999997</v>
      </c>
      <c r="I100" s="1110">
        <v>4313479.8900000006</v>
      </c>
      <c r="J100" s="1110">
        <v>2264868.59</v>
      </c>
      <c r="K100" s="1110">
        <v>5532611.3099999996</v>
      </c>
      <c r="L100" s="1110">
        <v>2591347.84</v>
      </c>
      <c r="M100" s="1110">
        <v>2604214.19</v>
      </c>
    </row>
    <row r="101" spans="1:13" s="1116" customFormat="1" ht="18.600000000000001" customHeight="1">
      <c r="A101" s="1112"/>
      <c r="B101" s="1112"/>
      <c r="C101" s="1112"/>
      <c r="D101" s="1113"/>
      <c r="E101" s="1113"/>
      <c r="F101" s="1114"/>
      <c r="G101" s="1114"/>
      <c r="H101" s="1114"/>
      <c r="I101" s="1114"/>
      <c r="J101" s="1114"/>
      <c r="K101" s="1115"/>
      <c r="L101" s="1115"/>
      <c r="M101" s="1115"/>
    </row>
    <row r="102" spans="1:13" s="1095" customFormat="1" ht="15">
      <c r="A102" s="1117"/>
      <c r="B102" s="1118"/>
      <c r="C102" s="1118"/>
      <c r="D102" s="1384"/>
      <c r="E102" s="1384"/>
      <c r="F102" s="1384"/>
      <c r="G102" s="1384"/>
      <c r="H102" s="1384"/>
      <c r="I102" s="1384"/>
      <c r="J102" s="1384"/>
      <c r="K102" s="1384"/>
      <c r="L102" s="1384"/>
      <c r="M102" s="1384"/>
    </row>
    <row r="103" spans="1:13" s="1095" customFormat="1">
      <c r="A103" s="1119"/>
      <c r="B103" s="1118"/>
      <c r="C103" s="1118"/>
      <c r="D103" s="1383"/>
      <c r="E103" s="1383"/>
      <c r="F103" s="1383"/>
      <c r="G103" s="1383"/>
      <c r="H103" s="1383"/>
      <c r="I103" s="1383"/>
      <c r="J103" s="1383"/>
      <c r="K103" s="1383"/>
      <c r="L103" s="1383"/>
      <c r="M103" s="1383"/>
    </row>
    <row r="104" spans="1:13" s="1095" customFormat="1">
      <c r="A104" s="1091"/>
      <c r="B104" s="1118"/>
      <c r="C104" s="1118"/>
      <c r="D104" s="1383"/>
      <c r="E104" s="1383"/>
      <c r="F104" s="1383"/>
      <c r="G104" s="1383"/>
      <c r="H104" s="1383"/>
      <c r="I104" s="1383"/>
      <c r="J104" s="1383"/>
      <c r="K104" s="1383"/>
      <c r="L104" s="1383"/>
      <c r="M104" s="1383"/>
    </row>
    <row r="105" spans="1:13" s="1095" customFormat="1">
      <c r="A105" s="1120"/>
      <c r="B105" s="1118"/>
      <c r="C105" s="1118"/>
      <c r="D105" s="1383"/>
      <c r="E105" s="1383"/>
      <c r="F105" s="1383"/>
      <c r="G105" s="1383"/>
      <c r="H105" s="1383"/>
      <c r="I105" s="1383"/>
      <c r="J105" s="1383"/>
      <c r="K105" s="1383"/>
      <c r="L105" s="1383"/>
      <c r="M105" s="1383"/>
    </row>
    <row r="106" spans="1:13" s="1095" customFormat="1">
      <c r="A106" s="1121"/>
      <c r="B106" s="1118"/>
      <c r="C106" s="1118"/>
      <c r="D106" s="1382"/>
      <c r="E106" s="1382"/>
      <c r="F106" s="1382"/>
      <c r="G106" s="1382"/>
      <c r="H106" s="1382"/>
      <c r="I106" s="1382"/>
      <c r="J106" s="1382"/>
      <c r="K106" s="1382"/>
      <c r="L106" s="1382"/>
      <c r="M106" s="1382"/>
    </row>
    <row r="107" spans="1:13" s="1095" customFormat="1">
      <c r="A107" s="1121"/>
      <c r="B107" s="1118"/>
      <c r="C107" s="1118"/>
      <c r="D107" s="1382"/>
      <c r="E107" s="1382"/>
      <c r="F107" s="1382"/>
      <c r="G107" s="1382"/>
      <c r="H107" s="1382"/>
      <c r="I107" s="1382"/>
      <c r="J107" s="1382"/>
      <c r="K107" s="1382"/>
      <c r="L107" s="1382"/>
      <c r="M107" s="1382"/>
    </row>
    <row r="108" spans="1:13" s="1095" customFormat="1">
      <c r="A108" s="1122"/>
      <c r="B108" s="1118"/>
      <c r="C108" s="1118"/>
      <c r="D108" s="1382"/>
      <c r="E108" s="1382"/>
      <c r="F108" s="1382"/>
      <c r="G108" s="1382"/>
      <c r="H108" s="1382"/>
      <c r="I108" s="1382"/>
      <c r="J108" s="1382"/>
      <c r="K108" s="1382"/>
      <c r="L108" s="1382"/>
      <c r="M108" s="1382"/>
    </row>
    <row r="109" spans="1:13" s="1095" customFormat="1">
      <c r="A109" s="1121"/>
      <c r="B109" s="1123"/>
      <c r="C109" s="1118"/>
      <c r="D109" s="1030"/>
      <c r="E109" s="1030"/>
      <c r="F109" s="1030"/>
      <c r="G109" s="1030"/>
      <c r="H109" s="1030"/>
      <c r="I109" s="1030"/>
      <c r="J109" s="1030"/>
      <c r="K109" s="1030"/>
      <c r="L109" s="1030"/>
      <c r="M109" s="1030"/>
    </row>
    <row r="110" spans="1:13" s="1095" customFormat="1">
      <c r="A110" s="1121"/>
      <c r="B110" s="1123"/>
      <c r="C110" s="1123"/>
      <c r="D110" s="1030"/>
      <c r="E110" s="1030"/>
      <c r="F110" s="1030"/>
      <c r="G110" s="1030"/>
      <c r="H110" s="1030"/>
      <c r="I110" s="1030"/>
      <c r="J110" s="1030"/>
      <c r="K110" s="1030"/>
      <c r="L110" s="1030"/>
      <c r="M110" s="1030"/>
    </row>
    <row r="111" spans="1:13">
      <c r="B111" s="1123"/>
      <c r="C111" s="1123"/>
      <c r="D111" s="1030"/>
      <c r="E111" s="1030"/>
      <c r="F111" s="1030"/>
      <c r="G111" s="1030"/>
      <c r="H111" s="1030"/>
      <c r="I111" s="1030"/>
      <c r="J111" s="1030"/>
      <c r="K111" s="1030"/>
      <c r="L111" s="1030"/>
      <c r="M111" s="1030"/>
    </row>
    <row r="112" spans="1:13">
      <c r="B112" s="1123"/>
      <c r="C112" s="1123"/>
      <c r="D112" s="1030"/>
      <c r="E112" s="1030"/>
      <c r="F112" s="1030"/>
      <c r="G112" s="1030"/>
      <c r="H112" s="1030"/>
      <c r="I112" s="1030"/>
      <c r="J112" s="1030"/>
      <c r="K112" s="1030"/>
      <c r="L112" s="1030"/>
      <c r="M112" s="1030"/>
    </row>
    <row r="113" spans="2:13">
      <c r="B113" s="1123"/>
      <c r="C113" s="1123"/>
      <c r="D113" s="1030"/>
      <c r="E113" s="1030"/>
      <c r="F113" s="1030"/>
      <c r="G113" s="1030"/>
      <c r="H113" s="1030"/>
      <c r="I113" s="1030"/>
      <c r="J113" s="1030"/>
      <c r="K113" s="1030"/>
      <c r="L113" s="1030"/>
      <c r="M113" s="1030"/>
    </row>
    <row r="114" spans="2:13">
      <c r="B114" s="1123"/>
      <c r="C114" s="1123"/>
      <c r="D114" s="1030"/>
      <c r="E114" s="1030"/>
      <c r="F114" s="1030"/>
      <c r="G114" s="1030"/>
      <c r="H114" s="1030"/>
      <c r="I114" s="1030"/>
      <c r="J114" s="1030"/>
      <c r="K114" s="1030"/>
      <c r="L114" s="1030"/>
      <c r="M114" s="1030"/>
    </row>
    <row r="115" spans="2:13">
      <c r="C115" s="1123"/>
    </row>
  </sheetData>
  <mergeCells count="42">
    <mergeCell ref="A93:A95"/>
    <mergeCell ref="B93:B94"/>
    <mergeCell ref="A97:A98"/>
    <mergeCell ref="B97:B98"/>
    <mergeCell ref="A79:A82"/>
    <mergeCell ref="B79:B82"/>
    <mergeCell ref="A83:A88"/>
    <mergeCell ref="B83:B84"/>
    <mergeCell ref="B86:B88"/>
    <mergeCell ref="A89:A92"/>
    <mergeCell ref="B90:B92"/>
    <mergeCell ref="A32:A77"/>
    <mergeCell ref="B32:B35"/>
    <mergeCell ref="B37:B40"/>
    <mergeCell ref="B41:B73"/>
    <mergeCell ref="A14:A15"/>
    <mergeCell ref="B14:B15"/>
    <mergeCell ref="A16:A19"/>
    <mergeCell ref="B17:B19"/>
    <mergeCell ref="A20:A22"/>
    <mergeCell ref="B21:B22"/>
    <mergeCell ref="A23:A26"/>
    <mergeCell ref="B23:B26"/>
    <mergeCell ref="A28:A29"/>
    <mergeCell ref="A30:A31"/>
    <mergeCell ref="B30:B31"/>
    <mergeCell ref="A2:L2"/>
    <mergeCell ref="A5:B5"/>
    <mergeCell ref="C5:C10"/>
    <mergeCell ref="D5:L5"/>
    <mergeCell ref="G6:G10"/>
    <mergeCell ref="H6:H10"/>
    <mergeCell ref="I6:I10"/>
    <mergeCell ref="J6:J10"/>
    <mergeCell ref="K6:K10"/>
    <mergeCell ref="M5:M10"/>
    <mergeCell ref="A6:A10"/>
    <mergeCell ref="B6:B10"/>
    <mergeCell ref="D6:D10"/>
    <mergeCell ref="E6:E10"/>
    <mergeCell ref="F6:F10"/>
    <mergeCell ref="L6:L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3" firstPageNumber="72" fitToHeight="0" orientation="landscape" useFirstPageNumber="1" r:id="rId1"/>
  <headerFooter>
    <oddHeader>&amp;C&amp;13- &amp;P -</oddHeader>
  </headerFooter>
  <rowBreaks count="3" manualBreakCount="3">
    <brk id="31" max="12" man="1"/>
    <brk id="59" max="12" man="1"/>
    <brk id="88" max="12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115" zoomScaleNormal="115" workbookViewId="0">
      <selection activeCell="Y23" sqref="Y23"/>
    </sheetView>
  </sheetViews>
  <sheetFormatPr defaultRowHeight="12.75"/>
  <cols>
    <col min="1" max="16384" width="9.140625" style="1558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5" zoomScaleNormal="115" workbookViewId="0">
      <selection activeCell="U32" sqref="U32"/>
    </sheetView>
  </sheetViews>
  <sheetFormatPr defaultRowHeight="12.75"/>
  <cols>
    <col min="1" max="16384" width="9.140625" style="1558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115" zoomScaleNormal="115" workbookViewId="0">
      <selection activeCell="Y11" sqref="Y11"/>
    </sheetView>
  </sheetViews>
  <sheetFormatPr defaultRowHeight="12.75"/>
  <cols>
    <col min="1" max="16384" width="9.140625" style="1558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115" zoomScaleNormal="115" workbookViewId="0">
      <selection activeCell="W37" sqref="W37"/>
    </sheetView>
  </sheetViews>
  <sheetFormatPr defaultRowHeight="12.75"/>
  <cols>
    <col min="1" max="16384" width="9.140625" style="1558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W37" sqref="W37"/>
    </sheetView>
  </sheetViews>
  <sheetFormatPr defaultRowHeight="12.75"/>
  <cols>
    <col min="1" max="16384" width="9.140625" style="1558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zoomScale="75" zoomScaleNormal="75" workbookViewId="0">
      <selection activeCell="R37" sqref="R37"/>
    </sheetView>
  </sheetViews>
  <sheetFormatPr defaultRowHeight="12.75"/>
  <cols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907" t="s">
        <v>527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</row>
    <row r="2" spans="1:20" ht="15">
      <c r="A2" s="907" t="s">
        <v>528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</row>
    <row r="3" spans="1:20" ht="15">
      <c r="A3" s="907" t="s">
        <v>529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</row>
    <row r="4" spans="1:20" ht="15">
      <c r="A4" s="907" t="s">
        <v>530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</row>
    <row r="5" spans="1:20" ht="18" customHeight="1">
      <c r="A5" s="907" t="s">
        <v>531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</row>
    <row r="6" spans="1:20" ht="15">
      <c r="A6" s="907" t="s">
        <v>898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</row>
    <row r="7" spans="1:20" ht="15">
      <c r="A7" s="908" t="s">
        <v>899</v>
      </c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</row>
    <row r="8" spans="1:20" ht="15">
      <c r="A8" s="908"/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</row>
    <row r="9" spans="1:20" ht="15">
      <c r="A9" s="908"/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</row>
    <row r="10" spans="1:20" ht="15">
      <c r="A10" s="908"/>
      <c r="B10" s="415"/>
      <c r="C10" s="415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</row>
    <row r="11" spans="1:20" ht="15">
      <c r="A11" s="908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</row>
    <row r="12" spans="1:20" ht="15">
      <c r="A12" s="908"/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</row>
    <row r="13" spans="1:20" ht="15">
      <c r="A13" s="908"/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6"/>
    </row>
    <row r="14" spans="1:20" ht="15">
      <c r="A14" s="908"/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</row>
    <row r="15" spans="1:20" ht="15">
      <c r="A15" s="908"/>
      <c r="B15" s="415"/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</row>
    <row r="16" spans="1:20" ht="15">
      <c r="A16" s="908"/>
      <c r="B16" s="415"/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</row>
    <row r="17" spans="1:20" ht="15">
      <c r="A17" s="908"/>
      <c r="B17" s="415"/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</row>
    <row r="18" spans="1:20" ht="15">
      <c r="A18" s="908"/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</row>
    <row r="19" spans="1:20" ht="15">
      <c r="A19" s="908"/>
      <c r="B19" s="415"/>
      <c r="C19" s="415"/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</row>
    <row r="20" spans="1:20" ht="15">
      <c r="A20" s="908"/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</row>
    <row r="21" spans="1:20" ht="15">
      <c r="A21" s="908"/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</row>
    <row r="22" spans="1:20" ht="15">
      <c r="A22" s="908"/>
      <c r="B22" s="415"/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</row>
    <row r="23" spans="1:20" ht="15">
      <c r="A23" s="908"/>
      <c r="B23" s="415"/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823"/>
    </row>
    <row r="24" spans="1:20" ht="15">
      <c r="A24" s="908"/>
      <c r="B24" s="415"/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823"/>
    </row>
    <row r="25" spans="1:20" ht="15" hidden="1">
      <c r="A25" s="908"/>
      <c r="B25" s="415"/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823"/>
    </row>
    <row r="26" spans="1:20" ht="15" hidden="1">
      <c r="A26" s="908"/>
      <c r="B26" s="415"/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823"/>
    </row>
    <row r="27" spans="1:20">
      <c r="A27" s="415"/>
      <c r="B27" s="415"/>
      <c r="C27" s="415"/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/>
      <c r="P27" s="415"/>
      <c r="Q27" s="415"/>
      <c r="R27" s="415"/>
      <c r="S27" s="415"/>
      <c r="T27" s="823"/>
    </row>
    <row r="28" spans="1:20" ht="15">
      <c r="A28" s="909"/>
      <c r="B28" s="415"/>
      <c r="C28" s="415"/>
      <c r="D28" s="415"/>
      <c r="E28" s="415"/>
      <c r="F28" s="415"/>
      <c r="G28" s="415"/>
      <c r="H28" s="415"/>
      <c r="I28" s="415"/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823"/>
    </row>
    <row r="29" spans="1:20" ht="15">
      <c r="A29" s="908"/>
      <c r="B29" s="415"/>
      <c r="C29" s="415"/>
      <c r="D29" s="415"/>
      <c r="E29" s="415"/>
      <c r="F29" s="415"/>
      <c r="G29" s="415"/>
      <c r="H29" s="415"/>
      <c r="I29" s="415"/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823"/>
    </row>
    <row r="30" spans="1:20">
      <c r="A30" s="415"/>
      <c r="B30" s="415"/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30" zoomScaleNormal="130" workbookViewId="0">
      <selection activeCell="O14" sqref="O14"/>
    </sheetView>
  </sheetViews>
  <sheetFormatPr defaultRowHeight="12.75"/>
  <cols>
    <col min="1" max="16384" width="9.140625" style="1558"/>
  </cols>
  <sheetData>
    <row r="27" spans="2:2">
      <c r="B27" s="1560" t="s">
        <v>911</v>
      </c>
    </row>
    <row r="28" spans="2:2">
      <c r="B28" s="1559" t="s">
        <v>910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P19" sqref="P19"/>
    </sheetView>
  </sheetViews>
  <sheetFormatPr defaultRowHeight="12.75"/>
  <cols>
    <col min="1" max="16384" width="9.140625" style="1558"/>
  </cols>
  <sheetData>
    <row r="1" spans="1:1">
      <c r="A1" s="1558" t="s">
        <v>912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22"/>
  <dimension ref="A1:H59"/>
  <sheetViews>
    <sheetView showGridLines="0" showZeros="0" showOutlineSymbols="0" topLeftCell="A22" zoomScale="70" zoomScaleNormal="70" workbookViewId="0">
      <selection activeCell="E55" sqref="E55"/>
    </sheetView>
  </sheetViews>
  <sheetFormatPr defaultRowHeight="12.75"/>
  <cols>
    <col min="1" max="1" width="85.85546875" style="266" customWidth="1"/>
    <col min="2" max="2" width="16.85546875" style="266" customWidth="1"/>
    <col min="3" max="3" width="20" style="266" bestFit="1" customWidth="1"/>
    <col min="4" max="5" width="17" style="266" customWidth="1"/>
    <col min="6" max="8" width="11.5703125" style="266" bestFit="1" customWidth="1"/>
    <col min="9" max="10" width="9.140625" style="266"/>
    <col min="11" max="11" width="16.140625" style="266" customWidth="1"/>
    <col min="12" max="16384" width="9.140625" style="266"/>
  </cols>
  <sheetData>
    <row r="1" spans="1:8" ht="17.25" customHeight="1">
      <c r="A1" s="262" t="s">
        <v>447</v>
      </c>
      <c r="B1" s="263"/>
      <c r="C1" s="264"/>
      <c r="D1" s="264"/>
      <c r="E1" s="264"/>
      <c r="F1" s="264"/>
      <c r="G1" s="264"/>
      <c r="H1" s="264"/>
    </row>
    <row r="2" spans="1:8" ht="17.25" customHeight="1">
      <c r="A2" s="267"/>
      <c r="B2" s="267"/>
      <c r="C2" s="264"/>
      <c r="D2" s="264"/>
      <c r="E2" s="264"/>
      <c r="F2" s="264"/>
      <c r="G2" s="264"/>
      <c r="H2" s="264"/>
    </row>
    <row r="3" spans="1:8" ht="17.25" customHeight="1">
      <c r="A3" s="268" t="s">
        <v>448</v>
      </c>
      <c r="B3" s="269"/>
      <c r="C3" s="270"/>
      <c r="D3" s="270"/>
      <c r="E3" s="270"/>
      <c r="F3" s="270"/>
      <c r="G3" s="270"/>
      <c r="H3" s="270"/>
    </row>
    <row r="4" spans="1:8" ht="17.25" customHeight="1">
      <c r="A4" s="271"/>
      <c r="B4" s="271"/>
      <c r="C4" s="265"/>
      <c r="D4" s="265"/>
      <c r="E4" s="265"/>
      <c r="F4" s="265"/>
      <c r="G4" s="265"/>
      <c r="H4" s="265"/>
    </row>
    <row r="5" spans="1:8" ht="17.25" customHeight="1">
      <c r="A5" s="271"/>
      <c r="B5" s="271"/>
      <c r="C5" s="272"/>
      <c r="D5" s="265"/>
      <c r="E5" s="265"/>
      <c r="F5" s="265"/>
      <c r="G5" s="273"/>
      <c r="H5" s="274" t="s">
        <v>2</v>
      </c>
    </row>
    <row r="6" spans="1:8" ht="15.95" customHeight="1">
      <c r="A6" s="275"/>
      <c r="B6" s="276" t="s">
        <v>233</v>
      </c>
      <c r="C6" s="277" t="s">
        <v>235</v>
      </c>
      <c r="D6" s="278"/>
      <c r="E6" s="279"/>
      <c r="F6" s="280" t="s">
        <v>449</v>
      </c>
      <c r="G6" s="278"/>
      <c r="H6" s="279"/>
    </row>
    <row r="7" spans="1:8" ht="15.95" customHeight="1">
      <c r="A7" s="281" t="s">
        <v>3</v>
      </c>
      <c r="B7" s="282" t="s">
        <v>234</v>
      </c>
      <c r="C7" s="283"/>
      <c r="D7" s="283"/>
      <c r="E7" s="283"/>
      <c r="F7" s="283" t="s">
        <v>4</v>
      </c>
      <c r="G7" s="283" t="s">
        <v>4</v>
      </c>
      <c r="H7" s="284"/>
    </row>
    <row r="8" spans="1:8" ht="15.95" customHeight="1">
      <c r="A8" s="285"/>
      <c r="B8" s="286" t="s">
        <v>726</v>
      </c>
      <c r="C8" s="283" t="s">
        <v>450</v>
      </c>
      <c r="D8" s="283" t="s">
        <v>451</v>
      </c>
      <c r="E8" s="283" t="s">
        <v>452</v>
      </c>
      <c r="F8" s="284" t="s">
        <v>238</v>
      </c>
      <c r="G8" s="284" t="s">
        <v>453</v>
      </c>
      <c r="H8" s="284" t="s">
        <v>454</v>
      </c>
    </row>
    <row r="9" spans="1:8" s="291" customFormat="1" ht="9.75" customHeight="1">
      <c r="A9" s="288" t="s">
        <v>455</v>
      </c>
      <c r="B9" s="289">
        <v>2</v>
      </c>
      <c r="C9" s="290">
        <v>3</v>
      </c>
      <c r="D9" s="290">
        <v>4</v>
      </c>
      <c r="E9" s="290">
        <v>5</v>
      </c>
      <c r="F9" s="290">
        <v>6</v>
      </c>
      <c r="G9" s="290">
        <v>7</v>
      </c>
      <c r="H9" s="290">
        <v>8</v>
      </c>
    </row>
    <row r="10" spans="1:8" ht="24" customHeight="1">
      <c r="A10" s="292" t="s">
        <v>456</v>
      </c>
      <c r="B10" s="912">
        <v>387734520</v>
      </c>
      <c r="C10" s="377">
        <v>38737015.88876</v>
      </c>
      <c r="D10" s="377">
        <v>64777342.902800001</v>
      </c>
      <c r="E10" s="377">
        <v>90286468.818159923</v>
      </c>
      <c r="F10" s="1233">
        <v>9.9906028198778904E-2</v>
      </c>
      <c r="G10" s="1233">
        <v>0.16706622588775433</v>
      </c>
      <c r="H10" s="1262">
        <v>0.23285641118092845</v>
      </c>
    </row>
    <row r="11" spans="1:8" ht="24" customHeight="1">
      <c r="A11" s="293" t="s">
        <v>457</v>
      </c>
      <c r="B11" s="913">
        <v>416234520</v>
      </c>
      <c r="C11" s="913">
        <v>32149648.836799998</v>
      </c>
      <c r="D11" s="913">
        <v>65570214.102400005</v>
      </c>
      <c r="E11" s="913">
        <v>94776282.167559907</v>
      </c>
      <c r="F11" s="1233">
        <v>7.7239266067600537E-2</v>
      </c>
      <c r="G11" s="1233">
        <v>0.15753189836921744</v>
      </c>
      <c r="H11" s="1263">
        <v>0.22769923592007676</v>
      </c>
    </row>
    <row r="12" spans="1:8" ht="24" customHeight="1">
      <c r="A12" s="292" t="s">
        <v>458</v>
      </c>
      <c r="B12" s="912">
        <v>-28500000</v>
      </c>
      <c r="C12" s="377">
        <v>6587367.0519600026</v>
      </c>
      <c r="D12" s="377">
        <v>-792871.19960000366</v>
      </c>
      <c r="E12" s="377">
        <v>-4489813.3493999839</v>
      </c>
      <c r="F12" s="1233">
        <v>-0.23113568603368431</v>
      </c>
      <c r="G12" s="1233">
        <v>2.7820042091228198E-2</v>
      </c>
      <c r="H12" s="1263">
        <v>0.1575373105052626</v>
      </c>
    </row>
    <row r="13" spans="1:8" ht="24" customHeight="1">
      <c r="A13" s="295" t="s">
        <v>459</v>
      </c>
      <c r="B13" s="914"/>
      <c r="C13" s="915"/>
      <c r="D13" s="915"/>
      <c r="E13" s="915"/>
      <c r="F13" s="1234"/>
      <c r="G13" s="1234"/>
      <c r="H13" s="1237"/>
    </row>
    <row r="14" spans="1:8" ht="15" customHeight="1">
      <c r="A14" s="296" t="s">
        <v>460</v>
      </c>
      <c r="B14" s="912">
        <v>0</v>
      </c>
      <c r="C14" s="912">
        <v>0</v>
      </c>
      <c r="D14" s="912">
        <v>0</v>
      </c>
      <c r="E14" s="912">
        <v>0</v>
      </c>
      <c r="F14" s="1233"/>
      <c r="G14" s="1233"/>
      <c r="H14" s="1263"/>
    </row>
    <row r="15" spans="1:8" ht="39" customHeight="1">
      <c r="A15" s="1307" t="s">
        <v>868</v>
      </c>
      <c r="B15" s="912"/>
      <c r="C15" s="912"/>
      <c r="D15" s="912"/>
      <c r="E15" s="912"/>
      <c r="F15" s="1233"/>
      <c r="G15" s="1262"/>
      <c r="H15" s="1263"/>
    </row>
    <row r="16" spans="1:8" ht="27" customHeight="1">
      <c r="A16" s="292" t="s">
        <v>869</v>
      </c>
      <c r="B16" s="913">
        <v>-15565291</v>
      </c>
      <c r="C16" s="912">
        <v>133332.25693000029</v>
      </c>
      <c r="D16" s="912">
        <v>-146117.30810000037</v>
      </c>
      <c r="E16" s="912">
        <v>41779</v>
      </c>
      <c r="F16" s="1233">
        <v>-8.56599834400785E-3</v>
      </c>
      <c r="G16" s="1235">
        <v>9.3873804286730249E-3</v>
      </c>
      <c r="H16" s="1263">
        <v>-2.6841130050186662E-3</v>
      </c>
    </row>
    <row r="17" spans="1:8" ht="24" customHeight="1">
      <c r="A17" s="1086" t="s">
        <v>870</v>
      </c>
      <c r="B17" s="910">
        <v>44065291</v>
      </c>
      <c r="C17" s="1087">
        <v>-6587367.0519599942</v>
      </c>
      <c r="D17" s="910">
        <v>792871.19960000366</v>
      </c>
      <c r="E17" s="910">
        <v>4489813.3493999839</v>
      </c>
      <c r="F17" s="1236"/>
      <c r="G17" s="1237">
        <v>1.7993100274771898E-2</v>
      </c>
      <c r="H17" s="1237">
        <v>0.10189001927616871</v>
      </c>
    </row>
    <row r="18" spans="1:8" ht="24" customHeight="1">
      <c r="A18" s="298" t="s">
        <v>461</v>
      </c>
      <c r="B18" s="916" t="s">
        <v>4</v>
      </c>
      <c r="C18" s="378" t="s">
        <v>4</v>
      </c>
      <c r="D18" s="378"/>
      <c r="E18" s="378"/>
      <c r="F18" s="1238" t="s">
        <v>4</v>
      </c>
      <c r="G18" s="1238" t="s">
        <v>4</v>
      </c>
      <c r="H18" s="1239" t="s">
        <v>4</v>
      </c>
    </row>
    <row r="19" spans="1:8" ht="15">
      <c r="A19" s="299" t="s">
        <v>813</v>
      </c>
      <c r="B19" s="380">
        <v>56287820</v>
      </c>
      <c r="C19" s="380">
        <v>-6013804.3384199943</v>
      </c>
      <c r="D19" s="380">
        <v>313688.49303999636</v>
      </c>
      <c r="E19" s="380">
        <v>6654500.912189994</v>
      </c>
      <c r="F19" s="1238"/>
      <c r="G19" s="1238">
        <v>5.5729373253395912E-3</v>
      </c>
      <c r="H19" s="1239">
        <v>0.11822275071569646</v>
      </c>
    </row>
    <row r="20" spans="1:8" ht="15">
      <c r="A20" s="298" t="s">
        <v>462</v>
      </c>
      <c r="B20" s="380">
        <v>0</v>
      </c>
      <c r="C20" s="378">
        <v>0</v>
      </c>
      <c r="D20" s="378">
        <v>0</v>
      </c>
      <c r="E20" s="374">
        <v>0</v>
      </c>
      <c r="F20" s="1239"/>
      <c r="G20" s="1238"/>
      <c r="H20" s="1239"/>
    </row>
    <row r="21" spans="1:8" ht="15">
      <c r="A21" s="298" t="s">
        <v>463</v>
      </c>
      <c r="B21" s="380">
        <v>57051751</v>
      </c>
      <c r="C21" s="378">
        <v>8887464.5870200004</v>
      </c>
      <c r="D21" s="378">
        <v>14945114.086009998</v>
      </c>
      <c r="E21" s="374">
        <v>20754746.97391</v>
      </c>
      <c r="F21" s="1239">
        <v>0.15577899768615341</v>
      </c>
      <c r="G21" s="1238">
        <v>0.2619571498517197</v>
      </c>
      <c r="H21" s="1239">
        <v>0.36378808029765819</v>
      </c>
    </row>
    <row r="22" spans="1:8" ht="15">
      <c r="A22" s="298" t="s">
        <v>464</v>
      </c>
      <c r="B22" s="380">
        <v>9000000</v>
      </c>
      <c r="C22" s="378">
        <v>13501931.93716</v>
      </c>
      <c r="D22" s="378">
        <v>17301389.351089999</v>
      </c>
      <c r="E22" s="374">
        <v>15290874.716020001</v>
      </c>
      <c r="F22" s="1239">
        <v>1.5002146596844446</v>
      </c>
      <c r="G22" s="1238">
        <v>1.9223765945655555</v>
      </c>
      <c r="H22" s="1239">
        <v>1.6989860795577778</v>
      </c>
    </row>
    <row r="23" spans="1:8" ht="15">
      <c r="A23" s="298" t="s">
        <v>465</v>
      </c>
      <c r="B23" s="380">
        <v>-222161</v>
      </c>
      <c r="C23" s="378">
        <v>546.44200000000001</v>
      </c>
      <c r="D23" s="378">
        <v>1092.8800000000001</v>
      </c>
      <c r="E23" s="374">
        <v>5982.2009600000001</v>
      </c>
      <c r="F23" s="1239"/>
      <c r="G23" s="1238">
        <v>-4.9193152713572592E-3</v>
      </c>
      <c r="H23" s="1239">
        <v>-2.6927322797430691E-2</v>
      </c>
    </row>
    <row r="24" spans="1:8" ht="15">
      <c r="A24" s="298" t="s">
        <v>466</v>
      </c>
      <c r="B24" s="380">
        <v>-701700</v>
      </c>
      <c r="C24" s="378">
        <v>659555.70788999938</v>
      </c>
      <c r="D24" s="378">
        <v>2095765.2771400004</v>
      </c>
      <c r="E24" s="374">
        <v>4422132.8412600001</v>
      </c>
      <c r="F24" s="1239"/>
      <c r="G24" s="1238">
        <v>-2.9866969889411434</v>
      </c>
      <c r="H24" s="1239">
        <v>-6.3020277059427103</v>
      </c>
    </row>
    <row r="25" spans="1:8" ht="15" customHeight="1">
      <c r="A25" s="298" t="s">
        <v>467</v>
      </c>
      <c r="B25" s="380">
        <v>25156</v>
      </c>
      <c r="C25" s="378">
        <v>-14060.520839999999</v>
      </c>
      <c r="D25" s="378">
        <v>1918.5511000000001</v>
      </c>
      <c r="E25" s="378">
        <v>396280.22555000003</v>
      </c>
      <c r="F25" s="1238"/>
      <c r="G25" s="1238">
        <v>7.6266143266020034E-2</v>
      </c>
      <c r="H25" s="1287" t="s">
        <v>866</v>
      </c>
    </row>
    <row r="26" spans="1:8" ht="15">
      <c r="A26" s="298" t="s">
        <v>736</v>
      </c>
      <c r="B26" s="380">
        <v>134774</v>
      </c>
      <c r="C26" s="378">
        <v>27782.90353</v>
      </c>
      <c r="D26" s="378">
        <v>35735.323450000004</v>
      </c>
      <c r="E26" s="378">
        <v>43356.127399999998</v>
      </c>
      <c r="F26" s="1239">
        <v>0.20614438638016233</v>
      </c>
      <c r="G26" s="1238">
        <v>0.26514998033745385</v>
      </c>
      <c r="H26" s="1239">
        <v>0.32169504058646325</v>
      </c>
    </row>
    <row r="27" spans="1:8" ht="15">
      <c r="A27" s="298" t="s">
        <v>737</v>
      </c>
      <c r="B27" s="380">
        <v>0</v>
      </c>
      <c r="C27" s="378">
        <v>39758222.308760002</v>
      </c>
      <c r="D27" s="378">
        <v>37863876.944750004</v>
      </c>
      <c r="E27" s="378">
        <v>37460175.014030002</v>
      </c>
      <c r="F27" s="1238"/>
      <c r="G27" s="1238"/>
      <c r="H27" s="1239"/>
    </row>
    <row r="28" spans="1:8" ht="15">
      <c r="A28" s="298" t="s">
        <v>738</v>
      </c>
      <c r="B28" s="380">
        <v>9000000</v>
      </c>
      <c r="C28" s="378">
        <v>-10681196.913580002</v>
      </c>
      <c r="D28" s="378">
        <v>-3796549.9690000052</v>
      </c>
      <c r="E28" s="378">
        <v>-3201302.8411199865</v>
      </c>
      <c r="F28" s="1238"/>
      <c r="G28" s="1238">
        <v>-0.42183888544444503</v>
      </c>
      <c r="H28" s="1239">
        <v>-0.35570031567999849</v>
      </c>
    </row>
    <row r="29" spans="1:8" ht="24" customHeight="1">
      <c r="A29" s="298" t="s">
        <v>468</v>
      </c>
      <c r="B29" s="380">
        <v>-12222529</v>
      </c>
      <c r="C29" s="378">
        <v>-573562.71353999991</v>
      </c>
      <c r="D29" s="378">
        <v>479182.70656000002</v>
      </c>
      <c r="E29" s="378">
        <v>-2164687.5627899999</v>
      </c>
      <c r="F29" s="1239">
        <v>4.6926680520864371E-2</v>
      </c>
      <c r="G29" s="1238">
        <v>-3.9204873767122991E-2</v>
      </c>
      <c r="H29" s="1239">
        <v>0.17710635522239299</v>
      </c>
    </row>
    <row r="30" spans="1:8" ht="8.25" customHeight="1">
      <c r="A30" s="300"/>
      <c r="B30" s="917"/>
      <c r="C30" s="918"/>
      <c r="D30" s="1026"/>
      <c r="E30" s="918"/>
      <c r="F30" s="1240"/>
      <c r="G30" s="1238"/>
      <c r="H30" s="1264"/>
    </row>
    <row r="31" spans="1:8" ht="18">
      <c r="G31" s="1232">
        <v>-28.183893758945565</v>
      </c>
    </row>
    <row r="32" spans="1:8" s="94" customFormat="1" ht="15.75">
      <c r="A32" s="384"/>
      <c r="C32" s="109"/>
      <c r="D32" s="109"/>
      <c r="G32" s="93"/>
      <c r="H32" s="274" t="s">
        <v>2</v>
      </c>
    </row>
    <row r="33" spans="1:8" ht="15">
      <c r="A33" s="275"/>
      <c r="B33" s="276" t="s">
        <v>233</v>
      </c>
      <c r="C33" s="1286" t="s">
        <v>235</v>
      </c>
      <c r="D33" s="278"/>
      <c r="E33" s="279"/>
      <c r="F33" s="280" t="s">
        <v>449</v>
      </c>
      <c r="G33" s="278"/>
      <c r="H33" s="279"/>
    </row>
    <row r="34" spans="1:8" ht="15">
      <c r="A34" s="281" t="s">
        <v>3</v>
      </c>
      <c r="B34" s="282" t="s">
        <v>234</v>
      </c>
      <c r="C34" s="283"/>
      <c r="D34" s="283"/>
      <c r="E34" s="283"/>
      <c r="F34" s="283" t="s">
        <v>4</v>
      </c>
      <c r="G34" s="283" t="s">
        <v>4</v>
      </c>
      <c r="H34" s="284"/>
    </row>
    <row r="35" spans="1:8" ht="15">
      <c r="A35" s="285"/>
      <c r="B35" s="286" t="s">
        <v>726</v>
      </c>
      <c r="C35" s="283" t="s">
        <v>863</v>
      </c>
      <c r="D35" s="283" t="s">
        <v>864</v>
      </c>
      <c r="E35" s="283" t="s">
        <v>865</v>
      </c>
      <c r="F35" s="284" t="s">
        <v>238</v>
      </c>
      <c r="G35" s="284" t="s">
        <v>453</v>
      </c>
      <c r="H35" s="284" t="s">
        <v>454</v>
      </c>
    </row>
    <row r="36" spans="1:8">
      <c r="A36" s="288" t="s">
        <v>455</v>
      </c>
      <c r="B36" s="289">
        <v>2</v>
      </c>
      <c r="C36" s="290">
        <v>3</v>
      </c>
      <c r="D36" s="290">
        <v>4</v>
      </c>
      <c r="E36" s="290">
        <v>5</v>
      </c>
      <c r="F36" s="290">
        <v>6</v>
      </c>
      <c r="G36" s="290">
        <v>7</v>
      </c>
      <c r="H36" s="290">
        <v>8</v>
      </c>
    </row>
    <row r="37" spans="1:8" ht="24" customHeight="1">
      <c r="A37" s="292" t="s">
        <v>456</v>
      </c>
      <c r="B37" s="912">
        <v>387734520</v>
      </c>
      <c r="C37" s="377">
        <v>129965669</v>
      </c>
      <c r="D37" s="377">
        <v>162865625</v>
      </c>
      <c r="E37" s="377">
        <v>192177123</v>
      </c>
      <c r="F37" s="1233">
        <v>0.33519241206586403</v>
      </c>
      <c r="G37" s="1233">
        <v>0.42004417094459373</v>
      </c>
      <c r="H37" s="1262">
        <v>0.49564099425555402</v>
      </c>
    </row>
    <row r="38" spans="1:8" ht="24" customHeight="1">
      <c r="A38" s="293" t="s">
        <v>457</v>
      </c>
      <c r="B38" s="913">
        <v>416234520</v>
      </c>
      <c r="C38" s="913">
        <v>130040803</v>
      </c>
      <c r="D38" s="913">
        <v>164800901</v>
      </c>
      <c r="E38" s="913">
        <v>197217551</v>
      </c>
      <c r="F38" s="1233">
        <v>0.3124219562567756</v>
      </c>
      <c r="G38" s="1233">
        <v>0.39593280490046812</v>
      </c>
      <c r="H38" s="1262">
        <v>0.47381353905966278</v>
      </c>
    </row>
    <row r="39" spans="1:8" ht="24" customHeight="1">
      <c r="A39" s="292" t="s">
        <v>458</v>
      </c>
      <c r="B39" s="912">
        <v>-28500000</v>
      </c>
      <c r="C39" s="377">
        <v>-75134</v>
      </c>
      <c r="D39" s="377">
        <v>-1935276</v>
      </c>
      <c r="E39" s="377">
        <v>-5040428</v>
      </c>
      <c r="F39" s="1233">
        <v>2.6362807017543859E-3</v>
      </c>
      <c r="G39" s="1233">
        <v>6.7904421052631572E-2</v>
      </c>
      <c r="H39" s="1262">
        <v>0.17685712280701754</v>
      </c>
    </row>
    <row r="40" spans="1:8" ht="24" customHeight="1">
      <c r="A40" s="295" t="s">
        <v>459</v>
      </c>
      <c r="B40" s="914"/>
      <c r="C40" s="915"/>
      <c r="D40" s="915"/>
      <c r="E40" s="915"/>
      <c r="F40" s="1234"/>
      <c r="G40" s="1234"/>
      <c r="H40" s="1237"/>
    </row>
    <row r="41" spans="1:8" ht="18.75" customHeight="1">
      <c r="A41" s="1285" t="s">
        <v>460</v>
      </c>
      <c r="B41" s="912">
        <v>0</v>
      </c>
      <c r="C41" s="912"/>
      <c r="D41" s="912"/>
      <c r="E41" s="912">
        <v>0</v>
      </c>
      <c r="F41" s="1233"/>
      <c r="G41" s="1233"/>
      <c r="H41" s="1263"/>
    </row>
    <row r="42" spans="1:8" ht="37.5" customHeight="1">
      <c r="A42" s="1307" t="s">
        <v>868</v>
      </c>
      <c r="B42" s="912"/>
      <c r="C42" s="912"/>
      <c r="D42" s="912"/>
      <c r="E42" s="912">
        <v>0</v>
      </c>
      <c r="F42" s="1233"/>
      <c r="G42" s="1262"/>
      <c r="H42" s="1263"/>
    </row>
    <row r="43" spans="1:8" ht="24" customHeight="1">
      <c r="A43" s="292" t="s">
        <v>869</v>
      </c>
      <c r="B43" s="913">
        <v>-15565291</v>
      </c>
      <c r="C43" s="912">
        <v>402876</v>
      </c>
      <c r="D43" s="912">
        <v>897947</v>
      </c>
      <c r="E43" s="912">
        <v>-1648</v>
      </c>
      <c r="F43" s="1233">
        <v>-2.5882972570188376E-2</v>
      </c>
      <c r="G43" s="1235"/>
      <c r="H43" s="1262">
        <v>1.0587659427632931E-4</v>
      </c>
    </row>
    <row r="44" spans="1:8" ht="23.25" customHeight="1">
      <c r="A44" s="1086" t="s">
        <v>870</v>
      </c>
      <c r="B44" s="910">
        <v>44065291</v>
      </c>
      <c r="C44" s="1087">
        <v>75134</v>
      </c>
      <c r="D44" s="910">
        <v>1935276</v>
      </c>
      <c r="E44" s="910">
        <v>5040428</v>
      </c>
      <c r="F44" s="1236">
        <v>1.7050607926315522E-3</v>
      </c>
      <c r="G44" s="1237">
        <v>4.391837557591529E-2</v>
      </c>
      <c r="H44" s="1237">
        <v>0.11438544681345687</v>
      </c>
    </row>
    <row r="45" spans="1:8" ht="23.25" customHeight="1">
      <c r="A45" s="298" t="s">
        <v>461</v>
      </c>
      <c r="B45" s="916" t="s">
        <v>4</v>
      </c>
      <c r="C45" s="378"/>
      <c r="D45" s="378"/>
      <c r="E45" s="378"/>
      <c r="F45" s="1238"/>
      <c r="G45" s="1238"/>
      <c r="H45" s="1239"/>
    </row>
    <row r="46" spans="1:8" ht="15">
      <c r="A46" s="299" t="s">
        <v>813</v>
      </c>
      <c r="B46" s="380">
        <v>56287820</v>
      </c>
      <c r="C46" s="380">
        <v>2656342</v>
      </c>
      <c r="D46" s="380">
        <v>3027374</v>
      </c>
      <c r="E46" s="380">
        <v>10520133</v>
      </c>
      <c r="F46" s="1238">
        <v>4.7192127888413517E-2</v>
      </c>
      <c r="G46" s="1238">
        <v>5.3783820371796243E-2</v>
      </c>
      <c r="H46" s="1239">
        <v>0.18689892413669601</v>
      </c>
    </row>
    <row r="47" spans="1:8" ht="15">
      <c r="A47" s="298" t="s">
        <v>462</v>
      </c>
      <c r="B47" s="380">
        <v>0</v>
      </c>
      <c r="C47" s="378">
        <v>0</v>
      </c>
      <c r="D47" s="378">
        <v>0</v>
      </c>
      <c r="E47" s="374"/>
      <c r="F47" s="1239"/>
      <c r="G47" s="1238"/>
      <c r="H47" s="1239"/>
    </row>
    <row r="48" spans="1:8" ht="15">
      <c r="A48" s="298" t="s">
        <v>463</v>
      </c>
      <c r="B48" s="380">
        <v>57051751</v>
      </c>
      <c r="C48" s="378">
        <v>19053743</v>
      </c>
      <c r="D48" s="378">
        <v>19776531</v>
      </c>
      <c r="E48" s="374">
        <v>20505369</v>
      </c>
      <c r="F48" s="1239">
        <v>0.33397297481719712</v>
      </c>
      <c r="G48" s="1238">
        <v>0.34664196371466321</v>
      </c>
      <c r="H48" s="1239">
        <v>0.35941699668429106</v>
      </c>
    </row>
    <row r="49" spans="1:8" ht="15">
      <c r="A49" s="298" t="s">
        <v>464</v>
      </c>
      <c r="B49" s="380">
        <v>9000000</v>
      </c>
      <c r="C49" s="378">
        <v>15136944</v>
      </c>
      <c r="D49" s="378">
        <v>14036857</v>
      </c>
      <c r="E49" s="374">
        <v>14036857</v>
      </c>
      <c r="F49" s="1239">
        <v>1.6818826666666666</v>
      </c>
      <c r="G49" s="1238">
        <v>1.5596507777777777</v>
      </c>
      <c r="H49" s="1239">
        <v>1.5596507777777777</v>
      </c>
    </row>
    <row r="50" spans="1:8" ht="15">
      <c r="A50" s="298" t="s">
        <v>465</v>
      </c>
      <c r="B50" s="380">
        <v>-222161</v>
      </c>
      <c r="C50" s="378">
        <v>7277</v>
      </c>
      <c r="D50" s="378">
        <v>7823</v>
      </c>
      <c r="E50" s="374">
        <v>12081</v>
      </c>
      <c r="F50" s="1239">
        <v>-3.275552414690247E-2</v>
      </c>
      <c r="G50" s="1238">
        <v>-3.5213201236940779E-2</v>
      </c>
      <c r="H50" s="1239">
        <v>-5.4379481547166243E-2</v>
      </c>
    </row>
    <row r="51" spans="1:8" ht="15">
      <c r="A51" s="298" t="s">
        <v>466</v>
      </c>
      <c r="B51" s="380">
        <v>-701700</v>
      </c>
      <c r="C51" s="378">
        <v>5330752</v>
      </c>
      <c r="D51" s="378">
        <v>6760526</v>
      </c>
      <c r="E51" s="374">
        <v>9810802</v>
      </c>
      <c r="F51" s="1239">
        <v>-7.5969103605529424</v>
      </c>
      <c r="G51" s="1238">
        <v>-9.6344962234573188</v>
      </c>
      <c r="H51" s="1239">
        <v>-13.981476414422117</v>
      </c>
    </row>
    <row r="52" spans="1:8" ht="17.25" customHeight="1">
      <c r="A52" s="298" t="s">
        <v>467</v>
      </c>
      <c r="B52" s="380">
        <v>25156</v>
      </c>
      <c r="C52" s="378">
        <v>424829</v>
      </c>
      <c r="D52" s="378">
        <v>1548021</v>
      </c>
      <c r="E52" s="378">
        <v>1796163</v>
      </c>
      <c r="F52" s="1389" t="s">
        <v>866</v>
      </c>
      <c r="G52" s="1389" t="s">
        <v>866</v>
      </c>
      <c r="H52" s="1557" t="s">
        <v>866</v>
      </c>
    </row>
    <row r="53" spans="1:8" ht="15">
      <c r="A53" s="298" t="s">
        <v>736</v>
      </c>
      <c r="B53" s="380">
        <v>134774</v>
      </c>
      <c r="C53" s="378">
        <v>50002</v>
      </c>
      <c r="D53" s="378">
        <v>48116</v>
      </c>
      <c r="E53" s="378">
        <v>48221</v>
      </c>
      <c r="F53" s="1238">
        <v>0.3710062771751228</v>
      </c>
      <c r="G53" s="1238">
        <v>0.35701248015195808</v>
      </c>
      <c r="H53" s="1239">
        <v>0.35779156217074509</v>
      </c>
    </row>
    <row r="54" spans="1:8" ht="15">
      <c r="A54" s="298" t="s">
        <v>737</v>
      </c>
      <c r="B54" s="380">
        <v>0</v>
      </c>
      <c r="C54" s="378">
        <v>43057752</v>
      </c>
      <c r="D54" s="378">
        <v>42807135</v>
      </c>
      <c r="E54" s="378">
        <v>40327765</v>
      </c>
      <c r="F54" s="1238"/>
      <c r="G54" s="1238"/>
      <c r="H54" s="1239"/>
    </row>
    <row r="55" spans="1:8" ht="15">
      <c r="A55" s="298" t="s">
        <v>738</v>
      </c>
      <c r="B55" s="380">
        <v>9000000</v>
      </c>
      <c r="C55" s="378">
        <v>-5710547</v>
      </c>
      <c r="D55" s="378">
        <v>-3656635</v>
      </c>
      <c r="E55" s="378">
        <v>-4638404</v>
      </c>
      <c r="F55" s="1238">
        <v>-0.63450522222222228</v>
      </c>
      <c r="G55" s="1238">
        <v>-0.40629277777777778</v>
      </c>
      <c r="H55" s="1239">
        <v>-0.51537822222222218</v>
      </c>
    </row>
    <row r="56" spans="1:8" ht="15">
      <c r="A56" s="298" t="s">
        <v>468</v>
      </c>
      <c r="B56" s="380">
        <v>-12222529</v>
      </c>
      <c r="C56" s="378">
        <v>-2581208</v>
      </c>
      <c r="D56" s="378">
        <v>-1092097</v>
      </c>
      <c r="E56" s="378">
        <v>-5479705</v>
      </c>
      <c r="F56" s="1238">
        <v>0.21118444472498285</v>
      </c>
      <c r="G56" s="1238">
        <v>8.9351148195271207E-2</v>
      </c>
      <c r="H56" s="1239">
        <v>0.44832824696100126</v>
      </c>
    </row>
    <row r="57" spans="1:8" ht="15">
      <c r="A57" s="300"/>
      <c r="B57" s="917"/>
      <c r="C57" s="918"/>
      <c r="D57" s="1026"/>
      <c r="E57" s="918"/>
      <c r="F57" s="1240"/>
      <c r="G57" s="1264"/>
      <c r="H57" s="1264"/>
    </row>
    <row r="59" spans="1:8" ht="18">
      <c r="A59" s="827" t="s">
        <v>847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8" firstPageNumber="5" fitToHeight="0" orientation="landscape" useFirstPageNumber="1" r:id="rId1"/>
  <headerFooter alignWithMargins="0">
    <oddHeader>&amp;C&amp;"Arial,Normalny"&amp;14 &amp;12- &amp;P -</oddHeader>
  </headerFooter>
  <rowBreaks count="1" manualBreakCount="1">
    <brk id="3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5" zoomScaleNormal="75" workbookViewId="0">
      <selection activeCell="I32" sqref="I32"/>
    </sheetView>
  </sheetViews>
  <sheetFormatPr defaultColWidth="12.5703125" defaultRowHeight="12.75"/>
  <cols>
    <col min="1" max="1" width="65.5703125" style="302" customWidth="1"/>
    <col min="2" max="5" width="14.7109375" style="302" customWidth="1"/>
    <col min="6" max="7" width="9.7109375" style="302" customWidth="1"/>
    <col min="8" max="8" width="11.28515625" style="302" customWidth="1"/>
    <col min="9" max="16384" width="12.5703125" style="302"/>
  </cols>
  <sheetData>
    <row r="1" spans="1:20" ht="17.25" customHeight="1">
      <c r="A1" s="262" t="s">
        <v>469</v>
      </c>
      <c r="B1" s="301" t="s">
        <v>4</v>
      </c>
    </row>
    <row r="2" spans="1:20" ht="17.25" customHeight="1">
      <c r="A2" s="301"/>
      <c r="B2" s="301"/>
    </row>
    <row r="3" spans="1:20" ht="17.25" customHeight="1">
      <c r="A3" s="303" t="s">
        <v>470</v>
      </c>
      <c r="B3" s="304"/>
      <c r="C3" s="304"/>
      <c r="D3" s="304"/>
      <c r="E3" s="304"/>
      <c r="F3" s="304"/>
      <c r="G3" s="304"/>
    </row>
    <row r="4" spans="1:20" ht="17.25" customHeight="1">
      <c r="A4" s="303" t="s">
        <v>727</v>
      </c>
      <c r="B4" s="304"/>
      <c r="C4" s="304"/>
      <c r="D4" s="304"/>
      <c r="E4" s="304"/>
      <c r="F4" s="304"/>
      <c r="G4" s="304"/>
    </row>
    <row r="5" spans="1:20" ht="15.2" customHeight="1">
      <c r="G5" s="302" t="s">
        <v>4</v>
      </c>
    </row>
    <row r="6" spans="1:20" ht="15">
      <c r="G6" s="305" t="s">
        <v>4</v>
      </c>
      <c r="H6" s="305" t="s">
        <v>2</v>
      </c>
    </row>
    <row r="7" spans="1:20" ht="15.75" customHeight="1">
      <c r="A7" s="306"/>
      <c r="B7" s="1567" t="s">
        <v>812</v>
      </c>
      <c r="C7" s="1568"/>
      <c r="D7" s="1567" t="s">
        <v>728</v>
      </c>
      <c r="E7" s="1569"/>
      <c r="F7" s="1570" t="s">
        <v>449</v>
      </c>
      <c r="G7" s="1571"/>
      <c r="H7" s="1572"/>
      <c r="J7" s="307"/>
      <c r="K7" s="308"/>
      <c r="L7" s="308"/>
      <c r="M7" s="308"/>
      <c r="N7" s="309"/>
      <c r="O7" s="309"/>
      <c r="P7" s="309"/>
      <c r="Q7" s="309"/>
      <c r="R7" s="309"/>
      <c r="S7" s="309"/>
      <c r="T7" s="309"/>
    </row>
    <row r="8" spans="1:20" ht="15.75" customHeight="1">
      <c r="A8" s="310" t="s">
        <v>3</v>
      </c>
      <c r="B8" s="311" t="s">
        <v>237</v>
      </c>
      <c r="C8" s="920" t="s">
        <v>739</v>
      </c>
      <c r="D8" s="311" t="s">
        <v>237</v>
      </c>
      <c r="E8" s="312" t="s">
        <v>739</v>
      </c>
      <c r="F8" s="921" t="s">
        <v>4</v>
      </c>
      <c r="G8" s="313"/>
      <c r="H8" s="314" t="s">
        <v>4</v>
      </c>
      <c r="J8" s="307"/>
      <c r="K8" s="308"/>
      <c r="L8" s="308"/>
      <c r="M8" s="308"/>
      <c r="N8" s="309"/>
      <c r="O8" s="309"/>
      <c r="P8" s="309"/>
      <c r="Q8" s="309"/>
      <c r="R8" s="309"/>
      <c r="S8" s="309"/>
      <c r="T8" s="309"/>
    </row>
    <row r="9" spans="1:20" ht="15.75" customHeight="1">
      <c r="A9" s="315"/>
      <c r="B9" s="316" t="s">
        <v>234</v>
      </c>
      <c r="C9" s="922" t="s">
        <v>865</v>
      </c>
      <c r="D9" s="316" t="s">
        <v>471</v>
      </c>
      <c r="E9" s="922" t="s">
        <v>865</v>
      </c>
      <c r="F9" s="923" t="s">
        <v>238</v>
      </c>
      <c r="G9" s="317" t="s">
        <v>472</v>
      </c>
      <c r="H9" s="318" t="s">
        <v>473</v>
      </c>
      <c r="J9" s="307"/>
      <c r="K9" s="308"/>
      <c r="L9" s="308"/>
      <c r="M9" s="308"/>
      <c r="N9" s="309"/>
      <c r="O9" s="309"/>
      <c r="P9" s="309"/>
      <c r="Q9" s="309"/>
      <c r="R9" s="309"/>
      <c r="S9" s="309"/>
      <c r="T9" s="309"/>
    </row>
    <row r="10" spans="1:20" s="323" customFormat="1" ht="9.9499999999999993" customHeight="1">
      <c r="A10" s="319" t="s">
        <v>455</v>
      </c>
      <c r="B10" s="320" t="s">
        <v>32</v>
      </c>
      <c r="C10" s="321">
        <v>3</v>
      </c>
      <c r="D10" s="321">
        <v>4</v>
      </c>
      <c r="E10" s="322">
        <v>5</v>
      </c>
      <c r="F10" s="322">
        <v>6</v>
      </c>
      <c r="G10" s="321">
        <v>7</v>
      </c>
      <c r="H10" s="322">
        <v>8</v>
      </c>
      <c r="J10" s="324"/>
      <c r="K10" s="325"/>
      <c r="L10" s="325"/>
      <c r="M10" s="325"/>
      <c r="N10" s="326"/>
      <c r="O10" s="326"/>
      <c r="P10" s="326"/>
      <c r="Q10" s="326"/>
      <c r="R10" s="326"/>
      <c r="S10" s="326"/>
      <c r="T10" s="326"/>
    </row>
    <row r="11" spans="1:20" ht="24" customHeight="1">
      <c r="A11" s="327" t="s">
        <v>474</v>
      </c>
      <c r="B11" s="924">
        <v>355705405</v>
      </c>
      <c r="C11" s="1297">
        <v>182007755</v>
      </c>
      <c r="D11" s="1296">
        <v>387734520</v>
      </c>
      <c r="E11" s="1297">
        <v>192177123</v>
      </c>
      <c r="F11" s="1241">
        <v>0.51168116211222603</v>
      </c>
      <c r="G11" s="1242">
        <v>0.49564099425555402</v>
      </c>
      <c r="H11" s="1239">
        <v>1.0558732675978559</v>
      </c>
      <c r="J11" s="324"/>
      <c r="K11" s="308"/>
      <c r="L11" s="308"/>
      <c r="M11" s="308"/>
      <c r="N11" s="309"/>
      <c r="O11" s="309"/>
      <c r="P11" s="309"/>
      <c r="Q11" s="309"/>
      <c r="R11" s="309"/>
      <c r="S11" s="309"/>
      <c r="T11" s="309"/>
    </row>
    <row r="12" spans="1:20" ht="24" customHeight="1">
      <c r="A12" s="327" t="s">
        <v>475</v>
      </c>
      <c r="B12" s="1298">
        <v>397197405</v>
      </c>
      <c r="C12" s="1296">
        <v>172472283</v>
      </c>
      <c r="D12" s="1296">
        <v>416234520</v>
      </c>
      <c r="E12" s="1296">
        <v>197217551</v>
      </c>
      <c r="F12" s="1241">
        <v>0.43422308612514726</v>
      </c>
      <c r="G12" s="1242">
        <v>0.47381353905966278</v>
      </c>
      <c r="H12" s="1239">
        <v>1.1434738821193664</v>
      </c>
      <c r="J12" s="328"/>
      <c r="K12" s="308"/>
      <c r="L12" s="308"/>
      <c r="M12" s="308"/>
      <c r="N12" s="309"/>
      <c r="O12" s="309"/>
      <c r="P12" s="309"/>
      <c r="Q12" s="309"/>
      <c r="R12" s="309"/>
      <c r="S12" s="309"/>
      <c r="T12" s="309"/>
    </row>
    <row r="13" spans="1:20" ht="24" customHeight="1">
      <c r="A13" s="327" t="s">
        <v>476</v>
      </c>
      <c r="B13" s="1296">
        <v>-41492000</v>
      </c>
      <c r="C13" s="1296">
        <v>9535472</v>
      </c>
      <c r="D13" s="1296">
        <v>-28500000</v>
      </c>
      <c r="E13" s="1296">
        <v>-5040428</v>
      </c>
      <c r="F13" s="1241">
        <v>-0.22981471126964234</v>
      </c>
      <c r="G13" s="1242">
        <v>0.17685712280701754</v>
      </c>
      <c r="H13" s="1239"/>
      <c r="J13" s="328"/>
      <c r="K13" s="308"/>
      <c r="L13" s="308"/>
      <c r="M13" s="308"/>
      <c r="N13" s="309"/>
      <c r="O13" s="309"/>
      <c r="P13" s="309"/>
      <c r="Q13" s="309"/>
      <c r="R13" s="309"/>
      <c r="S13" s="309"/>
      <c r="T13" s="309"/>
    </row>
    <row r="14" spans="1:20" ht="24" customHeight="1">
      <c r="A14" s="327" t="s">
        <v>477</v>
      </c>
      <c r="B14" s="1296"/>
      <c r="C14" s="1296"/>
      <c r="D14" s="1296"/>
      <c r="E14" s="1296"/>
      <c r="F14" s="1241"/>
      <c r="G14" s="1242"/>
      <c r="H14" s="1239"/>
      <c r="J14" s="328"/>
      <c r="K14" s="308"/>
      <c r="L14" s="308"/>
      <c r="M14" s="308"/>
      <c r="N14" s="309"/>
      <c r="O14" s="309"/>
      <c r="P14" s="309"/>
      <c r="Q14" s="309"/>
      <c r="R14" s="309"/>
      <c r="S14" s="309"/>
      <c r="T14" s="309"/>
    </row>
    <row r="15" spans="1:20" ht="18" customHeight="1">
      <c r="A15" s="327" t="s">
        <v>478</v>
      </c>
      <c r="B15" s="1296" t="s">
        <v>4</v>
      </c>
      <c r="C15" s="1296">
        <v>2386948</v>
      </c>
      <c r="D15" s="1296"/>
      <c r="E15" s="1296"/>
      <c r="F15" s="1241"/>
      <c r="G15" s="1242"/>
      <c r="H15" s="1239"/>
      <c r="J15" s="328"/>
      <c r="K15" s="329"/>
      <c r="L15" s="329"/>
      <c r="M15" s="329"/>
    </row>
    <row r="16" spans="1:20" ht="36.75" customHeight="1">
      <c r="A16" s="1308" t="s">
        <v>871</v>
      </c>
      <c r="B16" s="1296"/>
      <c r="C16" s="1296"/>
      <c r="D16" s="1296"/>
      <c r="E16" s="1296"/>
      <c r="F16" s="1241"/>
      <c r="G16" s="1242"/>
      <c r="H16" s="1239"/>
      <c r="J16" s="328"/>
      <c r="K16" s="329"/>
      <c r="L16" s="329"/>
      <c r="M16" s="329"/>
    </row>
    <row r="17" spans="1:10" ht="24" customHeight="1">
      <c r="A17" s="327" t="s">
        <v>872</v>
      </c>
      <c r="B17" s="1296">
        <v>-15460158</v>
      </c>
      <c r="C17" s="1296">
        <v>-2382805</v>
      </c>
      <c r="D17" s="1296">
        <v>-15565291</v>
      </c>
      <c r="E17" s="1296">
        <v>-1648</v>
      </c>
      <c r="F17" s="1241">
        <v>0.15412552704830054</v>
      </c>
      <c r="G17" s="1242">
        <v>1.0587659427632931E-4</v>
      </c>
      <c r="H17" s="1239">
        <v>6.9162184903926252E-4</v>
      </c>
    </row>
    <row r="18" spans="1:10" ht="24" customHeight="1">
      <c r="A18" s="327" t="s">
        <v>479</v>
      </c>
      <c r="B18" s="1299">
        <v>56952158</v>
      </c>
      <c r="C18" s="1299">
        <v>-7148524</v>
      </c>
      <c r="D18" s="1299">
        <v>44065291</v>
      </c>
      <c r="E18" s="1299">
        <v>5040428</v>
      </c>
      <c r="F18" s="1241">
        <v>-0.12551805324040574</v>
      </c>
      <c r="G18" s="1242">
        <v>0.11438544681345687</v>
      </c>
      <c r="H18" s="1239">
        <v>-0.70510052145030222</v>
      </c>
    </row>
    <row r="19" spans="1:10" ht="24" customHeight="1">
      <c r="A19" s="327" t="s">
        <v>480</v>
      </c>
      <c r="B19" s="381">
        <v>52843344</v>
      </c>
      <c r="C19" s="1298">
        <v>-14638646</v>
      </c>
      <c r="D19" s="1298">
        <v>56287820</v>
      </c>
      <c r="E19" s="1298">
        <v>10520133</v>
      </c>
      <c r="F19" s="1241">
        <v>-0.27701967536346678</v>
      </c>
      <c r="G19" s="1242">
        <v>0.18689892413669601</v>
      </c>
      <c r="H19" s="1239">
        <v>-0.71865478542209438</v>
      </c>
    </row>
    <row r="20" spans="1:10" ht="24" customHeight="1">
      <c r="A20" s="327" t="s">
        <v>481</v>
      </c>
      <c r="B20" s="381">
        <v>4108814</v>
      </c>
      <c r="C20" s="1298">
        <v>7490121</v>
      </c>
      <c r="D20" s="1298">
        <v>-12222529</v>
      </c>
      <c r="E20" s="1298">
        <v>-5479705</v>
      </c>
      <c r="F20" s="1241">
        <v>1.8229399043130208</v>
      </c>
      <c r="G20" s="1242">
        <v>0.44832824696100126</v>
      </c>
      <c r="H20" s="1239">
        <v>-0.73159098497874731</v>
      </c>
    </row>
    <row r="21" spans="1:10" ht="8.1" customHeight="1">
      <c r="A21" s="330"/>
      <c r="B21" s="383" t="s">
        <v>4</v>
      </c>
      <c r="C21" s="1300"/>
      <c r="D21" s="925" t="s">
        <v>4</v>
      </c>
      <c r="E21" s="1300"/>
      <c r="F21" s="1243"/>
      <c r="G21" s="1244"/>
      <c r="H21" s="1245"/>
    </row>
    <row r="22" spans="1:10" ht="8.1" customHeight="1">
      <c r="A22" s="926"/>
      <c r="B22" s="927"/>
      <c r="C22" s="927"/>
      <c r="D22" s="927"/>
      <c r="E22" s="928"/>
      <c r="F22" s="928"/>
      <c r="G22" s="928"/>
    </row>
    <row r="23" spans="1:10" s="94" customFormat="1" ht="15.75" customHeight="1">
      <c r="A23" s="1573"/>
      <c r="B23" s="1574"/>
      <c r="C23" s="1574"/>
      <c r="F23" s="93"/>
      <c r="G23" s="93"/>
      <c r="H23" s="93"/>
      <c r="I23" s="93"/>
      <c r="J23" s="93"/>
    </row>
    <row r="25" spans="1:10" ht="24.75" customHeight="1">
      <c r="A25" s="331" t="s">
        <v>4</v>
      </c>
      <c r="B25" s="382"/>
      <c r="C25" s="382"/>
    </row>
    <row r="26" spans="1:10">
      <c r="B26" s="382"/>
      <c r="C26" s="382"/>
    </row>
    <row r="27" spans="1:10">
      <c r="B27" s="382"/>
      <c r="C27" s="382"/>
    </row>
    <row r="28" spans="1:10">
      <c r="B28" s="382"/>
      <c r="C28" s="382"/>
    </row>
    <row r="29" spans="1:10" ht="15">
      <c r="B29" s="374"/>
      <c r="C29" s="375"/>
    </row>
    <row r="30" spans="1:10">
      <c r="B30" s="382"/>
      <c r="C30" s="382"/>
    </row>
    <row r="31" spans="1:10">
      <c r="B31" s="382"/>
      <c r="C31" s="382"/>
    </row>
    <row r="32" spans="1:10">
      <c r="B32" s="382"/>
      <c r="C32" s="382"/>
    </row>
    <row r="33" spans="2:3">
      <c r="B33" s="382"/>
      <c r="C33" s="382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0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showGridLines="0" showZeros="0" topLeftCell="A43" zoomScale="75" zoomScaleNormal="75" zoomScaleSheetLayoutView="50" workbookViewId="0">
      <selection activeCell="V85" sqref="V85"/>
    </sheetView>
  </sheetViews>
  <sheetFormatPr defaultColWidth="7.85546875" defaultRowHeight="15"/>
  <cols>
    <col min="1" max="1" width="104.28515625" style="434" customWidth="1"/>
    <col min="2" max="2" width="16.42578125" style="433" bestFit="1" customWidth="1"/>
    <col min="3" max="3" width="0.85546875" style="434" customWidth="1"/>
    <col min="4" max="4" width="14.140625" style="434" customWidth="1"/>
    <col min="5" max="5" width="2.42578125" style="434" customWidth="1"/>
    <col min="6" max="6" width="17.42578125" style="434" customWidth="1"/>
    <col min="7" max="7" width="0.28515625" style="434" customWidth="1"/>
    <col min="8" max="8" width="14.7109375" style="434" customWidth="1"/>
    <col min="9" max="9" width="0.85546875" style="434" customWidth="1"/>
    <col min="10" max="10" width="9.140625" style="434" bestFit="1" customWidth="1"/>
    <col min="11" max="12" width="11.5703125" style="434" bestFit="1" customWidth="1"/>
    <col min="13" max="13" width="1.85546875" style="435" bestFit="1" customWidth="1"/>
    <col min="14" max="14" width="20.7109375" style="435" bestFit="1" customWidth="1"/>
    <col min="15" max="15" width="1.42578125" style="435" bestFit="1" customWidth="1"/>
    <col min="16" max="16" width="12.42578125" style="435" customWidth="1"/>
    <col min="17" max="17" width="3.5703125" style="435" customWidth="1"/>
    <col min="18" max="18" width="12.5703125" style="435" customWidth="1"/>
    <col min="19" max="19" width="7.85546875" style="436" customWidth="1"/>
    <col min="20" max="16384" width="7.85546875" style="434"/>
  </cols>
  <sheetData>
    <row r="1" spans="1:19" ht="15.75">
      <c r="A1" s="432" t="s">
        <v>550</v>
      </c>
      <c r="D1" s="432" t="s">
        <v>4</v>
      </c>
    </row>
    <row r="2" spans="1:19" ht="15.75">
      <c r="A2" s="1575" t="s">
        <v>551</v>
      </c>
      <c r="B2" s="1575"/>
      <c r="C2" s="1575"/>
      <c r="D2" s="1575"/>
      <c r="E2" s="1575"/>
      <c r="F2" s="1575"/>
      <c r="G2" s="1575"/>
      <c r="H2" s="1575"/>
      <c r="I2" s="1575"/>
      <c r="J2" s="1575"/>
      <c r="K2" s="1575"/>
      <c r="L2" s="1575"/>
    </row>
    <row r="3" spans="1:19" ht="15.75">
      <c r="A3" s="911"/>
      <c r="B3" s="437"/>
      <c r="C3" s="438"/>
      <c r="D3" s="437"/>
      <c r="E3" s="438"/>
      <c r="F3" s="438"/>
      <c r="G3" s="438"/>
      <c r="H3" s="438"/>
      <c r="I3" s="438"/>
      <c r="J3" s="438"/>
      <c r="K3" s="438"/>
      <c r="L3" s="438"/>
    </row>
    <row r="4" spans="1:19" ht="15.75">
      <c r="A4" s="436"/>
      <c r="B4" s="439" t="s">
        <v>4</v>
      </c>
      <c r="C4" s="440"/>
      <c r="D4" s="929"/>
      <c r="E4" s="436"/>
      <c r="F4" s="436"/>
      <c r="G4" s="436"/>
      <c r="H4" s="436"/>
      <c r="I4" s="436"/>
      <c r="J4" s="436"/>
      <c r="K4" s="441"/>
      <c r="L4" s="441" t="s">
        <v>2</v>
      </c>
    </row>
    <row r="5" spans="1:19" ht="15.75">
      <c r="A5" s="442"/>
      <c r="B5" s="443" t="s">
        <v>233</v>
      </c>
      <c r="C5" s="444"/>
      <c r="D5" s="1576" t="s">
        <v>235</v>
      </c>
      <c r="E5" s="1577"/>
      <c r="F5" s="1577"/>
      <c r="G5" s="1577"/>
      <c r="H5" s="1577"/>
      <c r="I5" s="1578"/>
      <c r="J5" s="1579" t="s">
        <v>449</v>
      </c>
      <c r="K5" s="1580"/>
      <c r="L5" s="1581"/>
    </row>
    <row r="6" spans="1:19" ht="15.75">
      <c r="A6" s="445" t="s">
        <v>3</v>
      </c>
      <c r="B6" s="446" t="s">
        <v>234</v>
      </c>
      <c r="C6" s="444"/>
      <c r="D6" s="447"/>
      <c r="E6" s="448"/>
      <c r="F6" s="447"/>
      <c r="G6" s="448"/>
      <c r="H6" s="447"/>
      <c r="I6" s="448"/>
      <c r="J6" s="449"/>
      <c r="K6" s="450"/>
      <c r="L6" s="450"/>
    </row>
    <row r="7" spans="1:19" ht="20.100000000000001" customHeight="1">
      <c r="A7" s="451"/>
      <c r="B7" s="452" t="s">
        <v>726</v>
      </c>
      <c r="C7" s="453" t="s">
        <v>4</v>
      </c>
      <c r="D7" s="454" t="s">
        <v>450</v>
      </c>
      <c r="E7" s="455"/>
      <c r="F7" s="452" t="s">
        <v>552</v>
      </c>
      <c r="G7" s="456"/>
      <c r="H7" s="452" t="s">
        <v>452</v>
      </c>
      <c r="I7" s="456"/>
      <c r="J7" s="457" t="s">
        <v>238</v>
      </c>
      <c r="K7" s="458" t="s">
        <v>453</v>
      </c>
      <c r="L7" s="458" t="s">
        <v>454</v>
      </c>
    </row>
    <row r="8" spans="1:19" s="464" customFormat="1">
      <c r="A8" s="459">
        <v>1</v>
      </c>
      <c r="B8" s="460">
        <v>2</v>
      </c>
      <c r="C8" s="461"/>
      <c r="D8" s="460">
        <v>3</v>
      </c>
      <c r="E8" s="461"/>
      <c r="F8" s="462">
        <v>4</v>
      </c>
      <c r="G8" s="461"/>
      <c r="H8" s="460">
        <v>5</v>
      </c>
      <c r="I8" s="461"/>
      <c r="J8" s="461">
        <v>6</v>
      </c>
      <c r="K8" s="461">
        <v>7</v>
      </c>
      <c r="L8" s="459">
        <v>8</v>
      </c>
      <c r="M8" s="435"/>
      <c r="N8" s="435"/>
      <c r="O8" s="435"/>
      <c r="P8" s="435"/>
      <c r="Q8" s="435"/>
      <c r="R8" s="435"/>
      <c r="S8" s="463"/>
    </row>
    <row r="9" spans="1:19" s="464" customFormat="1" ht="20.100000000000001" customHeight="1">
      <c r="A9" s="465" t="s">
        <v>553</v>
      </c>
      <c r="B9" s="1247">
        <v>387734520</v>
      </c>
      <c r="C9" s="1248"/>
      <c r="D9" s="1247">
        <v>38737015.888759993</v>
      </c>
      <c r="E9" s="466"/>
      <c r="F9" s="1247">
        <v>64777342.902799964</v>
      </c>
      <c r="G9" s="466"/>
      <c r="H9" s="1259">
        <v>90286468.818159923</v>
      </c>
      <c r="I9" s="466"/>
      <c r="J9" s="467">
        <v>9.9906028198778876E-2</v>
      </c>
      <c r="K9" s="467">
        <v>0.16706622588775424</v>
      </c>
      <c r="L9" s="467">
        <v>0.23285641118092845</v>
      </c>
      <c r="M9" s="468"/>
      <c r="N9" s="468"/>
      <c r="O9" s="468"/>
      <c r="P9" s="468"/>
      <c r="Q9" s="468"/>
      <c r="R9" s="468"/>
      <c r="S9" s="463"/>
    </row>
    <row r="10" spans="1:19" s="464" customFormat="1" ht="15.75">
      <c r="A10" s="469" t="s">
        <v>554</v>
      </c>
      <c r="B10" s="1249"/>
      <c r="C10" s="1250"/>
      <c r="D10" s="1249" t="s">
        <v>4</v>
      </c>
      <c r="E10" s="1251"/>
      <c r="F10" s="1249"/>
      <c r="G10" s="1251"/>
      <c r="H10" s="1260"/>
      <c r="I10" s="1251"/>
      <c r="J10" s="470"/>
      <c r="K10" s="472"/>
      <c r="L10" s="472"/>
      <c r="M10" s="468"/>
      <c r="N10" s="468"/>
      <c r="O10" s="468"/>
      <c r="P10" s="468"/>
      <c r="Q10" s="468"/>
      <c r="R10" s="468"/>
      <c r="S10" s="463"/>
    </row>
    <row r="11" spans="1:19" s="464" customFormat="1" ht="20.100000000000001" customHeight="1">
      <c r="A11" s="465" t="s">
        <v>555</v>
      </c>
      <c r="B11" s="1249">
        <v>359731300</v>
      </c>
      <c r="C11" s="1250"/>
      <c r="D11" s="1249">
        <v>36178821.237669997</v>
      </c>
      <c r="E11" s="1251"/>
      <c r="F11" s="1249">
        <v>60395233.505699977</v>
      </c>
      <c r="G11" s="1251"/>
      <c r="H11" s="1259">
        <v>83834060.405389994</v>
      </c>
      <c r="I11" s="1251"/>
      <c r="J11" s="467">
        <v>0.10057179132777715</v>
      </c>
      <c r="K11" s="467">
        <v>0.1678898486334105</v>
      </c>
      <c r="L11" s="467">
        <v>0.23304633320867546</v>
      </c>
      <c r="M11" s="468"/>
      <c r="N11" s="468"/>
      <c r="O11" s="468"/>
      <c r="P11" s="468"/>
      <c r="Q11" s="468"/>
      <c r="R11" s="468"/>
      <c r="S11" s="463"/>
    </row>
    <row r="12" spans="1:19" s="464" customFormat="1" ht="15.75">
      <c r="A12" s="469" t="s">
        <v>556</v>
      </c>
      <c r="B12" s="1252"/>
      <c r="C12" s="1253"/>
      <c r="D12" s="1252" t="s">
        <v>4</v>
      </c>
      <c r="E12" s="1251"/>
      <c r="F12" s="1249"/>
      <c r="G12" s="1251"/>
      <c r="H12" s="1260"/>
      <c r="I12" s="1251"/>
      <c r="J12" s="470"/>
      <c r="K12" s="472"/>
      <c r="L12" s="472"/>
      <c r="M12" s="468"/>
      <c r="N12" s="468"/>
      <c r="O12" s="468"/>
      <c r="P12" s="468"/>
      <c r="Q12" s="468"/>
      <c r="R12" s="468"/>
      <c r="S12" s="463"/>
    </row>
    <row r="13" spans="1:19" s="464" customFormat="1">
      <c r="A13" s="471" t="s">
        <v>557</v>
      </c>
      <c r="B13" s="1252">
        <v>179600000</v>
      </c>
      <c r="C13" s="1253"/>
      <c r="D13" s="1252">
        <v>20579063.035359997</v>
      </c>
      <c r="E13" s="1254"/>
      <c r="F13" s="1252">
        <v>32056097.851789989</v>
      </c>
      <c r="G13" s="1254"/>
      <c r="H13" s="1260">
        <v>42378324.527939998</v>
      </c>
      <c r="I13" s="1254"/>
      <c r="J13" s="472">
        <v>0.11458275632160354</v>
      </c>
      <c r="K13" s="472">
        <v>0.17848606821709348</v>
      </c>
      <c r="L13" s="472">
        <v>0.23595949069008906</v>
      </c>
      <c r="M13" s="468"/>
      <c r="N13" s="468"/>
      <c r="O13" s="468"/>
      <c r="P13" s="468"/>
      <c r="Q13" s="468"/>
      <c r="R13" s="468"/>
      <c r="S13" s="463"/>
    </row>
    <row r="14" spans="1:19" s="464" customFormat="1">
      <c r="A14" s="471" t="s">
        <v>558</v>
      </c>
      <c r="B14" s="1252">
        <v>73000000</v>
      </c>
      <c r="C14" s="1253"/>
      <c r="D14" s="1252">
        <v>5195960.233070001</v>
      </c>
      <c r="E14" s="1254"/>
      <c r="F14" s="1252">
        <v>10177775.302340003</v>
      </c>
      <c r="G14" s="1254"/>
      <c r="H14" s="1260">
        <v>15506397.175870003</v>
      </c>
      <c r="I14" s="1254"/>
      <c r="J14" s="472">
        <v>7.1177537439315083E-2</v>
      </c>
      <c r="K14" s="472">
        <v>0.13942157948410963</v>
      </c>
      <c r="L14" s="472">
        <v>0.21241639966945211</v>
      </c>
      <c r="M14" s="468"/>
      <c r="N14" s="468"/>
      <c r="O14" s="468"/>
      <c r="P14" s="468"/>
      <c r="Q14" s="468"/>
      <c r="R14" s="1261"/>
      <c r="S14" s="463"/>
    </row>
    <row r="15" spans="1:19" s="464" customFormat="1">
      <c r="A15" s="473" t="s">
        <v>559</v>
      </c>
      <c r="B15" s="1252"/>
      <c r="C15" s="1253"/>
      <c r="D15" s="1252"/>
      <c r="E15" s="1254"/>
      <c r="F15" s="1252"/>
      <c r="G15" s="1254"/>
      <c r="H15" s="1260"/>
      <c r="I15" s="1254"/>
      <c r="J15" s="474"/>
      <c r="K15" s="472"/>
      <c r="L15" s="472"/>
      <c r="M15" s="468"/>
      <c r="N15" s="468"/>
      <c r="O15" s="468"/>
      <c r="P15" s="468"/>
      <c r="Q15" s="468"/>
      <c r="R15" s="1261"/>
      <c r="S15" s="463"/>
    </row>
    <row r="16" spans="1:19" s="464" customFormat="1">
      <c r="A16" s="471" t="s">
        <v>560</v>
      </c>
      <c r="B16" s="1252">
        <v>4356552</v>
      </c>
      <c r="C16" s="1253"/>
      <c r="D16" s="1252">
        <v>316709.31197000004</v>
      </c>
      <c r="E16" s="1254"/>
      <c r="F16" s="1252">
        <v>647098.64843000006</v>
      </c>
      <c r="G16" s="1254"/>
      <c r="H16" s="1260">
        <v>996798.73357000004</v>
      </c>
      <c r="I16" s="1254"/>
      <c r="J16" s="472">
        <v>7.2697241297705162E-2</v>
      </c>
      <c r="K16" s="472">
        <v>0.14853458616584861</v>
      </c>
      <c r="L16" s="472">
        <v>0.22880450722727516</v>
      </c>
      <c r="M16" s="468"/>
      <c r="N16" s="468"/>
      <c r="O16" s="468"/>
      <c r="P16" s="468"/>
      <c r="Q16" s="468"/>
      <c r="R16" s="1261"/>
      <c r="S16" s="463"/>
    </row>
    <row r="17" spans="1:19" s="464" customFormat="1">
      <c r="A17" s="471" t="s">
        <v>561</v>
      </c>
      <c r="B17" s="1252">
        <v>68343974</v>
      </c>
      <c r="C17" s="1253"/>
      <c r="D17" s="1252">
        <v>4854540.0120400004</v>
      </c>
      <c r="E17" s="1254"/>
      <c r="F17" s="1252">
        <v>9492116.2753000017</v>
      </c>
      <c r="G17" s="1254"/>
      <c r="H17" s="1260">
        <v>14455936.424570004</v>
      </c>
      <c r="I17" s="1254"/>
      <c r="J17" s="472">
        <v>7.1030988219093025E-2</v>
      </c>
      <c r="K17" s="472">
        <v>0.1388873915248183</v>
      </c>
      <c r="L17" s="472">
        <v>0.21151735227702742</v>
      </c>
      <c r="M17" s="468"/>
      <c r="N17" s="468"/>
      <c r="O17" s="468"/>
      <c r="P17" s="468"/>
      <c r="Q17" s="468"/>
      <c r="R17" s="1261"/>
      <c r="S17" s="463"/>
    </row>
    <row r="18" spans="1:19" s="464" customFormat="1">
      <c r="A18" s="471" t="s">
        <v>562</v>
      </c>
      <c r="B18" s="1252">
        <v>299474</v>
      </c>
      <c r="C18" s="1253"/>
      <c r="D18" s="1252">
        <v>24710.909059999998</v>
      </c>
      <c r="E18" s="1254"/>
      <c r="F18" s="1252">
        <v>38560.378609999992</v>
      </c>
      <c r="G18" s="1254"/>
      <c r="H18" s="1260">
        <v>53662.017730000007</v>
      </c>
      <c r="I18" s="1254"/>
      <c r="J18" s="472">
        <v>8.2514372065688499E-2</v>
      </c>
      <c r="K18" s="472">
        <v>0.1287603551894321</v>
      </c>
      <c r="L18" s="472">
        <v>0.17918756796917265</v>
      </c>
      <c r="M18" s="468"/>
      <c r="N18" s="468"/>
      <c r="O18" s="468"/>
      <c r="P18" s="468"/>
      <c r="Q18" s="468"/>
      <c r="R18" s="1261"/>
      <c r="S18" s="463"/>
    </row>
    <row r="19" spans="1:19" s="464" customFormat="1">
      <c r="A19" s="471" t="s">
        <v>563</v>
      </c>
      <c r="B19" s="1252">
        <v>2080000</v>
      </c>
      <c r="C19" s="1253"/>
      <c r="D19" s="1252">
        <v>180661.2285</v>
      </c>
      <c r="E19" s="1254"/>
      <c r="F19" s="1252">
        <v>351725.00650000002</v>
      </c>
      <c r="G19" s="1254"/>
      <c r="H19" s="1260">
        <v>528442.03249999997</v>
      </c>
      <c r="I19" s="1254"/>
      <c r="J19" s="472">
        <v>8.6856359855769227E-2</v>
      </c>
      <c r="K19" s="472">
        <v>0.1690985608173077</v>
      </c>
      <c r="L19" s="472">
        <v>0.25405866947115385</v>
      </c>
      <c r="M19" s="468"/>
      <c r="N19" s="468"/>
      <c r="O19" s="468"/>
      <c r="P19" s="468"/>
      <c r="Q19" s="468"/>
      <c r="R19" s="1261"/>
      <c r="S19" s="463"/>
    </row>
    <row r="20" spans="1:19" s="464" customFormat="1">
      <c r="A20" s="471" t="s">
        <v>564</v>
      </c>
      <c r="B20" s="1252">
        <v>34800000</v>
      </c>
      <c r="C20" s="1253"/>
      <c r="D20" s="1252">
        <v>3204359.8084299993</v>
      </c>
      <c r="E20" s="1254"/>
      <c r="F20" s="1252">
        <v>6028590.5554799987</v>
      </c>
      <c r="G20" s="1254"/>
      <c r="H20" s="1260">
        <v>10306634.433659999</v>
      </c>
      <c r="I20" s="1254"/>
      <c r="J20" s="472">
        <v>9.2079304839942505E-2</v>
      </c>
      <c r="K20" s="472">
        <v>0.17323536078965512</v>
      </c>
      <c r="L20" s="472">
        <v>0.29616765613965512</v>
      </c>
      <c r="M20" s="468"/>
      <c r="N20" s="468"/>
      <c r="O20" s="468"/>
      <c r="P20" s="468"/>
      <c r="Q20" s="468"/>
      <c r="R20" s="1261"/>
      <c r="S20" s="463"/>
    </row>
    <row r="21" spans="1:19" s="464" customFormat="1">
      <c r="A21" s="473" t="s">
        <v>565</v>
      </c>
      <c r="B21" s="1252"/>
      <c r="C21" s="1253"/>
      <c r="D21" s="1252"/>
      <c r="E21" s="1254"/>
      <c r="F21" s="1252"/>
      <c r="G21" s="1254"/>
      <c r="H21" s="1260"/>
      <c r="I21" s="1254"/>
      <c r="J21" s="472"/>
      <c r="K21" s="472"/>
      <c r="L21" s="472"/>
      <c r="M21" s="468"/>
      <c r="N21" s="468"/>
      <c r="O21" s="468"/>
      <c r="P21" s="468"/>
      <c r="Q21" s="468"/>
      <c r="R21" s="1261"/>
      <c r="S21" s="463"/>
    </row>
    <row r="22" spans="1:19" s="464" customFormat="1">
      <c r="A22" s="471" t="s">
        <v>566</v>
      </c>
      <c r="B22" s="1252">
        <v>6240</v>
      </c>
      <c r="C22" s="1253"/>
      <c r="D22" s="1252">
        <v>173.46199999999999</v>
      </c>
      <c r="E22" s="1254"/>
      <c r="F22" s="1252">
        <v>716.32899999999995</v>
      </c>
      <c r="G22" s="1254"/>
      <c r="H22" s="1260">
        <v>105.48599</v>
      </c>
      <c r="I22" s="1254"/>
      <c r="J22" s="472">
        <v>2.7798397435897435E-2</v>
      </c>
      <c r="K22" s="472">
        <v>0.11479631410256409</v>
      </c>
      <c r="L22" s="472">
        <v>1.6904806089743589E-2</v>
      </c>
      <c r="M22" s="468"/>
      <c r="N22" s="468"/>
      <c r="O22" s="468"/>
      <c r="P22" s="468"/>
      <c r="Q22" s="468"/>
      <c r="R22" s="1261"/>
      <c r="S22" s="463"/>
    </row>
    <row r="23" spans="1:19" s="464" customFormat="1">
      <c r="A23" s="471" t="s">
        <v>567</v>
      </c>
      <c r="B23" s="1252">
        <v>64300000</v>
      </c>
      <c r="C23" s="1253"/>
      <c r="D23" s="1252">
        <v>6515490.2673099991</v>
      </c>
      <c r="E23" s="1254"/>
      <c r="F23" s="1252">
        <v>10759414.449999999</v>
      </c>
      <c r="G23" s="1254"/>
      <c r="H23" s="1260">
        <v>13586578.562350007</v>
      </c>
      <c r="I23" s="1254"/>
      <c r="J23" s="472">
        <v>0.10132955314634524</v>
      </c>
      <c r="K23" s="472">
        <v>0.16733148444790044</v>
      </c>
      <c r="L23" s="472">
        <v>0.21129982212052886</v>
      </c>
      <c r="M23" s="468"/>
      <c r="N23" s="468"/>
      <c r="O23" s="468"/>
      <c r="P23" s="468"/>
      <c r="Q23" s="468"/>
      <c r="R23" s="1261"/>
      <c r="S23" s="463"/>
    </row>
    <row r="24" spans="1:19" s="464" customFormat="1">
      <c r="A24" s="473" t="s">
        <v>559</v>
      </c>
      <c r="B24" s="1252"/>
      <c r="C24" s="1253"/>
      <c r="D24" s="1252"/>
      <c r="E24" s="1254"/>
      <c r="F24" s="1252"/>
      <c r="G24" s="1254"/>
      <c r="H24" s="1260"/>
      <c r="I24" s="1254"/>
      <c r="J24" s="474"/>
      <c r="K24" s="472"/>
      <c r="L24" s="472"/>
      <c r="M24" s="468"/>
      <c r="N24" s="468"/>
      <c r="O24" s="468"/>
      <c r="P24" s="468"/>
      <c r="Q24" s="468"/>
      <c r="R24" s="1261"/>
      <c r="S24" s="463"/>
    </row>
    <row r="25" spans="1:19" s="464" customFormat="1">
      <c r="A25" s="471" t="s">
        <v>568</v>
      </c>
      <c r="B25" s="1252">
        <v>53950000</v>
      </c>
      <c r="C25" s="1253"/>
      <c r="D25" s="1252">
        <v>5573022.0373200001</v>
      </c>
      <c r="E25" s="1254"/>
      <c r="F25" s="1252">
        <v>9048728.4494399987</v>
      </c>
      <c r="G25" s="1254"/>
      <c r="H25" s="1260">
        <v>11201951.399190007</v>
      </c>
      <c r="I25" s="1254"/>
      <c r="J25" s="472">
        <v>0.10329975972789621</v>
      </c>
      <c r="K25" s="472">
        <v>0.16772434568007413</v>
      </c>
      <c r="L25" s="472">
        <v>0.2076357997996294</v>
      </c>
      <c r="M25" s="468"/>
      <c r="N25" s="468"/>
      <c r="O25" s="468"/>
      <c r="P25" s="468"/>
      <c r="Q25" s="468"/>
      <c r="R25" s="1261"/>
      <c r="S25" s="463"/>
    </row>
    <row r="26" spans="1:19" s="464" customFormat="1">
      <c r="A26" s="471" t="s">
        <v>569</v>
      </c>
      <c r="B26" s="1252">
        <v>10346000</v>
      </c>
      <c r="C26" s="1253"/>
      <c r="D26" s="1252">
        <v>942468.22999000014</v>
      </c>
      <c r="E26" s="1254"/>
      <c r="F26" s="1252">
        <v>1710694.0003599999</v>
      </c>
      <c r="G26" s="1254"/>
      <c r="H26" s="1260">
        <v>2384635.1629599994</v>
      </c>
      <c r="I26" s="1254"/>
      <c r="J26" s="472">
        <v>9.1094938139377551E-2</v>
      </c>
      <c r="K26" s="472">
        <v>0.16534834722211483</v>
      </c>
      <c r="L26" s="472">
        <v>0.23048861037695723</v>
      </c>
      <c r="M26" s="468"/>
      <c r="N26" s="468"/>
      <c r="O26" s="468"/>
      <c r="P26" s="468"/>
      <c r="Q26" s="468"/>
      <c r="R26" s="1261"/>
      <c r="S26" s="463"/>
    </row>
    <row r="27" spans="1:19" s="464" customFormat="1">
      <c r="A27" s="471" t="s">
        <v>570</v>
      </c>
      <c r="B27" s="1252">
        <v>4000</v>
      </c>
      <c r="C27" s="1253"/>
      <c r="D27" s="1252">
        <v>0</v>
      </c>
      <c r="E27" s="1254"/>
      <c r="F27" s="1252">
        <v>-7.9998000000000005</v>
      </c>
      <c r="G27" s="1254"/>
      <c r="H27" s="1260">
        <v>-7.9998000000000005</v>
      </c>
      <c r="I27" s="1254"/>
      <c r="J27" s="472"/>
      <c r="K27" s="472"/>
      <c r="L27" s="472"/>
      <c r="M27" s="468"/>
      <c r="N27" s="468"/>
      <c r="O27" s="468"/>
      <c r="P27" s="468"/>
      <c r="Q27" s="468"/>
      <c r="R27" s="1261"/>
      <c r="S27" s="463"/>
    </row>
    <row r="28" spans="1:19" s="464" customFormat="1">
      <c r="A28" s="471" t="s">
        <v>571</v>
      </c>
      <c r="B28" s="1252">
        <v>1400000</v>
      </c>
      <c r="C28" s="1253"/>
      <c r="D28" s="1252">
        <v>109853.58</v>
      </c>
      <c r="E28" s="1254"/>
      <c r="F28" s="1252">
        <v>240349.125</v>
      </c>
      <c r="G28" s="1254"/>
      <c r="H28" s="1260">
        <v>378250.85100000002</v>
      </c>
      <c r="I28" s="1254"/>
      <c r="J28" s="472">
        <v>7.8466842857142852E-2</v>
      </c>
      <c r="K28" s="472">
        <v>0.17167794642857143</v>
      </c>
      <c r="L28" s="472">
        <v>0.27017917928571428</v>
      </c>
      <c r="M28" s="468"/>
      <c r="N28" s="468"/>
      <c r="O28" s="468"/>
      <c r="P28" s="468"/>
      <c r="Q28" s="468"/>
      <c r="R28" s="1261"/>
      <c r="S28" s="463"/>
    </row>
    <row r="29" spans="1:19" s="464" customFormat="1">
      <c r="A29" s="471" t="s">
        <v>572</v>
      </c>
      <c r="B29" s="1252">
        <v>4551300</v>
      </c>
      <c r="C29" s="1253"/>
      <c r="D29" s="1252">
        <v>393407.12099999998</v>
      </c>
      <c r="E29" s="1254"/>
      <c r="F29" s="1252">
        <v>781255.21699999995</v>
      </c>
      <c r="G29" s="1254"/>
      <c r="H29" s="1260">
        <v>1149406.7814800001</v>
      </c>
      <c r="I29" s="1254"/>
      <c r="J29" s="472">
        <v>8.6438406828818135E-2</v>
      </c>
      <c r="K29" s="472">
        <v>0.17165539889701842</v>
      </c>
      <c r="L29" s="472">
        <v>0.25254471941643047</v>
      </c>
      <c r="M29" s="468"/>
      <c r="N29" s="468"/>
      <c r="O29" s="468"/>
      <c r="P29" s="468"/>
      <c r="Q29" s="468"/>
      <c r="R29" s="1261"/>
      <c r="S29" s="463"/>
    </row>
    <row r="30" spans="1:19" s="464" customFormat="1">
      <c r="A30" s="471" t="s">
        <v>573</v>
      </c>
      <c r="B30" s="1252"/>
      <c r="C30" s="1253"/>
      <c r="D30" s="1252">
        <v>2.7E-2</v>
      </c>
      <c r="E30" s="1254"/>
      <c r="F30" s="1252">
        <v>5.1999999999999998E-2</v>
      </c>
      <c r="G30" s="1254"/>
      <c r="H30" s="1260">
        <v>7.4999999999999997E-2</v>
      </c>
      <c r="I30" s="1254"/>
      <c r="J30" s="472"/>
      <c r="K30" s="472"/>
      <c r="L30" s="472"/>
      <c r="M30" s="468"/>
      <c r="N30" s="468"/>
      <c r="O30" s="468"/>
      <c r="P30" s="468"/>
      <c r="Q30" s="468"/>
      <c r="R30" s="1261"/>
      <c r="S30" s="463"/>
    </row>
    <row r="31" spans="1:19" s="464" customFormat="1">
      <c r="A31" s="471" t="s">
        <v>574</v>
      </c>
      <c r="B31" s="1252"/>
      <c r="C31" s="1253"/>
      <c r="D31" s="1252"/>
      <c r="E31" s="1254"/>
      <c r="F31" s="1252">
        <v>8.5900000000000004E-3</v>
      </c>
      <c r="G31" s="1254"/>
      <c r="H31" s="1260">
        <v>8.5900000000000004E-3</v>
      </c>
      <c r="I31" s="1254"/>
      <c r="J31" s="472"/>
      <c r="K31" s="472"/>
      <c r="L31" s="472"/>
      <c r="M31" s="468"/>
      <c r="N31" s="468"/>
      <c r="O31" s="468"/>
      <c r="P31" s="468"/>
      <c r="Q31" s="468"/>
      <c r="R31" s="1261"/>
      <c r="S31" s="463"/>
    </row>
    <row r="32" spans="1:19" s="464" customFormat="1">
      <c r="A32" s="475" t="s">
        <v>575</v>
      </c>
      <c r="B32" s="1252"/>
      <c r="C32" s="1253"/>
      <c r="D32" s="1252">
        <v>25.937000000000001</v>
      </c>
      <c r="E32" s="1254"/>
      <c r="F32" s="1252">
        <v>25.937000000000001</v>
      </c>
      <c r="G32" s="1254"/>
      <c r="H32" s="1260">
        <v>25.957000000000001</v>
      </c>
      <c r="I32" s="1254"/>
      <c r="J32" s="472"/>
      <c r="K32" s="472"/>
      <c r="L32" s="472"/>
      <c r="M32" s="468"/>
      <c r="N32" s="468"/>
      <c r="O32" s="468"/>
      <c r="P32" s="468"/>
      <c r="Q32" s="468"/>
      <c r="R32" s="1261"/>
      <c r="S32" s="463"/>
    </row>
    <row r="33" spans="1:19" s="464" customFormat="1" ht="20.100000000000001" customHeight="1">
      <c r="A33" s="465" t="s">
        <v>576</v>
      </c>
      <c r="B33" s="1249">
        <v>25806040</v>
      </c>
      <c r="C33" s="1250"/>
      <c r="D33" s="1249">
        <v>2548922.2716499963</v>
      </c>
      <c r="E33" s="1251"/>
      <c r="F33" s="1249">
        <v>4360189.2207099861</v>
      </c>
      <c r="G33" s="1251"/>
      <c r="H33" s="1259">
        <v>6423433.8858299283</v>
      </c>
      <c r="I33" s="1251"/>
      <c r="J33" s="467">
        <v>9.8772313444836807E-2</v>
      </c>
      <c r="K33" s="467">
        <v>0.16896002721494605</v>
      </c>
      <c r="L33" s="467">
        <v>0.24891203322283964</v>
      </c>
      <c r="M33" s="468"/>
      <c r="N33" s="468"/>
      <c r="O33" s="468"/>
      <c r="P33" s="468"/>
      <c r="Q33" s="468"/>
      <c r="R33" s="1261"/>
      <c r="S33" s="463"/>
    </row>
    <row r="34" spans="1:19" s="464" customFormat="1" ht="15.75">
      <c r="A34" s="469" t="s">
        <v>556</v>
      </c>
      <c r="B34" s="1252"/>
      <c r="C34" s="1253"/>
      <c r="D34" s="1252"/>
      <c r="E34" s="1254"/>
      <c r="F34" s="1249"/>
      <c r="G34" s="1254"/>
      <c r="H34" s="1260"/>
      <c r="I34" s="1254"/>
      <c r="J34" s="474"/>
      <c r="K34" s="472"/>
      <c r="L34" s="472"/>
      <c r="M34" s="468"/>
      <c r="N34" s="468"/>
      <c r="O34" s="468"/>
      <c r="P34" s="468"/>
      <c r="Q34" s="468"/>
      <c r="R34" s="1261"/>
      <c r="S34" s="463"/>
    </row>
    <row r="35" spans="1:19" s="464" customFormat="1">
      <c r="A35" s="471" t="s">
        <v>577</v>
      </c>
      <c r="B35" s="1252">
        <v>2781618</v>
      </c>
      <c r="C35" s="1253"/>
      <c r="D35" s="1252">
        <v>65.680050000000008</v>
      </c>
      <c r="E35" s="1255"/>
      <c r="F35" s="1252">
        <v>12017.247049999998</v>
      </c>
      <c r="G35" s="1255"/>
      <c r="H35" s="1260">
        <v>39905.010040000001</v>
      </c>
      <c r="I35" s="1255"/>
      <c r="J35" s="472">
        <v>2.3612174640802586E-5</v>
      </c>
      <c r="K35" s="472">
        <v>4.3202362977231229E-3</v>
      </c>
      <c r="L35" s="472">
        <v>1.4345970596969102E-2</v>
      </c>
      <c r="M35" s="468"/>
      <c r="N35" s="468"/>
      <c r="O35" s="468"/>
      <c r="P35" s="468"/>
      <c r="Q35" s="468"/>
      <c r="R35" s="1261"/>
      <c r="S35" s="463"/>
    </row>
    <row r="36" spans="1:19" s="464" customFormat="1">
      <c r="A36" s="473" t="s">
        <v>578</v>
      </c>
      <c r="B36" s="1252"/>
      <c r="C36" s="1253"/>
      <c r="D36" s="1252"/>
      <c r="E36" s="1254"/>
      <c r="F36" s="1252"/>
      <c r="G36" s="1254"/>
      <c r="H36" s="1260"/>
      <c r="I36" s="1254"/>
      <c r="J36" s="474"/>
      <c r="K36" s="472"/>
      <c r="L36" s="472"/>
      <c r="M36" s="468"/>
      <c r="N36" s="468"/>
      <c r="O36" s="468"/>
      <c r="P36" s="468"/>
      <c r="Q36" s="468"/>
      <c r="R36" s="1261"/>
      <c r="S36" s="463"/>
    </row>
    <row r="37" spans="1:19" s="464" customFormat="1">
      <c r="A37" s="476" t="s">
        <v>579</v>
      </c>
      <c r="B37" s="1252">
        <v>2107518</v>
      </c>
      <c r="C37" s="1253"/>
      <c r="D37" s="1252">
        <v>0</v>
      </c>
      <c r="E37" s="1254"/>
      <c r="F37" s="1252">
        <v>0</v>
      </c>
      <c r="G37" s="1254"/>
      <c r="H37" s="1260">
        <v>194.42958999999999</v>
      </c>
      <c r="I37" s="1254"/>
      <c r="J37" s="472">
        <v>0</v>
      </c>
      <c r="K37" s="472">
        <v>0</v>
      </c>
      <c r="L37" s="472">
        <v>9.2255245269554046E-5</v>
      </c>
      <c r="M37" s="468"/>
      <c r="N37" s="468"/>
      <c r="O37" s="468"/>
      <c r="P37" s="468"/>
      <c r="Q37" s="468"/>
      <c r="R37" s="468"/>
      <c r="S37" s="463"/>
    </row>
    <row r="38" spans="1:19" s="464" customFormat="1">
      <c r="A38" s="476" t="s">
        <v>740</v>
      </c>
      <c r="B38" s="1252">
        <v>350000</v>
      </c>
      <c r="C38" s="1253"/>
      <c r="D38" s="1252">
        <v>65.680050000000008</v>
      </c>
      <c r="E38" s="1254"/>
      <c r="F38" s="1252">
        <v>12017.247049999998</v>
      </c>
      <c r="G38" s="1254"/>
      <c r="H38" s="1260">
        <v>39710.580450000001</v>
      </c>
      <c r="I38" s="1254"/>
      <c r="J38" s="472">
        <v>1.8765728571428574E-4</v>
      </c>
      <c r="K38" s="472">
        <v>3.4334991571428566E-2</v>
      </c>
      <c r="L38" s="472">
        <v>0.11345880128571428</v>
      </c>
      <c r="M38" s="468"/>
      <c r="N38" s="468"/>
      <c r="O38" s="468"/>
      <c r="P38" s="468"/>
      <c r="Q38" s="468"/>
      <c r="R38" s="468"/>
      <c r="S38" s="463"/>
    </row>
    <row r="39" spans="1:19" s="464" customFormat="1">
      <c r="A39" s="471" t="s">
        <v>741</v>
      </c>
      <c r="B39" s="1252">
        <v>324100</v>
      </c>
      <c r="C39" s="1253"/>
      <c r="D39" s="1252">
        <v>0</v>
      </c>
      <c r="E39" s="1254"/>
      <c r="F39" s="1252">
        <v>0</v>
      </c>
      <c r="G39" s="1254"/>
      <c r="H39" s="1260">
        <v>0</v>
      </c>
      <c r="I39" s="1254"/>
      <c r="J39" s="472">
        <v>0</v>
      </c>
      <c r="K39" s="472">
        <v>0</v>
      </c>
      <c r="L39" s="472">
        <v>0</v>
      </c>
      <c r="M39" s="468"/>
      <c r="N39" s="468"/>
      <c r="O39" s="468"/>
      <c r="P39" s="468"/>
      <c r="Q39" s="468"/>
      <c r="R39" s="468"/>
      <c r="S39" s="463"/>
    </row>
    <row r="40" spans="1:19" s="468" customFormat="1">
      <c r="A40" s="471" t="s">
        <v>580</v>
      </c>
      <c r="B40" s="1252">
        <v>4184000</v>
      </c>
      <c r="C40" s="1253"/>
      <c r="D40" s="1252">
        <v>349704.82879</v>
      </c>
      <c r="E40" s="1254"/>
      <c r="F40" s="1252">
        <v>729924.66813999997</v>
      </c>
      <c r="G40" s="1254"/>
      <c r="H40" s="1260">
        <v>1116614.24394</v>
      </c>
      <c r="I40" s="1254"/>
      <c r="J40" s="472">
        <v>8.358146003585086E-2</v>
      </c>
      <c r="K40" s="472">
        <v>0.17445618263384322</v>
      </c>
      <c r="L40" s="472">
        <v>0.26687720935468451</v>
      </c>
      <c r="S40" s="463"/>
    </row>
    <row r="41" spans="1:19" s="468" customFormat="1">
      <c r="A41" s="471" t="s">
        <v>581</v>
      </c>
      <c r="B41" s="1252">
        <v>16247096</v>
      </c>
      <c r="C41" s="1253"/>
      <c r="D41" s="1252">
        <v>1979520.7102899961</v>
      </c>
      <c r="E41" s="1254"/>
      <c r="F41" s="1252">
        <v>3181648.8340099864</v>
      </c>
      <c r="G41" s="1254"/>
      <c r="H41" s="1260">
        <v>4614212.5656799283</v>
      </c>
      <c r="I41" s="1254"/>
      <c r="J41" s="472">
        <v>0.12183843255988616</v>
      </c>
      <c r="K41" s="472">
        <v>0.19582877050827954</v>
      </c>
      <c r="L41" s="472">
        <v>0.28400229589829029</v>
      </c>
      <c r="S41" s="463"/>
    </row>
    <row r="42" spans="1:19" s="468" customFormat="1">
      <c r="A42" s="471" t="s">
        <v>582</v>
      </c>
      <c r="B42" s="1252">
        <v>2593326</v>
      </c>
      <c r="C42" s="1253"/>
      <c r="D42" s="1252">
        <v>219631.05252</v>
      </c>
      <c r="E42" s="1254"/>
      <c r="F42" s="1252">
        <v>436598.47151</v>
      </c>
      <c r="G42" s="1254"/>
      <c r="H42" s="1260">
        <v>652702.06617000012</v>
      </c>
      <c r="I42" s="1254"/>
      <c r="J42" s="472">
        <v>8.4690876704278592E-2</v>
      </c>
      <c r="K42" s="472">
        <v>0.16835464245914319</v>
      </c>
      <c r="L42" s="472">
        <v>0.25168531305744057</v>
      </c>
      <c r="S42" s="463"/>
    </row>
    <row r="43" spans="1:19" s="468" customFormat="1" ht="20.100000000000001" customHeight="1">
      <c r="A43" s="477" t="s">
        <v>583</v>
      </c>
      <c r="B43" s="1256">
        <v>2197180</v>
      </c>
      <c r="C43" s="1257"/>
      <c r="D43" s="1256">
        <v>9272.3794400000006</v>
      </c>
      <c r="E43" s="1258"/>
      <c r="F43" s="1256">
        <v>21920.176390000001</v>
      </c>
      <c r="G43" s="1258"/>
      <c r="H43" s="1256">
        <v>28974.52694</v>
      </c>
      <c r="I43" s="1257"/>
      <c r="J43" s="478">
        <v>4.2201273632565383E-3</v>
      </c>
      <c r="K43" s="478">
        <v>9.9765046059039318E-3</v>
      </c>
      <c r="L43" s="478">
        <v>1.3187143037894028E-2</v>
      </c>
      <c r="S43" s="463"/>
    </row>
    <row r="44" spans="1:19">
      <c r="A44" s="1129"/>
    </row>
    <row r="45" spans="1:19">
      <c r="A45" s="1129"/>
    </row>
    <row r="47" spans="1:19" ht="15.75">
      <c r="A47" s="436"/>
      <c r="B47" s="439" t="s">
        <v>4</v>
      </c>
      <c r="C47" s="440"/>
      <c r="D47" s="929"/>
      <c r="E47" s="436"/>
      <c r="F47" s="436"/>
      <c r="G47" s="436"/>
      <c r="H47" s="436"/>
      <c r="I47" s="436"/>
      <c r="J47" s="436"/>
      <c r="K47" s="441"/>
      <c r="L47" s="441" t="s">
        <v>2</v>
      </c>
    </row>
    <row r="48" spans="1:19" ht="15.75">
      <c r="A48" s="442"/>
      <c r="B48" s="443" t="s">
        <v>233</v>
      </c>
      <c r="C48" s="444"/>
      <c r="D48" s="1576" t="s">
        <v>235</v>
      </c>
      <c r="E48" s="1577"/>
      <c r="F48" s="1577"/>
      <c r="G48" s="1577"/>
      <c r="H48" s="1577"/>
      <c r="I48" s="1578"/>
      <c r="J48" s="1579" t="s">
        <v>449</v>
      </c>
      <c r="K48" s="1580"/>
      <c r="L48" s="1581"/>
    </row>
    <row r="49" spans="1:14" ht="15.75">
      <c r="A49" s="445" t="s">
        <v>3</v>
      </c>
      <c r="B49" s="446" t="s">
        <v>234</v>
      </c>
      <c r="C49" s="444"/>
      <c r="D49" s="447"/>
      <c r="E49" s="448"/>
      <c r="F49" s="447"/>
      <c r="G49" s="448"/>
      <c r="H49" s="447"/>
      <c r="I49" s="448"/>
      <c r="J49" s="449"/>
      <c r="K49" s="450"/>
      <c r="L49" s="450"/>
    </row>
    <row r="50" spans="1:14" ht="18.75">
      <c r="A50" s="451"/>
      <c r="B50" s="452" t="s">
        <v>726</v>
      </c>
      <c r="C50" s="453" t="s">
        <v>4</v>
      </c>
      <c r="D50" s="454" t="s">
        <v>863</v>
      </c>
      <c r="E50" s="455"/>
      <c r="F50" s="452" t="s">
        <v>867</v>
      </c>
      <c r="G50" s="456"/>
      <c r="H50" s="452" t="s">
        <v>865</v>
      </c>
      <c r="I50" s="456"/>
      <c r="J50" s="457" t="s">
        <v>238</v>
      </c>
      <c r="K50" s="458" t="s">
        <v>453</v>
      </c>
      <c r="L50" s="458" t="s">
        <v>454</v>
      </c>
    </row>
    <row r="51" spans="1:14">
      <c r="A51" s="459">
        <v>1</v>
      </c>
      <c r="B51" s="460">
        <v>2</v>
      </c>
      <c r="C51" s="461"/>
      <c r="D51" s="460">
        <v>3</v>
      </c>
      <c r="E51" s="461"/>
      <c r="F51" s="462">
        <v>4</v>
      </c>
      <c r="G51" s="461"/>
      <c r="H51" s="460">
        <v>5</v>
      </c>
      <c r="I51" s="461"/>
      <c r="J51" s="461">
        <v>6</v>
      </c>
      <c r="K51" s="461">
        <v>7</v>
      </c>
      <c r="L51" s="459">
        <v>8</v>
      </c>
    </row>
    <row r="52" spans="1:14" ht="21.75" customHeight="1">
      <c r="A52" s="465" t="s">
        <v>553</v>
      </c>
      <c r="B52" s="1247">
        <v>387734520</v>
      </c>
      <c r="C52" s="1248"/>
      <c r="D52" s="1247">
        <v>129965668.76865</v>
      </c>
      <c r="E52" s="466"/>
      <c r="F52" s="1310">
        <v>162865624.56773946</v>
      </c>
      <c r="G52" s="466"/>
      <c r="H52" s="1310">
        <v>192177122.98540974</v>
      </c>
      <c r="I52" s="466"/>
      <c r="J52" s="467">
        <v>0.33519241146919304</v>
      </c>
      <c r="K52" s="467">
        <v>0.4200441698297574</v>
      </c>
      <c r="L52" s="467">
        <v>0.49564099421792451</v>
      </c>
    </row>
    <row r="53" spans="1:14" ht="15.75">
      <c r="A53" s="469" t="s">
        <v>554</v>
      </c>
      <c r="B53" s="1249"/>
      <c r="C53" s="1250"/>
      <c r="D53" s="1249"/>
      <c r="E53" s="1251"/>
      <c r="F53" s="1311"/>
      <c r="G53" s="1251"/>
      <c r="H53" s="1311"/>
      <c r="I53" s="1251"/>
      <c r="J53" s="467"/>
      <c r="K53" s="467"/>
      <c r="L53" s="467"/>
    </row>
    <row r="54" spans="1:14" ht="15.75">
      <c r="A54" s="465" t="s">
        <v>555</v>
      </c>
      <c r="B54" s="1249">
        <v>359731300</v>
      </c>
      <c r="C54" s="1250"/>
      <c r="D54" s="1288">
        <v>119935856.70678997</v>
      </c>
      <c r="E54" s="1251"/>
      <c r="F54" s="1312">
        <v>150540098.24430999</v>
      </c>
      <c r="G54" s="1251"/>
      <c r="H54" s="1312">
        <v>177261062.71388</v>
      </c>
      <c r="I54" s="1251"/>
      <c r="J54" s="467">
        <v>0.33340400656487207</v>
      </c>
      <c r="K54" s="467">
        <v>0.41847928785821525</v>
      </c>
      <c r="L54" s="467">
        <v>0.49275963118549876</v>
      </c>
    </row>
    <row r="55" spans="1:14" ht="15.75">
      <c r="A55" s="469" t="s">
        <v>556</v>
      </c>
      <c r="B55" s="1252"/>
      <c r="C55" s="1253"/>
      <c r="D55" s="1252"/>
      <c r="E55" s="1251"/>
      <c r="F55" s="1311"/>
      <c r="G55" s="1251"/>
      <c r="H55" s="1311"/>
      <c r="I55" s="1251"/>
      <c r="J55" s="467"/>
      <c r="K55" s="472"/>
      <c r="L55" s="472"/>
      <c r="N55" s="1301"/>
    </row>
    <row r="56" spans="1:14">
      <c r="A56" s="471" t="s">
        <v>557</v>
      </c>
      <c r="B56" s="1252">
        <v>179600000</v>
      </c>
      <c r="C56" s="1253"/>
      <c r="D56" s="1252">
        <v>57032804.13345997</v>
      </c>
      <c r="E56" s="1254"/>
      <c r="F56" s="1311">
        <v>73025793.720869988</v>
      </c>
      <c r="G56" s="1254"/>
      <c r="H56" s="1311">
        <v>86611645.728689998</v>
      </c>
      <c r="I56" s="1254"/>
      <c r="J56" s="472">
        <v>0.31755458871636955</v>
      </c>
      <c r="K56" s="472">
        <v>0.40660241492689303</v>
      </c>
      <c r="L56" s="472">
        <v>0.48224747064972162</v>
      </c>
    </row>
    <row r="57" spans="1:14">
      <c r="A57" s="471" t="s">
        <v>558</v>
      </c>
      <c r="B57" s="1252">
        <v>73000000</v>
      </c>
      <c r="C57" s="1253"/>
      <c r="D57" s="1252">
        <v>22038569.221100003</v>
      </c>
      <c r="E57" s="1254"/>
      <c r="F57" s="1311">
        <v>27967380.416379996</v>
      </c>
      <c r="G57" s="1254"/>
      <c r="H57" s="1311">
        <v>33537848.843010001</v>
      </c>
      <c r="I57" s="1254"/>
      <c r="J57" s="472">
        <v>0.30189820850821919</v>
      </c>
      <c r="K57" s="472">
        <v>0.38311480022438349</v>
      </c>
      <c r="L57" s="472">
        <v>0.45942258689054793</v>
      </c>
    </row>
    <row r="58" spans="1:14">
      <c r="A58" s="473" t="s">
        <v>559</v>
      </c>
      <c r="B58" s="1252"/>
      <c r="C58" s="1253"/>
      <c r="D58" s="1252"/>
      <c r="E58" s="1254"/>
      <c r="F58" s="1311"/>
      <c r="G58" s="1254"/>
      <c r="H58" s="1311"/>
      <c r="I58" s="1254"/>
      <c r="J58" s="472"/>
      <c r="K58" s="472"/>
      <c r="L58" s="472"/>
    </row>
    <row r="59" spans="1:14">
      <c r="A59" s="471" t="s">
        <v>560</v>
      </c>
      <c r="B59" s="1252">
        <v>4356552</v>
      </c>
      <c r="C59" s="1253"/>
      <c r="D59" s="1252">
        <v>1382379.1477699999</v>
      </c>
      <c r="E59" s="1254"/>
      <c r="F59" s="1311">
        <v>1767796.2333999998</v>
      </c>
      <c r="G59" s="1254"/>
      <c r="H59" s="1311">
        <v>2077672.4156900002</v>
      </c>
      <c r="I59" s="1254"/>
      <c r="J59" s="472">
        <v>0.31731037475737689</v>
      </c>
      <c r="K59" s="472">
        <v>0.40577875195797036</v>
      </c>
      <c r="L59" s="472">
        <v>0.47690752128977232</v>
      </c>
    </row>
    <row r="60" spans="1:14">
      <c r="A60" s="471" t="s">
        <v>561</v>
      </c>
      <c r="B60" s="1252">
        <v>68343974</v>
      </c>
      <c r="C60" s="1253"/>
      <c r="D60" s="1252">
        <v>20586610.570050005</v>
      </c>
      <c r="E60" s="1254"/>
      <c r="F60" s="1311">
        <v>26113024.957709994</v>
      </c>
      <c r="G60" s="1254"/>
      <c r="H60" s="1311">
        <v>31362760.151710004</v>
      </c>
      <c r="I60" s="1254"/>
      <c r="J60" s="472">
        <v>0.30122056657182394</v>
      </c>
      <c r="K60" s="472">
        <v>0.38208233190697977</v>
      </c>
      <c r="L60" s="472">
        <v>0.45889576382710789</v>
      </c>
    </row>
    <row r="61" spans="1:14">
      <c r="A61" s="471" t="s">
        <v>562</v>
      </c>
      <c r="B61" s="1252">
        <v>299474</v>
      </c>
      <c r="C61" s="1253"/>
      <c r="D61" s="1252">
        <v>69579.503280000004</v>
      </c>
      <c r="E61" s="1254"/>
      <c r="F61" s="1311">
        <v>86559.225269999995</v>
      </c>
      <c r="G61" s="1254"/>
      <c r="H61" s="1311">
        <v>97416.275609999982</v>
      </c>
      <c r="I61" s="1254"/>
      <c r="J61" s="472">
        <v>0.23233904539292227</v>
      </c>
      <c r="K61" s="472">
        <v>0.28903753003599642</v>
      </c>
      <c r="L61" s="472">
        <v>0.32529126271395842</v>
      </c>
    </row>
    <row r="62" spans="1:14">
      <c r="A62" s="471" t="s">
        <v>563</v>
      </c>
      <c r="B62" s="1252">
        <v>2080000</v>
      </c>
      <c r="C62" s="1253"/>
      <c r="D62" s="1252">
        <v>741717.17404999991</v>
      </c>
      <c r="E62" s="1254"/>
      <c r="F62" s="1311">
        <v>936271.85604999994</v>
      </c>
      <c r="G62" s="1254"/>
      <c r="H62" s="1311">
        <v>1123095.2400499999</v>
      </c>
      <c r="I62" s="1254"/>
      <c r="J62" s="472">
        <v>0.35659479521634613</v>
      </c>
      <c r="K62" s="472">
        <v>0.45013070002403843</v>
      </c>
      <c r="L62" s="472">
        <v>0.53994963463942303</v>
      </c>
    </row>
    <row r="63" spans="1:14">
      <c r="A63" s="471" t="s">
        <v>564</v>
      </c>
      <c r="B63" s="1252">
        <v>34800000</v>
      </c>
      <c r="C63" s="1253"/>
      <c r="D63" s="1252">
        <v>18097719.360670008</v>
      </c>
      <c r="E63" s="1254"/>
      <c r="F63" s="1311">
        <v>20576937.592579998</v>
      </c>
      <c r="G63" s="1254"/>
      <c r="H63" s="1311">
        <v>22053386.466920007</v>
      </c>
      <c r="I63" s="1254"/>
      <c r="J63" s="472">
        <v>0.52004940691580481</v>
      </c>
      <c r="K63" s="472">
        <v>0.59129131013160918</v>
      </c>
      <c r="L63" s="472">
        <v>0.63371800192298866</v>
      </c>
    </row>
    <row r="64" spans="1:14">
      <c r="A64" s="473" t="s">
        <v>565</v>
      </c>
      <c r="B64" s="1252"/>
      <c r="C64" s="1253"/>
      <c r="D64" s="1252"/>
      <c r="E64" s="1254"/>
      <c r="F64" s="1311"/>
      <c r="G64" s="1254"/>
      <c r="H64" s="1311"/>
      <c r="I64" s="1254"/>
      <c r="J64" s="472"/>
      <c r="K64" s="472"/>
      <c r="L64" s="472"/>
    </row>
    <row r="65" spans="1:12">
      <c r="A65" s="471" t="s">
        <v>566</v>
      </c>
      <c r="B65" s="1252">
        <v>6240</v>
      </c>
      <c r="C65" s="1253"/>
      <c r="D65" s="1252">
        <v>144.82498999999999</v>
      </c>
      <c r="E65" s="1254"/>
      <c r="F65" s="1311">
        <v>152.30598999999998</v>
      </c>
      <c r="G65" s="1254"/>
      <c r="H65" s="1311">
        <v>161.83198999999999</v>
      </c>
      <c r="I65" s="1254"/>
      <c r="J65" s="472">
        <v>2.3209133012820512E-2</v>
      </c>
      <c r="K65" s="472">
        <v>2.4408011217948715E-2</v>
      </c>
      <c r="L65" s="472">
        <v>2.593461378205128E-2</v>
      </c>
    </row>
    <row r="66" spans="1:12">
      <c r="A66" s="471" t="s">
        <v>567</v>
      </c>
      <c r="B66" s="1252">
        <v>64300000</v>
      </c>
      <c r="C66" s="1253"/>
      <c r="D66" s="1252">
        <v>19953519.150699992</v>
      </c>
      <c r="E66" s="1254"/>
      <c r="F66" s="1311">
        <v>25417952.338999994</v>
      </c>
      <c r="G66" s="1254"/>
      <c r="H66" s="1311">
        <v>30787605.085489992</v>
      </c>
      <c r="I66" s="1254"/>
      <c r="J66" s="472">
        <v>0.31031911587402788</v>
      </c>
      <c r="K66" s="472">
        <v>0.39530252471228605</v>
      </c>
      <c r="L66" s="472">
        <v>0.47881189868569196</v>
      </c>
    </row>
    <row r="67" spans="1:12">
      <c r="A67" s="473" t="s">
        <v>559</v>
      </c>
      <c r="B67" s="1252"/>
      <c r="C67" s="1253"/>
      <c r="D67" s="1252"/>
      <c r="E67" s="1254"/>
      <c r="F67" s="1311"/>
      <c r="G67" s="1254"/>
      <c r="H67" s="1311"/>
      <c r="I67" s="1254"/>
      <c r="J67" s="472"/>
      <c r="K67" s="472"/>
      <c r="L67" s="472"/>
    </row>
    <row r="68" spans="1:12">
      <c r="A68" s="471" t="s">
        <v>568</v>
      </c>
      <c r="B68" s="1252">
        <v>53950000</v>
      </c>
      <c r="C68" s="1253"/>
      <c r="D68" s="1252">
        <v>15428091.604389992</v>
      </c>
      <c r="E68" s="1254"/>
      <c r="F68" s="1311">
        <v>19966639.58558999</v>
      </c>
      <c r="G68" s="1254"/>
      <c r="H68" s="1311">
        <v>24587686.398379989</v>
      </c>
      <c r="I68" s="1254"/>
      <c r="J68" s="472">
        <v>0.28597018729175144</v>
      </c>
      <c r="K68" s="472">
        <v>0.37009526571992568</v>
      </c>
      <c r="L68" s="472">
        <v>0.45574951618869303</v>
      </c>
    </row>
    <row r="69" spans="1:12">
      <c r="A69" s="471" t="s">
        <v>569</v>
      </c>
      <c r="B69" s="1252">
        <v>10346000</v>
      </c>
      <c r="C69" s="1253"/>
      <c r="D69" s="1252">
        <v>4525435.5461100005</v>
      </c>
      <c r="E69" s="1254"/>
      <c r="F69" s="1311">
        <v>5451320.7532100007</v>
      </c>
      <c r="G69" s="1254"/>
      <c r="H69" s="1311">
        <v>6199912.8269100012</v>
      </c>
      <c r="I69" s="1254"/>
      <c r="J69" s="472">
        <v>0.43740919641503967</v>
      </c>
      <c r="K69" s="472">
        <v>0.5269012906640248</v>
      </c>
      <c r="L69" s="472">
        <v>0.59925699080900841</v>
      </c>
    </row>
    <row r="70" spans="1:12">
      <c r="A70" s="471" t="s">
        <v>570</v>
      </c>
      <c r="B70" s="1252">
        <v>4000</v>
      </c>
      <c r="C70" s="1253"/>
      <c r="D70" s="1252">
        <v>-7.9998000000000005</v>
      </c>
      <c r="E70" s="1254"/>
      <c r="F70" s="1311">
        <v>-7.9998000000000005</v>
      </c>
      <c r="G70" s="1254"/>
      <c r="H70" s="1311">
        <v>5.8601999999999999</v>
      </c>
      <c r="I70" s="1254"/>
      <c r="J70" s="472"/>
      <c r="K70" s="472"/>
      <c r="L70" s="472">
        <v>1.4650499999999999E-3</v>
      </c>
    </row>
    <row r="71" spans="1:12">
      <c r="A71" s="471" t="s">
        <v>571</v>
      </c>
      <c r="B71" s="1252">
        <v>1400000</v>
      </c>
      <c r="C71" s="1253"/>
      <c r="D71" s="1252">
        <v>529443.44900000002</v>
      </c>
      <c r="E71" s="1254"/>
      <c r="F71" s="1311">
        <v>681843.21699999995</v>
      </c>
      <c r="G71" s="1254"/>
      <c r="H71" s="1311">
        <v>819744.89899999998</v>
      </c>
      <c r="I71" s="1254"/>
      <c r="J71" s="472">
        <v>0.37817389214285718</v>
      </c>
      <c r="K71" s="472">
        <v>0.48703086928571426</v>
      </c>
      <c r="L71" s="472">
        <v>0.5855320707142857</v>
      </c>
    </row>
    <row r="72" spans="1:12">
      <c r="A72" s="471" t="s">
        <v>572</v>
      </c>
      <c r="B72" s="1252">
        <v>4551300</v>
      </c>
      <c r="C72" s="1253"/>
      <c r="D72" s="1252">
        <v>1542011.41955</v>
      </c>
      <c r="E72" s="1254"/>
      <c r="F72" s="1311">
        <v>1933822.5865499999</v>
      </c>
      <c r="G72" s="1254"/>
      <c r="H72" s="1311">
        <v>2327826.9021000001</v>
      </c>
      <c r="I72" s="1254"/>
      <c r="J72" s="472">
        <v>0.33880680674752267</v>
      </c>
      <c r="K72" s="472">
        <v>0.42489455464372816</v>
      </c>
      <c r="L72" s="472">
        <v>0.51146417553226553</v>
      </c>
    </row>
    <row r="73" spans="1:12">
      <c r="A73" s="471" t="s">
        <v>573</v>
      </c>
      <c r="B73" s="1252">
        <v>0</v>
      </c>
      <c r="C73" s="1253"/>
      <c r="D73" s="1252">
        <v>0.24</v>
      </c>
      <c r="E73" s="1254"/>
      <c r="F73" s="1311">
        <v>23.849</v>
      </c>
      <c r="G73" s="1254"/>
      <c r="H73" s="1311">
        <v>23.873999999999999</v>
      </c>
      <c r="I73" s="1254"/>
      <c r="J73" s="472"/>
      <c r="K73" s="472"/>
      <c r="L73" s="472"/>
    </row>
    <row r="74" spans="1:12">
      <c r="A74" s="471" t="s">
        <v>574</v>
      </c>
      <c r="B74" s="1252">
        <v>0</v>
      </c>
      <c r="C74" s="1253"/>
      <c r="D74" s="1252">
        <v>8.5900000000000004E-3</v>
      </c>
      <c r="E74" s="1254"/>
      <c r="F74" s="1311">
        <v>8.6999999999999994E-3</v>
      </c>
      <c r="G74" s="1254"/>
      <c r="H74" s="1311">
        <v>4.4350000000000001E-2</v>
      </c>
      <c r="I74" s="1254"/>
      <c r="J74" s="472"/>
      <c r="K74" s="472"/>
      <c r="L74" s="472"/>
    </row>
    <row r="75" spans="1:12" ht="15.75">
      <c r="A75" s="475" t="s">
        <v>575</v>
      </c>
      <c r="B75" s="1252">
        <v>0</v>
      </c>
      <c r="C75" s="1253"/>
      <c r="D75" s="1252">
        <v>72.549669999999992</v>
      </c>
      <c r="E75" s="1254"/>
      <c r="F75" s="1311">
        <v>72.658180000000002</v>
      </c>
      <c r="G75" s="1254"/>
      <c r="H75" s="1311">
        <v>-114.36972999999999</v>
      </c>
      <c r="I75" s="1254"/>
      <c r="J75" s="472"/>
      <c r="K75" s="472"/>
      <c r="L75" s="467"/>
    </row>
    <row r="76" spans="1:12" ht="20.25" customHeight="1">
      <c r="A76" s="465" t="s">
        <v>576</v>
      </c>
      <c r="B76" s="1249">
        <v>25806040</v>
      </c>
      <c r="C76" s="1250"/>
      <c r="D76" s="1249">
        <v>9993888.7925100829</v>
      </c>
      <c r="E76" s="1251"/>
      <c r="F76" s="1312">
        <v>11932888.213369465</v>
      </c>
      <c r="G76" s="1251"/>
      <c r="H76" s="1312">
        <v>14490724.463609733</v>
      </c>
      <c r="I76" s="1251"/>
      <c r="J76" s="467">
        <v>0.38726936765617981</v>
      </c>
      <c r="K76" s="467">
        <v>0.46240679365642556</v>
      </c>
      <c r="L76" s="467">
        <v>0.56152452928111918</v>
      </c>
    </row>
    <row r="77" spans="1:12" ht="15.75">
      <c r="A77" s="469" t="s">
        <v>556</v>
      </c>
      <c r="B77" s="1252"/>
      <c r="C77" s="1253"/>
      <c r="D77" s="1252"/>
      <c r="E77" s="1254"/>
      <c r="F77" s="1311"/>
      <c r="G77" s="1254"/>
      <c r="H77" s="1311"/>
      <c r="I77" s="1254"/>
      <c r="J77" s="467"/>
      <c r="K77" s="472"/>
      <c r="L77" s="472"/>
    </row>
    <row r="78" spans="1:12">
      <c r="A78" s="471" t="s">
        <v>577</v>
      </c>
      <c r="B78" s="1252">
        <v>2781618</v>
      </c>
      <c r="C78" s="1253"/>
      <c r="D78" s="1252">
        <v>118061.58314</v>
      </c>
      <c r="E78" s="1255"/>
      <c r="F78" s="1311">
        <v>136091.58348</v>
      </c>
      <c r="G78" s="1255"/>
      <c r="H78" s="1311">
        <v>144539.28448</v>
      </c>
      <c r="I78" s="1255"/>
      <c r="J78" s="472">
        <v>4.2443492650680287E-2</v>
      </c>
      <c r="K78" s="472">
        <v>4.8925331760148232E-2</v>
      </c>
      <c r="L78" s="472">
        <v>5.1962305564603045E-2</v>
      </c>
    </row>
    <row r="79" spans="1:12">
      <c r="A79" s="473" t="s">
        <v>578</v>
      </c>
      <c r="B79" s="1252"/>
      <c r="C79" s="1253"/>
      <c r="D79" s="1252"/>
      <c r="E79" s="1254"/>
      <c r="F79" s="1311"/>
      <c r="G79" s="1254"/>
      <c r="H79" s="1311"/>
      <c r="I79" s="1254"/>
      <c r="J79" s="472"/>
      <c r="K79" s="472"/>
      <c r="L79" s="472"/>
    </row>
    <row r="80" spans="1:12">
      <c r="A80" s="476" t="s">
        <v>579</v>
      </c>
      <c r="B80" s="1252">
        <v>2107518</v>
      </c>
      <c r="C80" s="1253"/>
      <c r="D80" s="1252">
        <v>194.42958999999999</v>
      </c>
      <c r="E80" s="1254"/>
      <c r="F80" s="1311">
        <v>1009.6319299999999</v>
      </c>
      <c r="G80" s="1254"/>
      <c r="H80" s="1311">
        <v>1701.2059300000001</v>
      </c>
      <c r="I80" s="1254"/>
      <c r="J80" s="472">
        <v>9.2255245269554046E-5</v>
      </c>
      <c r="K80" s="472">
        <v>4.7906206732279387E-4</v>
      </c>
      <c r="L80" s="472">
        <v>8.0720825634703953E-4</v>
      </c>
    </row>
    <row r="81" spans="1:12">
      <c r="A81" s="476" t="s">
        <v>740</v>
      </c>
      <c r="B81" s="1252">
        <v>350000</v>
      </c>
      <c r="C81" s="1253"/>
      <c r="D81" s="1252">
        <v>117867.15355</v>
      </c>
      <c r="E81" s="1254"/>
      <c r="F81" s="1311">
        <v>135081.95155</v>
      </c>
      <c r="G81" s="1254"/>
      <c r="H81" s="1311">
        <v>142838.07855000001</v>
      </c>
      <c r="I81" s="1254"/>
      <c r="J81" s="472">
        <v>0.33676329585714287</v>
      </c>
      <c r="K81" s="472">
        <v>0.38594843299999998</v>
      </c>
      <c r="L81" s="472">
        <v>0.40810879585714288</v>
      </c>
    </row>
    <row r="82" spans="1:12">
      <c r="A82" s="471" t="s">
        <v>741</v>
      </c>
      <c r="B82" s="1252">
        <v>324100</v>
      </c>
      <c r="C82" s="1253"/>
      <c r="D82" s="1252"/>
      <c r="E82" s="1254"/>
      <c r="F82" s="1311"/>
      <c r="G82" s="1254"/>
      <c r="H82" s="1311"/>
      <c r="I82" s="1254"/>
      <c r="J82" s="472"/>
      <c r="K82" s="472"/>
      <c r="L82" s="472"/>
    </row>
    <row r="83" spans="1:12">
      <c r="A83" s="471" t="s">
        <v>580</v>
      </c>
      <c r="B83" s="1252">
        <v>4184000</v>
      </c>
      <c r="C83" s="1253"/>
      <c r="D83" s="1252">
        <v>1475589.4162999999</v>
      </c>
      <c r="E83" s="1254"/>
      <c r="F83" s="1311">
        <v>1812753.91447</v>
      </c>
      <c r="G83" s="1254"/>
      <c r="H83" s="1311">
        <v>2122853.0869300002</v>
      </c>
      <c r="I83" s="1254"/>
      <c r="J83" s="472">
        <v>0.3526743346797323</v>
      </c>
      <c r="K83" s="472">
        <v>0.43325858376434034</v>
      </c>
      <c r="L83" s="472">
        <v>0.50737406475382418</v>
      </c>
    </row>
    <row r="84" spans="1:12">
      <c r="A84" s="471" t="s">
        <v>581</v>
      </c>
      <c r="B84" s="1252">
        <v>16247096</v>
      </c>
      <c r="C84" s="1253"/>
      <c r="D84" s="1252">
        <v>7531398.9988400834</v>
      </c>
      <c r="E84" s="1254"/>
      <c r="F84" s="1311">
        <v>8899092.5971194636</v>
      </c>
      <c r="G84" s="1254"/>
      <c r="H84" s="1311">
        <v>10922268.346229734</v>
      </c>
      <c r="I84" s="1254"/>
      <c r="J84" s="472">
        <v>0.46355354820578909</v>
      </c>
      <c r="K84" s="472">
        <v>0.54773435185706199</v>
      </c>
      <c r="L84" s="472">
        <v>0.67225972852192994</v>
      </c>
    </row>
    <row r="85" spans="1:12">
      <c r="A85" s="471" t="s">
        <v>582</v>
      </c>
      <c r="B85" s="1252">
        <v>2593326</v>
      </c>
      <c r="C85" s="1253"/>
      <c r="D85" s="1252">
        <v>868838.79423</v>
      </c>
      <c r="E85" s="1254"/>
      <c r="F85" s="1311">
        <v>1084950.1183000002</v>
      </c>
      <c r="G85" s="1254"/>
      <c r="H85" s="1311">
        <v>1301063.74597</v>
      </c>
      <c r="I85" s="1254"/>
      <c r="J85" s="472">
        <v>0.33502876006718785</v>
      </c>
      <c r="K85" s="472">
        <v>0.41836241116620132</v>
      </c>
      <c r="L85" s="472">
        <v>0.50169695054536145</v>
      </c>
    </row>
    <row r="86" spans="1:12" ht="15.75">
      <c r="A86" s="477" t="s">
        <v>583</v>
      </c>
      <c r="B86" s="1256">
        <v>2197180</v>
      </c>
      <c r="C86" s="1257"/>
      <c r="D86" s="1256">
        <v>35923.269350000002</v>
      </c>
      <c r="E86" s="1258"/>
      <c r="F86" s="1313">
        <v>392638.11005999998</v>
      </c>
      <c r="G86" s="1258"/>
      <c r="H86" s="1313">
        <v>425335.80791999993</v>
      </c>
      <c r="I86" s="1257"/>
      <c r="J86" s="478">
        <v>1.6349716158894585E-2</v>
      </c>
      <c r="K86" s="478">
        <v>0.17870093031067094</v>
      </c>
      <c r="L86" s="478">
        <v>0.19358259583648127</v>
      </c>
    </row>
  </sheetData>
  <mergeCells count="5">
    <mergeCell ref="A2:L2"/>
    <mergeCell ref="D5:I5"/>
    <mergeCell ref="J5:L5"/>
    <mergeCell ref="D48:I48"/>
    <mergeCell ref="J48:L48"/>
  </mergeCells>
  <conditionalFormatting sqref="K9:K43 L39">
    <cfRule type="containsErrors" dxfId="6" priority="2">
      <formula>ISERROR(K9)</formula>
    </cfRule>
  </conditionalFormatting>
  <conditionalFormatting sqref="K52:K86">
    <cfRule type="containsErrors" dxfId="5" priority="1">
      <formula>ISERROR(K52)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2" fitToHeight="100" orientation="landscape" useFirstPageNumber="1" r:id="rId1"/>
  <headerFooter alignWithMargins="0">
    <oddHeader>&amp;C&amp;"Arial,Normalny"&amp;12- &amp;P -</oddHeader>
  </headerFooter>
  <rowBreaks count="1" manualBreakCount="1">
    <brk id="45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H196"/>
  <sheetViews>
    <sheetView showGridLines="0" zoomScaleNormal="100" workbookViewId="0">
      <selection activeCell="E118" sqref="E118"/>
    </sheetView>
  </sheetViews>
  <sheetFormatPr defaultColWidth="96.42578125" defaultRowHeight="15"/>
  <cols>
    <col min="1" max="1" width="99" style="94" customWidth="1"/>
    <col min="2" max="3" width="21.140625" style="94" customWidth="1"/>
    <col min="4" max="4" width="2" style="94" customWidth="1"/>
    <col min="5" max="5" width="18.5703125" style="94" customWidth="1"/>
    <col min="6" max="6" width="8.5703125" style="94" customWidth="1"/>
    <col min="7" max="7" width="14.42578125" style="94" bestFit="1" customWidth="1"/>
    <col min="8" max="8" width="26.85546875" style="94" customWidth="1"/>
    <col min="9" max="16384" width="96.42578125" style="94"/>
  </cols>
  <sheetData>
    <row r="1" spans="1:8" ht="18" customHeight="1">
      <c r="A1" s="91" t="s">
        <v>231</v>
      </c>
      <c r="B1" s="92"/>
      <c r="C1" s="92"/>
      <c r="D1" s="92"/>
      <c r="E1" s="92"/>
    </row>
    <row r="2" spans="1:8" ht="18" customHeight="1">
      <c r="A2" s="1582" t="s">
        <v>232</v>
      </c>
      <c r="B2" s="1582"/>
      <c r="C2" s="1582"/>
      <c r="D2" s="1582"/>
      <c r="E2" s="1582"/>
    </row>
    <row r="3" spans="1:8" ht="18" customHeight="1">
      <c r="A3" s="95"/>
      <c r="B3" s="96"/>
      <c r="C3" s="96"/>
      <c r="D3" s="96"/>
      <c r="E3" s="96"/>
    </row>
    <row r="4" spans="1:8" ht="18" customHeight="1">
      <c r="A4" s="97"/>
      <c r="C4" s="94" t="s">
        <v>4</v>
      </c>
      <c r="E4" s="98" t="s">
        <v>2</v>
      </c>
      <c r="F4" s="838"/>
      <c r="G4" s="838"/>
      <c r="H4" s="838"/>
    </row>
    <row r="5" spans="1:8" ht="15.95" customHeight="1">
      <c r="A5" s="99"/>
      <c r="B5" s="100" t="s">
        <v>233</v>
      </c>
      <c r="C5" s="1584" t="s">
        <v>235</v>
      </c>
      <c r="D5" s="1585"/>
      <c r="E5" s="387"/>
      <c r="F5" s="838"/>
      <c r="G5" s="838"/>
      <c r="H5" s="838"/>
    </row>
    <row r="6" spans="1:8" ht="15.95" customHeight="1">
      <c r="A6" s="101" t="s">
        <v>3</v>
      </c>
      <c r="B6" s="102" t="s">
        <v>234</v>
      </c>
      <c r="C6" s="1586"/>
      <c r="D6" s="1587"/>
      <c r="E6" s="388" t="s">
        <v>236</v>
      </c>
      <c r="F6" s="838"/>
      <c r="G6" s="838"/>
      <c r="H6" s="838"/>
    </row>
    <row r="7" spans="1:8" ht="15.95" customHeight="1">
      <c r="A7" s="103"/>
      <c r="B7" s="104" t="s">
        <v>874</v>
      </c>
      <c r="C7" s="1586"/>
      <c r="D7" s="1587"/>
      <c r="E7" s="385" t="s">
        <v>238</v>
      </c>
      <c r="F7" s="838"/>
      <c r="G7" s="838"/>
      <c r="H7" s="839"/>
    </row>
    <row r="8" spans="1:8" s="107" customFormat="1" ht="9.9499999999999993" customHeight="1">
      <c r="A8" s="105">
        <v>1</v>
      </c>
      <c r="B8" s="106">
        <v>2</v>
      </c>
      <c r="C8" s="1588">
        <v>3</v>
      </c>
      <c r="D8" s="1589"/>
      <c r="E8" s="418">
        <v>4</v>
      </c>
      <c r="F8" s="840"/>
      <c r="G8" s="840"/>
      <c r="H8" s="841"/>
    </row>
    <row r="9" spans="1:8" ht="31.5" customHeight="1">
      <c r="A9" s="930" t="s">
        <v>239</v>
      </c>
      <c r="B9" s="1138">
        <v>387734520000</v>
      </c>
      <c r="C9" s="1561">
        <v>192177122985.41025</v>
      </c>
      <c r="D9" s="1136"/>
      <c r="E9" s="417">
        <v>0.49564099421792585</v>
      </c>
      <c r="F9" s="1583"/>
      <c r="G9" s="1583"/>
      <c r="H9" s="838"/>
    </row>
    <row r="10" spans="1:8" ht="19.5" customHeight="1">
      <c r="A10" s="931" t="s">
        <v>240</v>
      </c>
      <c r="B10" s="1139">
        <v>415000</v>
      </c>
      <c r="C10" s="1282">
        <v>534290.61</v>
      </c>
      <c r="D10" s="1137"/>
      <c r="E10" s="386">
        <v>1.2874472530120482</v>
      </c>
      <c r="F10" s="842"/>
      <c r="G10" s="843"/>
      <c r="H10" s="838"/>
    </row>
    <row r="11" spans="1:8" ht="19.5" customHeight="1">
      <c r="A11" s="931" t="s">
        <v>241</v>
      </c>
      <c r="B11" s="1139">
        <v>4064000</v>
      </c>
      <c r="C11" s="1282">
        <v>2670526.33</v>
      </c>
      <c r="D11" s="1137"/>
      <c r="E11" s="386">
        <v>0.6571176993110236</v>
      </c>
      <c r="F11" s="842"/>
      <c r="G11" s="843"/>
      <c r="H11" s="838"/>
    </row>
    <row r="12" spans="1:8" ht="19.5" customHeight="1">
      <c r="A12" s="931" t="s">
        <v>242</v>
      </c>
      <c r="B12" s="1139">
        <v>450000</v>
      </c>
      <c r="C12" s="1282">
        <v>176010.89</v>
      </c>
      <c r="D12" s="1137"/>
      <c r="E12" s="386">
        <v>0.39113531111111116</v>
      </c>
      <c r="F12" s="842"/>
      <c r="G12" s="843"/>
      <c r="H12" s="838"/>
    </row>
    <row r="13" spans="1:8" ht="20.100000000000001" customHeight="1">
      <c r="A13" s="931" t="s">
        <v>243</v>
      </c>
      <c r="B13" s="1139">
        <v>262000</v>
      </c>
      <c r="C13" s="1282">
        <v>2699278.9299999997</v>
      </c>
      <c r="D13" s="1137"/>
      <c r="E13" s="386" t="s">
        <v>866</v>
      </c>
      <c r="F13" s="842"/>
      <c r="G13" s="843"/>
      <c r="H13" s="838"/>
    </row>
    <row r="14" spans="1:8" ht="20.100000000000001" customHeight="1">
      <c r="A14" s="931" t="s">
        <v>244</v>
      </c>
      <c r="B14" s="1139">
        <v>53496000</v>
      </c>
      <c r="C14" s="1282">
        <v>25716973.170000002</v>
      </c>
      <c r="D14" s="1137"/>
      <c r="E14" s="386">
        <v>0.48072702949753254</v>
      </c>
      <c r="F14" s="842"/>
      <c r="G14" s="843"/>
      <c r="H14" s="838"/>
    </row>
    <row r="15" spans="1:8" ht="20.100000000000001" customHeight="1">
      <c r="A15" s="931" t="s">
        <v>245</v>
      </c>
      <c r="B15" s="1139">
        <v>30000</v>
      </c>
      <c r="C15" s="1282">
        <v>15997.570000000002</v>
      </c>
      <c r="D15" s="1137"/>
      <c r="E15" s="386">
        <v>0.53325233333333344</v>
      </c>
      <c r="F15" s="842"/>
      <c r="G15" s="843"/>
      <c r="H15" s="838"/>
    </row>
    <row r="16" spans="1:8" ht="20.100000000000001" customHeight="1">
      <c r="A16" s="931" t="s">
        <v>246</v>
      </c>
      <c r="B16" s="1139">
        <v>852000</v>
      </c>
      <c r="C16" s="1282">
        <v>559842.03</v>
      </c>
      <c r="D16" s="1137"/>
      <c r="E16" s="386">
        <v>0.6570915845070423</v>
      </c>
      <c r="F16" s="842"/>
      <c r="G16" s="843"/>
      <c r="H16" s="838"/>
    </row>
    <row r="17" spans="1:8" ht="20.100000000000001" customHeight="1">
      <c r="A17" s="931" t="s">
        <v>247</v>
      </c>
      <c r="B17" s="1139">
        <v>48000</v>
      </c>
      <c r="C17" s="1282">
        <v>37586.889999999992</v>
      </c>
      <c r="D17" s="1137"/>
      <c r="E17" s="386">
        <v>0.78306020833333312</v>
      </c>
      <c r="F17" s="842"/>
      <c r="G17" s="843"/>
      <c r="H17" s="838"/>
    </row>
    <row r="18" spans="1:8" ht="20.100000000000001" customHeight="1">
      <c r="A18" s="931" t="s">
        <v>248</v>
      </c>
      <c r="B18" s="1139">
        <v>31802000</v>
      </c>
      <c r="C18" s="1282">
        <v>21072425.179999996</v>
      </c>
      <c r="D18" s="1137"/>
      <c r="E18" s="386">
        <v>0.66261320608766727</v>
      </c>
      <c r="F18" s="842"/>
      <c r="G18" s="843"/>
      <c r="H18" s="838"/>
    </row>
    <row r="19" spans="1:8" ht="19.5" customHeight="1">
      <c r="A19" s="932" t="s">
        <v>729</v>
      </c>
      <c r="B19" s="1139">
        <v>0</v>
      </c>
      <c r="C19" s="1282">
        <v>16269.73</v>
      </c>
      <c r="D19" s="1137"/>
      <c r="E19" s="386">
        <v>0</v>
      </c>
      <c r="F19" s="838"/>
      <c r="G19" s="838"/>
      <c r="H19" s="838"/>
    </row>
    <row r="20" spans="1:8" ht="20.100000000000001" customHeight="1">
      <c r="A20" s="931" t="s">
        <v>249</v>
      </c>
      <c r="B20" s="1139">
        <v>10000</v>
      </c>
      <c r="C20" s="1282">
        <v>97305.07</v>
      </c>
      <c r="D20" s="1137"/>
      <c r="E20" s="386">
        <v>9.7305070000000011</v>
      </c>
      <c r="F20" s="842"/>
      <c r="G20" s="843"/>
      <c r="H20" s="838"/>
    </row>
    <row r="21" spans="1:8" ht="20.100000000000001" customHeight="1">
      <c r="A21" s="931" t="s">
        <v>250</v>
      </c>
      <c r="B21" s="1139">
        <v>1728000</v>
      </c>
      <c r="C21" s="1282">
        <v>1126860.3600000001</v>
      </c>
      <c r="D21" s="1137"/>
      <c r="E21" s="386">
        <v>0.65211826388888894</v>
      </c>
      <c r="F21" s="842"/>
      <c r="G21" s="843"/>
      <c r="H21" s="838"/>
    </row>
    <row r="22" spans="1:8" ht="20.100000000000001" customHeight="1">
      <c r="A22" s="931" t="s">
        <v>251</v>
      </c>
      <c r="B22" s="1139">
        <v>1667000</v>
      </c>
      <c r="C22" s="1282">
        <v>2100738.8899999997</v>
      </c>
      <c r="D22" s="1137"/>
      <c r="E22" s="386">
        <v>1.2601912957408516</v>
      </c>
      <c r="F22" s="842"/>
      <c r="G22" s="843"/>
      <c r="H22" s="838"/>
    </row>
    <row r="23" spans="1:8" ht="20.100000000000001" customHeight="1">
      <c r="A23" s="931" t="s">
        <v>252</v>
      </c>
      <c r="B23" s="1139">
        <v>2000</v>
      </c>
      <c r="C23" s="1282">
        <v>860.72</v>
      </c>
      <c r="D23" s="1137"/>
      <c r="E23" s="386">
        <v>0.43036000000000002</v>
      </c>
      <c r="F23" s="842"/>
      <c r="G23" s="843"/>
      <c r="H23" s="838"/>
    </row>
    <row r="24" spans="1:8" ht="20.100000000000001" customHeight="1">
      <c r="A24" s="931" t="s">
        <v>253</v>
      </c>
      <c r="B24" s="1139">
        <v>2327238000</v>
      </c>
      <c r="C24" s="1282">
        <v>1228350433.2900004</v>
      </c>
      <c r="D24" s="1137"/>
      <c r="E24" s="386">
        <v>0.52781470278931519</v>
      </c>
      <c r="F24" s="842"/>
      <c r="G24" s="843"/>
      <c r="H24" s="838"/>
    </row>
    <row r="25" spans="1:8" ht="20.100000000000001" customHeight="1">
      <c r="A25" s="931" t="s">
        <v>254</v>
      </c>
      <c r="B25" s="1139">
        <v>1400720000</v>
      </c>
      <c r="C25" s="1282">
        <v>1523324.4300000004</v>
      </c>
      <c r="D25" s="1137"/>
      <c r="E25" s="386">
        <v>1.0875295776457824E-3</v>
      </c>
      <c r="F25" s="842"/>
      <c r="G25" s="843"/>
      <c r="H25" s="838"/>
    </row>
    <row r="26" spans="1:8" ht="20.100000000000001" customHeight="1">
      <c r="A26" s="931" t="s">
        <v>255</v>
      </c>
      <c r="B26" s="1139">
        <v>30000</v>
      </c>
      <c r="C26" s="1282">
        <v>298502.56</v>
      </c>
      <c r="D26" s="1137"/>
      <c r="E26" s="386">
        <v>9.9500853333333339</v>
      </c>
      <c r="F26" s="842"/>
      <c r="G26" s="843"/>
      <c r="H26" s="838"/>
    </row>
    <row r="27" spans="1:8" ht="20.100000000000001" customHeight="1">
      <c r="A27" s="933" t="s">
        <v>256</v>
      </c>
      <c r="B27" s="1139">
        <v>10541000</v>
      </c>
      <c r="C27" s="1282">
        <v>25401619.149999991</v>
      </c>
      <c r="D27" s="1137"/>
      <c r="E27" s="386">
        <v>2.4097921591879321</v>
      </c>
      <c r="F27" s="842"/>
      <c r="G27" s="843"/>
      <c r="H27" s="838"/>
    </row>
    <row r="28" spans="1:8" ht="20.100000000000001" customHeight="1">
      <c r="A28" s="931" t="s">
        <v>257</v>
      </c>
      <c r="B28" s="1139">
        <v>579309000</v>
      </c>
      <c r="C28" s="1282">
        <v>271390382.83000004</v>
      </c>
      <c r="D28" s="1137"/>
      <c r="E28" s="386">
        <v>0.46847258169646949</v>
      </c>
      <c r="F28" s="842"/>
      <c r="G28" s="843"/>
      <c r="H28" s="838"/>
    </row>
    <row r="29" spans="1:8" ht="20.100000000000001" customHeight="1">
      <c r="A29" s="931" t="s">
        <v>258</v>
      </c>
      <c r="B29" s="1139">
        <v>65671000</v>
      </c>
      <c r="C29" s="1282">
        <v>13547062.279999997</v>
      </c>
      <c r="D29" s="1137"/>
      <c r="E29" s="386">
        <v>0.20628682797581882</v>
      </c>
      <c r="F29" s="842"/>
      <c r="G29" s="843"/>
      <c r="H29" s="838"/>
    </row>
    <row r="30" spans="1:8" ht="20.100000000000001" customHeight="1">
      <c r="A30" s="931" t="s">
        <v>259</v>
      </c>
      <c r="B30" s="1139">
        <v>12719000</v>
      </c>
      <c r="C30" s="1282">
        <v>-4141891.7399999979</v>
      </c>
      <c r="D30" s="1562" t="s">
        <v>742</v>
      </c>
      <c r="E30" s="386">
        <v>-0.32564602091359368</v>
      </c>
      <c r="F30" s="842"/>
      <c r="G30" s="843"/>
      <c r="H30" s="838"/>
    </row>
    <row r="31" spans="1:8" ht="20.100000000000001" customHeight="1">
      <c r="A31" s="931" t="s">
        <v>260</v>
      </c>
      <c r="B31" s="1139">
        <v>22818000</v>
      </c>
      <c r="C31" s="1282">
        <v>2664534.5500000003</v>
      </c>
      <c r="D31" s="1137"/>
      <c r="E31" s="386">
        <v>0.11677336094311509</v>
      </c>
      <c r="F31" s="842"/>
      <c r="G31" s="838"/>
      <c r="H31" s="838"/>
    </row>
    <row r="32" spans="1:8" ht="20.100000000000001" customHeight="1">
      <c r="A32" s="931" t="s">
        <v>261</v>
      </c>
      <c r="B32" s="1139">
        <v>0</v>
      </c>
      <c r="C32" s="1282">
        <v>10108.959999999999</v>
      </c>
      <c r="D32" s="1137"/>
      <c r="E32" s="386">
        <v>0</v>
      </c>
      <c r="F32" s="842"/>
      <c r="G32" s="838"/>
      <c r="H32" s="838"/>
    </row>
    <row r="33" spans="1:8" ht="20.100000000000001" customHeight="1">
      <c r="A33" s="931" t="s">
        <v>262</v>
      </c>
      <c r="B33" s="1139">
        <v>5289000</v>
      </c>
      <c r="C33" s="1282">
        <v>6814358.0599999996</v>
      </c>
      <c r="D33" s="1137"/>
      <c r="E33" s="386">
        <v>1.2884019776895443</v>
      </c>
      <c r="F33" s="842"/>
      <c r="G33" s="843"/>
      <c r="H33" s="838"/>
    </row>
    <row r="34" spans="1:8" ht="20.100000000000001" customHeight="1">
      <c r="A34" s="931" t="s">
        <v>263</v>
      </c>
      <c r="B34" s="1139">
        <v>748000</v>
      </c>
      <c r="C34" s="1282">
        <v>727559.14999999991</v>
      </c>
      <c r="D34" s="1137"/>
      <c r="E34" s="386">
        <v>0.97267266042780731</v>
      </c>
      <c r="F34" s="842"/>
      <c r="G34" s="843"/>
      <c r="H34" s="838"/>
    </row>
    <row r="35" spans="1:8" ht="20.100000000000001" customHeight="1">
      <c r="A35" s="931" t="s">
        <v>264</v>
      </c>
      <c r="B35" s="1139">
        <v>7000</v>
      </c>
      <c r="C35" s="1282">
        <v>14123.04</v>
      </c>
      <c r="D35" s="1137"/>
      <c r="E35" s="386">
        <v>2.0175771428571432</v>
      </c>
      <c r="F35" s="844"/>
      <c r="G35" s="843"/>
      <c r="H35" s="838"/>
    </row>
    <row r="36" spans="1:8" ht="20.100000000000001" customHeight="1">
      <c r="A36" s="931" t="s">
        <v>265</v>
      </c>
      <c r="B36" s="1139">
        <v>717000</v>
      </c>
      <c r="C36" s="1282">
        <v>7448268.4000000004</v>
      </c>
      <c r="D36" s="1137"/>
      <c r="E36" s="386" t="s">
        <v>866</v>
      </c>
      <c r="F36" s="842"/>
      <c r="G36" s="843"/>
      <c r="H36" s="838"/>
    </row>
    <row r="37" spans="1:8" ht="20.100000000000001" customHeight="1">
      <c r="A37" s="931" t="s">
        <v>748</v>
      </c>
      <c r="B37" s="1139">
        <v>31535000</v>
      </c>
      <c r="C37" s="1282">
        <v>54802405.809999995</v>
      </c>
      <c r="D37" s="1137"/>
      <c r="E37" s="386">
        <v>1.7378279946091642</v>
      </c>
      <c r="F37" s="842"/>
      <c r="G37" s="843"/>
      <c r="H37" s="838"/>
    </row>
    <row r="38" spans="1:8" ht="20.100000000000001" customHeight="1">
      <c r="A38" s="931" t="s">
        <v>266</v>
      </c>
      <c r="B38" s="1139">
        <v>118147000</v>
      </c>
      <c r="C38" s="1282">
        <v>76408560.99000001</v>
      </c>
      <c r="D38" s="1137"/>
      <c r="E38" s="386">
        <v>0.64672451259871189</v>
      </c>
      <c r="F38" s="842"/>
      <c r="G38" s="843"/>
      <c r="H38" s="838"/>
    </row>
    <row r="39" spans="1:8" ht="20.100000000000001" customHeight="1">
      <c r="A39" s="931" t="s">
        <v>267</v>
      </c>
      <c r="B39" s="1139">
        <v>5879000</v>
      </c>
      <c r="C39" s="1282">
        <v>5869484.8300000001</v>
      </c>
      <c r="D39" s="1137"/>
      <c r="E39" s="386">
        <v>0.99838149855417591</v>
      </c>
      <c r="F39" s="842"/>
      <c r="G39" s="843"/>
      <c r="H39" s="838"/>
    </row>
    <row r="40" spans="1:8" ht="20.100000000000001" customHeight="1">
      <c r="A40" s="931" t="s">
        <v>268</v>
      </c>
      <c r="B40" s="1139">
        <v>44660000</v>
      </c>
      <c r="C40" s="1282">
        <v>14838377.810000001</v>
      </c>
      <c r="D40" s="1137"/>
      <c r="E40" s="386">
        <v>0.33225207814599195</v>
      </c>
      <c r="F40" s="842"/>
      <c r="G40" s="843"/>
      <c r="H40" s="838"/>
    </row>
    <row r="41" spans="1:8" s="108" customFormat="1" ht="20.100000000000001" customHeight="1">
      <c r="A41" s="931" t="s">
        <v>269</v>
      </c>
      <c r="B41" s="1139">
        <v>45784000</v>
      </c>
      <c r="C41" s="1282">
        <v>23529804.370000001</v>
      </c>
      <c r="D41" s="1137"/>
      <c r="E41" s="386">
        <v>0.51393072623623981</v>
      </c>
      <c r="F41" s="842"/>
      <c r="G41" s="843"/>
      <c r="H41" s="845"/>
    </row>
    <row r="42" spans="1:8" ht="20.100000000000001" customHeight="1">
      <c r="A42" s="931" t="s">
        <v>270</v>
      </c>
      <c r="B42" s="1139">
        <v>77714000</v>
      </c>
      <c r="C42" s="1282">
        <v>750493048.00000012</v>
      </c>
      <c r="D42" s="1137"/>
      <c r="E42" s="386">
        <v>9.6571151658645817</v>
      </c>
      <c r="F42" s="842"/>
      <c r="G42" s="843"/>
      <c r="H42" s="838"/>
    </row>
    <row r="43" spans="1:8" ht="20.100000000000001" customHeight="1">
      <c r="A43" s="931" t="s">
        <v>271</v>
      </c>
      <c r="B43" s="1139">
        <v>400000</v>
      </c>
      <c r="C43" s="1282">
        <v>25577597.880000003</v>
      </c>
      <c r="D43" s="1137"/>
      <c r="E43" s="386" t="s">
        <v>866</v>
      </c>
      <c r="F43" s="842"/>
      <c r="G43" s="843"/>
      <c r="H43" s="838"/>
    </row>
    <row r="44" spans="1:8" ht="20.100000000000001" customHeight="1">
      <c r="A44" s="931" t="s">
        <v>272</v>
      </c>
      <c r="B44" s="1139">
        <v>390000</v>
      </c>
      <c r="C44" s="1282">
        <v>318625.67999999993</v>
      </c>
      <c r="D44" s="1137"/>
      <c r="E44" s="386">
        <v>0.81698892307692295</v>
      </c>
      <c r="F44" s="846"/>
      <c r="G44" s="847"/>
      <c r="H44" s="838"/>
    </row>
    <row r="45" spans="1:8" ht="20.100000000000001" customHeight="1">
      <c r="A45" s="931" t="s">
        <v>273</v>
      </c>
      <c r="B45" s="1139">
        <v>63625000</v>
      </c>
      <c r="C45" s="1282">
        <v>33949357.280000001</v>
      </c>
      <c r="D45" s="1137"/>
      <c r="E45" s="386">
        <v>0.5335851831827112</v>
      </c>
      <c r="F45" s="842"/>
      <c r="G45" s="843"/>
      <c r="H45" s="838"/>
    </row>
    <row r="46" spans="1:8" ht="20.100000000000001" hidden="1" customHeight="1">
      <c r="A46" s="931" t="s">
        <v>274</v>
      </c>
      <c r="B46" s="1139">
        <v>0</v>
      </c>
      <c r="C46" s="1282">
        <v>0</v>
      </c>
      <c r="D46" s="1137"/>
      <c r="E46" s="386">
        <v>0</v>
      </c>
      <c r="F46" s="842"/>
      <c r="G46" s="843"/>
      <c r="H46" s="838"/>
    </row>
    <row r="47" spans="1:8" ht="20.100000000000001" customHeight="1">
      <c r="A47" s="931" t="s">
        <v>275</v>
      </c>
      <c r="B47" s="1139">
        <v>111584000</v>
      </c>
      <c r="C47" s="1282">
        <v>93025080.469999984</v>
      </c>
      <c r="D47" s="1137"/>
      <c r="E47" s="386">
        <v>0.8336775923967592</v>
      </c>
      <c r="F47" s="842"/>
      <c r="G47" s="843"/>
      <c r="H47" s="838"/>
    </row>
    <row r="48" spans="1:8" ht="20.100000000000001" customHeight="1">
      <c r="A48" s="931" t="s">
        <v>276</v>
      </c>
      <c r="B48" s="1139">
        <v>0</v>
      </c>
      <c r="C48" s="1282">
        <v>11456.61</v>
      </c>
      <c r="D48" s="1137"/>
      <c r="E48" s="386">
        <v>0</v>
      </c>
      <c r="F48" s="842"/>
      <c r="G48" s="838"/>
      <c r="H48" s="838"/>
    </row>
    <row r="49" spans="1:8" ht="20.100000000000001" customHeight="1">
      <c r="A49" s="931" t="s">
        <v>277</v>
      </c>
      <c r="B49" s="1139">
        <v>4709434000</v>
      </c>
      <c r="C49" s="1282">
        <v>2834244636.4299994</v>
      </c>
      <c r="D49" s="1137"/>
      <c r="E49" s="386">
        <v>0.60182277454785427</v>
      </c>
      <c r="F49" s="842"/>
      <c r="G49" s="843"/>
      <c r="H49" s="838"/>
    </row>
    <row r="50" spans="1:8" ht="20.100000000000001" customHeight="1">
      <c r="A50" s="931" t="s">
        <v>278</v>
      </c>
      <c r="B50" s="1139">
        <v>114724000</v>
      </c>
      <c r="C50" s="1282">
        <v>38978673.519999988</v>
      </c>
      <c r="D50" s="1137"/>
      <c r="E50" s="386">
        <v>0.33976041211952152</v>
      </c>
      <c r="F50" s="842"/>
      <c r="G50" s="843"/>
      <c r="H50" s="838"/>
    </row>
    <row r="51" spans="1:8" ht="20.100000000000001" customHeight="1">
      <c r="A51" s="931" t="s">
        <v>279</v>
      </c>
      <c r="B51" s="1139">
        <v>11000</v>
      </c>
      <c r="C51" s="1282">
        <v>47684.05</v>
      </c>
      <c r="D51" s="1137"/>
      <c r="E51" s="386">
        <v>4.3349136363636367</v>
      </c>
      <c r="F51" s="842"/>
      <c r="G51" s="843"/>
      <c r="H51" s="838"/>
    </row>
    <row r="52" spans="1:8" ht="20.100000000000001" customHeight="1">
      <c r="A52" s="931" t="s">
        <v>280</v>
      </c>
      <c r="B52" s="1139">
        <v>340000</v>
      </c>
      <c r="C52" s="1282">
        <v>499785.14999999997</v>
      </c>
      <c r="D52" s="1137"/>
      <c r="E52" s="386">
        <v>1.4699563235294117</v>
      </c>
      <c r="F52" s="842"/>
      <c r="G52" s="843"/>
      <c r="H52" s="838"/>
    </row>
    <row r="53" spans="1:8" ht="20.100000000000001" customHeight="1">
      <c r="A53" s="931" t="s">
        <v>281</v>
      </c>
      <c r="B53" s="1139">
        <v>236515000</v>
      </c>
      <c r="C53" s="1282">
        <v>100691680.86000001</v>
      </c>
      <c r="D53" s="1137"/>
      <c r="E53" s="386">
        <v>0.42573063382872128</v>
      </c>
      <c r="F53" s="842"/>
      <c r="G53" s="843"/>
      <c r="H53" s="838"/>
    </row>
    <row r="54" spans="1:8" ht="20.100000000000001" customHeight="1">
      <c r="A54" s="931" t="s">
        <v>282</v>
      </c>
      <c r="B54" s="1139">
        <v>188181000</v>
      </c>
      <c r="C54" s="1282">
        <v>115973353.45999996</v>
      </c>
      <c r="D54" s="1137"/>
      <c r="E54" s="386">
        <v>0.61628620030715087</v>
      </c>
      <c r="F54" s="842"/>
      <c r="G54" s="843"/>
      <c r="H54" s="838"/>
    </row>
    <row r="55" spans="1:8" ht="20.100000000000001" customHeight="1">
      <c r="A55" s="931" t="s">
        <v>283</v>
      </c>
      <c r="B55" s="1139">
        <v>620384000</v>
      </c>
      <c r="C55" s="1282">
        <v>2307299.5300000003</v>
      </c>
      <c r="D55" s="1137"/>
      <c r="E55" s="386">
        <v>3.7191473829112295E-3</v>
      </c>
      <c r="F55" s="842"/>
      <c r="G55" s="843"/>
      <c r="H55" s="838"/>
    </row>
    <row r="56" spans="1:8" ht="20.100000000000001" customHeight="1">
      <c r="A56" s="931" t="s">
        <v>284</v>
      </c>
      <c r="B56" s="1139">
        <v>13401000</v>
      </c>
      <c r="C56" s="1282">
        <v>26347171.59</v>
      </c>
      <c r="D56" s="1137"/>
      <c r="E56" s="386">
        <v>1.9660601141705842</v>
      </c>
      <c r="F56" s="842"/>
      <c r="G56" s="843"/>
      <c r="H56" s="838"/>
    </row>
    <row r="57" spans="1:8" ht="20.100000000000001" customHeight="1">
      <c r="A57" s="931" t="s">
        <v>285</v>
      </c>
      <c r="B57" s="1139">
        <v>22350000</v>
      </c>
      <c r="C57" s="1282">
        <v>8712981.3000000007</v>
      </c>
      <c r="D57" s="1137"/>
      <c r="E57" s="386">
        <v>0.38984256375838927</v>
      </c>
      <c r="F57" s="842"/>
      <c r="G57" s="843"/>
      <c r="H57" s="838"/>
    </row>
    <row r="58" spans="1:8" ht="20.100000000000001" customHeight="1">
      <c r="A58" s="931" t="s">
        <v>286</v>
      </c>
      <c r="B58" s="1139">
        <v>111800000</v>
      </c>
      <c r="C58" s="1282">
        <v>136498861.51000005</v>
      </c>
      <c r="D58" s="1137"/>
      <c r="E58" s="386">
        <v>1.220920049284437</v>
      </c>
      <c r="F58" s="842"/>
      <c r="G58" s="843"/>
      <c r="H58" s="838"/>
    </row>
    <row r="59" spans="1:8" ht="20.100000000000001" customHeight="1">
      <c r="A59" s="931" t="s">
        <v>287</v>
      </c>
      <c r="B59" s="1139">
        <v>0</v>
      </c>
      <c r="C59" s="1282">
        <v>8450.51</v>
      </c>
      <c r="D59" s="1137"/>
      <c r="E59" s="386">
        <v>0</v>
      </c>
      <c r="F59" s="842"/>
      <c r="G59" s="838"/>
      <c r="H59" s="838"/>
    </row>
    <row r="60" spans="1:8" ht="20.100000000000001" customHeight="1">
      <c r="A60" s="931" t="s">
        <v>288</v>
      </c>
      <c r="B60" s="1139">
        <v>28480000</v>
      </c>
      <c r="C60" s="1282">
        <v>20148143.920000002</v>
      </c>
      <c r="D60" s="1137"/>
      <c r="E60" s="386">
        <v>0.70744887359550568</v>
      </c>
      <c r="F60" s="842"/>
      <c r="G60" s="843"/>
      <c r="H60" s="838"/>
    </row>
    <row r="61" spans="1:8" ht="20.100000000000001" customHeight="1">
      <c r="A61" s="931" t="s">
        <v>289</v>
      </c>
      <c r="B61" s="1139">
        <v>1000</v>
      </c>
      <c r="C61" s="1282">
        <v>9215.49</v>
      </c>
      <c r="D61" s="1137"/>
      <c r="E61" s="386">
        <v>9.2154899999999991</v>
      </c>
      <c r="F61" s="842"/>
      <c r="G61" s="843"/>
      <c r="H61" s="838"/>
    </row>
    <row r="62" spans="1:8" ht="20.100000000000001" customHeight="1">
      <c r="A62" s="931" t="s">
        <v>290</v>
      </c>
      <c r="B62" s="1139">
        <v>213000</v>
      </c>
      <c r="C62" s="1282">
        <v>756899.33000000007</v>
      </c>
      <c r="D62" s="1137"/>
      <c r="E62" s="386">
        <v>3.5535179812206574</v>
      </c>
      <c r="F62" s="844"/>
      <c r="G62" s="843"/>
      <c r="H62" s="838"/>
    </row>
    <row r="63" spans="1:8" ht="20.100000000000001" customHeight="1">
      <c r="A63" s="931" t="s">
        <v>291</v>
      </c>
      <c r="B63" s="1139">
        <v>10126000</v>
      </c>
      <c r="C63" s="1282">
        <v>5187440.3800000008</v>
      </c>
      <c r="D63" s="1137"/>
      <c r="E63" s="386">
        <v>0.51228919415366392</v>
      </c>
      <c r="F63" s="844"/>
      <c r="G63" s="843"/>
      <c r="H63" s="838"/>
    </row>
    <row r="64" spans="1:8" ht="20.100000000000001" customHeight="1">
      <c r="A64" s="931" t="s">
        <v>292</v>
      </c>
      <c r="B64" s="1139">
        <v>2520000</v>
      </c>
      <c r="C64" s="1282">
        <v>1045482.8899999998</v>
      </c>
      <c r="D64" s="1137"/>
      <c r="E64" s="386">
        <v>0.4148741626984126</v>
      </c>
      <c r="F64" s="842"/>
      <c r="G64" s="843"/>
      <c r="H64" s="838"/>
    </row>
    <row r="65" spans="1:8" ht="20.100000000000001" customHeight="1">
      <c r="A65" s="931" t="s">
        <v>293</v>
      </c>
      <c r="B65" s="1139">
        <v>59000</v>
      </c>
      <c r="C65" s="1282">
        <v>168473.76</v>
      </c>
      <c r="D65" s="1137"/>
      <c r="E65" s="386">
        <v>2.855487457627119</v>
      </c>
      <c r="F65" s="842"/>
      <c r="G65" s="843"/>
      <c r="H65" s="838"/>
    </row>
    <row r="66" spans="1:8" ht="20.100000000000001" customHeight="1">
      <c r="A66" s="931" t="s">
        <v>294</v>
      </c>
      <c r="B66" s="1139">
        <v>650000</v>
      </c>
      <c r="C66" s="1282">
        <v>364775.97</v>
      </c>
      <c r="D66" s="1137"/>
      <c r="E66" s="386">
        <v>0.56119379999999996</v>
      </c>
      <c r="F66" s="842"/>
      <c r="G66" s="843"/>
      <c r="H66" s="838"/>
    </row>
    <row r="67" spans="1:8" ht="20.100000000000001" customHeight="1">
      <c r="A67" s="931" t="s">
        <v>295</v>
      </c>
      <c r="B67" s="1139">
        <v>73000000</v>
      </c>
      <c r="C67" s="1282">
        <v>41718275.789999999</v>
      </c>
      <c r="D67" s="1137"/>
      <c r="E67" s="386">
        <v>0.57148323000000001</v>
      </c>
      <c r="F67" s="842"/>
      <c r="G67" s="843"/>
      <c r="H67" s="838"/>
    </row>
    <row r="68" spans="1:8" ht="20.100000000000001" customHeight="1">
      <c r="A68" s="931" t="s">
        <v>296</v>
      </c>
      <c r="B68" s="1139">
        <v>1690000</v>
      </c>
      <c r="C68" s="1282">
        <v>834591.20000000007</v>
      </c>
      <c r="D68" s="1283"/>
      <c r="E68" s="386">
        <v>0.49384094674556217</v>
      </c>
      <c r="F68" s="842"/>
      <c r="G68" s="843"/>
      <c r="H68" s="838"/>
    </row>
    <row r="69" spans="1:8" ht="19.5" customHeight="1">
      <c r="A69" s="931" t="s">
        <v>297</v>
      </c>
      <c r="B69" s="1139">
        <v>0</v>
      </c>
      <c r="C69" s="1282">
        <v>2560.4299999999998</v>
      </c>
      <c r="D69" s="1137"/>
      <c r="E69" s="386">
        <v>0</v>
      </c>
      <c r="F69" s="842"/>
      <c r="G69" s="838"/>
      <c r="H69" s="838"/>
    </row>
    <row r="70" spans="1:8" ht="20.100000000000001" customHeight="1">
      <c r="A70" s="931" t="s">
        <v>298</v>
      </c>
      <c r="B70" s="1139">
        <v>66874000</v>
      </c>
      <c r="C70" s="1282">
        <v>35002910.929999985</v>
      </c>
      <c r="D70" s="1137"/>
      <c r="E70" s="386">
        <v>0.52341584068546798</v>
      </c>
      <c r="F70" s="842"/>
      <c r="G70" s="843"/>
      <c r="H70" s="838"/>
    </row>
    <row r="71" spans="1:8" ht="20.100000000000001" customHeight="1">
      <c r="A71" s="931" t="s">
        <v>299</v>
      </c>
      <c r="B71" s="1139">
        <v>10718000</v>
      </c>
      <c r="C71" s="1282">
        <v>5497523.830000001</v>
      </c>
      <c r="D71" s="1137"/>
      <c r="E71" s="386">
        <v>0.51292441033774971</v>
      </c>
      <c r="F71" s="842"/>
      <c r="G71" s="843"/>
      <c r="H71" s="838"/>
    </row>
    <row r="72" spans="1:8" ht="20.100000000000001" customHeight="1">
      <c r="A72" s="931" t="s">
        <v>300</v>
      </c>
      <c r="B72" s="1139">
        <v>28000</v>
      </c>
      <c r="C72" s="1282">
        <v>80661.11</v>
      </c>
      <c r="D72" s="1137"/>
      <c r="E72" s="386">
        <v>2.8807539285714285</v>
      </c>
      <c r="F72" s="842"/>
      <c r="G72" s="843"/>
      <c r="H72" s="838"/>
    </row>
    <row r="73" spans="1:8" ht="20.100000000000001" customHeight="1">
      <c r="A73" s="931" t="s">
        <v>301</v>
      </c>
      <c r="B73" s="1139">
        <v>0</v>
      </c>
      <c r="C73" s="1282">
        <v>3818.09</v>
      </c>
      <c r="D73" s="1137"/>
      <c r="E73" s="386">
        <v>0</v>
      </c>
      <c r="F73" s="842"/>
      <c r="G73" s="838"/>
      <c r="H73" s="838"/>
    </row>
    <row r="74" spans="1:8" ht="20.100000000000001" customHeight="1">
      <c r="A74" s="931" t="s">
        <v>302</v>
      </c>
      <c r="B74" s="1139">
        <v>360000</v>
      </c>
      <c r="C74" s="1282">
        <v>253443.3</v>
      </c>
      <c r="D74" s="1137"/>
      <c r="E74" s="386">
        <v>0.70400916666666669</v>
      </c>
      <c r="F74" s="842"/>
      <c r="G74" s="843"/>
      <c r="H74" s="838"/>
    </row>
    <row r="75" spans="1:8" ht="20.100000000000001" customHeight="1">
      <c r="A75" s="931" t="s">
        <v>303</v>
      </c>
      <c r="B75" s="1139">
        <v>833000</v>
      </c>
      <c r="C75" s="1282">
        <v>411806.55</v>
      </c>
      <c r="D75" s="1137"/>
      <c r="E75" s="386">
        <v>0.49436560624249698</v>
      </c>
      <c r="F75" s="842"/>
      <c r="G75" s="843"/>
      <c r="H75" s="838"/>
    </row>
    <row r="76" spans="1:8" ht="20.100000000000001" hidden="1" customHeight="1">
      <c r="A76" s="931" t="s">
        <v>304</v>
      </c>
      <c r="B76" s="1139">
        <v>0</v>
      </c>
      <c r="C76" s="1282">
        <v>0</v>
      </c>
      <c r="D76" s="1137"/>
      <c r="E76" s="386">
        <v>0</v>
      </c>
      <c r="F76" s="842"/>
      <c r="G76" s="843"/>
      <c r="H76" s="838"/>
    </row>
    <row r="77" spans="1:8" ht="20.100000000000001" customHeight="1">
      <c r="A77" s="931" t="s">
        <v>305</v>
      </c>
      <c r="B77" s="1139">
        <v>3061000</v>
      </c>
      <c r="C77" s="1282">
        <v>2828708.3099999996</v>
      </c>
      <c r="D77" s="1137"/>
      <c r="E77" s="386">
        <v>0.92411248284874214</v>
      </c>
      <c r="F77" s="842"/>
      <c r="G77" s="843"/>
      <c r="H77" s="838"/>
    </row>
    <row r="78" spans="1:8" ht="20.100000000000001" customHeight="1">
      <c r="A78" s="931" t="s">
        <v>306</v>
      </c>
      <c r="B78" s="1139">
        <v>4000</v>
      </c>
      <c r="C78" s="1282">
        <v>40287.43</v>
      </c>
      <c r="D78" s="1137"/>
      <c r="E78" s="386" t="s">
        <v>866</v>
      </c>
      <c r="F78" s="842"/>
      <c r="G78" s="843"/>
      <c r="H78" s="838"/>
    </row>
    <row r="79" spans="1:8" ht="20.100000000000001" customHeight="1">
      <c r="A79" s="931" t="s">
        <v>307</v>
      </c>
      <c r="B79" s="1139">
        <v>275423000</v>
      </c>
      <c r="C79" s="1282">
        <v>231310350.84999999</v>
      </c>
      <c r="D79" s="1137"/>
      <c r="E79" s="386">
        <v>0.83983672696180056</v>
      </c>
      <c r="F79" s="842"/>
      <c r="G79" s="843"/>
      <c r="H79" s="838"/>
    </row>
    <row r="80" spans="1:8" ht="20.100000000000001" customHeight="1">
      <c r="A80" s="931" t="s">
        <v>358</v>
      </c>
      <c r="B80" s="1139">
        <v>4510000</v>
      </c>
      <c r="C80" s="1282">
        <v>5088573.3099999996</v>
      </c>
      <c r="D80" s="1137"/>
      <c r="E80" s="386">
        <v>1.1282867649667405</v>
      </c>
      <c r="F80" s="842"/>
      <c r="G80" s="843"/>
      <c r="H80" s="838"/>
    </row>
    <row r="81" spans="1:8" ht="20.100000000000001" customHeight="1">
      <c r="A81" s="931" t="s">
        <v>308</v>
      </c>
      <c r="B81" s="1139">
        <v>554000</v>
      </c>
      <c r="C81" s="1282">
        <v>350550.4</v>
      </c>
      <c r="D81" s="1137"/>
      <c r="E81" s="386">
        <v>0.63276245487364624</v>
      </c>
      <c r="F81" s="842"/>
      <c r="G81" s="843"/>
      <c r="H81" s="838"/>
    </row>
    <row r="82" spans="1:8" ht="20.100000000000001" customHeight="1">
      <c r="A82" s="931" t="s">
        <v>309</v>
      </c>
      <c r="B82" s="1139">
        <v>707502000</v>
      </c>
      <c r="C82" s="1282">
        <v>117991488.66</v>
      </c>
      <c r="D82" s="1137"/>
      <c r="E82" s="386">
        <v>0.16677195069413231</v>
      </c>
      <c r="F82" s="844"/>
      <c r="G82" s="843"/>
      <c r="H82" s="838"/>
    </row>
    <row r="83" spans="1:8" ht="20.100000000000001" customHeight="1">
      <c r="A83" s="931" t="s">
        <v>310</v>
      </c>
      <c r="B83" s="1139">
        <v>368864092000</v>
      </c>
      <c r="C83" s="1282">
        <v>181388477242.98029</v>
      </c>
      <c r="D83" s="1137"/>
      <c r="E83" s="386">
        <v>0.49174880715410024</v>
      </c>
      <c r="F83" s="842"/>
      <c r="G83" s="843"/>
      <c r="H83" s="838"/>
    </row>
    <row r="84" spans="1:8" ht="20.100000000000001" customHeight="1">
      <c r="A84" s="931" t="s">
        <v>311</v>
      </c>
      <c r="B84" s="1139">
        <v>1501968000</v>
      </c>
      <c r="C84" s="1282">
        <v>1084236636.3300002</v>
      </c>
      <c r="D84" s="1137"/>
      <c r="E84" s="386">
        <v>0.721877321174619</v>
      </c>
      <c r="F84" s="842"/>
      <c r="G84" s="843"/>
      <c r="H84" s="838"/>
    </row>
    <row r="85" spans="1:8" ht="20.100000000000001" customHeight="1">
      <c r="A85" s="931" t="s">
        <v>312</v>
      </c>
      <c r="B85" s="1139">
        <v>2592000</v>
      </c>
      <c r="C85" s="1282">
        <v>1818531.28</v>
      </c>
      <c r="D85" s="1137"/>
      <c r="E85" s="386">
        <v>0.70159385802469132</v>
      </c>
      <c r="F85" s="842"/>
      <c r="G85" s="843"/>
      <c r="H85" s="838"/>
    </row>
    <row r="86" spans="1:8" ht="20.100000000000001" hidden="1" customHeight="1">
      <c r="A86" s="931" t="s">
        <v>313</v>
      </c>
      <c r="B86" s="1139">
        <v>0</v>
      </c>
      <c r="C86" s="1282">
        <v>0</v>
      </c>
      <c r="D86" s="1137"/>
      <c r="E86" s="386">
        <v>0</v>
      </c>
      <c r="F86" s="842"/>
      <c r="G86" s="843"/>
      <c r="H86" s="838"/>
    </row>
    <row r="87" spans="1:8" ht="19.5" customHeight="1">
      <c r="A87" s="931" t="s">
        <v>314</v>
      </c>
      <c r="B87" s="1139">
        <v>2593326000</v>
      </c>
      <c r="C87" s="1282">
        <v>1348434731.4299998</v>
      </c>
      <c r="D87" s="1137"/>
      <c r="E87" s="386">
        <v>0.51996344903417457</v>
      </c>
      <c r="F87" s="842"/>
      <c r="G87" s="838"/>
      <c r="H87" s="838"/>
    </row>
    <row r="88" spans="1:8" ht="20.100000000000001" hidden="1" customHeight="1">
      <c r="A88" s="931" t="s">
        <v>315</v>
      </c>
      <c r="B88" s="1139">
        <v>0</v>
      </c>
      <c r="C88" s="1282">
        <v>0</v>
      </c>
      <c r="D88" s="1137"/>
      <c r="E88" s="386">
        <v>0</v>
      </c>
      <c r="F88" s="842"/>
      <c r="G88" s="843"/>
      <c r="H88" s="838"/>
    </row>
    <row r="89" spans="1:8" ht="20.100000000000001" hidden="1" customHeight="1">
      <c r="A89" s="931" t="s">
        <v>316</v>
      </c>
      <c r="B89" s="1139">
        <v>0</v>
      </c>
      <c r="C89" s="1282">
        <v>0</v>
      </c>
      <c r="D89" s="1137"/>
      <c r="E89" s="386">
        <v>0</v>
      </c>
      <c r="F89" s="842"/>
      <c r="G89" s="843"/>
      <c r="H89" s="838"/>
    </row>
    <row r="90" spans="1:8" ht="20.100000000000001" customHeight="1">
      <c r="A90" s="931" t="s">
        <v>317</v>
      </c>
      <c r="B90" s="1139">
        <v>2537937000</v>
      </c>
      <c r="C90" s="1282">
        <v>1924742612.2199969</v>
      </c>
      <c r="D90" s="1137"/>
      <c r="E90" s="386">
        <v>0.75838864881988677</v>
      </c>
      <c r="F90" s="838"/>
      <c r="G90" s="838"/>
      <c r="H90" s="838"/>
    </row>
    <row r="91" spans="1:8" ht="20.100000000000001" customHeight="1">
      <c r="A91" s="931" t="s">
        <v>318</v>
      </c>
      <c r="B91" s="1139">
        <v>0</v>
      </c>
      <c r="C91" s="1282">
        <v>153890.32999999996</v>
      </c>
      <c r="D91" s="1137"/>
      <c r="E91" s="386">
        <v>0</v>
      </c>
      <c r="F91" s="838"/>
      <c r="G91" s="843"/>
      <c r="H91" s="838"/>
    </row>
    <row r="92" spans="1:8" ht="20.100000000000001" hidden="1" customHeight="1">
      <c r="A92" s="931" t="s">
        <v>319</v>
      </c>
      <c r="B92" s="1139">
        <v>0</v>
      </c>
      <c r="C92" s="1282">
        <v>0</v>
      </c>
      <c r="D92" s="1137"/>
      <c r="E92" s="386">
        <v>0</v>
      </c>
      <c r="F92" s="838"/>
      <c r="G92" s="838"/>
      <c r="H92" s="838"/>
    </row>
    <row r="93" spans="1:8" ht="20.100000000000001" customHeight="1">
      <c r="A93" s="931" t="s">
        <v>320</v>
      </c>
      <c r="B93" s="1139">
        <v>10508000</v>
      </c>
      <c r="C93" s="1282">
        <v>6155629.9399999985</v>
      </c>
      <c r="D93" s="1137"/>
      <c r="E93" s="386">
        <v>0.58580414350970678</v>
      </c>
      <c r="F93" s="838"/>
      <c r="G93" s="838"/>
      <c r="H93" s="838"/>
    </row>
    <row r="94" spans="1:8" ht="6" customHeight="1">
      <c r="A94" s="934"/>
      <c r="B94" s="1302"/>
      <c r="C94" s="812" t="s">
        <v>4</v>
      </c>
      <c r="D94" s="812"/>
      <c r="E94" s="935">
        <f t="shared" ref="E94" si="0">IF(B94=0,0,(IF(C94/B94&gt;1000%,"*)",C94/B94)))</f>
        <v>0</v>
      </c>
      <c r="F94" s="838"/>
      <c r="G94" s="838"/>
      <c r="H94" s="838"/>
    </row>
    <row r="95" spans="1:8" ht="18">
      <c r="A95" s="827" t="s">
        <v>847</v>
      </c>
      <c r="C95" s="109"/>
      <c r="D95" s="109"/>
      <c r="F95" s="838"/>
      <c r="G95" s="838"/>
      <c r="H95" s="838"/>
    </row>
    <row r="96" spans="1:8" ht="18">
      <c r="A96" s="827" t="s">
        <v>873</v>
      </c>
    </row>
    <row r="97" spans="1:5" ht="16.5">
      <c r="A97" s="1284" t="s">
        <v>913</v>
      </c>
      <c r="C97" s="376"/>
      <c r="D97" s="376"/>
      <c r="E97" s="376"/>
    </row>
    <row r="98" spans="1:5">
      <c r="C98" s="374"/>
      <c r="D98" s="374"/>
      <c r="E98" s="375"/>
    </row>
    <row r="99" spans="1:5">
      <c r="C99" s="376"/>
      <c r="D99" s="376"/>
      <c r="E99" s="376"/>
    </row>
    <row r="196" spans="3:3">
      <c r="C196" s="94" t="s">
        <v>124</v>
      </c>
    </row>
  </sheetData>
  <mergeCells count="4">
    <mergeCell ref="A2:E2"/>
    <mergeCell ref="F9:G9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5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5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5" zoomScaleNormal="75" zoomScaleSheetLayoutView="85" workbookViewId="0">
      <selection activeCell="F18" sqref="F18"/>
    </sheetView>
  </sheetViews>
  <sheetFormatPr defaultColWidth="16.28515625" defaultRowHeight="15"/>
  <cols>
    <col min="1" max="1" width="52" style="111" customWidth="1"/>
    <col min="2" max="4" width="26.5703125" style="111" customWidth="1"/>
    <col min="5" max="5" width="19.7109375" style="111" customWidth="1"/>
    <col min="6" max="6" width="44.5703125" style="111" customWidth="1"/>
    <col min="7" max="16384" width="16.28515625" style="111"/>
  </cols>
  <sheetData>
    <row r="1" spans="1:6" ht="15" customHeight="1">
      <c r="A1" s="110" t="s">
        <v>321</v>
      </c>
    </row>
    <row r="2" spans="1:6" ht="15.75">
      <c r="A2" s="112" t="s">
        <v>322</v>
      </c>
      <c r="B2" s="113"/>
      <c r="C2" s="113"/>
      <c r="D2" s="113"/>
    </row>
    <row r="3" spans="1:6" ht="15.75">
      <c r="A3" s="112"/>
      <c r="B3" s="113"/>
      <c r="C3" s="113"/>
      <c r="D3" s="113"/>
    </row>
    <row r="4" spans="1:6" ht="15.75" customHeight="1">
      <c r="A4" s="112"/>
      <c r="B4" s="113"/>
      <c r="C4" s="113"/>
      <c r="D4" s="115" t="s">
        <v>2</v>
      </c>
    </row>
    <row r="5" spans="1:6" ht="15.95" customHeight="1">
      <c r="A5" s="116"/>
      <c r="B5" s="117" t="s">
        <v>233</v>
      </c>
      <c r="C5" s="118"/>
      <c r="D5" s="420"/>
    </row>
    <row r="6" spans="1:6" ht="15.95" customHeight="1">
      <c r="A6" s="119" t="s">
        <v>3</v>
      </c>
      <c r="B6" s="120" t="s">
        <v>234</v>
      </c>
      <c r="C6" s="121" t="s">
        <v>235</v>
      </c>
      <c r="D6" s="421" t="s">
        <v>236</v>
      </c>
    </row>
    <row r="7" spans="1:6" ht="15.95" customHeight="1">
      <c r="A7" s="122"/>
      <c r="B7" s="123" t="s">
        <v>875</v>
      </c>
      <c r="C7" s="124"/>
      <c r="D7" s="422" t="s">
        <v>238</v>
      </c>
      <c r="E7" s="479"/>
    </row>
    <row r="8" spans="1:6" s="129" customFormat="1" ht="13.5" customHeight="1">
      <c r="A8" s="125">
        <v>1</v>
      </c>
      <c r="B8" s="126">
        <v>2</v>
      </c>
      <c r="C8" s="127">
        <v>3</v>
      </c>
      <c r="D8" s="419">
        <v>4</v>
      </c>
      <c r="E8" s="480"/>
    </row>
    <row r="9" spans="1:6" ht="19.5" customHeight="1">
      <c r="A9" s="130" t="s">
        <v>323</v>
      </c>
      <c r="B9" s="1140">
        <v>2537937000</v>
      </c>
      <c r="C9" s="1141">
        <v>1924742612.22</v>
      </c>
      <c r="D9" s="936">
        <v>0.75838864881988799</v>
      </c>
      <c r="E9" s="128"/>
      <c r="F9" s="114"/>
    </row>
    <row r="10" spans="1:6" ht="22.5" customHeight="1">
      <c r="A10" s="131" t="s">
        <v>324</v>
      </c>
      <c r="B10" s="1142">
        <v>190374000</v>
      </c>
      <c r="C10" s="1143">
        <v>152905585.92999992</v>
      </c>
      <c r="D10" s="904">
        <v>0.80318523501108297</v>
      </c>
      <c r="E10" s="128"/>
      <c r="F10" s="132"/>
    </row>
    <row r="11" spans="1:6" ht="24" customHeight="1">
      <c r="A11" s="131" t="s">
        <v>325</v>
      </c>
      <c r="B11" s="1142">
        <v>100321000</v>
      </c>
      <c r="C11" s="1143">
        <v>88503814.549999997</v>
      </c>
      <c r="D11" s="904">
        <v>0.88220626339450359</v>
      </c>
      <c r="E11" s="128"/>
      <c r="F11" s="133"/>
    </row>
    <row r="12" spans="1:6" ht="24" customHeight="1">
      <c r="A12" s="131" t="s">
        <v>326</v>
      </c>
      <c r="B12" s="1142">
        <v>87674000</v>
      </c>
      <c r="C12" s="1143">
        <v>66285714.739999972</v>
      </c>
      <c r="D12" s="904">
        <v>0.75604757100166498</v>
      </c>
      <c r="E12" s="128"/>
      <c r="F12" s="133"/>
    </row>
    <row r="13" spans="1:6" ht="24" customHeight="1">
      <c r="A13" s="131" t="s">
        <v>327</v>
      </c>
      <c r="B13" s="1142">
        <v>51161000</v>
      </c>
      <c r="C13" s="1143">
        <v>40338001.739999987</v>
      </c>
      <c r="D13" s="904">
        <v>0.7884521752897713</v>
      </c>
      <c r="E13" s="128"/>
      <c r="F13" s="133"/>
    </row>
    <row r="14" spans="1:6" ht="24" customHeight="1">
      <c r="A14" s="131" t="s">
        <v>328</v>
      </c>
      <c r="B14" s="1142">
        <v>155842000</v>
      </c>
      <c r="C14" s="1143">
        <v>104326357.23999996</v>
      </c>
      <c r="D14" s="904">
        <v>0.6694367194979528</v>
      </c>
      <c r="E14" s="128"/>
      <c r="F14" s="133"/>
    </row>
    <row r="15" spans="1:6" ht="24" customHeight="1">
      <c r="A15" s="131" t="s">
        <v>329</v>
      </c>
      <c r="B15" s="1142">
        <v>193879000</v>
      </c>
      <c r="C15" s="1143">
        <v>156301969.63000003</v>
      </c>
      <c r="D15" s="904">
        <v>0.80618308135486583</v>
      </c>
      <c r="E15" s="128"/>
      <c r="F15" s="133"/>
    </row>
    <row r="16" spans="1:6" ht="24" customHeight="1">
      <c r="A16" s="131" t="s">
        <v>330</v>
      </c>
      <c r="B16" s="1142">
        <v>572675000</v>
      </c>
      <c r="C16" s="1143">
        <v>423097667.67000008</v>
      </c>
      <c r="D16" s="904">
        <v>0.7388093904396037</v>
      </c>
      <c r="E16" s="128"/>
      <c r="F16" s="134"/>
    </row>
    <row r="17" spans="1:6" ht="24" customHeight="1">
      <c r="A17" s="131" t="s">
        <v>331</v>
      </c>
      <c r="B17" s="1142">
        <v>44141000</v>
      </c>
      <c r="C17" s="1143">
        <v>36326322.299999997</v>
      </c>
      <c r="D17" s="904">
        <v>0.82296101810108513</v>
      </c>
      <c r="E17" s="128"/>
      <c r="F17" s="133"/>
    </row>
    <row r="18" spans="1:6" ht="24" customHeight="1">
      <c r="A18" s="131" t="s">
        <v>332</v>
      </c>
      <c r="B18" s="1142">
        <v>81239000</v>
      </c>
      <c r="C18" s="1143">
        <v>61284449.280000016</v>
      </c>
      <c r="D18" s="904">
        <v>0.75437227538497542</v>
      </c>
      <c r="E18" s="128"/>
      <c r="F18" s="134"/>
    </row>
    <row r="19" spans="1:6" ht="24" customHeight="1">
      <c r="A19" s="131" t="s">
        <v>333</v>
      </c>
      <c r="B19" s="1142">
        <v>58910000</v>
      </c>
      <c r="C19" s="1143">
        <v>50967730.809999987</v>
      </c>
      <c r="D19" s="904">
        <v>0.86517960974367658</v>
      </c>
      <c r="E19" s="128"/>
      <c r="F19" s="133"/>
    </row>
    <row r="20" spans="1:6" ht="24" customHeight="1">
      <c r="A20" s="131" t="s">
        <v>334</v>
      </c>
      <c r="B20" s="1142">
        <v>170067000</v>
      </c>
      <c r="C20" s="1143">
        <v>133258679.76999998</v>
      </c>
      <c r="D20" s="904">
        <v>0.78356576978484938</v>
      </c>
      <c r="E20" s="128"/>
      <c r="F20" s="133"/>
    </row>
    <row r="21" spans="1:6" ht="24" customHeight="1">
      <c r="A21" s="131" t="s">
        <v>335</v>
      </c>
      <c r="B21" s="1142">
        <v>301988000</v>
      </c>
      <c r="C21" s="1143">
        <v>235217766.44999999</v>
      </c>
      <c r="D21" s="904">
        <v>0.77889772590301598</v>
      </c>
      <c r="E21" s="128"/>
      <c r="F21" s="133"/>
    </row>
    <row r="22" spans="1:6" ht="24" customHeight="1">
      <c r="A22" s="131" t="s">
        <v>336</v>
      </c>
      <c r="B22" s="1142">
        <v>63294000</v>
      </c>
      <c r="C22" s="1143">
        <v>46102017.529999994</v>
      </c>
      <c r="D22" s="904">
        <v>0.728378954245268</v>
      </c>
      <c r="E22" s="128"/>
      <c r="F22" s="133"/>
    </row>
    <row r="23" spans="1:6" ht="24" customHeight="1">
      <c r="A23" s="131" t="s">
        <v>337</v>
      </c>
      <c r="B23" s="1142">
        <v>80470000</v>
      </c>
      <c r="C23" s="1143">
        <v>54974658.00999999</v>
      </c>
      <c r="D23" s="904">
        <v>0.68316960370324331</v>
      </c>
      <c r="E23" s="128"/>
      <c r="F23" s="133"/>
    </row>
    <row r="24" spans="1:6" ht="24" customHeight="1">
      <c r="A24" s="131" t="s">
        <v>338</v>
      </c>
      <c r="B24" s="1142">
        <v>276500000</v>
      </c>
      <c r="C24" s="1143">
        <v>183728694.60000014</v>
      </c>
      <c r="D24" s="904">
        <v>0.66447990813743274</v>
      </c>
      <c r="E24" s="128"/>
      <c r="F24" s="133"/>
    </row>
    <row r="25" spans="1:6" ht="24" customHeight="1">
      <c r="A25" s="135" t="s">
        <v>339</v>
      </c>
      <c r="B25" s="1144">
        <v>109402000</v>
      </c>
      <c r="C25" s="1145">
        <v>91123181.970000014</v>
      </c>
      <c r="D25" s="905">
        <v>0.83292062274912715</v>
      </c>
      <c r="E25" s="128"/>
      <c r="F25" s="133"/>
    </row>
    <row r="26" spans="1:6" ht="23.25" customHeight="1">
      <c r="A26" s="827" t="s">
        <v>873</v>
      </c>
    </row>
    <row r="31" spans="1:6">
      <c r="D31" s="111" t="s">
        <v>4</v>
      </c>
    </row>
  </sheetData>
  <phoneticPr fontId="46" type="noConversion"/>
  <conditionalFormatting sqref="E9:E25">
    <cfRule type="cellIs" dxfId="4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18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showGridLines="0" showZeros="0" topLeftCell="B1" zoomScale="70" zoomScaleNormal="70" zoomScaleSheetLayoutView="85" workbookViewId="0">
      <selection activeCell="S10" sqref="S10"/>
    </sheetView>
  </sheetViews>
  <sheetFormatPr defaultColWidth="7.85546875" defaultRowHeight="15"/>
  <cols>
    <col min="1" max="1" width="6.7109375" style="750" hidden="1" customWidth="1"/>
    <col min="2" max="2" width="2.28515625" style="750" customWidth="1"/>
    <col min="3" max="3" width="4.5703125" style="750" customWidth="1"/>
    <col min="4" max="4" width="66.28515625" style="750" customWidth="1"/>
    <col min="5" max="5" width="16" style="752" customWidth="1"/>
    <col min="6" max="6" width="19.140625" style="750" bestFit="1" customWidth="1"/>
    <col min="7" max="7" width="16" style="750" customWidth="1"/>
    <col min="8" max="8" width="16.42578125" style="750" customWidth="1"/>
    <col min="9" max="9" width="16" style="750" customWidth="1"/>
    <col min="10" max="10" width="11.5703125" style="750" bestFit="1" customWidth="1"/>
    <col min="11" max="12" width="9.28515625" style="750" customWidth="1"/>
    <col min="13" max="13" width="7.85546875" style="750" customWidth="1"/>
    <col min="14" max="14" width="7.85546875" style="750"/>
    <col min="15" max="15" width="14.140625" style="750" bestFit="1" customWidth="1"/>
    <col min="16" max="16" width="16.28515625" style="750" bestFit="1" customWidth="1"/>
    <col min="17" max="17" width="16.42578125" style="750" customWidth="1"/>
    <col min="18" max="19" width="7.85546875" style="750"/>
    <col min="20" max="20" width="16" style="750" customWidth="1"/>
    <col min="21" max="16384" width="7.85546875" style="750"/>
  </cols>
  <sheetData>
    <row r="1" spans="1:17" ht="19.5" customHeight="1">
      <c r="B1" s="751" t="s">
        <v>668</v>
      </c>
      <c r="C1" s="751"/>
      <c r="D1" s="751"/>
      <c r="I1" s="753"/>
    </row>
    <row r="2" spans="1:17" ht="15.75" customHeight="1">
      <c r="B2" s="1590" t="s">
        <v>669</v>
      </c>
      <c r="C2" s="1590"/>
      <c r="D2" s="1590"/>
      <c r="E2" s="1590"/>
      <c r="F2" s="1590"/>
      <c r="G2" s="1590"/>
      <c r="H2" s="1590"/>
      <c r="I2" s="1590"/>
      <c r="J2" s="1590"/>
      <c r="K2" s="1590"/>
      <c r="L2" s="1590"/>
    </row>
    <row r="3" spans="1:17" ht="15" customHeight="1">
      <c r="B3" s="811"/>
      <c r="C3" s="811"/>
      <c r="D3" s="811"/>
      <c r="E3" s="811"/>
      <c r="F3" s="811"/>
      <c r="G3" s="811"/>
      <c r="H3" s="811"/>
      <c r="I3" s="811"/>
      <c r="J3" s="811"/>
      <c r="K3" s="811"/>
      <c r="L3" s="811"/>
    </row>
    <row r="4" spans="1:17" ht="15" customHeight="1">
      <c r="B4" s="919"/>
      <c r="C4" s="919"/>
      <c r="D4" s="919"/>
      <c r="E4" s="919"/>
      <c r="F4" s="919"/>
      <c r="G4" s="919"/>
      <c r="H4" s="919"/>
      <c r="I4" s="919"/>
      <c r="J4" s="919"/>
      <c r="K4" s="919"/>
      <c r="L4" s="919"/>
    </row>
    <row r="5" spans="1:17" ht="15.75">
      <c r="B5" s="754"/>
      <c r="C5" s="755"/>
      <c r="D5" s="756"/>
      <c r="E5" s="757" t="s">
        <v>233</v>
      </c>
      <c r="F5" s="758" t="s">
        <v>534</v>
      </c>
      <c r="G5" s="759" t="s">
        <v>235</v>
      </c>
      <c r="H5" s="760"/>
      <c r="I5" s="760"/>
      <c r="J5" s="760" t="s">
        <v>449</v>
      </c>
      <c r="K5" s="760"/>
      <c r="L5" s="761"/>
    </row>
    <row r="6" spans="1:17" ht="15.75">
      <c r="B6" s="762" t="s">
        <v>3</v>
      </c>
      <c r="C6" s="763"/>
      <c r="D6" s="764"/>
      <c r="E6" s="765" t="s">
        <v>234</v>
      </c>
      <c r="F6" s="766" t="s">
        <v>537</v>
      </c>
      <c r="G6" s="767"/>
      <c r="H6" s="767"/>
      <c r="I6" s="767"/>
      <c r="J6" s="767"/>
      <c r="K6" s="1130"/>
      <c r="L6" s="1130"/>
    </row>
    <row r="7" spans="1:17" ht="15.75">
      <c r="B7" s="768"/>
      <c r="C7" s="752"/>
      <c r="D7" s="769"/>
      <c r="E7" s="770" t="s">
        <v>726</v>
      </c>
      <c r="F7" s="766"/>
      <c r="G7" s="771" t="s">
        <v>450</v>
      </c>
      <c r="H7" s="772" t="s">
        <v>552</v>
      </c>
      <c r="I7" s="772" t="s">
        <v>452</v>
      </c>
      <c r="J7" s="1131" t="s">
        <v>549</v>
      </c>
      <c r="K7" s="1132" t="s">
        <v>473</v>
      </c>
      <c r="L7" s="1132" t="s">
        <v>849</v>
      </c>
    </row>
    <row r="8" spans="1:17" s="773" customFormat="1" ht="15" customHeight="1">
      <c r="B8" s="774"/>
      <c r="C8" s="775"/>
      <c r="D8" s="776"/>
      <c r="E8" s="1591" t="s">
        <v>670</v>
      </c>
      <c r="F8" s="1592"/>
      <c r="G8" s="1592"/>
      <c r="H8" s="1592"/>
      <c r="I8" s="1593"/>
      <c r="J8" s="1133"/>
      <c r="K8" s="1133"/>
      <c r="L8" s="1133"/>
      <c r="M8" s="750"/>
    </row>
    <row r="9" spans="1:17" s="773" customFormat="1" ht="9.9499999999999993" customHeight="1">
      <c r="B9" s="1594">
        <v>1</v>
      </c>
      <c r="C9" s="1595"/>
      <c r="D9" s="1595"/>
      <c r="E9" s="777">
        <v>2</v>
      </c>
      <c r="F9" s="778">
        <v>3</v>
      </c>
      <c r="G9" s="778">
        <v>4</v>
      </c>
      <c r="H9" s="779">
        <v>5</v>
      </c>
      <c r="I9" s="779">
        <v>6</v>
      </c>
      <c r="J9" s="906">
        <v>7</v>
      </c>
      <c r="K9" s="1295">
        <v>8</v>
      </c>
      <c r="L9" s="906">
        <v>9</v>
      </c>
    </row>
    <row r="10" spans="1:17" ht="21.75" customHeight="1">
      <c r="A10" s="780" t="s">
        <v>671</v>
      </c>
      <c r="B10" s="781" t="s">
        <v>672</v>
      </c>
      <c r="C10" s="782"/>
      <c r="D10" s="783"/>
      <c r="E10" s="985">
        <v>416234520000</v>
      </c>
      <c r="F10" s="813">
        <v>416234519999.99994</v>
      </c>
      <c r="G10" s="818">
        <v>32149648836.799999</v>
      </c>
      <c r="H10" s="818">
        <v>65570214102.400055</v>
      </c>
      <c r="I10" s="818">
        <v>94776282167.559921</v>
      </c>
      <c r="J10" s="1289">
        <v>7.7239266067600551E-2</v>
      </c>
      <c r="K10" s="821">
        <v>0.15753189836921758</v>
      </c>
      <c r="L10" s="1293">
        <v>0.22769923592007682</v>
      </c>
      <c r="O10" s="837"/>
    </row>
    <row r="11" spans="1:17" ht="15.75">
      <c r="A11" s="780"/>
      <c r="B11" s="785" t="s">
        <v>554</v>
      </c>
      <c r="C11" s="786"/>
      <c r="D11" s="783"/>
      <c r="E11" s="814"/>
      <c r="F11" s="814"/>
      <c r="G11" s="819"/>
      <c r="H11" s="819"/>
      <c r="I11" s="819"/>
      <c r="J11" s="1290"/>
      <c r="K11" s="784"/>
      <c r="L11" s="1293"/>
    </row>
    <row r="12" spans="1:17" ht="21.75" customHeight="1">
      <c r="A12" s="780" t="s">
        <v>673</v>
      </c>
      <c r="B12" s="788" t="s">
        <v>646</v>
      </c>
      <c r="C12" s="789" t="s">
        <v>674</v>
      </c>
      <c r="D12" s="790"/>
      <c r="E12" s="814">
        <v>222579619000</v>
      </c>
      <c r="F12" s="814">
        <v>222344780135.69</v>
      </c>
      <c r="G12" s="819">
        <v>18713797051.48</v>
      </c>
      <c r="H12" s="819">
        <v>36784247799.010017</v>
      </c>
      <c r="I12" s="819">
        <v>52697223136.579971</v>
      </c>
      <c r="J12" s="1290">
        <v>8.4165668472448774E-2</v>
      </c>
      <c r="K12" s="784">
        <v>0.16543787435244375</v>
      </c>
      <c r="L12" s="1293">
        <v>0.23700679235384126</v>
      </c>
      <c r="O12" s="837"/>
    </row>
    <row r="13" spans="1:17" ht="12" customHeight="1">
      <c r="A13" s="780"/>
      <c r="B13" s="791"/>
      <c r="C13" s="792" t="s">
        <v>588</v>
      </c>
      <c r="D13" s="793"/>
      <c r="E13" s="815"/>
      <c r="F13" s="815"/>
      <c r="G13" s="820"/>
      <c r="H13" s="820"/>
      <c r="I13" s="820"/>
      <c r="J13" s="1291"/>
      <c r="K13" s="787"/>
      <c r="L13" s="1294"/>
      <c r="O13" s="837"/>
    </row>
    <row r="14" spans="1:17" ht="15.95" customHeight="1">
      <c r="A14" s="780" t="s">
        <v>675</v>
      </c>
      <c r="B14" s="791"/>
      <c r="C14" s="794" t="s">
        <v>676</v>
      </c>
      <c r="D14" s="793" t="s">
        <v>677</v>
      </c>
      <c r="E14" s="815">
        <v>60762707000</v>
      </c>
      <c r="F14" s="815">
        <v>60477844337</v>
      </c>
      <c r="G14" s="820">
        <v>8215124912</v>
      </c>
      <c r="H14" s="820">
        <v>16434506200</v>
      </c>
      <c r="I14" s="820">
        <v>21130512626</v>
      </c>
      <c r="J14" s="1291">
        <v>0.1358369333771712</v>
      </c>
      <c r="K14" s="787">
        <v>0.27174424585013629</v>
      </c>
      <c r="L14" s="1294">
        <v>0.34939262233380353</v>
      </c>
      <c r="O14" s="837"/>
    </row>
    <row r="15" spans="1:17" ht="15.95" customHeight="1">
      <c r="A15" s="780" t="s">
        <v>678</v>
      </c>
      <c r="B15" s="791"/>
      <c r="C15" s="794" t="s">
        <v>679</v>
      </c>
      <c r="D15" s="793" t="s">
        <v>680</v>
      </c>
      <c r="E15" s="815">
        <v>68327537000</v>
      </c>
      <c r="F15" s="815">
        <v>68327537000</v>
      </c>
      <c r="G15" s="820">
        <v>3366656719.3600001</v>
      </c>
      <c r="H15" s="820">
        <v>7580686548.8800001</v>
      </c>
      <c r="I15" s="820">
        <v>11444522605.84</v>
      </c>
      <c r="J15" s="1291">
        <v>4.9272326607645758E-2</v>
      </c>
      <c r="K15" s="787">
        <v>0.1109462872762412</v>
      </c>
      <c r="L15" s="1294">
        <v>0.16749502628552235</v>
      </c>
      <c r="O15" s="837"/>
      <c r="Q15" s="837"/>
    </row>
    <row r="16" spans="1:17" ht="12" customHeight="1">
      <c r="A16" s="780"/>
      <c r="B16" s="791"/>
      <c r="C16" s="794"/>
      <c r="D16" s="793" t="s">
        <v>588</v>
      </c>
      <c r="E16" s="815">
        <v>0</v>
      </c>
      <c r="F16" s="815"/>
      <c r="G16" s="820"/>
      <c r="H16" s="820"/>
      <c r="I16" s="820"/>
      <c r="J16" s="1291"/>
      <c r="K16" s="787"/>
      <c r="L16" s="1294"/>
      <c r="O16" s="837"/>
    </row>
    <row r="17" spans="1:15" ht="15.95" customHeight="1">
      <c r="A17" s="780" t="s">
        <v>681</v>
      </c>
      <c r="B17" s="795"/>
      <c r="C17" s="794"/>
      <c r="D17" s="793" t="s">
        <v>682</v>
      </c>
      <c r="E17" s="815">
        <v>49390438000</v>
      </c>
      <c r="F17" s="815">
        <v>49390438000</v>
      </c>
      <c r="G17" s="820">
        <v>2055415253.6800001</v>
      </c>
      <c r="H17" s="820">
        <v>4954705804.4700003</v>
      </c>
      <c r="I17" s="820">
        <v>7173339454.4300003</v>
      </c>
      <c r="J17" s="1291">
        <v>4.1615651468407712E-2</v>
      </c>
      <c r="K17" s="787">
        <v>0.10031710600481009</v>
      </c>
      <c r="L17" s="1294">
        <v>0.14523741325051623</v>
      </c>
      <c r="O17" s="837"/>
    </row>
    <row r="18" spans="1:15" ht="15.95" customHeight="1">
      <c r="A18" s="780" t="s">
        <v>683</v>
      </c>
      <c r="B18" s="791"/>
      <c r="C18" s="794"/>
      <c r="D18" s="796" t="s">
        <v>684</v>
      </c>
      <c r="E18" s="815">
        <v>17368778000</v>
      </c>
      <c r="F18" s="815">
        <v>17368778000</v>
      </c>
      <c r="G18" s="820">
        <v>1251421465.6800001</v>
      </c>
      <c r="H18" s="820">
        <v>2506340744.4099998</v>
      </c>
      <c r="I18" s="820">
        <v>4086723151.4099998</v>
      </c>
      <c r="J18" s="1291">
        <v>7.205005819522825E-2</v>
      </c>
      <c r="K18" s="787">
        <v>0.14430150148789972</v>
      </c>
      <c r="L18" s="1294">
        <v>0.23529134585115891</v>
      </c>
      <c r="O18" s="837"/>
    </row>
    <row r="19" spans="1:15" ht="45">
      <c r="A19" s="797" t="s">
        <v>685</v>
      </c>
      <c r="B19" s="791"/>
      <c r="C19" s="798" t="s">
        <v>686</v>
      </c>
      <c r="D19" s="799" t="s">
        <v>687</v>
      </c>
      <c r="E19" s="815">
        <v>39546629000</v>
      </c>
      <c r="F19" s="815">
        <v>40844970600.700005</v>
      </c>
      <c r="G19" s="820">
        <v>3583006096.9300003</v>
      </c>
      <c r="H19" s="820">
        <v>7219847428.6399994</v>
      </c>
      <c r="I19" s="820">
        <v>10723130415.100002</v>
      </c>
      <c r="J19" s="1291">
        <v>8.7722087792825934E-2</v>
      </c>
      <c r="K19" s="787">
        <v>0.17676221386523081</v>
      </c>
      <c r="L19" s="1294">
        <v>0.26253245521778462</v>
      </c>
      <c r="O19" s="837"/>
    </row>
    <row r="20" spans="1:15" ht="30">
      <c r="A20" s="797" t="s">
        <v>688</v>
      </c>
      <c r="B20" s="791"/>
      <c r="C20" s="798" t="s">
        <v>689</v>
      </c>
      <c r="D20" s="799" t="s">
        <v>690</v>
      </c>
      <c r="E20" s="815">
        <v>3054780000</v>
      </c>
      <c r="F20" s="815">
        <v>5160347170.1999989</v>
      </c>
      <c r="G20" s="820">
        <v>264524660.39000002</v>
      </c>
      <c r="H20" s="820">
        <v>560789770.02999997</v>
      </c>
      <c r="I20" s="820">
        <v>882335363.85000014</v>
      </c>
      <c r="J20" s="1291">
        <v>5.1261020172746995E-2</v>
      </c>
      <c r="K20" s="787">
        <v>0.1086728763654608</v>
      </c>
      <c r="L20" s="1294">
        <v>0.1709837215886007</v>
      </c>
      <c r="O20" s="837"/>
    </row>
    <row r="21" spans="1:15" ht="15" customHeight="1">
      <c r="A21" s="797" t="s">
        <v>691</v>
      </c>
      <c r="B21" s="791"/>
      <c r="C21" s="798" t="s">
        <v>692</v>
      </c>
      <c r="D21" s="799" t="s">
        <v>693</v>
      </c>
      <c r="E21" s="815">
        <v>16146947000</v>
      </c>
      <c r="F21" s="815">
        <v>19698718446</v>
      </c>
      <c r="G21" s="820">
        <v>2315038420.4000001</v>
      </c>
      <c r="H21" s="820">
        <v>3069374050.8000002</v>
      </c>
      <c r="I21" s="820">
        <v>4861947485.8000002</v>
      </c>
      <c r="J21" s="1291">
        <v>0.11752228586576348</v>
      </c>
      <c r="K21" s="784">
        <v>0.15581592575243208</v>
      </c>
      <c r="L21" s="1293">
        <v>0.24681542096903578</v>
      </c>
      <c r="O21" s="837"/>
    </row>
    <row r="22" spans="1:15" ht="21.75" customHeight="1">
      <c r="A22" s="780" t="s">
        <v>694</v>
      </c>
      <c r="B22" s="781" t="s">
        <v>661</v>
      </c>
      <c r="C22" s="782" t="s">
        <v>695</v>
      </c>
      <c r="D22" s="800"/>
      <c r="E22" s="814">
        <v>28476092000</v>
      </c>
      <c r="F22" s="814">
        <v>28495546682.419998</v>
      </c>
      <c r="G22" s="819">
        <v>2152903654.8199987</v>
      </c>
      <c r="H22" s="819">
        <v>4393994387.3099985</v>
      </c>
      <c r="I22" s="819">
        <v>6713761133.9299994</v>
      </c>
      <c r="J22" s="1290">
        <v>7.5552284671492484E-2</v>
      </c>
      <c r="K22" s="784">
        <v>0.15419933634825905</v>
      </c>
      <c r="L22" s="1293">
        <v>0.23560738134818721</v>
      </c>
      <c r="O22" s="837"/>
    </row>
    <row r="23" spans="1:15" ht="21.75" customHeight="1">
      <c r="A23" s="780" t="s">
        <v>696</v>
      </c>
      <c r="B23" s="801" t="s">
        <v>697</v>
      </c>
      <c r="C23" s="782" t="s">
        <v>698</v>
      </c>
      <c r="D23" s="800"/>
      <c r="E23" s="814">
        <v>81440065000</v>
      </c>
      <c r="F23" s="814">
        <v>81464907553.249969</v>
      </c>
      <c r="G23" s="819">
        <v>4354256662.4700031</v>
      </c>
      <c r="H23" s="819">
        <v>11318593129.180044</v>
      </c>
      <c r="I23" s="819">
        <v>17954169303.869946</v>
      </c>
      <c r="J23" s="1290">
        <v>5.3449476507707566E-2</v>
      </c>
      <c r="K23" s="784">
        <v>0.13893826764342163</v>
      </c>
      <c r="L23" s="1293">
        <v>0.22039145250529019</v>
      </c>
      <c r="O23" s="837"/>
    </row>
    <row r="24" spans="1:15" ht="12" customHeight="1">
      <c r="A24" s="780"/>
      <c r="B24" s="801"/>
      <c r="C24" s="792" t="s">
        <v>588</v>
      </c>
      <c r="D24" s="800"/>
      <c r="E24" s="815"/>
      <c r="F24" s="815"/>
      <c r="G24" s="820"/>
      <c r="H24" s="820"/>
      <c r="I24" s="820"/>
      <c r="J24" s="1290"/>
      <c r="K24" s="784"/>
      <c r="L24" s="1293"/>
      <c r="O24" s="837"/>
    </row>
    <row r="25" spans="1:15" ht="15.75" customHeight="1">
      <c r="A25" s="780" t="s">
        <v>699</v>
      </c>
      <c r="B25" s="801"/>
      <c r="C25" s="794" t="s">
        <v>700</v>
      </c>
      <c r="D25" s="793" t="s">
        <v>701</v>
      </c>
      <c r="E25" s="815">
        <v>51110861000</v>
      </c>
      <c r="F25" s="815">
        <v>52429724932.860001</v>
      </c>
      <c r="G25" s="820">
        <v>2930915598.940001</v>
      </c>
      <c r="H25" s="820">
        <v>8474690978.2500029</v>
      </c>
      <c r="I25" s="820">
        <v>13473263568.089993</v>
      </c>
      <c r="J25" s="1291">
        <v>5.5901792402940263E-2</v>
      </c>
      <c r="K25" s="787">
        <v>0.16163905092201891</v>
      </c>
      <c r="L25" s="1294">
        <v>0.2569775749413804</v>
      </c>
      <c r="O25" s="837"/>
    </row>
    <row r="26" spans="1:15" ht="15.75" customHeight="1">
      <c r="A26" s="780" t="s">
        <v>702</v>
      </c>
      <c r="B26" s="801"/>
      <c r="C26" s="794" t="s">
        <v>703</v>
      </c>
      <c r="D26" s="793" t="s">
        <v>704</v>
      </c>
      <c r="E26" s="815">
        <v>20361288000</v>
      </c>
      <c r="F26" s="815">
        <v>21163077169.589996</v>
      </c>
      <c r="G26" s="820">
        <v>753686527.5200007</v>
      </c>
      <c r="H26" s="820">
        <v>1658734321.4699991</v>
      </c>
      <c r="I26" s="820">
        <v>2875662305.5600019</v>
      </c>
      <c r="J26" s="1291">
        <v>3.5613276910552522E-2</v>
      </c>
      <c r="K26" s="787">
        <v>7.8378692672041825E-2</v>
      </c>
      <c r="L26" s="1294">
        <v>0.135881104742752</v>
      </c>
      <c r="O26" s="837"/>
    </row>
    <row r="27" spans="1:15" ht="21.75" customHeight="1">
      <c r="A27" s="780" t="s">
        <v>705</v>
      </c>
      <c r="B27" s="801" t="s">
        <v>706</v>
      </c>
      <c r="C27" s="782" t="s">
        <v>707</v>
      </c>
      <c r="D27" s="800"/>
      <c r="E27" s="814">
        <v>21783880000</v>
      </c>
      <c r="F27" s="814">
        <v>21986750082.580002</v>
      </c>
      <c r="G27" s="819">
        <v>390825235.82999992</v>
      </c>
      <c r="H27" s="819">
        <v>916038020.17000008</v>
      </c>
      <c r="I27" s="819">
        <v>1758347178.0199997</v>
      </c>
      <c r="J27" s="1290">
        <v>1.7775489072377682E-2</v>
      </c>
      <c r="K27" s="784">
        <v>4.1663184269137288E-2</v>
      </c>
      <c r="L27" s="1293">
        <v>7.9973037007098652E-2</v>
      </c>
      <c r="O27" s="837"/>
    </row>
    <row r="28" spans="1:15" ht="12" customHeight="1">
      <c r="A28" s="780"/>
      <c r="B28" s="801"/>
      <c r="C28" s="792" t="s">
        <v>588</v>
      </c>
      <c r="D28" s="800"/>
      <c r="E28" s="815"/>
      <c r="F28" s="815"/>
      <c r="G28" s="820"/>
      <c r="H28" s="820"/>
      <c r="I28" s="820"/>
      <c r="J28" s="1290"/>
      <c r="K28" s="784"/>
      <c r="L28" s="1293"/>
      <c r="O28" s="837"/>
    </row>
    <row r="29" spans="1:15" ht="30" customHeight="1">
      <c r="A29" s="797" t="s">
        <v>708</v>
      </c>
      <c r="B29" s="801"/>
      <c r="C29" s="798" t="s">
        <v>709</v>
      </c>
      <c r="D29" s="802" t="s">
        <v>710</v>
      </c>
      <c r="E29" s="815">
        <v>14847721000</v>
      </c>
      <c r="F29" s="815">
        <v>15279223187.82</v>
      </c>
      <c r="G29" s="848">
        <v>268428336.09000003</v>
      </c>
      <c r="H29" s="848">
        <v>745800593.03000009</v>
      </c>
      <c r="I29" s="848">
        <v>1394990619.0300002</v>
      </c>
      <c r="J29" s="1291">
        <v>1.7568192622775522E-2</v>
      </c>
      <c r="K29" s="787">
        <v>4.881142083352269E-2</v>
      </c>
      <c r="L29" s="1294">
        <v>9.1299839126771337E-2</v>
      </c>
      <c r="O29" s="837"/>
    </row>
    <row r="30" spans="1:15" ht="47.25" customHeight="1">
      <c r="A30" s="797" t="s">
        <v>711</v>
      </c>
      <c r="B30" s="801"/>
      <c r="C30" s="798" t="s">
        <v>712</v>
      </c>
      <c r="D30" s="802" t="s">
        <v>713</v>
      </c>
      <c r="E30" s="815">
        <v>43339000</v>
      </c>
      <c r="F30" s="815">
        <v>126283590.64</v>
      </c>
      <c r="G30" s="848">
        <v>11500</v>
      </c>
      <c r="H30" s="848">
        <v>494678.73</v>
      </c>
      <c r="I30" s="848">
        <v>4091933.05</v>
      </c>
      <c r="J30" s="1291">
        <v>9.1064879781438559E-5</v>
      </c>
      <c r="K30" s="787">
        <v>3.9172051372073653E-3</v>
      </c>
      <c r="L30" s="1294">
        <v>3.2402729675821321E-2</v>
      </c>
      <c r="M30" s="803"/>
      <c r="O30" s="837"/>
    </row>
    <row r="31" spans="1:15" ht="30">
      <c r="A31" s="797" t="s">
        <v>714</v>
      </c>
      <c r="B31" s="801"/>
      <c r="C31" s="798" t="s">
        <v>715</v>
      </c>
      <c r="D31" s="802" t="s">
        <v>716</v>
      </c>
      <c r="E31" s="816">
        <v>35700000</v>
      </c>
      <c r="F31" s="816">
        <v>202157437.89000002</v>
      </c>
      <c r="G31" s="848">
        <v>0</v>
      </c>
      <c r="H31" s="848">
        <v>0</v>
      </c>
      <c r="I31" s="848">
        <v>135000</v>
      </c>
      <c r="J31" s="1291">
        <v>0</v>
      </c>
      <c r="K31" s="787">
        <v>0</v>
      </c>
      <c r="L31" s="1294">
        <v>6.6779635421308412E-4</v>
      </c>
      <c r="O31" s="837"/>
    </row>
    <row r="32" spans="1:15" ht="21.75" customHeight="1">
      <c r="A32" s="797" t="s">
        <v>717</v>
      </c>
      <c r="B32" s="804" t="s">
        <v>718</v>
      </c>
      <c r="C32" s="805" t="s">
        <v>719</v>
      </c>
      <c r="D32" s="806"/>
      <c r="E32" s="814">
        <v>29199900000</v>
      </c>
      <c r="F32" s="814">
        <v>29199900000</v>
      </c>
      <c r="G32" s="826">
        <v>4218826905.1700001</v>
      </c>
      <c r="H32" s="826">
        <v>4929443944.3800001</v>
      </c>
      <c r="I32" s="826">
        <v>6126942374.8400002</v>
      </c>
      <c r="J32" s="1290">
        <v>0.14448086826222009</v>
      </c>
      <c r="K32" s="784">
        <v>0.1688171515786013</v>
      </c>
      <c r="L32" s="1293">
        <v>0.20982751224627483</v>
      </c>
      <c r="O32" s="837"/>
    </row>
    <row r="33" spans="1:23" ht="21.75" customHeight="1">
      <c r="A33" s="797" t="s">
        <v>720</v>
      </c>
      <c r="B33" s="804" t="s">
        <v>721</v>
      </c>
      <c r="C33" s="805" t="s">
        <v>722</v>
      </c>
      <c r="D33" s="806"/>
      <c r="E33" s="814">
        <v>22207223000</v>
      </c>
      <c r="F33" s="814">
        <v>22207223000</v>
      </c>
      <c r="G33" s="849">
        <v>1810114112.6900001</v>
      </c>
      <c r="H33" s="849">
        <v>6154077427.0199995</v>
      </c>
      <c r="I33" s="849">
        <v>7957372212.8000002</v>
      </c>
      <c r="J33" s="1290">
        <v>8.1510151570504785E-2</v>
      </c>
      <c r="K33" s="784">
        <v>0.27712053087502203</v>
      </c>
      <c r="L33" s="1293">
        <v>0.35832360546836495</v>
      </c>
      <c r="O33" s="837"/>
    </row>
    <row r="34" spans="1:23" ht="21.75" customHeight="1">
      <c r="A34" s="797" t="s">
        <v>723</v>
      </c>
      <c r="B34" s="807" t="s">
        <v>724</v>
      </c>
      <c r="C34" s="808" t="s">
        <v>725</v>
      </c>
      <c r="D34" s="809"/>
      <c r="E34" s="817">
        <v>10547741000</v>
      </c>
      <c r="F34" s="817">
        <v>10535412546.060001</v>
      </c>
      <c r="G34" s="850">
        <v>508925214.33999985</v>
      </c>
      <c r="H34" s="850">
        <v>1073819395.329999</v>
      </c>
      <c r="I34" s="850">
        <v>1568466827.5200016</v>
      </c>
      <c r="J34" s="1292">
        <v>4.8306149580286346E-2</v>
      </c>
      <c r="K34" s="810">
        <v>0.10192476000681933</v>
      </c>
      <c r="L34" s="810">
        <v>0.14887569145135865</v>
      </c>
      <c r="O34" s="837"/>
    </row>
    <row r="35" spans="1:23" s="1127" customFormat="1" ht="14.25">
      <c r="E35" s="1128"/>
    </row>
    <row r="36" spans="1:23" s="1127" customFormat="1" ht="14.25">
      <c r="E36" s="1128"/>
    </row>
    <row r="37" spans="1:23" s="1127" customFormat="1" ht="14.25">
      <c r="E37" s="1128"/>
    </row>
    <row r="38" spans="1:23" s="1127" customFormat="1" ht="14.25">
      <c r="E38" s="1128"/>
    </row>
    <row r="39" spans="1:23" ht="15.75">
      <c r="B39" s="754"/>
      <c r="C39" s="755"/>
      <c r="D39" s="756"/>
      <c r="E39" s="757" t="s">
        <v>233</v>
      </c>
      <c r="F39" s="758" t="s">
        <v>534</v>
      </c>
      <c r="G39" s="759" t="s">
        <v>235</v>
      </c>
      <c r="H39" s="760"/>
      <c r="I39" s="760"/>
      <c r="J39" s="760" t="s">
        <v>449</v>
      </c>
      <c r="K39" s="760"/>
      <c r="L39" s="761"/>
      <c r="O39" s="752"/>
      <c r="P39" s="752"/>
      <c r="Q39" s="752"/>
      <c r="R39" s="752"/>
      <c r="S39" s="752"/>
      <c r="T39" s="752"/>
      <c r="U39" s="752"/>
      <c r="V39" s="752"/>
      <c r="W39" s="752"/>
    </row>
    <row r="40" spans="1:23" ht="15.75">
      <c r="B40" s="762" t="s">
        <v>3</v>
      </c>
      <c r="C40" s="763"/>
      <c r="D40" s="764"/>
      <c r="E40" s="765" t="s">
        <v>234</v>
      </c>
      <c r="F40" s="766" t="s">
        <v>537</v>
      </c>
      <c r="G40" s="767"/>
      <c r="H40" s="767"/>
      <c r="I40" s="767"/>
      <c r="J40" s="767"/>
      <c r="K40" s="1130"/>
      <c r="L40" s="1130"/>
      <c r="O40" s="752"/>
      <c r="P40" s="752"/>
      <c r="Q40" s="752"/>
      <c r="R40" s="752"/>
      <c r="S40" s="752"/>
      <c r="T40" s="752"/>
      <c r="U40" s="752"/>
      <c r="V40" s="752"/>
      <c r="W40" s="752"/>
    </row>
    <row r="41" spans="1:23" ht="15.75">
      <c r="B41" s="768"/>
      <c r="C41" s="752"/>
      <c r="D41" s="769"/>
      <c r="E41" s="770" t="s">
        <v>726</v>
      </c>
      <c r="F41" s="766"/>
      <c r="G41" s="771" t="s">
        <v>863</v>
      </c>
      <c r="H41" s="772" t="s">
        <v>867</v>
      </c>
      <c r="I41" s="772" t="s">
        <v>865</v>
      </c>
      <c r="J41" s="1131" t="s">
        <v>549</v>
      </c>
      <c r="K41" s="1132" t="s">
        <v>473</v>
      </c>
      <c r="L41" s="1132" t="s">
        <v>849</v>
      </c>
      <c r="O41" s="752"/>
      <c r="P41" s="752"/>
      <c r="Q41" s="752"/>
      <c r="R41" s="752"/>
      <c r="S41" s="752"/>
      <c r="T41" s="752"/>
      <c r="U41" s="752"/>
      <c r="V41" s="752"/>
      <c r="W41" s="752"/>
    </row>
    <row r="42" spans="1:23">
      <c r="B42" s="774"/>
      <c r="C42" s="775"/>
      <c r="D42" s="776"/>
      <c r="E42" s="1591" t="s">
        <v>670</v>
      </c>
      <c r="F42" s="1592"/>
      <c r="G42" s="1592"/>
      <c r="H42" s="1592"/>
      <c r="I42" s="1593"/>
      <c r="J42" s="1133"/>
      <c r="K42" s="1133"/>
      <c r="L42" s="1133"/>
      <c r="O42" s="752"/>
      <c r="P42" s="752"/>
      <c r="Q42" s="752"/>
      <c r="R42" s="752"/>
      <c r="S42" s="752"/>
      <c r="T42" s="752"/>
      <c r="U42" s="752"/>
      <c r="V42" s="752"/>
      <c r="W42" s="752"/>
    </row>
    <row r="43" spans="1:23">
      <c r="B43" s="1594">
        <v>1</v>
      </c>
      <c r="C43" s="1595"/>
      <c r="D43" s="1595"/>
      <c r="E43" s="1309">
        <v>2</v>
      </c>
      <c r="F43" s="778">
        <v>3</v>
      </c>
      <c r="G43" s="778">
        <v>4</v>
      </c>
      <c r="H43" s="779">
        <v>5</v>
      </c>
      <c r="I43" s="779">
        <v>6</v>
      </c>
      <c r="J43" s="778">
        <v>7</v>
      </c>
      <c r="K43" s="1388">
        <v>8</v>
      </c>
      <c r="L43" s="778">
        <v>9</v>
      </c>
      <c r="O43" s="752"/>
      <c r="P43" s="752"/>
      <c r="Q43" s="752"/>
      <c r="R43" s="752"/>
      <c r="S43" s="752"/>
      <c r="T43" s="752"/>
      <c r="U43" s="752"/>
      <c r="V43" s="752"/>
      <c r="W43" s="752"/>
    </row>
    <row r="44" spans="1:23" ht="23.25" customHeight="1">
      <c r="B44" s="781" t="s">
        <v>672</v>
      </c>
      <c r="C44" s="782"/>
      <c r="D44" s="783"/>
      <c r="E44" s="985">
        <v>416234520000</v>
      </c>
      <c r="F44" s="813">
        <v>416234519999.99994</v>
      </c>
      <c r="G44" s="818">
        <v>130040803115.6501</v>
      </c>
      <c r="H44" s="818">
        <v>164800901044.14993</v>
      </c>
      <c r="I44" s="818">
        <v>197217550867.65012</v>
      </c>
      <c r="J44" s="821">
        <v>0.31242195653462407</v>
      </c>
      <c r="K44" s="821">
        <v>0.39593280500653805</v>
      </c>
      <c r="L44" s="821">
        <v>0.47381353874169335</v>
      </c>
      <c r="O44" s="752"/>
      <c r="P44" s="752"/>
      <c r="Q44" s="1390"/>
      <c r="R44" s="752"/>
      <c r="S44" s="752"/>
      <c r="T44" s="1390"/>
      <c r="U44" s="752"/>
      <c r="V44" s="752"/>
      <c r="W44" s="752"/>
    </row>
    <row r="45" spans="1:23" ht="15.75">
      <c r="B45" s="785" t="s">
        <v>554</v>
      </c>
      <c r="C45" s="786"/>
      <c r="D45" s="783"/>
      <c r="E45" s="814"/>
      <c r="F45" s="814"/>
      <c r="G45" s="819"/>
      <c r="H45" s="819"/>
      <c r="I45" s="819"/>
      <c r="J45" s="784"/>
      <c r="K45" s="784"/>
      <c r="L45" s="784"/>
      <c r="O45" s="752"/>
      <c r="P45" s="752"/>
      <c r="Q45" s="1390"/>
      <c r="R45" s="752"/>
      <c r="S45" s="752"/>
      <c r="T45" s="1390"/>
      <c r="U45" s="752"/>
      <c r="V45" s="752"/>
      <c r="W45" s="752"/>
    </row>
    <row r="46" spans="1:23" ht="15.75" customHeight="1">
      <c r="B46" s="788" t="s">
        <v>646</v>
      </c>
      <c r="C46" s="789" t="s">
        <v>674</v>
      </c>
      <c r="D46" s="790"/>
      <c r="E46" s="814">
        <v>222579619000</v>
      </c>
      <c r="F46" s="814">
        <v>222344780135.69</v>
      </c>
      <c r="G46" s="819">
        <v>71661345629.849976</v>
      </c>
      <c r="H46" s="819">
        <v>93948656037.050156</v>
      </c>
      <c r="I46" s="819">
        <v>112915459847.06012</v>
      </c>
      <c r="J46" s="784">
        <v>0.32229830439966844</v>
      </c>
      <c r="K46" s="784">
        <v>0.4225359191239671</v>
      </c>
      <c r="L46" s="784">
        <v>0.50783949044430621</v>
      </c>
      <c r="O46" s="752"/>
      <c r="P46" s="752"/>
      <c r="Q46" s="1390"/>
      <c r="R46" s="752"/>
      <c r="S46" s="752"/>
      <c r="T46" s="1390"/>
      <c r="U46" s="752"/>
      <c r="V46" s="752"/>
      <c r="W46" s="752"/>
    </row>
    <row r="47" spans="1:23" ht="15.75">
      <c r="B47" s="791"/>
      <c r="C47" s="792" t="s">
        <v>588</v>
      </c>
      <c r="D47" s="793"/>
      <c r="E47" s="815"/>
      <c r="F47" s="815"/>
      <c r="G47" s="820"/>
      <c r="H47" s="820"/>
      <c r="I47" s="820"/>
      <c r="J47" s="787"/>
      <c r="K47" s="787"/>
      <c r="L47" s="784"/>
      <c r="O47" s="752"/>
      <c r="P47" s="752"/>
      <c r="Q47" s="1391"/>
      <c r="R47" s="752"/>
      <c r="S47" s="752"/>
      <c r="T47" s="1391"/>
      <c r="U47" s="752"/>
      <c r="V47" s="752"/>
      <c r="W47" s="752"/>
    </row>
    <row r="48" spans="1:23">
      <c r="B48" s="791"/>
      <c r="C48" s="794" t="s">
        <v>676</v>
      </c>
      <c r="D48" s="793" t="s">
        <v>677</v>
      </c>
      <c r="E48" s="815">
        <v>60762707000</v>
      </c>
      <c r="F48" s="815">
        <v>60477844337</v>
      </c>
      <c r="G48" s="820">
        <v>25826283941</v>
      </c>
      <c r="H48" s="820">
        <v>30529382255</v>
      </c>
      <c r="I48" s="820">
        <v>35228732506</v>
      </c>
      <c r="J48" s="787">
        <v>0.42703711126158023</v>
      </c>
      <c r="K48" s="787">
        <v>0.50480275197775692</v>
      </c>
      <c r="L48" s="787">
        <v>0.58250641854387764</v>
      </c>
      <c r="O48" s="752"/>
      <c r="P48" s="752"/>
      <c r="Q48" s="1391"/>
      <c r="R48" s="752"/>
      <c r="S48" s="752"/>
      <c r="T48" s="1391"/>
      <c r="U48" s="752"/>
      <c r="V48" s="752"/>
      <c r="W48" s="752"/>
    </row>
    <row r="49" spans="2:23">
      <c r="B49" s="791"/>
      <c r="C49" s="794" t="s">
        <v>679</v>
      </c>
      <c r="D49" s="793" t="s">
        <v>680</v>
      </c>
      <c r="E49" s="815">
        <v>68327537000</v>
      </c>
      <c r="F49" s="815">
        <v>68327537000</v>
      </c>
      <c r="G49" s="820">
        <v>17366705220.790001</v>
      </c>
      <c r="H49" s="820">
        <v>27408904018.48</v>
      </c>
      <c r="I49" s="820">
        <v>34232843368.510002</v>
      </c>
      <c r="J49" s="787">
        <v>0.25416846535519055</v>
      </c>
      <c r="K49" s="787">
        <v>0.40113993891628202</v>
      </c>
      <c r="L49" s="787">
        <v>0.50101093748644854</v>
      </c>
      <c r="O49" s="752"/>
      <c r="P49" s="752"/>
      <c r="Q49" s="1391"/>
      <c r="R49" s="752"/>
      <c r="S49" s="752"/>
      <c r="T49" s="1391"/>
      <c r="U49" s="752"/>
      <c r="V49" s="752"/>
      <c r="W49" s="752"/>
    </row>
    <row r="50" spans="2:23">
      <c r="B50" s="791"/>
      <c r="C50" s="794"/>
      <c r="D50" s="793" t="s">
        <v>588</v>
      </c>
      <c r="E50" s="815">
        <v>0</v>
      </c>
      <c r="F50" s="815"/>
      <c r="G50" s="820"/>
      <c r="H50" s="820"/>
      <c r="I50" s="820"/>
      <c r="J50" s="787"/>
      <c r="K50" s="787"/>
      <c r="L50" s="787"/>
      <c r="O50" s="752"/>
      <c r="P50" s="752"/>
      <c r="Q50" s="1391"/>
      <c r="R50" s="752"/>
      <c r="S50" s="752"/>
      <c r="T50" s="1391"/>
      <c r="U50" s="752"/>
      <c r="V50" s="752"/>
      <c r="W50" s="752"/>
    </row>
    <row r="51" spans="2:23">
      <c r="B51" s="795"/>
      <c r="C51" s="794"/>
      <c r="D51" s="793" t="s">
        <v>682</v>
      </c>
      <c r="E51" s="815">
        <v>49390438000</v>
      </c>
      <c r="F51" s="815">
        <v>49390438000</v>
      </c>
      <c r="G51" s="820">
        <v>11470334592.530001</v>
      </c>
      <c r="H51" s="820">
        <v>18932479082.099998</v>
      </c>
      <c r="I51" s="820">
        <v>24225166591.150002</v>
      </c>
      <c r="J51" s="787">
        <v>0.23223796056495796</v>
      </c>
      <c r="K51" s="787">
        <v>0.38332276142398247</v>
      </c>
      <c r="L51" s="787">
        <v>0.49048292690074952</v>
      </c>
      <c r="O51" s="752"/>
      <c r="P51" s="752"/>
      <c r="Q51" s="1391"/>
      <c r="R51" s="752"/>
      <c r="S51" s="752"/>
      <c r="T51" s="1391"/>
      <c r="U51" s="752"/>
      <c r="V51" s="752"/>
      <c r="W51" s="752"/>
    </row>
    <row r="52" spans="2:23">
      <c r="B52" s="791"/>
      <c r="C52" s="794"/>
      <c r="D52" s="796" t="s">
        <v>684</v>
      </c>
      <c r="E52" s="815">
        <v>17368778000</v>
      </c>
      <c r="F52" s="815">
        <v>17368778000</v>
      </c>
      <c r="G52" s="820">
        <v>5637090628.2600002</v>
      </c>
      <c r="H52" s="820">
        <v>8158574936.3800001</v>
      </c>
      <c r="I52" s="820">
        <v>9630006777.3600006</v>
      </c>
      <c r="J52" s="787">
        <v>0.32455309338745653</v>
      </c>
      <c r="K52" s="787">
        <v>0.46972647910981419</v>
      </c>
      <c r="L52" s="787">
        <v>0.55444354101134807</v>
      </c>
      <c r="O52" s="752"/>
      <c r="P52" s="752"/>
      <c r="Q52" s="1391"/>
      <c r="R52" s="752"/>
      <c r="S52" s="752"/>
      <c r="T52" s="1391"/>
      <c r="U52" s="752"/>
      <c r="V52" s="752"/>
      <c r="W52" s="752"/>
    </row>
    <row r="53" spans="2:23" ht="45">
      <c r="B53" s="791"/>
      <c r="C53" s="798" t="s">
        <v>686</v>
      </c>
      <c r="D53" s="799" t="s">
        <v>687</v>
      </c>
      <c r="E53" s="815">
        <v>39546629000</v>
      </c>
      <c r="F53" s="815">
        <v>40844970600.700005</v>
      </c>
      <c r="G53" s="820">
        <v>14979265961.430002</v>
      </c>
      <c r="H53" s="820">
        <v>18484201021.929996</v>
      </c>
      <c r="I53" s="820">
        <v>21970410659.099995</v>
      </c>
      <c r="J53" s="787">
        <v>0.36673464911670878</v>
      </c>
      <c r="K53" s="787">
        <v>0.45254533789805723</v>
      </c>
      <c r="L53" s="787">
        <v>0.53789757553953199</v>
      </c>
      <c r="O53" s="752"/>
      <c r="P53" s="752"/>
      <c r="Q53" s="1391"/>
      <c r="R53" s="752"/>
      <c r="S53" s="752"/>
      <c r="T53" s="1391"/>
      <c r="U53" s="752"/>
      <c r="V53" s="752"/>
      <c r="W53" s="752"/>
    </row>
    <row r="54" spans="2:23" ht="30">
      <c r="B54" s="791"/>
      <c r="C54" s="798" t="s">
        <v>689</v>
      </c>
      <c r="D54" s="799" t="s">
        <v>690</v>
      </c>
      <c r="E54" s="815">
        <v>3054780000</v>
      </c>
      <c r="F54" s="815">
        <v>5160347170.1999989</v>
      </c>
      <c r="G54" s="820">
        <v>1645709192.7700002</v>
      </c>
      <c r="H54" s="820">
        <v>2216385836.54</v>
      </c>
      <c r="I54" s="820">
        <v>2735345288.2399998</v>
      </c>
      <c r="J54" s="787">
        <v>0.31891443317489387</v>
      </c>
      <c r="K54" s="787">
        <v>0.42950324143677715</v>
      </c>
      <c r="L54" s="787">
        <v>0.53007001235034856</v>
      </c>
      <c r="O54" s="752"/>
      <c r="P54" s="752"/>
      <c r="Q54" s="1391"/>
      <c r="R54" s="752"/>
      <c r="S54" s="752"/>
      <c r="T54" s="1391"/>
      <c r="U54" s="752"/>
      <c r="V54" s="752"/>
      <c r="W54" s="752"/>
    </row>
    <row r="55" spans="2:23">
      <c r="B55" s="791"/>
      <c r="C55" s="798" t="s">
        <v>692</v>
      </c>
      <c r="D55" s="799" t="s">
        <v>693</v>
      </c>
      <c r="E55" s="815">
        <v>16146947000</v>
      </c>
      <c r="F55" s="815">
        <v>19698718446</v>
      </c>
      <c r="G55" s="820">
        <v>6455574018.8000002</v>
      </c>
      <c r="H55" s="820">
        <v>8090475476</v>
      </c>
      <c r="I55" s="820">
        <v>9861863332</v>
      </c>
      <c r="J55" s="787">
        <v>0.32771543166610728</v>
      </c>
      <c r="K55" s="787">
        <v>0.41071075248770017</v>
      </c>
      <c r="L55" s="787">
        <v>0.50063476763903592</v>
      </c>
      <c r="O55" s="752"/>
      <c r="P55" s="752"/>
      <c r="Q55" s="1391"/>
      <c r="R55" s="752"/>
      <c r="S55" s="752"/>
      <c r="T55" s="1391"/>
      <c r="U55" s="752"/>
      <c r="V55" s="752"/>
      <c r="W55" s="752"/>
    </row>
    <row r="56" spans="2:23" ht="19.5" customHeight="1">
      <c r="B56" s="781" t="s">
        <v>661</v>
      </c>
      <c r="C56" s="782" t="s">
        <v>695</v>
      </c>
      <c r="D56" s="800"/>
      <c r="E56" s="814">
        <v>28476092000</v>
      </c>
      <c r="F56" s="814">
        <v>28495546682.419998</v>
      </c>
      <c r="G56" s="819">
        <v>9083468553.1399937</v>
      </c>
      <c r="H56" s="819">
        <v>11953762582.249996</v>
      </c>
      <c r="I56" s="819">
        <v>14406315201.800005</v>
      </c>
      <c r="J56" s="784">
        <v>0.31876800450169768</v>
      </c>
      <c r="K56" s="784">
        <v>0.419495815099583</v>
      </c>
      <c r="L56" s="784">
        <v>0.50556374167363549</v>
      </c>
      <c r="O56" s="752"/>
      <c r="P56" s="752"/>
      <c r="Q56" s="1390"/>
      <c r="R56" s="752"/>
      <c r="S56" s="752"/>
      <c r="T56" s="1390"/>
      <c r="U56" s="752"/>
      <c r="V56" s="752"/>
      <c r="W56" s="752"/>
    </row>
    <row r="57" spans="2:23" ht="18" customHeight="1">
      <c r="B57" s="801" t="s">
        <v>697</v>
      </c>
      <c r="C57" s="782" t="s">
        <v>698</v>
      </c>
      <c r="D57" s="800"/>
      <c r="E57" s="814">
        <v>81440065000</v>
      </c>
      <c r="F57" s="814">
        <v>81464907553.249969</v>
      </c>
      <c r="G57" s="819">
        <v>24177706989.57011</v>
      </c>
      <c r="H57" s="819">
        <v>29950127245.979782</v>
      </c>
      <c r="I57" s="819">
        <v>35755749197.599968</v>
      </c>
      <c r="J57" s="784">
        <v>0.29678677255929153</v>
      </c>
      <c r="K57" s="784">
        <v>0.36764452505396539</v>
      </c>
      <c r="L57" s="784">
        <v>0.43890983579927384</v>
      </c>
      <c r="O57" s="752"/>
      <c r="P57" s="752"/>
      <c r="Q57" s="1390"/>
      <c r="R57" s="752"/>
      <c r="S57" s="752"/>
      <c r="T57" s="1390"/>
      <c r="U57" s="752"/>
      <c r="V57" s="752"/>
      <c r="W57" s="752"/>
    </row>
    <row r="58" spans="2:23" ht="15.75">
      <c r="B58" s="801"/>
      <c r="C58" s="792" t="s">
        <v>588</v>
      </c>
      <c r="D58" s="800"/>
      <c r="E58" s="815"/>
      <c r="F58" s="815"/>
      <c r="G58" s="820"/>
      <c r="H58" s="820"/>
      <c r="I58" s="820"/>
      <c r="J58" s="784"/>
      <c r="K58" s="784"/>
      <c r="L58" s="784"/>
      <c r="O58" s="752"/>
      <c r="P58" s="752"/>
      <c r="Q58" s="1391"/>
      <c r="R58" s="752"/>
      <c r="S58" s="752"/>
      <c r="T58" s="1391"/>
      <c r="U58" s="752"/>
      <c r="V58" s="752"/>
      <c r="W58" s="752"/>
    </row>
    <row r="59" spans="2:23" ht="15.75">
      <c r="B59" s="801"/>
      <c r="C59" s="794" t="s">
        <v>700</v>
      </c>
      <c r="D59" s="793" t="s">
        <v>701</v>
      </c>
      <c r="E59" s="815">
        <v>51110861000</v>
      </c>
      <c r="F59" s="815">
        <v>52429724932.860001</v>
      </c>
      <c r="G59" s="820">
        <v>17883215855.589989</v>
      </c>
      <c r="H59" s="820">
        <v>21756109973.959999</v>
      </c>
      <c r="I59" s="820">
        <v>25698822305.319992</v>
      </c>
      <c r="J59" s="787">
        <v>0.341089255732139</v>
      </c>
      <c r="K59" s="787">
        <v>0.41495754558735998</v>
      </c>
      <c r="L59" s="787">
        <v>0.49015748868088027</v>
      </c>
      <c r="O59" s="752"/>
      <c r="P59" s="752"/>
      <c r="Q59" s="1391"/>
      <c r="R59" s="752"/>
      <c r="S59" s="752"/>
      <c r="T59" s="1391"/>
      <c r="U59" s="752"/>
      <c r="V59" s="752"/>
      <c r="W59" s="752"/>
    </row>
    <row r="60" spans="2:23" ht="15.75">
      <c r="B60" s="801"/>
      <c r="C60" s="794" t="s">
        <v>703</v>
      </c>
      <c r="D60" s="793" t="s">
        <v>704</v>
      </c>
      <c r="E60" s="815">
        <v>20361288000</v>
      </c>
      <c r="F60" s="815">
        <v>21163077169.589996</v>
      </c>
      <c r="G60" s="820">
        <v>4248289165.8899984</v>
      </c>
      <c r="H60" s="820">
        <v>5515101246.6299915</v>
      </c>
      <c r="I60" s="820">
        <v>7029908468.1900005</v>
      </c>
      <c r="J60" s="787">
        <v>0.20074061686995695</v>
      </c>
      <c r="K60" s="787">
        <v>0.26060015764412764</v>
      </c>
      <c r="L60" s="787">
        <v>0.33217799150170535</v>
      </c>
      <c r="O60" s="752"/>
      <c r="P60" s="752"/>
      <c r="Q60" s="1391"/>
      <c r="R60" s="752"/>
      <c r="S60" s="752"/>
      <c r="T60" s="1391"/>
      <c r="U60" s="752"/>
      <c r="V60" s="752"/>
      <c r="W60" s="752"/>
    </row>
    <row r="61" spans="2:23" ht="20.25" customHeight="1">
      <c r="B61" s="801" t="s">
        <v>706</v>
      </c>
      <c r="C61" s="782" t="s">
        <v>707</v>
      </c>
      <c r="D61" s="800"/>
      <c r="E61" s="814">
        <v>21783880000</v>
      </c>
      <c r="F61" s="814">
        <v>21986750082.580002</v>
      </c>
      <c r="G61" s="819">
        <v>2397754198.4300003</v>
      </c>
      <c r="H61" s="819">
        <v>3019696000.3400002</v>
      </c>
      <c r="I61" s="819">
        <v>4250552999.8900023</v>
      </c>
      <c r="J61" s="784">
        <v>0.10905450734757428</v>
      </c>
      <c r="K61" s="784">
        <v>0.13734162570631533</v>
      </c>
      <c r="L61" s="784">
        <v>0.1933233872184546</v>
      </c>
      <c r="O61" s="752"/>
      <c r="P61" s="752"/>
      <c r="Q61" s="1390"/>
      <c r="R61" s="752"/>
      <c r="S61" s="752"/>
      <c r="T61" s="1390"/>
      <c r="U61" s="752"/>
      <c r="V61" s="752"/>
      <c r="W61" s="752"/>
    </row>
    <row r="62" spans="2:23" ht="15.75">
      <c r="B62" s="801"/>
      <c r="C62" s="792" t="s">
        <v>588</v>
      </c>
      <c r="D62" s="800"/>
      <c r="E62" s="815"/>
      <c r="F62" s="815"/>
      <c r="G62" s="820"/>
      <c r="H62" s="820"/>
      <c r="I62" s="820"/>
      <c r="J62" s="784"/>
      <c r="K62" s="784"/>
      <c r="L62" s="784"/>
      <c r="O62" s="752"/>
      <c r="P62" s="752"/>
      <c r="Q62" s="1391"/>
      <c r="R62" s="752"/>
      <c r="S62" s="752"/>
      <c r="T62" s="1391"/>
      <c r="U62" s="752"/>
      <c r="V62" s="752"/>
      <c r="W62" s="752"/>
    </row>
    <row r="63" spans="2:23" ht="30">
      <c r="B63" s="801"/>
      <c r="C63" s="798" t="s">
        <v>709</v>
      </c>
      <c r="D63" s="802" t="s">
        <v>710</v>
      </c>
      <c r="E63" s="815">
        <v>14847721000</v>
      </c>
      <c r="F63" s="815">
        <v>15279223187.82</v>
      </c>
      <c r="G63" s="848">
        <v>1865117512.8599994</v>
      </c>
      <c r="H63" s="848">
        <v>2340914114.6199994</v>
      </c>
      <c r="I63" s="848">
        <v>3369877981.7499981</v>
      </c>
      <c r="J63" s="787">
        <v>0.12206887025164985</v>
      </c>
      <c r="K63" s="787">
        <v>0.15320897442522372</v>
      </c>
      <c r="L63" s="787">
        <v>0.22055296531281338</v>
      </c>
      <c r="O63" s="752"/>
      <c r="P63" s="752"/>
      <c r="Q63" s="1391"/>
      <c r="R63" s="752"/>
      <c r="S63" s="752"/>
      <c r="T63" s="1391"/>
      <c r="U63" s="752"/>
      <c r="V63" s="752"/>
      <c r="W63" s="752"/>
    </row>
    <row r="64" spans="2:23" ht="45">
      <c r="B64" s="801"/>
      <c r="C64" s="798" t="s">
        <v>712</v>
      </c>
      <c r="D64" s="802" t="s">
        <v>713</v>
      </c>
      <c r="E64" s="815">
        <v>43339000</v>
      </c>
      <c r="F64" s="815">
        <v>126283590.64</v>
      </c>
      <c r="G64" s="848">
        <v>7816546.5300000003</v>
      </c>
      <c r="H64" s="848">
        <v>17002475.280000001</v>
      </c>
      <c r="I64" s="848">
        <v>23746002.729999997</v>
      </c>
      <c r="J64" s="787">
        <v>6.1896771309606156E-2</v>
      </c>
      <c r="K64" s="787">
        <v>0.13463724933565921</v>
      </c>
      <c r="L64" s="787">
        <v>0.18803712033888362</v>
      </c>
      <c r="O64" s="752"/>
      <c r="P64" s="752"/>
      <c r="Q64" s="1391"/>
      <c r="R64" s="752"/>
      <c r="S64" s="752"/>
      <c r="T64" s="1391"/>
      <c r="U64" s="752"/>
      <c r="V64" s="752"/>
      <c r="W64" s="752"/>
    </row>
    <row r="65" spans="2:23" ht="30">
      <c r="B65" s="801"/>
      <c r="C65" s="798" t="s">
        <v>715</v>
      </c>
      <c r="D65" s="802" t="s">
        <v>716</v>
      </c>
      <c r="E65" s="816">
        <v>35700000</v>
      </c>
      <c r="F65" s="816">
        <v>202157437.89000002</v>
      </c>
      <c r="G65" s="848">
        <v>8563188.6199999992</v>
      </c>
      <c r="H65" s="848">
        <v>18446945.149999999</v>
      </c>
      <c r="I65" s="848">
        <v>48590674.909999996</v>
      </c>
      <c r="J65" s="787">
        <v>4.2359008450925703E-2</v>
      </c>
      <c r="K65" s="787">
        <v>9.125039050028691E-2</v>
      </c>
      <c r="L65" s="787">
        <v>0.24036055965667538</v>
      </c>
      <c r="O65" s="752"/>
      <c r="P65" s="752"/>
      <c r="Q65" s="1391"/>
      <c r="R65" s="752"/>
      <c r="S65" s="752"/>
      <c r="T65" s="1391"/>
      <c r="U65" s="752"/>
      <c r="V65" s="752"/>
      <c r="W65" s="752"/>
    </row>
    <row r="66" spans="2:23" ht="15.75">
      <c r="B66" s="804" t="s">
        <v>718</v>
      </c>
      <c r="C66" s="805" t="s">
        <v>719</v>
      </c>
      <c r="D66" s="806"/>
      <c r="E66" s="814">
        <v>29199900000</v>
      </c>
      <c r="F66" s="814">
        <v>29199900000</v>
      </c>
      <c r="G66" s="826">
        <v>11303585165.119999</v>
      </c>
      <c r="H66" s="826">
        <v>12814616057.040001</v>
      </c>
      <c r="I66" s="826">
        <v>14249356153.099998</v>
      </c>
      <c r="J66" s="784">
        <v>0.3871104067178312</v>
      </c>
      <c r="K66" s="784">
        <v>0.43885821722129187</v>
      </c>
      <c r="L66" s="784">
        <v>0.48799332028876807</v>
      </c>
      <c r="O66" s="752"/>
      <c r="P66" s="752"/>
      <c r="Q66" s="1392"/>
      <c r="R66" s="752"/>
      <c r="S66" s="752"/>
      <c r="T66" s="1392"/>
      <c r="U66" s="752"/>
      <c r="V66" s="752"/>
      <c r="W66" s="752"/>
    </row>
    <row r="67" spans="2:23" ht="15.75">
      <c r="B67" s="804" t="s">
        <v>721</v>
      </c>
      <c r="C67" s="805" t="s">
        <v>722</v>
      </c>
      <c r="D67" s="806"/>
      <c r="E67" s="814">
        <v>22207223000</v>
      </c>
      <c r="F67" s="814">
        <v>22207223000</v>
      </c>
      <c r="G67" s="849">
        <v>9323327640.710001</v>
      </c>
      <c r="H67" s="849">
        <v>10524896020.500002</v>
      </c>
      <c r="I67" s="849">
        <v>12521357910.07</v>
      </c>
      <c r="J67" s="784">
        <v>0.41983311649142269</v>
      </c>
      <c r="K67" s="784">
        <v>0.47394021397902847</v>
      </c>
      <c r="L67" s="784">
        <v>0.56384167935225393</v>
      </c>
      <c r="O67" s="752"/>
      <c r="P67" s="752"/>
      <c r="Q67" s="1390"/>
      <c r="R67" s="752"/>
      <c r="S67" s="752"/>
      <c r="T67" s="1390"/>
      <c r="U67" s="752"/>
      <c r="V67" s="752"/>
      <c r="W67" s="752"/>
    </row>
    <row r="68" spans="2:23" ht="15.75">
      <c r="B68" s="807" t="s">
        <v>724</v>
      </c>
      <c r="C68" s="808" t="s">
        <v>725</v>
      </c>
      <c r="D68" s="809"/>
      <c r="E68" s="817">
        <v>10547741000</v>
      </c>
      <c r="F68" s="817">
        <v>10535412546.060001</v>
      </c>
      <c r="G68" s="850">
        <v>2093614938.8300018</v>
      </c>
      <c r="H68" s="850">
        <v>2589147100.9899945</v>
      </c>
      <c r="I68" s="850">
        <v>3118759558.1299963</v>
      </c>
      <c r="J68" s="810">
        <v>0.19872168552269603</v>
      </c>
      <c r="K68" s="810">
        <v>0.2457565937423376</v>
      </c>
      <c r="L68" s="810">
        <v>0.29602633446910814</v>
      </c>
      <c r="O68" s="752"/>
      <c r="P68" s="752"/>
      <c r="Q68" s="1390"/>
      <c r="R68" s="752"/>
      <c r="S68" s="752"/>
      <c r="T68" s="1390"/>
      <c r="U68" s="752"/>
      <c r="V68" s="752"/>
      <c r="W68" s="752"/>
    </row>
    <row r="69" spans="2:23">
      <c r="O69" s="752"/>
      <c r="P69" s="752"/>
      <c r="Q69" s="752"/>
      <c r="R69" s="752"/>
      <c r="S69" s="752"/>
      <c r="T69" s="752"/>
      <c r="U69" s="752"/>
      <c r="V69" s="752"/>
      <c r="W69" s="752"/>
    </row>
    <row r="70" spans="2:23">
      <c r="O70" s="752"/>
      <c r="P70" s="752"/>
      <c r="Q70" s="752"/>
      <c r="R70" s="752"/>
      <c r="S70" s="752"/>
      <c r="T70" s="752"/>
      <c r="U70" s="752"/>
      <c r="V70" s="752"/>
      <c r="W70" s="752"/>
    </row>
  </sheetData>
  <mergeCells count="5">
    <mergeCell ref="B2:L2"/>
    <mergeCell ref="E8:I8"/>
    <mergeCell ref="B9:D9"/>
    <mergeCell ref="E42:I42"/>
    <mergeCell ref="B43:D43"/>
  </mergeCells>
  <conditionalFormatting sqref="J44:J68">
    <cfRule type="containsErrors" dxfId="3" priority="5">
      <formula>ISERROR(J44)</formula>
    </cfRule>
  </conditionalFormatting>
  <conditionalFormatting sqref="J10:J34">
    <cfRule type="containsErrors" dxfId="2" priority="3">
      <formula>ISERROR(J10)</formula>
    </cfRule>
  </conditionalFormatting>
  <conditionalFormatting sqref="K10:K34">
    <cfRule type="containsErrors" dxfId="1" priority="2">
      <formula>ISERROR(K10)</formula>
    </cfRule>
  </conditionalFormatting>
  <conditionalFormatting sqref="K44:K68">
    <cfRule type="containsErrors" dxfId="0" priority="1">
      <formula>ISERROR(K44)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0" fitToWidth="0" fitToHeight="4" orientation="landscape" useFirstPageNumber="1" r:id="rId1"/>
  <headerFooter alignWithMargins="0">
    <oddHeader>&amp;C&amp;"Helv,Standardowy"&amp;12- &amp;P -</oddHead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   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  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   '!Obszar_wydruku</vt:lpstr>
      <vt:lpstr>'TABLICA  7'!Obszar_wydruku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  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 7'!Print_Titles_MI</vt:lpstr>
      <vt:lpstr>'TABLICA 10 '!Print_Titles_MI</vt:lpstr>
      <vt:lpstr>'TABLICA 9 '!Print_Titles_MI</vt:lpstr>
      <vt:lpstr>'TABLICA  7'!Tytuły_wydruku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2019-09-02T08:25:51Z</cp:lastPrinted>
  <dcterms:modified xsi:type="dcterms:W3CDTF">2019-09-02T12:41:51Z</dcterms:modified>
</cp:coreProperties>
</file>