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.piotrowicz\AppData\Local\Temp\ezdpuw\20260113081932156\"/>
    </mc:Choice>
  </mc:AlternateContent>
  <xr:revisionPtr revIDLastSave="0" documentId="13_ncr:1_{756B1CDF-10F7-4AEA-A4AE-E22DEA4A960E}" xr6:coauthVersionLast="47" xr6:coauthVersionMax="47" xr10:uidLastSave="{00000000-0000-0000-0000-000000000000}"/>
  <bookViews>
    <workbookView xWindow="-120" yWindow="-120" windowWidth="29040" windowHeight="15720" xr2:uid="{BA3B3801-2F40-48FB-AB7C-9D8AA03C8FB8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3" i="1" l="1"/>
  <c r="I313" i="1"/>
  <c r="C374" i="1"/>
  <c r="H364" i="1"/>
  <c r="I364" i="1"/>
  <c r="J364" i="1"/>
  <c r="K364" i="1"/>
  <c r="G364" i="1"/>
  <c r="H341" i="1"/>
  <c r="I341" i="1"/>
  <c r="J341" i="1"/>
  <c r="K341" i="1"/>
  <c r="G341" i="1"/>
  <c r="H326" i="1"/>
  <c r="I326" i="1"/>
  <c r="J326" i="1"/>
  <c r="K326" i="1"/>
  <c r="G326" i="1"/>
  <c r="H313" i="1"/>
  <c r="J313" i="1"/>
  <c r="G313" i="1"/>
  <c r="H284" i="1"/>
  <c r="I284" i="1"/>
  <c r="J284" i="1"/>
  <c r="K284" i="1"/>
  <c r="G284" i="1"/>
  <c r="H275" i="1"/>
  <c r="I275" i="1"/>
  <c r="J275" i="1"/>
  <c r="K275" i="1"/>
  <c r="G275" i="1"/>
  <c r="H252" i="1"/>
  <c r="I252" i="1"/>
  <c r="J252" i="1"/>
  <c r="K252" i="1"/>
  <c r="G252" i="1"/>
  <c r="H243" i="1"/>
  <c r="I243" i="1"/>
  <c r="J243" i="1"/>
  <c r="K243" i="1"/>
  <c r="G243" i="1"/>
  <c r="H226" i="1"/>
  <c r="I226" i="1"/>
  <c r="J226" i="1"/>
  <c r="K226" i="1"/>
  <c r="G226" i="1"/>
  <c r="H215" i="1"/>
  <c r="I215" i="1"/>
  <c r="J215" i="1"/>
  <c r="K215" i="1"/>
  <c r="G215" i="1"/>
  <c r="H200" i="1"/>
  <c r="I200" i="1"/>
  <c r="J200" i="1"/>
  <c r="K200" i="1"/>
  <c r="G200" i="1"/>
  <c r="H187" i="1"/>
  <c r="I187" i="1"/>
  <c r="J187" i="1"/>
  <c r="K187" i="1"/>
  <c r="G187" i="1"/>
  <c r="H172" i="1"/>
  <c r="I172" i="1"/>
  <c r="J172" i="1"/>
  <c r="K172" i="1"/>
  <c r="G172" i="1"/>
  <c r="H153" i="1"/>
  <c r="I153" i="1"/>
  <c r="J153" i="1"/>
  <c r="K153" i="1"/>
  <c r="G153" i="1"/>
  <c r="H134" i="1"/>
  <c r="I134" i="1"/>
  <c r="J134" i="1"/>
  <c r="K134" i="1"/>
  <c r="G134" i="1"/>
  <c r="H125" i="1"/>
  <c r="I125" i="1"/>
  <c r="J125" i="1"/>
  <c r="K125" i="1"/>
  <c r="G125" i="1"/>
  <c r="H106" i="1"/>
  <c r="I106" i="1"/>
  <c r="J106" i="1"/>
  <c r="K106" i="1"/>
  <c r="G106" i="1"/>
  <c r="H97" i="1"/>
  <c r="I97" i="1"/>
  <c r="J97" i="1"/>
  <c r="K97" i="1"/>
  <c r="G97" i="1"/>
  <c r="H90" i="1"/>
  <c r="I90" i="1"/>
  <c r="J90" i="1"/>
  <c r="K90" i="1"/>
  <c r="G90" i="1"/>
  <c r="H73" i="1"/>
  <c r="I73" i="1"/>
  <c r="J73" i="1"/>
  <c r="K73" i="1"/>
  <c r="G73" i="1"/>
  <c r="H60" i="1"/>
  <c r="I60" i="1"/>
  <c r="J60" i="1"/>
  <c r="K60" i="1"/>
  <c r="G60" i="1"/>
  <c r="D374" i="1" l="1"/>
  <c r="C372" i="1"/>
  <c r="C371" i="1"/>
  <c r="K346" i="1"/>
  <c r="K348" i="1"/>
  <c r="K350" i="1"/>
  <c r="K352" i="1"/>
  <c r="K354" i="1"/>
  <c r="K356" i="1"/>
  <c r="K358" i="1"/>
  <c r="K344" i="1"/>
  <c r="E371" i="1" l="1"/>
  <c r="K335" i="1"/>
  <c r="K333" i="1"/>
  <c r="K331" i="1"/>
  <c r="K320" i="1" l="1"/>
  <c r="K318" i="1"/>
  <c r="K307" i="1"/>
  <c r="K305" i="1"/>
  <c r="K303" i="1"/>
  <c r="K301" i="1"/>
  <c r="K299" i="1"/>
  <c r="K297" i="1"/>
  <c r="K295" i="1"/>
  <c r="K293" i="1"/>
  <c r="K291" i="1"/>
  <c r="K289" i="1"/>
  <c r="K269" i="1" l="1"/>
  <c r="K267" i="1"/>
  <c r="K265" i="1"/>
  <c r="K263" i="1"/>
  <c r="K261" i="1"/>
  <c r="K259" i="1"/>
  <c r="K257" i="1"/>
  <c r="K237" i="1" l="1"/>
  <c r="K235" i="1"/>
  <c r="K233" i="1"/>
  <c r="K231" i="1"/>
  <c r="K220" i="1" l="1"/>
  <c r="K209" i="1" l="1"/>
  <c r="K207" i="1"/>
  <c r="K205" i="1"/>
  <c r="K194" i="1" l="1"/>
  <c r="K192" i="1"/>
  <c r="K181" i="1"/>
  <c r="K179" i="1"/>
  <c r="K177" i="1"/>
  <c r="K166" i="1" l="1"/>
  <c r="K164" i="1"/>
  <c r="K162" i="1"/>
  <c r="K160" i="1"/>
  <c r="K158" i="1"/>
  <c r="K147" i="1" l="1"/>
  <c r="K145" i="1"/>
  <c r="K143" i="1"/>
  <c r="K141" i="1"/>
  <c r="K139" i="1"/>
  <c r="K119" i="1"/>
  <c r="K117" i="1"/>
  <c r="K115" i="1"/>
  <c r="K113" i="1"/>
  <c r="K111" i="1"/>
  <c r="K93" i="1" l="1"/>
  <c r="K84" i="1" l="1"/>
  <c r="K82" i="1"/>
  <c r="K80" i="1"/>
  <c r="K78" i="1"/>
  <c r="K76" i="1"/>
  <c r="K74" i="1"/>
  <c r="K65" i="1"/>
  <c r="K56" i="1" l="1"/>
  <c r="K54" i="1"/>
  <c r="K52" i="1"/>
  <c r="K50" i="1"/>
  <c r="F364" i="1"/>
  <c r="K362" i="1"/>
  <c r="K360" i="1"/>
  <c r="K342" i="1"/>
  <c r="F341" i="1"/>
  <c r="K339" i="1"/>
  <c r="K337" i="1"/>
  <c r="K329" i="1"/>
  <c r="K327" i="1"/>
  <c r="F326" i="1"/>
  <c r="K324" i="1"/>
  <c r="K322" i="1"/>
  <c r="K316" i="1"/>
  <c r="K314" i="1"/>
  <c r="F313" i="1"/>
  <c r="K311" i="1"/>
  <c r="K313" i="1" s="1"/>
  <c r="H369" i="1" s="1"/>
  <c r="K309" i="1"/>
  <c r="K287" i="1"/>
  <c r="K285" i="1"/>
  <c r="F284" i="1"/>
  <c r="K282" i="1"/>
  <c r="K280" i="1"/>
  <c r="K278" i="1"/>
  <c r="K276" i="1"/>
  <c r="F275" i="1"/>
  <c r="K273" i="1"/>
  <c r="K271" i="1"/>
  <c r="K255" i="1"/>
  <c r="K253" i="1"/>
  <c r="F252" i="1"/>
  <c r="K250" i="1"/>
  <c r="K248" i="1"/>
  <c r="K246" i="1"/>
  <c r="K244" i="1"/>
  <c r="F243" i="1"/>
  <c r="K241" i="1"/>
  <c r="K239" i="1"/>
  <c r="K229" i="1"/>
  <c r="K227" i="1"/>
  <c r="F226" i="1"/>
  <c r="K224" i="1"/>
  <c r="K222" i="1"/>
  <c r="K218" i="1"/>
  <c r="K216" i="1"/>
  <c r="F215" i="1"/>
  <c r="K213" i="1"/>
  <c r="K211" i="1"/>
  <c r="K203" i="1"/>
  <c r="K201" i="1"/>
  <c r="F200" i="1"/>
  <c r="K198" i="1"/>
  <c r="K196" i="1"/>
  <c r="K190" i="1"/>
  <c r="K188" i="1"/>
  <c r="F187" i="1"/>
  <c r="K185" i="1"/>
  <c r="K183" i="1"/>
  <c r="K175" i="1"/>
  <c r="K173" i="1"/>
  <c r="F172" i="1"/>
  <c r="K170" i="1"/>
  <c r="K168" i="1"/>
  <c r="K156" i="1"/>
  <c r="K154" i="1"/>
  <c r="F153" i="1"/>
  <c r="K151" i="1"/>
  <c r="K149" i="1"/>
  <c r="K137" i="1"/>
  <c r="K135" i="1"/>
  <c r="F134" i="1"/>
  <c r="K132" i="1"/>
  <c r="K126" i="1"/>
  <c r="F125" i="1"/>
  <c r="K123" i="1"/>
  <c r="K121" i="1"/>
  <c r="K109" i="1"/>
  <c r="K107" i="1"/>
  <c r="F106" i="1"/>
  <c r="K104" i="1"/>
  <c r="K102" i="1"/>
  <c r="K100" i="1"/>
  <c r="K98" i="1"/>
  <c r="F97" i="1"/>
  <c r="K95" i="1"/>
  <c r="K91" i="1"/>
  <c r="F60" i="1" l="1"/>
  <c r="K38" i="1"/>
  <c r="K58" i="1"/>
  <c r="K48" i="1"/>
  <c r="K46" i="1"/>
  <c r="K44" i="1"/>
  <c r="K42" i="1"/>
  <c r="K40" i="1"/>
  <c r="K61" i="1" l="1"/>
  <c r="K63" i="1"/>
  <c r="K69" i="1"/>
  <c r="K71" i="1"/>
  <c r="F73" i="1"/>
  <c r="K86" i="1"/>
  <c r="K88" i="1"/>
  <c r="F90" i="1"/>
  <c r="F631" i="1" l="1"/>
  <c r="I631" i="1"/>
  <c r="C644" i="1" s="1"/>
  <c r="J631" i="1"/>
  <c r="C645" i="1" s="1"/>
  <c r="H631" i="1"/>
  <c r="C643" i="1" s="1"/>
  <c r="G631" i="1"/>
  <c r="C642" i="1" s="1"/>
  <c r="K631" i="1" l="1"/>
  <c r="H640" i="1" s="1"/>
  <c r="D645" i="1"/>
  <c r="E6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Kulicki Kacper</author>
  </authors>
  <commentList>
    <comment ref="I36" authorId="0" shapeId="0" xr:uid="{6856F702-1B11-457B-B886-20CAEF58D275}">
      <text>
        <r>
          <rPr>
            <b/>
            <sz val="10"/>
            <color indexed="81"/>
            <rFont val="Tahoma"/>
            <family val="2"/>
            <charset val="238"/>
          </rPr>
          <t>Kobiety z obowiązku o których mowa w Rozporządzeniu Rady Ministrów z dnia 13 lipca 2023 r. w sprawie wskazania grup kobiet poddawanych obowiązkowi stawienia się do kwalifikacji wojskowej.</t>
        </r>
      </text>
    </comment>
    <comment ref="J36" authorId="0" shapeId="0" xr:uid="{EFBFACA7-C198-46F3-A4B0-1B226A01257F}">
      <text>
        <r>
          <rPr>
            <b/>
            <sz val="12"/>
            <color indexed="81"/>
            <rFont val="Tahoma"/>
            <family val="2"/>
            <charset val="238"/>
          </rPr>
          <t>Kategoria "B" oraz ochotnicy, w tym kobiety.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<sst xmlns="http://schemas.openxmlformats.org/spreadsheetml/2006/main" count="615" uniqueCount="361">
  <si>
    <t>2026 r.</t>
  </si>
  <si>
    <t>Nazwa Powiatowych Komisji Lekarskich, Miejsce prowadzenia kwalifikacji wojskowej</t>
  </si>
  <si>
    <t>Termin kwalifikacji wojskowej na terenie powiatu / miasta</t>
  </si>
  <si>
    <t>Nazwa gminy / miasta</t>
  </si>
  <si>
    <t>Terminy posiedzeń</t>
  </si>
  <si>
    <t xml:space="preserve">Liczba dni </t>
  </si>
  <si>
    <t>Liczba osób podlegających wezwaniu do kwalifikacji wojskowej</t>
  </si>
  <si>
    <t>Liczba osób planowanych do zatrudnienia</t>
  </si>
  <si>
    <t>Uwagi</t>
  </si>
  <si>
    <t>Czas pracy komisji</t>
  </si>
  <si>
    <t>Rocznik podstawowy</t>
  </si>
  <si>
    <t>Rocznik starszy</t>
  </si>
  <si>
    <t>Kobiety</t>
  </si>
  <si>
    <t>Na podstawie wykazów przesłanych przez WCR*</t>
  </si>
  <si>
    <t>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</si>
  <si>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</si>
  <si>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</si>
  <si>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</si>
  <si>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</si>
  <si>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</si>
  <si>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</si>
  <si>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</si>
  <si>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</si>
  <si>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</si>
  <si>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</si>
  <si>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</si>
  <si>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</si>
  <si>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Brak</t>
  </si>
  <si>
    <t>X</t>
  </si>
  <si>
    <t>Razem:</t>
  </si>
  <si>
    <t>PODSUMOWANIE</t>
  </si>
  <si>
    <t>Łączna liczba Powiatowych Komisji Lekarskich funkcjonujących w województwie:</t>
  </si>
  <si>
    <t>Łączna liczba osób podlegających wezwaniu do kwalifikacji wojskowej:</t>
  </si>
  <si>
    <t>W tym:</t>
  </si>
  <si>
    <t xml:space="preserve">rocznik podstawowy:  </t>
  </si>
  <si>
    <t>razem (RP+RS)</t>
  </si>
  <si>
    <t xml:space="preserve">rocznik starszy: </t>
  </si>
  <si>
    <t>kobiet:</t>
  </si>
  <si>
    <t>razem (RP+RS+K+O)</t>
  </si>
  <si>
    <t>** Jeśli dwie lub więcej gmin prowadzi kwalifikację wojskową w tym samym dniu, wówczas w kolumnie nr 5 wpisujemy liczbę dni (np. 0,5 lub 0,33), tak aby nie dublować poszczególnych dni.</t>
  </si>
  <si>
    <t>*Uwzględniać osoby uznane za czasowo niezdolne do służby wojskowej – kategoria zdolności „B” oraz ochotników, w tym kobiety - zgodnie z § 8 pkt 5 Rozporządzenia MON z dnia 27 lutego 2023 r w sprawie kwalifikacji wojskowej (Dz.U z 2025 r., poz. 624) z wyłączeniem kobiet posiadających kwalifikacje przydatne do służby wojskowej lub pobierające naukę w celu uzyskania tych kwalifikacji.</t>
  </si>
  <si>
    <t>ponownie wzywani, ochotnicy, w tym kobiety:</t>
  </si>
  <si>
    <t>Lp.</t>
  </si>
  <si>
    <t>13.</t>
  </si>
  <si>
    <t>do dnia 03.04.2026 r.</t>
  </si>
  <si>
    <t>od dnia 02.03.2026 r.</t>
  </si>
  <si>
    <t>30.03.2026 r.</t>
  </si>
  <si>
    <t>od godz. 7:30</t>
  </si>
  <si>
    <t>do godz. 14:30</t>
  </si>
  <si>
    <t>14.</t>
  </si>
  <si>
    <t>15.</t>
  </si>
  <si>
    <t>16.</t>
  </si>
  <si>
    <t>17.</t>
  </si>
  <si>
    <t>18.</t>
  </si>
  <si>
    <t>19.</t>
  </si>
  <si>
    <t>20.</t>
  </si>
  <si>
    <t>21.</t>
  </si>
  <si>
    <t>Bytów</t>
  </si>
  <si>
    <t>Miastko</t>
  </si>
  <si>
    <t xml:space="preserve"> Borzytuchom</t>
  </si>
  <si>
    <t>Tuchomie</t>
  </si>
  <si>
    <t>Studzienice</t>
  </si>
  <si>
    <t>Lipnica</t>
  </si>
  <si>
    <t>Parchowo</t>
  </si>
  <si>
    <t>Czarna Dąbrówka</t>
  </si>
  <si>
    <t>Kolczygłowy</t>
  </si>
  <si>
    <t>Trzebielino</t>
  </si>
  <si>
    <t>od dnia 09.03.2026 r.</t>
  </si>
  <si>
    <t>do dnia 13.03.2026 r.</t>
  </si>
  <si>
    <t>od dnia 16.03.2026 r.</t>
  </si>
  <si>
    <t>do dnia 19.03.2026 r.</t>
  </si>
  <si>
    <t>19.03.2026 r.</t>
  </si>
  <si>
    <t>20.03.2026 r.</t>
  </si>
  <si>
    <t>23.03.2026 r.</t>
  </si>
  <si>
    <t>24.03.2026 r.</t>
  </si>
  <si>
    <t>25.03.2026 r.</t>
  </si>
  <si>
    <t>27.03.2026 r.</t>
  </si>
  <si>
    <t>do dnia 30.03.2026 r.</t>
  </si>
  <si>
    <t>od godz. 8:00</t>
  </si>
  <si>
    <t>do godz. 13:00</t>
  </si>
  <si>
    <t>Powiatowa Komisja Lekarska w Bytowie, ul. Lęborska 11, 77-100 Bytów (adres, telefon)</t>
  </si>
  <si>
    <t>od dnia 20.03.2026 r.</t>
  </si>
  <si>
    <t>do dnia 23.03.2026 r.</t>
  </si>
  <si>
    <t>od dnia 26.03.2026 r. do dnia 27.03.2026 r.</t>
  </si>
  <si>
    <t xml:space="preserve">Miasto Chojnice </t>
  </si>
  <si>
    <t>do dnia 24.03.2026 r.</t>
  </si>
  <si>
    <r>
      <rPr>
        <sz val="8"/>
        <rFont val="Arial Narrow"/>
        <family val="2"/>
        <charset val="238"/>
      </rPr>
      <t>Gmina Chojnice</t>
    </r>
    <r>
      <rPr>
        <sz val="8"/>
        <color rgb="FFFF0000"/>
        <rFont val="Arial Narrow"/>
        <family val="2"/>
        <charset val="238"/>
      </rPr>
      <t xml:space="preserve"> </t>
    </r>
  </si>
  <si>
    <t xml:space="preserve">od dnia 25.03.2026 r. </t>
  </si>
  <si>
    <t xml:space="preserve">do dnia 01.04.2026 r. </t>
  </si>
  <si>
    <r>
      <rPr>
        <sz val="8"/>
        <rFont val="Arial Narrow"/>
        <family val="2"/>
        <charset val="238"/>
      </rPr>
      <t>Miasto i Gmina Czersk</t>
    </r>
    <r>
      <rPr>
        <sz val="8"/>
        <color rgb="FFFF0000"/>
        <rFont val="Arial Narrow"/>
        <family val="2"/>
        <charset val="238"/>
      </rPr>
      <t xml:space="preserve"> </t>
    </r>
  </si>
  <si>
    <t xml:space="preserve">od dnia 02.04.2026 r. </t>
  </si>
  <si>
    <t xml:space="preserve">do dnia 09.04.2026 r. </t>
  </si>
  <si>
    <r>
      <rPr>
        <sz val="8"/>
        <rFont val="Arial Narrow"/>
        <family val="2"/>
        <charset val="238"/>
      </rPr>
      <t xml:space="preserve"> Gmina Konarzyny </t>
    </r>
    <r>
      <rPr>
        <sz val="8"/>
        <color rgb="FFFF0000"/>
        <rFont val="Arial Narrow"/>
        <family val="2"/>
        <charset val="238"/>
      </rPr>
      <t xml:space="preserve"> </t>
    </r>
  </si>
  <si>
    <t xml:space="preserve">dnia 10.04.2026 r. </t>
  </si>
  <si>
    <t>Miasto i Gmina Brusy</t>
  </si>
  <si>
    <t xml:space="preserve">do dnia 10.04.2026 r. </t>
  </si>
  <si>
    <t xml:space="preserve">do dnia 15.04.2026 r. </t>
  </si>
  <si>
    <t xml:space="preserve">do dnia 17.04.2026 r. </t>
  </si>
  <si>
    <t xml:space="preserve">od dnia 16.04.2026 r. do dnia 17.04.2026 r. </t>
  </si>
  <si>
    <t xml:space="preserve">Liczba kobiet podana wg stanu na dzień 15 grudnia 2025 r. - z informacji uzyskanych z WCR  w Człuchowie nadal spływają dane dotyczące ilości kobiet podlegających kwalifikacji wojskowej </t>
  </si>
  <si>
    <t xml:space="preserve">z wyjątkiem 06.04.2026 r. -  Poniedziałek Wielkanocny  </t>
  </si>
  <si>
    <t>POMORSKI URZĄD WOJEWÓDZKI W GDAŃSKU</t>
  </si>
  <si>
    <t>WYDZIAŁ BEZPIECZEŃSTWA I ZARZĄDANIA KRYZYSOWEGO</t>
  </si>
  <si>
    <t>WOJEWÓDZKI PLAN KWALIFIKACJI WOJSKOWEJ DLA WOJEWÓDZTWA POMORSKIEGO NA 2026 ROK</t>
  </si>
  <si>
    <t>Powiatowa Komisja Lekarska w Chojnicach, ul. 31 Stycznia 56 89-600 Chojnice,                     tel. 53 29 66 529  (adres, telefon)</t>
  </si>
  <si>
    <t>Koczała</t>
  </si>
  <si>
    <t>Gmina Człuchów</t>
  </si>
  <si>
    <t>Przechlewo</t>
  </si>
  <si>
    <t>Rzeczenica</t>
  </si>
  <si>
    <t>Czarne</t>
  </si>
  <si>
    <t>Debrzno</t>
  </si>
  <si>
    <t>Miasto Człuchów</t>
  </si>
  <si>
    <t>od dnia 02.02.2026 r. do dnia 04.02.2026 r.</t>
  </si>
  <si>
    <t>od dnia 02.02.2026 r.</t>
  </si>
  <si>
    <t>do dnia 16.02.2026 r.</t>
  </si>
  <si>
    <t>do godz. 15:30</t>
  </si>
  <si>
    <t>od dnia 04.02.2026 r. do dnia 05.02.2026 r.</t>
  </si>
  <si>
    <t>06.02.2026 r.</t>
  </si>
  <si>
    <t>od dnia 06.02.2026 r. do dnia 10.02.2026 r.</t>
  </si>
  <si>
    <t>od dnia 10.02.2026 r. do dnia 11.02.2026 r.</t>
  </si>
  <si>
    <t xml:space="preserve">Powiatowa Komisja Lekarska w Człuchowie, Człuchów, ul. Szczecińska 8,77-300 Człuchów, tel. 598344733 </t>
  </si>
  <si>
    <t>od dnia 12.02.2026 r. do dnia 13.02.2026 r.</t>
  </si>
  <si>
    <t>16.02.2026 r.</t>
  </si>
  <si>
    <t>Gdańsk</t>
  </si>
  <si>
    <t xml:space="preserve">Powiatowa Komisja Lekarska nr 1 w Gdańsku Gdańsk Al. Grunwaldzka 244 tel. 453 531 485 lub 453 531 484 </t>
  </si>
  <si>
    <t>od dnia 17.02.2026 r.</t>
  </si>
  <si>
    <t>do dnia 15.04.2026 r.</t>
  </si>
  <si>
    <t>od godz. 08:00   do godz. 12:30</t>
  </si>
  <si>
    <t>od dnia 17.02.2026 r. do dnia 08.04.2026 r.</t>
  </si>
  <si>
    <t>od dnia 09.04.2026 r.</t>
  </si>
  <si>
    <t>do dnia 14.04.2026 r.</t>
  </si>
  <si>
    <t>Liczba kobiet wykazana przez WCR Gdańsk na dzień dzisiejszy.  Ostatni dzień kwalifikacji wojskowej 15.04.2026r. jest dniem przeznaczonym do sporządzenia sprawozdania z pracy komisji.</t>
  </si>
  <si>
    <t>Powiatowa Komisja Lekarska nr 2 w Gdańsku Gdańsk Al. Grunwaldzka 244 tel. 453 531 485 lub 453 531 484</t>
  </si>
  <si>
    <t xml:space="preserve">od godz. 08:00   </t>
  </si>
  <si>
    <t>do godz. 12:30</t>
  </si>
  <si>
    <t>Suchy Dąb</t>
  </si>
  <si>
    <t>Kolbudy</t>
  </si>
  <si>
    <t>Miasto Pruszcz Gdański</t>
  </si>
  <si>
    <t>Gmina Pruszcz Gdański</t>
  </si>
  <si>
    <t>Przywidz</t>
  </si>
  <si>
    <t>Cedry Wielkie</t>
  </si>
  <si>
    <t>Pszczółki</t>
  </si>
  <si>
    <t>Trąbki Wielkie</t>
  </si>
  <si>
    <t>od dnia 17.02.2026 r. do dnia 20.02.2026 r.</t>
  </si>
  <si>
    <t>od dnia 23.02.2026 r.</t>
  </si>
  <si>
    <t>do dnia 27.02.2026 r.</t>
  </si>
  <si>
    <t>do dnia 09.03.2026 r.</t>
  </si>
  <si>
    <t>od dnia 10.03.2026 r.</t>
  </si>
  <si>
    <t>do dnia 11.03.2026 r.</t>
  </si>
  <si>
    <t>od dnia 11.03.2026 r.</t>
  </si>
  <si>
    <t>do dnia 12.03.2026 r.</t>
  </si>
  <si>
    <t>od dnia 13.03.2026 r.</t>
  </si>
  <si>
    <t>do dnia 16.03.2026 r.</t>
  </si>
  <si>
    <t>od dnia 17.03.2026 r.</t>
  </si>
  <si>
    <t>od dnia 16.02.2026 r.</t>
  </si>
  <si>
    <t>do dnia 20.03.2026 r.</t>
  </si>
  <si>
    <t>Powiatowa Komisja Lekarska  powiatu gdańskiego, ul. Chopina 34, 83-000 Pruszcz Gdański, tel. 669-481-669</t>
  </si>
  <si>
    <t>od dnia 06.03.2026 r.</t>
  </si>
  <si>
    <t>do dnia 30.04.2026 r.</t>
  </si>
  <si>
    <t>od godz. 07:30</t>
  </si>
  <si>
    <t>do godz. 13:30</t>
  </si>
  <si>
    <t>Powiatowa Komisja Lekarska w Gdyni, Gdynia ul. Zgoda 8</t>
  </si>
  <si>
    <t>Gdynia</t>
  </si>
  <si>
    <t>od dnia 27.04.2026 r.</t>
  </si>
  <si>
    <t>do dnia 29.04.2026 r.</t>
  </si>
  <si>
    <t xml:space="preserve">Powiatowa Komisja Lekarska w Kartuzach, ul. Klasztorna 1, tel. 58 681-29-39, 797-
597-774 </t>
  </si>
  <si>
    <t>do dnia 20.04.2026 r.</t>
  </si>
  <si>
    <t>od godz. 9:00</t>
  </si>
  <si>
    <t>do godz. 12:00</t>
  </si>
  <si>
    <t>od dnia 17.04.2026 r.</t>
  </si>
  <si>
    <t>od dnia xxxx</t>
  </si>
  <si>
    <t>do dnia xxxxx</t>
  </si>
  <si>
    <t>Sulęczyno</t>
  </si>
  <si>
    <t>Przodkowo</t>
  </si>
  <si>
    <t>Żukowo</t>
  </si>
  <si>
    <t>Sierakowice</t>
  </si>
  <si>
    <t>Kartuzy</t>
  </si>
  <si>
    <t>Somonino</t>
  </si>
  <si>
    <t>Stężyca</t>
  </si>
  <si>
    <t>Chmielno</t>
  </si>
  <si>
    <t>do dnia 03.03.2026 r.</t>
  </si>
  <si>
    <t>od dnia 03.03.2026 r.</t>
  </si>
  <si>
    <t>do dnia 05.03.2026 r.</t>
  </si>
  <si>
    <t>do dnia 26.03.2026 r.</t>
  </si>
  <si>
    <t>od dnia 27.03.2026 r.</t>
  </si>
  <si>
    <t>do dnia 07.04.2026 r.</t>
  </si>
  <si>
    <t>od dnia 08.04.2026 r.</t>
  </si>
  <si>
    <t>od dnia 10.04.2026 r.</t>
  </si>
  <si>
    <t>od dnia 15.04.2026 r.</t>
  </si>
  <si>
    <t>do dnia 16.04.2026 r.</t>
  </si>
  <si>
    <t>Powiatowa Komisja Lekarska dla powiatu kościerskiego, AQUA CENTRUM, Kościerzyna, ul. Hallera 2 tel. 58 680 25 90</t>
  </si>
  <si>
    <t>Miasto Kościerzyna</t>
  </si>
  <si>
    <t>Gmina Dziemiany</t>
  </si>
  <si>
    <t>Gminia Liniewo</t>
  </si>
  <si>
    <t>Gmina Nowa Karczma</t>
  </si>
  <si>
    <t>Gmina Stara Kiszewa</t>
  </si>
  <si>
    <t>Gmina Lipusz</t>
  </si>
  <si>
    <t>Gmina Karsin</t>
  </si>
  <si>
    <t>Gmina Kościerzyna</t>
  </si>
  <si>
    <t>do dnia 10.03.2026 r.</t>
  </si>
  <si>
    <t>11.03.2026 r.</t>
  </si>
  <si>
    <t>od dnia 12.03.2026 r.</t>
  </si>
  <si>
    <t>do dnia 17.03.2026 r.</t>
  </si>
  <si>
    <t>od dnia 18.03.2026 r.</t>
  </si>
  <si>
    <t>od dnia 19.03.2026 r.</t>
  </si>
  <si>
    <t>do dnia 27.03.2026 r.</t>
  </si>
  <si>
    <t>od godz. 08:30</t>
  </si>
  <si>
    <t>Powiatowa Komisja Lekarska w Kwidzynie, ul. 11 Liostpada 13  82-500 Kwidzyn tel. 512 842 672</t>
  </si>
  <si>
    <t>Miasto Kwidzyn</t>
  </si>
  <si>
    <t>Miasto i Gmina Prabuty</t>
  </si>
  <si>
    <t>Gmina Kwidzyn</t>
  </si>
  <si>
    <t>Gmina Gardeja</t>
  </si>
  <si>
    <t>Gmina Sadlinki</t>
  </si>
  <si>
    <t>Gmina Ryjewo</t>
  </si>
  <si>
    <t>do dnia 13.02.2026 r.</t>
  </si>
  <si>
    <t>od dnia 11.02.2026 r.</t>
  </si>
  <si>
    <t>do dnia 19.02.2026 r.</t>
  </si>
  <si>
    <t>do dnia 20.02.2026 r.</t>
  </si>
  <si>
    <t>od dnia 19.02.2026 r.</t>
  </si>
  <si>
    <t>do dnia 24.02.2026 r.</t>
  </si>
  <si>
    <t>do dnia 26.02.2026 r.</t>
  </si>
  <si>
    <t>od dnia 25.02.2026 r.</t>
  </si>
  <si>
    <t>27.02.2026 r.</t>
  </si>
  <si>
    <t>Lębork</t>
  </si>
  <si>
    <t>Cewice</t>
  </si>
  <si>
    <t>Łeba</t>
  </si>
  <si>
    <t>Wicko</t>
  </si>
  <si>
    <t>Nowa Wieś Lęborska</t>
  </si>
  <si>
    <t>od dnia 23.03.2026 r.</t>
  </si>
  <si>
    <t>do godz. 14:00</t>
  </si>
  <si>
    <t xml:space="preserve">Powiatowa Komisja Lekarska 
w Lęborku, ul. Czołgistów 5, 84-300 Lębork
tel. 59 863 28 38
</t>
  </si>
  <si>
    <t>Powiatowa Komisja Lekarska  dla powiatu malborskiego 82-200 Malbork, ul. Sikorskiego 33 Klub 22 Bazy Lotnictwa Taktycznego</t>
  </si>
  <si>
    <t>do dnia 25.03.2026 r.</t>
  </si>
  <si>
    <t>Malbork miasto</t>
  </si>
  <si>
    <t>Nowy Staw</t>
  </si>
  <si>
    <t>Lichnowy</t>
  </si>
  <si>
    <t>Malbork gmina</t>
  </si>
  <si>
    <t>Miłoradz</t>
  </si>
  <si>
    <t>Stare Pole</t>
  </si>
  <si>
    <t>do dnia 18.03.2026 r.</t>
  </si>
  <si>
    <t>23.04.2026 r.</t>
  </si>
  <si>
    <t xml:space="preserve">Powiatowa Komisja Lekarska nr 1 dla powiatu nowodworskiego Nowy Dwór Gdański, budynek Liceum Ogólnokształcącego im. Ziemi Żuławskiej ul. 3 Maja 3, 82-100 Nowy Dwór Gdański,  tel.55 247 20 21 </t>
  </si>
  <si>
    <t>Miasto i Gmina Nowy Dwór Gdański</t>
  </si>
  <si>
    <t>Gmina Ostaszewo</t>
  </si>
  <si>
    <t>Gmina Sztutowo</t>
  </si>
  <si>
    <t>od dnia 30.03.2026 r.</t>
  </si>
  <si>
    <t>do dnia 02.04.2026 r.</t>
  </si>
  <si>
    <t xml:space="preserve">Miasto Krynica Morska Gmina Stegna </t>
  </si>
  <si>
    <t>od dnia 03.04.2026 r.</t>
  </si>
  <si>
    <t>Informacja z WCR z dnia 03.12.2025 r. Osoby, które w latach 2024 - 2025 zostały uznane za czasowo niezdolne do czynnej służby wojskowej (2 mężczyzn i 1 kobieta). Kobiety urodzone w latach 1999-2007 podlegające kwalifikacji wojskowej w 2026 r. (7 kobiet). Ogółem: (2 mężczyzn i 8 kobiet)</t>
  </si>
  <si>
    <t>09.04.2026 r.</t>
  </si>
  <si>
    <t>08.04.2026 r.</t>
  </si>
  <si>
    <t>do dnia 09.04.2026 r.</t>
  </si>
  <si>
    <t>Jastarnia</t>
  </si>
  <si>
    <t>Hel</t>
  </si>
  <si>
    <t>Gmina Władysławowo</t>
  </si>
  <si>
    <t>Puck</t>
  </si>
  <si>
    <t>Gmina Kosakowo</t>
  </si>
  <si>
    <t>Gmina Puck</t>
  </si>
  <si>
    <t>Gmina Krokowa</t>
  </si>
  <si>
    <t xml:space="preserve">Powiatowa Komisja Lekarska w Pucku, ul. Aleja Lipowa 3c, 84-100 Puck tel. 586732046 </t>
  </si>
  <si>
    <t>02.03.2026 r.</t>
  </si>
  <si>
    <t>do dnia 06.03.2026 r.</t>
  </si>
  <si>
    <t>od dnia 31.03.2026 r.</t>
  </si>
  <si>
    <t>03.04.2026 r.</t>
  </si>
  <si>
    <t>Powiatowa Komisja Lekarska nr 1 w Słupsku dla miasta Słupska Słupsk ul. Juliana Tuwima 23</t>
  </si>
  <si>
    <t>od dnia 07.04.2026 r.</t>
  </si>
  <si>
    <t>do dnia 27.04.2026 r.</t>
  </si>
  <si>
    <t>od godz. 7:00</t>
  </si>
  <si>
    <t>do godz. 11:30</t>
  </si>
  <si>
    <t>Słupsk</t>
  </si>
  <si>
    <t>24.04.2026 r.</t>
  </si>
  <si>
    <t>Powiatowa Komisja Lekarska nr 2 dla powiatu słupskiego Uniwersytet Pomorski w Słupsku,                      ul. Krzysztofa Arciszewskiego 22 D</t>
  </si>
  <si>
    <t>od dnia 09.02.2026 r.</t>
  </si>
  <si>
    <t>Gmina Redzikowo</t>
  </si>
  <si>
    <t>Gmina Kobylinica</t>
  </si>
  <si>
    <t>Gmina Ustka</t>
  </si>
  <si>
    <t>Miasto Ustka</t>
  </si>
  <si>
    <t>Gmina Kępice</t>
  </si>
  <si>
    <t>Gmina Dębnica Kaszubska</t>
  </si>
  <si>
    <t>Gmina Gówczyce</t>
  </si>
  <si>
    <t>Gmina Potęgowo</t>
  </si>
  <si>
    <t>Gmina Damnica</t>
  </si>
  <si>
    <t>Gmina Smołdzino</t>
  </si>
  <si>
    <t>do dnia 12.02.2026 r.</t>
  </si>
  <si>
    <t>od dnia 13.02.2026 r.</t>
  </si>
  <si>
    <t>do dnia 17.02.2026 r.</t>
  </si>
  <si>
    <t>od dnia 18.02.2026 r.</t>
  </si>
  <si>
    <t>od dnia 20.02.2026 r.</t>
  </si>
  <si>
    <t>od dnia 04.03.2026 r.</t>
  </si>
  <si>
    <t>06.03.2026 r.</t>
  </si>
  <si>
    <t>10.03.2026 r.</t>
  </si>
  <si>
    <t>wpisano liczbę osób wzywanych z poszczególnych gmin jaka będzie obowiązywała od 1.01.2026 r. i różni się od liczby osób podanych przez gminy. 
W związku ze zmianą granic administracyjnych Gminy Ustka osoby zamieszkałe w m. Przewłoka wezwane zostaną przez Miasto Ustka (zostało to ujęte w podanych wartościach). W związku ze zmianą granic administracyjnych Gminy Kobylnica osoby zamieszkałe w m. Bolesławice zostaną wezwane przez Miasto Słupsk i stawią się przed Powiatową Komisją Lekarską Nr 1 w Słupsku.</t>
  </si>
  <si>
    <r>
      <t xml:space="preserve">Powiatowa Komisja Lekarska 
w </t>
    </r>
    <r>
      <rPr>
        <b/>
        <sz val="8"/>
        <rFont val="Arial Narrow"/>
        <family val="2"/>
        <charset val="238"/>
      </rPr>
      <t>Sopocie</t>
    </r>
    <r>
      <rPr>
        <b/>
        <sz val="8"/>
        <color theme="1"/>
        <rFont val="Arial Narrow"/>
        <family val="2"/>
        <charset val="238"/>
      </rPr>
      <t>, ul. Tadeusza Kościuszki 22-24, 81-704 Sopot</t>
    </r>
  </si>
  <si>
    <t>Sopot</t>
  </si>
  <si>
    <t xml:space="preserve">od dnia 09.02.2026 r. </t>
  </si>
  <si>
    <t>13.02.2026 r.</t>
  </si>
  <si>
    <t>Powiatowa Komisja Lekarska nr 1 dla powiatu starogardzkiego Starogard Gdański, ul. Gdańska 35 tel. 501 979 538</t>
  </si>
  <si>
    <t>Urząd Miasta Starogard Gdański</t>
  </si>
  <si>
    <t>Urząd Miejski Skarszewy</t>
  </si>
  <si>
    <t>Urząd Gminy Starogard Gdański</t>
  </si>
  <si>
    <t>Urząd Gminy Zblewo</t>
  </si>
  <si>
    <t>Urząd Gminy Lubichowo</t>
  </si>
  <si>
    <t>Urząd Gminy Skórcz</t>
  </si>
  <si>
    <t>Urząd Miasta Skórcz</t>
  </si>
  <si>
    <t>Urząd Gminy Smętowo Graniczne</t>
  </si>
  <si>
    <t>Urząd Gminy Bobowo</t>
  </si>
  <si>
    <t>Urząd Gminy Osiek</t>
  </si>
  <si>
    <t>Urząd Gminy Kaliska</t>
  </si>
  <si>
    <t>Urząd Miejski Czarna Woda</t>
  </si>
  <si>
    <t>Urząd Gminy Osieczna</t>
  </si>
  <si>
    <t xml:space="preserve"> 23.03.2026 r.</t>
  </si>
  <si>
    <t>od dnia 24.03.2026 r.</t>
  </si>
  <si>
    <t>od dnia 26.03.2026 r.</t>
  </si>
  <si>
    <t>26.03.2026 r.</t>
  </si>
  <si>
    <t>Powiatowa Komisja Lekarska 
w Sztumie, ul. Reja 12
tel. +48 510 786 027</t>
  </si>
  <si>
    <t>MiG Sztum</t>
  </si>
  <si>
    <t>Mig Dzierzgoń</t>
  </si>
  <si>
    <t>Stary Targ</t>
  </si>
  <si>
    <t>Mikołajki Pomorskie</t>
  </si>
  <si>
    <t>Stary Dzierzgoń</t>
  </si>
  <si>
    <t>do dnia 04.02.2026 r.</t>
  </si>
  <si>
    <t>od dnia 05.02.2026 r.</t>
  </si>
  <si>
    <t>do dnia 06.02.2026 r.</t>
  </si>
  <si>
    <t>do dnia 10.02.2026 r.</t>
  </si>
  <si>
    <t>11.02.2026 r.</t>
  </si>
  <si>
    <t>12.02.2026 r.</t>
  </si>
  <si>
    <t xml:space="preserve">Powiatowa Komisja Lekarska dla powiatuTczewskiego Tczew, ul. Sobieskiego 10 </t>
  </si>
  <si>
    <t>do dnia 24.04.2026 r.</t>
  </si>
  <si>
    <t>do godz. 16:00</t>
  </si>
  <si>
    <t>miasto Tczew</t>
  </si>
  <si>
    <t>gmina Tczew</t>
  </si>
  <si>
    <t>Pelplin</t>
  </si>
  <si>
    <t>Subkowy</t>
  </si>
  <si>
    <t>Gniew</t>
  </si>
  <si>
    <t>Morzeszczyn</t>
  </si>
  <si>
    <t>do dnia 10.04.2026 r.</t>
  </si>
  <si>
    <t>od dnia 13.04.2026 r.</t>
  </si>
  <si>
    <t>17.04.2026 r.</t>
  </si>
  <si>
    <t>od dnia 20.04.2026 r.</t>
  </si>
  <si>
    <t>do dnia 22.04.2026 r.</t>
  </si>
  <si>
    <t>Powiatowa Komisja Lekarska w Wejherowie dla powiatu wejherowskiego Wejherowo, ul. Ofiar Piaśńicy 22,  tel. 58 770 85 78. (adres, telefon)</t>
  </si>
  <si>
    <t>Miasto Wejherowo</t>
  </si>
  <si>
    <t>Miasto Rumia</t>
  </si>
  <si>
    <t>Gmina Wejherowo</t>
  </si>
  <si>
    <t>Gmina Szemud</t>
  </si>
  <si>
    <t>Miasto Reda</t>
  </si>
  <si>
    <t>Gmina Linia</t>
  </si>
  <si>
    <t>Gmina Luzino</t>
  </si>
  <si>
    <t>Gmina Łęczyce</t>
  </si>
  <si>
    <t>Gmina Gniewino</t>
  </si>
  <si>
    <t>Gmina Choczewo</t>
  </si>
  <si>
    <t>do dnia 11.02.2026 r.</t>
  </si>
  <si>
    <t>od dnia 12.02.2026 r.</t>
  </si>
  <si>
    <t>do dnia 23.02.2026 r.</t>
  </si>
  <si>
    <t>od dnia 24.02.2026 r.</t>
  </si>
  <si>
    <t>do dnia 31.03.2026 r.</t>
  </si>
  <si>
    <t>01.04.2026 r.</t>
  </si>
  <si>
    <t>Z uwagi na przesłanie z WCR Gdynia wykazu kobiet w ilości 50 osób zaplanowano dwa dni na badanie wyłącznie kobiet.</t>
  </si>
  <si>
    <t>od dnia X</t>
  </si>
  <si>
    <t>do dnia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</si>
</sst>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u/>
      <sz val="12"/>
      <color theme="1"/>
      <name val="Arial Narrow"/>
      <family val="2"/>
      <charset val="238"/>
    </font>
    <font>
      <b/>
      <sz val="12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charset val="238"/>
      <scheme val="minor"/>
    </font>
    <font>
      <sz val="8"/>
      <name val="Arial Narrow"/>
      <family val="2"/>
      <charset val="238"/>
    </font>
    <font>
      <sz val="8"/>
      <color rgb="FF002060"/>
      <name val="Arial Narrow"/>
      <family val="2"/>
      <charset val="238"/>
    </font>
    <font>
      <sz val="8"/>
      <color rgb="FF000000"/>
      <name val="Arial Narrow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9"/>
      <color theme="1"/>
      <name val="Arial Narrow"/>
      <family val="2"/>
      <charset val="238"/>
    </font>
    <font>
      <sz val="9"/>
      <name val="Arial Narrow"/>
      <family val="2"/>
      <charset val="238"/>
    </font>
    <font>
      <sz val="9"/>
      <color theme="1"/>
      <name val="Aptos Narrow"/>
      <family val="2"/>
      <charset val="238"/>
      <scheme val="minor"/>
    </font>
    <font>
      <b/>
      <sz val="8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5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4" borderId="43" xfId="0" applyFont="1" applyFill="1" applyBorder="1" applyAlignment="1">
      <alignment vertical="center"/>
    </xf>
    <xf numFmtId="0" fontId="2" fillId="4" borderId="46" xfId="0" applyFont="1" applyFill="1" applyBorder="1" applyAlignment="1">
      <alignment vertical="center"/>
    </xf>
    <xf numFmtId="0" fontId="2" fillId="5" borderId="41" xfId="0" applyFont="1" applyFill="1" applyBorder="1" applyAlignment="1">
      <alignment vertical="center"/>
    </xf>
    <xf numFmtId="0" fontId="11" fillId="6" borderId="41" xfId="0" applyFont="1" applyFill="1" applyBorder="1" applyAlignment="1">
      <alignment vertical="center"/>
    </xf>
    <xf numFmtId="0" fontId="11" fillId="8" borderId="42" xfId="0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9" borderId="31" xfId="0" applyFont="1" applyFill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left" vertical="center" wrapText="1"/>
    </xf>
    <xf numFmtId="0" fontId="8" fillId="7" borderId="7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48" xfId="0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18" fillId="2" borderId="22" xfId="0" applyFont="1" applyFill="1" applyBorder="1" applyAlignment="1">
      <alignment horizontal="left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1" fillId="6" borderId="39" xfId="0" applyFont="1" applyFill="1" applyBorder="1" applyAlignment="1">
      <alignment horizontal="left" vertical="center" wrapText="1"/>
    </xf>
    <xf numFmtId="0" fontId="1" fillId="6" borderId="47" xfId="0" applyFont="1" applyFill="1" applyBorder="1" applyAlignment="1">
      <alignment horizontal="left" vertical="center" wrapText="1"/>
    </xf>
    <xf numFmtId="0" fontId="11" fillId="8" borderId="52" xfId="0" applyFont="1" applyFill="1" applyBorder="1" applyAlignment="1">
      <alignment horizontal="center" vertical="center"/>
    </xf>
    <xf numFmtId="0" fontId="11" fillId="8" borderId="84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39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1" fillId="4" borderId="53" xfId="0" applyFont="1" applyFill="1" applyBorder="1" applyAlignment="1">
      <alignment horizontal="left" vertical="center"/>
    </xf>
    <xf numFmtId="0" fontId="1" fillId="4" borderId="54" xfId="0" applyFont="1" applyFill="1" applyBorder="1" applyAlignment="1">
      <alignment horizontal="left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left" vertical="center"/>
    </xf>
    <xf numFmtId="0" fontId="1" fillId="4" borderId="26" xfId="0" applyFont="1" applyFill="1" applyBorder="1" applyAlignment="1">
      <alignment horizontal="left" vertical="center"/>
    </xf>
    <xf numFmtId="0" fontId="1" fillId="5" borderId="39" xfId="0" applyFont="1" applyFill="1" applyBorder="1" applyAlignment="1">
      <alignment horizontal="left" vertical="center"/>
    </xf>
    <xf numFmtId="0" fontId="1" fillId="5" borderId="47" xfId="0" applyFont="1" applyFill="1" applyBorder="1" applyAlignment="1">
      <alignment horizontal="left" vertical="center"/>
    </xf>
    <xf numFmtId="0" fontId="4" fillId="0" borderId="53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7" fillId="0" borderId="49" xfId="0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8" fillId="2" borderId="34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18" fillId="0" borderId="3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right" vertical="center" wrapText="1"/>
    </xf>
    <xf numFmtId="0" fontId="7" fillId="7" borderId="29" xfId="0" applyFont="1" applyFill="1" applyBorder="1" applyAlignment="1">
      <alignment horizontal="right" vertical="center" wrapText="1"/>
    </xf>
    <xf numFmtId="0" fontId="7" fillId="7" borderId="30" xfId="0" applyFont="1" applyFill="1" applyBorder="1" applyAlignment="1">
      <alignment horizontal="right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21" fillId="0" borderId="76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21" fillId="0" borderId="75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14" fontId="8" fillId="2" borderId="34" xfId="0" applyNumberFormat="1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textRotation="90" wrapText="1"/>
    </xf>
    <xf numFmtId="0" fontId="8" fillId="2" borderId="18" xfId="0" applyFont="1" applyFill="1" applyBorder="1" applyAlignment="1">
      <alignment horizontal="left" vertical="center" wrapText="1"/>
    </xf>
    <xf numFmtId="0" fontId="8" fillId="0" borderId="7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22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20" fillId="0" borderId="80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/>
    </xf>
    <xf numFmtId="0" fontId="20" fillId="0" borderId="79" xfId="0" applyFont="1" applyBorder="1" applyAlignment="1">
      <alignment horizontal="center" vertical="center" wrapText="1"/>
    </xf>
    <xf numFmtId="0" fontId="1" fillId="6" borderId="39" xfId="0" applyFont="1" applyFill="1" applyBorder="1" applyAlignment="1">
      <alignment horizontal="center" vertical="center" wrapText="1"/>
    </xf>
    <xf numFmtId="0" fontId="1" fillId="6" borderId="47" xfId="0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/>
    </xf>
    <xf numFmtId="0" fontId="1" fillId="4" borderId="54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1" fillId="8" borderId="55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/>
    </xf>
    <xf numFmtId="0" fontId="7" fillId="9" borderId="59" xfId="0" applyFont="1" applyFill="1" applyBorder="1" applyAlignment="1">
      <alignment horizontal="right" vertical="center" wrapText="1"/>
    </xf>
    <xf numFmtId="0" fontId="7" fillId="9" borderId="60" xfId="0" applyFont="1" applyFill="1" applyBorder="1" applyAlignment="1">
      <alignment horizontal="right" vertical="center" wrapText="1"/>
    </xf>
    <xf numFmtId="0" fontId="7" fillId="9" borderId="61" xfId="0" applyFont="1" applyFill="1" applyBorder="1" applyAlignment="1">
      <alignment horizontal="right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248770</xdr:colOff>
      <xdr:row>3</xdr:row>
      <xdr:rowOff>138953</xdr:rowOff>
    </xdr:from>
    <xdr:to>
      <xdr:col>4</xdr:col>
      <xdr:colOff>426384</xdr:colOff>
      <xdr:row>9</xdr:row>
      <xdr:rowOff>168088</xdr:rowOff>
    </xdr:to>
    <xdr:sp macro="" textlink="">
      <xdr:nvSpPr>
        <xdr:cNvPr id="7" name="Pole tekstowe 3">
          <a:extLst>
            <a:ext uri="{FF2B5EF4-FFF2-40B4-BE49-F238E27FC236}">
              <a16:creationId xmlns:a16="http://schemas.microsoft.com/office/drawing/2014/main" id="{2D959839-12F4-22C4-CED1-BF3002BAD1F0}"/>
            </a:ext>
          </a:extLst>
        </xdr:cNvPr>
        <xdr:cNvSpPr txBox="1"/>
      </xdr:nvSpPr>
      <xdr:spPr>
        <a:xfrm>
          <a:off x="601195" y="786653"/>
          <a:ext cx="2616014" cy="111498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R="8255" algn="ctr">
            <a:lnSpc>
              <a:spcPct val="107000"/>
            </a:lnSpc>
            <a:spcAft>
              <a:spcPts val="800"/>
            </a:spcAft>
          </a:pPr>
          <a:r>
            <a:rPr lang="pl-PL" sz="120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ZATWIERDZAM</a:t>
          </a:r>
          <a:endParaRPr lang="pl-PL" sz="1200" kern="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R="8255" algn="ctr">
            <a:lnSpc>
              <a:spcPct val="107000"/>
            </a:lnSpc>
            <a:spcAft>
              <a:spcPts val="800"/>
            </a:spcAft>
          </a:pPr>
          <a:r>
            <a:rPr lang="pl-PL" sz="120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WOJEWODA</a:t>
          </a:r>
          <a:br>
            <a:rPr lang="pl-PL" sz="120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</a:br>
          <a:br>
            <a:rPr lang="pl-PL" sz="120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</a:br>
          <a:r>
            <a:rPr lang="pl-PL" sz="120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Beata Rutkiewicz</a:t>
          </a:r>
          <a:endParaRPr lang="pl-PL" sz="1200" b="0" kern="100">
            <a:solidFill>
              <a:srgbClr val="FF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596153</xdr:colOff>
      <xdr:row>11</xdr:row>
      <xdr:rowOff>158003</xdr:rowOff>
    </xdr:from>
    <xdr:to>
      <xdr:col>12</xdr:col>
      <xdr:colOff>599515</xdr:colOff>
      <xdr:row>19</xdr:row>
      <xdr:rowOff>177053</xdr:rowOff>
    </xdr:to>
    <xdr:sp macro="" textlink="">
      <xdr:nvSpPr>
        <xdr:cNvPr id="8" name="Pole tekstowe 3">
          <a:extLst>
            <a:ext uri="{FF2B5EF4-FFF2-40B4-BE49-F238E27FC236}">
              <a16:creationId xmlns:a16="http://schemas.microsoft.com/office/drawing/2014/main" id="{F1BB3D71-7BFE-4B05-9DB8-D5880D3E4044}"/>
            </a:ext>
          </a:extLst>
        </xdr:cNvPr>
        <xdr:cNvSpPr txBox="1"/>
      </xdr:nvSpPr>
      <xdr:spPr>
        <a:xfrm>
          <a:off x="948578" y="2434478"/>
          <a:ext cx="7261412" cy="146685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pl-PL" sz="2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WOJEWÓDZKI PLAN</a:t>
          </a:r>
          <a:endParaRPr lang="pl-PL" sz="28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l-PL" sz="2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KWALIFIKACJI WOJKOWEJ</a:t>
          </a:r>
          <a:br>
            <a:rPr lang="pl-PL" sz="2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l-PL" sz="16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DLA WOJEWÓDZTWA POMORSKIEGO</a:t>
          </a:r>
          <a:endParaRPr lang="pl-PL" sz="160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l-PL" sz="16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 ROK 2026</a:t>
          </a:r>
          <a:endParaRPr lang="pl-PL" sz="16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542925</xdr:colOff>
      <xdr:row>3</xdr:row>
      <xdr:rowOff>73959</xdr:rowOff>
    </xdr:from>
    <xdr:to>
      <xdr:col>12</xdr:col>
      <xdr:colOff>1000125</xdr:colOff>
      <xdr:row>5</xdr:row>
      <xdr:rowOff>170090</xdr:rowOff>
    </xdr:to>
    <xdr:sp macro="" textlink="">
      <xdr:nvSpPr>
        <xdr:cNvPr id="9" name="Pole tekstowe 3">
          <a:extLst>
            <a:ext uri="{FF2B5EF4-FFF2-40B4-BE49-F238E27FC236}">
              <a16:creationId xmlns:a16="http://schemas.microsoft.com/office/drawing/2014/main" id="{EC4F051A-9CBA-4687-AFFA-6B4E0B70BCEF}"/>
            </a:ext>
          </a:extLst>
        </xdr:cNvPr>
        <xdr:cNvSpPr txBox="1"/>
      </xdr:nvSpPr>
      <xdr:spPr>
        <a:xfrm>
          <a:off x="6502854" y="720298"/>
          <a:ext cx="1287235" cy="477131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pl-PL" sz="9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Gdańsk 12.01.2026 r.</a:t>
          </a:r>
          <a:endParaRPr lang="pl-PL" sz="9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3282</xdr:colOff>
      <xdr:row>21</xdr:row>
      <xdr:rowOff>26334</xdr:rowOff>
    </xdr:from>
    <xdr:to>
      <xdr:col>12</xdr:col>
      <xdr:colOff>1047750</xdr:colOff>
      <xdr:row>25</xdr:row>
      <xdr:rowOff>60512</xdr:rowOff>
    </xdr:to>
    <xdr:sp macro="" textlink="">
      <xdr:nvSpPr>
        <xdr:cNvPr id="10" name="Pole tekstowe 3">
          <a:extLst>
            <a:ext uri="{FF2B5EF4-FFF2-40B4-BE49-F238E27FC236}">
              <a16:creationId xmlns:a16="http://schemas.microsoft.com/office/drawing/2014/main" id="{B43B9563-8F48-4422-8849-1B40264C5B8C}"/>
            </a:ext>
          </a:extLst>
        </xdr:cNvPr>
        <xdr:cNvSpPr txBox="1"/>
      </xdr:nvSpPr>
      <xdr:spPr>
        <a:xfrm>
          <a:off x="5963211" y="4673173"/>
          <a:ext cx="1874503" cy="796178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pl-PL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TOMASZ PIOTROWICZ</a:t>
          </a:r>
          <a:br>
            <a:rPr lang="pl-PL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l-PL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INSPEKTOR WBiZK</a:t>
          </a:r>
        </a:p>
        <a:p>
          <a:pPr algn="ctr"/>
          <a:endParaRPr lang="pl-PL" sz="8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595592</xdr:colOff>
      <xdr:row>21</xdr:row>
      <xdr:rowOff>64993</xdr:rowOff>
    </xdr:from>
    <xdr:to>
      <xdr:col>5</xdr:col>
      <xdr:colOff>34017</xdr:colOff>
      <xdr:row>24</xdr:row>
      <xdr:rowOff>122465</xdr:rowOff>
    </xdr:to>
    <xdr:sp macro="" textlink="">
      <xdr:nvSpPr>
        <xdr:cNvPr id="11" name="Pole tekstowe 3">
          <a:extLst>
            <a:ext uri="{FF2B5EF4-FFF2-40B4-BE49-F238E27FC236}">
              <a16:creationId xmlns:a16="http://schemas.microsoft.com/office/drawing/2014/main" id="{B6F44EAE-3269-4DFD-99AF-B656CFD8C1C7}"/>
            </a:ext>
          </a:extLst>
        </xdr:cNvPr>
        <xdr:cNvSpPr txBox="1"/>
      </xdr:nvSpPr>
      <xdr:spPr>
        <a:xfrm>
          <a:off x="908556" y="4711832"/>
          <a:ext cx="2418390" cy="62897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pl-PL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UZGODNIONO</a:t>
          </a:r>
        </a:p>
        <a:p>
          <a:pPr algn="ctr"/>
          <a:r>
            <a:rPr lang="pl-PL" sz="11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PŁK DYPLOMOWANY</a:t>
          </a:r>
        </a:p>
        <a:p>
          <a:pPr algn="ctr"/>
          <a:r>
            <a:rPr lang="pl-PL" sz="11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TOMASZ KALEMBA</a:t>
          </a:r>
        </a:p>
      </xdr:txBody>
    </xdr:sp>
    <xdr:clientData/>
  </xdr:twoCellAnchor>
  <xdr:twoCellAnchor>
    <xdr:from>
      <xdr:col>4</xdr:col>
      <xdr:colOff>714777</xdr:colOff>
      <xdr:row>25</xdr:row>
      <xdr:rowOff>177614</xdr:rowOff>
    </xdr:from>
    <xdr:to>
      <xdr:col>8</xdr:col>
      <xdr:colOff>155603</xdr:colOff>
      <xdr:row>27</xdr:row>
      <xdr:rowOff>185458</xdr:rowOff>
    </xdr:to>
    <xdr:sp macro="" textlink="">
      <xdr:nvSpPr>
        <xdr:cNvPr id="12" name="Pole tekstowe 3">
          <a:extLst>
            <a:ext uri="{FF2B5EF4-FFF2-40B4-BE49-F238E27FC236}">
              <a16:creationId xmlns:a16="http://schemas.microsoft.com/office/drawing/2014/main" id="{55C5DC42-828E-45ED-AED5-E41B4F9344AA}"/>
            </a:ext>
          </a:extLst>
        </xdr:cNvPr>
        <xdr:cNvSpPr txBox="1"/>
      </xdr:nvSpPr>
      <xdr:spPr>
        <a:xfrm>
          <a:off x="3286527" y="5586453"/>
          <a:ext cx="1720022" cy="388844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pl-PL" sz="110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GDAŃSK</a:t>
          </a:r>
          <a:endParaRPr lang="pl-PL" sz="8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52192-7CF2-45B0-8901-A69039F86B17}">
  <dimension ref="A1:N645"/>
  <sheetViews>
    <sheetView tabSelected="1" topLeftCell="A344" zoomScaleNormal="100" workbookViewId="0">
      <selection activeCell="D374" sqref="D374:E374"/>
    </sheetView>
  </sheetViews>
  <sheetFormatPr defaultRowHeight="14.25"/>
  <cols>
    <col min="1" max="1" width="4.75" customWidth="1"/>
    <col min="2" max="2" width="13.25" customWidth="1"/>
    <col min="3" max="3" width="9.25" customWidth="1"/>
    <col min="4" max="4" width="11.25" customWidth="1"/>
    <col min="5" max="5" width="12.5" customWidth="1"/>
    <col min="6" max="6" width="7.75" customWidth="1"/>
    <col min="7" max="7" width="8.625" customWidth="1"/>
    <col min="8" max="8" width="8.375" customWidth="1"/>
    <col min="9" max="9" width="8.75" customWidth="1"/>
    <col min="10" max="10" width="8.625" customWidth="1"/>
    <col min="11" max="11" width="8.125" customWidth="1"/>
    <col min="12" max="12" width="4.25" customWidth="1"/>
    <col min="13" max="13" width="18.75" customWidth="1"/>
  </cols>
  <sheetData>
    <row r="1" spans="1:14" ht="16.5" customHeight="1">
      <c r="A1" s="205" t="s">
        <v>101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3"/>
    </row>
    <row r="2" spans="1:14" ht="17.25" customHeight="1">
      <c r="A2" s="208" t="s">
        <v>102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1"/>
    </row>
    <row r="3" spans="1:14" ht="17.25" customHeight="1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1"/>
    </row>
    <row r="31" spans="1:14" ht="15.75" thickBot="1">
      <c r="A31" s="206" t="s">
        <v>0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3"/>
    </row>
    <row r="32" spans="1:14" ht="15" customHeight="1" thickTop="1">
      <c r="A32" s="174" t="s">
        <v>103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6"/>
    </row>
    <row r="33" spans="1:13" ht="14.25" customHeight="1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9"/>
    </row>
    <row r="34" spans="1:13" ht="15" customHeight="1" thickBot="1">
      <c r="A34" s="180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2"/>
    </row>
    <row r="35" spans="1:13" ht="60.75" customHeight="1" thickTop="1" thickBot="1">
      <c r="A35" s="88" t="s">
        <v>42</v>
      </c>
      <c r="B35" s="92" t="s">
        <v>1</v>
      </c>
      <c r="C35" s="32" t="s">
        <v>2</v>
      </c>
      <c r="D35" s="183" t="s">
        <v>3</v>
      </c>
      <c r="E35" s="183" t="s">
        <v>4</v>
      </c>
      <c r="F35" s="183" t="s">
        <v>5</v>
      </c>
      <c r="G35" s="195" t="s">
        <v>6</v>
      </c>
      <c r="H35" s="196"/>
      <c r="I35" s="196"/>
      <c r="J35" s="196"/>
      <c r="K35" s="197"/>
      <c r="L35" s="183" t="s">
        <v>7</v>
      </c>
      <c r="M35" s="185" t="s">
        <v>8</v>
      </c>
    </row>
    <row r="36" spans="1:13" ht="51.75" thickBot="1">
      <c r="A36" s="90"/>
      <c r="B36" s="93"/>
      <c r="C36" s="6" t="s">
        <v>9</v>
      </c>
      <c r="D36" s="184"/>
      <c r="E36" s="184"/>
      <c r="F36" s="184"/>
      <c r="G36" s="7" t="s">
        <v>10</v>
      </c>
      <c r="H36" s="8" t="s">
        <v>11</v>
      </c>
      <c r="I36" s="8" t="s">
        <v>12</v>
      </c>
      <c r="J36" s="8" t="s">
        <v>13</v>
      </c>
      <c r="K36" s="9" t="s">
        <v>14</v>
      </c>
      <c r="L36" s="184"/>
      <c r="M36" s="186"/>
    </row>
    <row r="37" spans="1:13" ht="15.75" thickTop="1" thickBot="1">
      <c r="A37" s="10" t="s">
        <v>15</v>
      </c>
      <c r="B37" s="10" t="s">
        <v>16</v>
      </c>
      <c r="C37" s="11" t="s">
        <v>17</v>
      </c>
      <c r="D37" s="11" t="s">
        <v>18</v>
      </c>
      <c r="E37" s="11" t="s">
        <v>19</v>
      </c>
      <c r="F37" s="11" t="s">
        <v>20</v>
      </c>
      <c r="G37" s="12" t="s">
        <v>21</v>
      </c>
      <c r="H37" s="13" t="s">
        <v>22</v>
      </c>
      <c r="I37" s="34" t="s">
        <v>23</v>
      </c>
      <c r="J37" s="13" t="s">
        <v>24</v>
      </c>
      <c r="K37" s="11" t="s">
        <v>25</v>
      </c>
      <c r="L37" s="11" t="s">
        <v>26</v>
      </c>
      <c r="M37" s="14" t="s">
        <v>43</v>
      </c>
    </row>
    <row r="38" spans="1:13" ht="25.5">
      <c r="A38" s="193" t="s">
        <v>15</v>
      </c>
      <c r="B38" s="152" t="s">
        <v>80</v>
      </c>
      <c r="C38" s="45" t="s">
        <v>67</v>
      </c>
      <c r="D38" s="58" t="s">
        <v>57</v>
      </c>
      <c r="E38" s="35" t="s">
        <v>67</v>
      </c>
      <c r="F38" s="58">
        <v>5</v>
      </c>
      <c r="G38" s="110">
        <v>145</v>
      </c>
      <c r="H38" s="191">
        <v>9</v>
      </c>
      <c r="I38" s="108"/>
      <c r="J38" s="187">
        <v>0</v>
      </c>
      <c r="K38" s="116">
        <f>SUM(G38:J38)</f>
        <v>154</v>
      </c>
      <c r="L38" s="58">
        <v>3</v>
      </c>
      <c r="M38" s="188" t="s">
        <v>27</v>
      </c>
    </row>
    <row r="39" spans="1:13" ht="15" thickBot="1">
      <c r="A39" s="89"/>
      <c r="B39" s="92"/>
      <c r="C39" s="43"/>
      <c r="D39" s="59"/>
      <c r="E39" s="37" t="s">
        <v>68</v>
      </c>
      <c r="F39" s="59"/>
      <c r="G39" s="61"/>
      <c r="H39" s="190"/>
      <c r="I39" s="101"/>
      <c r="J39" s="170"/>
      <c r="K39" s="63"/>
      <c r="L39" s="134"/>
      <c r="M39" s="156"/>
    </row>
    <row r="40" spans="1:13" ht="25.5">
      <c r="A40" s="89"/>
      <c r="B40" s="92"/>
      <c r="C40" s="43" t="s">
        <v>77</v>
      </c>
      <c r="D40" s="58" t="s">
        <v>58</v>
      </c>
      <c r="E40" s="36" t="s">
        <v>69</v>
      </c>
      <c r="F40" s="58">
        <v>3.5</v>
      </c>
      <c r="G40" s="60">
        <v>97</v>
      </c>
      <c r="H40" s="189">
        <v>13</v>
      </c>
      <c r="I40" s="101"/>
      <c r="J40" s="169">
        <v>0</v>
      </c>
      <c r="K40" s="62">
        <f>SUM(G40:J40)</f>
        <v>110</v>
      </c>
      <c r="L40" s="134"/>
      <c r="M40" s="156"/>
    </row>
    <row r="41" spans="1:13" ht="15" thickBot="1">
      <c r="A41" s="89"/>
      <c r="B41" s="92"/>
      <c r="C41" s="43"/>
      <c r="D41" s="59"/>
      <c r="E41" s="37" t="s">
        <v>70</v>
      </c>
      <c r="F41" s="59"/>
      <c r="G41" s="61"/>
      <c r="H41" s="190"/>
      <c r="I41" s="101"/>
      <c r="J41" s="170"/>
      <c r="K41" s="63"/>
      <c r="L41" s="134"/>
      <c r="M41" s="156"/>
    </row>
    <row r="42" spans="1:13">
      <c r="A42" s="89"/>
      <c r="B42" s="92"/>
      <c r="C42" s="43" t="s">
        <v>78</v>
      </c>
      <c r="D42" s="58" t="s">
        <v>59</v>
      </c>
      <c r="E42" s="64" t="s">
        <v>71</v>
      </c>
      <c r="F42" s="58">
        <v>0.5</v>
      </c>
      <c r="G42" s="60">
        <v>20</v>
      </c>
      <c r="H42" s="189">
        <v>0</v>
      </c>
      <c r="I42" s="101"/>
      <c r="J42" s="169">
        <v>0</v>
      </c>
      <c r="K42" s="62">
        <f>SUM(G42:J42)</f>
        <v>20</v>
      </c>
      <c r="L42" s="134"/>
      <c r="M42" s="156"/>
    </row>
    <row r="43" spans="1:13" ht="15" thickBot="1">
      <c r="A43" s="89"/>
      <c r="B43" s="92"/>
      <c r="C43" s="43"/>
      <c r="D43" s="59"/>
      <c r="E43" s="65"/>
      <c r="F43" s="59"/>
      <c r="G43" s="61"/>
      <c r="H43" s="190"/>
      <c r="I43" s="101"/>
      <c r="J43" s="170"/>
      <c r="K43" s="63"/>
      <c r="L43" s="134"/>
      <c r="M43" s="156"/>
    </row>
    <row r="44" spans="1:13" ht="25.5" customHeight="1">
      <c r="A44" s="89"/>
      <c r="B44" s="92"/>
      <c r="C44" s="43" t="s">
        <v>79</v>
      </c>
      <c r="D44" s="167" t="s">
        <v>60</v>
      </c>
      <c r="E44" s="64" t="s">
        <v>72</v>
      </c>
      <c r="F44" s="58">
        <v>0.5</v>
      </c>
      <c r="G44" s="60">
        <v>28</v>
      </c>
      <c r="H44" s="189">
        <v>1</v>
      </c>
      <c r="I44" s="101"/>
      <c r="J44" s="169">
        <v>0</v>
      </c>
      <c r="K44" s="62">
        <f>SUM(G44:J44)</f>
        <v>29</v>
      </c>
      <c r="L44" s="134"/>
      <c r="M44" s="156"/>
    </row>
    <row r="45" spans="1:13" ht="15" thickBot="1">
      <c r="A45" s="89"/>
      <c r="B45" s="92"/>
      <c r="C45" s="43"/>
      <c r="D45" s="168"/>
      <c r="E45" s="65"/>
      <c r="F45" s="59"/>
      <c r="G45" s="61"/>
      <c r="H45" s="190"/>
      <c r="I45" s="101"/>
      <c r="J45" s="170"/>
      <c r="K45" s="63"/>
      <c r="L45" s="134"/>
      <c r="M45" s="156"/>
    </row>
    <row r="46" spans="1:13">
      <c r="A46" s="89"/>
      <c r="B46" s="92"/>
      <c r="C46" s="33"/>
      <c r="D46" s="58" t="s">
        <v>61</v>
      </c>
      <c r="E46" s="38" t="s">
        <v>81</v>
      </c>
      <c r="F46" s="58">
        <v>1</v>
      </c>
      <c r="G46" s="60">
        <v>12</v>
      </c>
      <c r="H46" s="189">
        <v>1</v>
      </c>
      <c r="I46" s="101"/>
      <c r="J46" s="169">
        <v>0</v>
      </c>
      <c r="K46" s="62">
        <f>SUM(G46:J46)</f>
        <v>13</v>
      </c>
      <c r="L46" s="134"/>
      <c r="M46" s="156"/>
    </row>
    <row r="47" spans="1:13" ht="15" thickBot="1">
      <c r="A47" s="89"/>
      <c r="B47" s="92"/>
      <c r="C47" s="15"/>
      <c r="D47" s="59"/>
      <c r="E47" s="35" t="s">
        <v>82</v>
      </c>
      <c r="F47" s="59"/>
      <c r="G47" s="61"/>
      <c r="H47" s="190"/>
      <c r="I47" s="101"/>
      <c r="J47" s="170"/>
      <c r="K47" s="63"/>
      <c r="L47" s="134"/>
      <c r="M47" s="156"/>
    </row>
    <row r="48" spans="1:13">
      <c r="A48" s="89"/>
      <c r="B48" s="92"/>
      <c r="C48" s="15"/>
      <c r="D48" s="58" t="s">
        <v>62</v>
      </c>
      <c r="E48" s="64" t="s">
        <v>73</v>
      </c>
      <c r="F48" s="58">
        <v>0.5</v>
      </c>
      <c r="G48" s="60">
        <v>24</v>
      </c>
      <c r="H48" s="189">
        <v>3</v>
      </c>
      <c r="I48" s="101"/>
      <c r="J48" s="169">
        <v>0</v>
      </c>
      <c r="K48" s="62">
        <f>SUM(G48:J48)</f>
        <v>27</v>
      </c>
      <c r="L48" s="134"/>
      <c r="M48" s="156"/>
    </row>
    <row r="49" spans="1:13" ht="15" thickBot="1">
      <c r="A49" s="89"/>
      <c r="B49" s="92"/>
      <c r="C49" s="15"/>
      <c r="D49" s="113"/>
      <c r="E49" s="65"/>
      <c r="F49" s="192"/>
      <c r="G49" s="61"/>
      <c r="H49" s="190"/>
      <c r="I49" s="101"/>
      <c r="J49" s="170"/>
      <c r="K49" s="63"/>
      <c r="L49" s="134"/>
      <c r="M49" s="156"/>
    </row>
    <row r="50" spans="1:13">
      <c r="A50" s="89"/>
      <c r="B50" s="92"/>
      <c r="C50" s="15"/>
      <c r="D50" s="58" t="s">
        <v>63</v>
      </c>
      <c r="E50" s="64" t="s">
        <v>74</v>
      </c>
      <c r="F50" s="58">
        <v>1</v>
      </c>
      <c r="G50" s="60">
        <v>30</v>
      </c>
      <c r="H50" s="62">
        <v>1</v>
      </c>
      <c r="I50" s="41"/>
      <c r="J50" s="60">
        <v>0</v>
      </c>
      <c r="K50" s="62">
        <f>SUM(G50:J50)</f>
        <v>31</v>
      </c>
      <c r="L50" s="134"/>
      <c r="M50" s="156"/>
    </row>
    <row r="51" spans="1:13" ht="15" thickBot="1">
      <c r="A51" s="89"/>
      <c r="B51" s="92"/>
      <c r="C51" s="15"/>
      <c r="D51" s="59"/>
      <c r="E51" s="65"/>
      <c r="F51" s="59"/>
      <c r="G51" s="111"/>
      <c r="H51" s="104"/>
      <c r="I51" s="41"/>
      <c r="J51" s="111"/>
      <c r="K51" s="104"/>
      <c r="L51" s="134"/>
      <c r="M51" s="156"/>
    </row>
    <row r="52" spans="1:13">
      <c r="A52" s="89"/>
      <c r="B52" s="92"/>
      <c r="C52" s="15"/>
      <c r="D52" s="58" t="s">
        <v>64</v>
      </c>
      <c r="E52" s="64" t="s">
        <v>75</v>
      </c>
      <c r="F52" s="58">
        <v>1</v>
      </c>
      <c r="G52" s="110">
        <v>34</v>
      </c>
      <c r="H52" s="116">
        <v>0</v>
      </c>
      <c r="I52" s="41"/>
      <c r="J52" s="110">
        <v>0</v>
      </c>
      <c r="K52" s="116">
        <f>SUM(G52:J52)</f>
        <v>34</v>
      </c>
      <c r="L52" s="134"/>
      <c r="M52" s="156"/>
    </row>
    <row r="53" spans="1:13" ht="15" thickBot="1">
      <c r="A53" s="89"/>
      <c r="B53" s="92"/>
      <c r="C53" s="15"/>
      <c r="D53" s="59"/>
      <c r="E53" s="65"/>
      <c r="F53" s="59"/>
      <c r="G53" s="111"/>
      <c r="H53" s="104"/>
      <c r="I53" s="41"/>
      <c r="J53" s="111"/>
      <c r="K53" s="104"/>
      <c r="L53" s="134"/>
      <c r="M53" s="156"/>
    </row>
    <row r="54" spans="1:13">
      <c r="A54" s="89"/>
      <c r="B54" s="92"/>
      <c r="C54" s="15"/>
      <c r="D54" s="58" t="s">
        <v>65</v>
      </c>
      <c r="E54" s="64" t="s">
        <v>83</v>
      </c>
      <c r="F54" s="58">
        <v>1.5</v>
      </c>
      <c r="G54" s="110">
        <v>27</v>
      </c>
      <c r="H54" s="116">
        <v>10</v>
      </c>
      <c r="I54" s="41"/>
      <c r="J54" s="110">
        <v>0</v>
      </c>
      <c r="K54" s="116">
        <f>SUM(G54:J54)</f>
        <v>37</v>
      </c>
      <c r="L54" s="134"/>
      <c r="M54" s="156"/>
    </row>
    <row r="55" spans="1:13" ht="15" thickBot="1">
      <c r="A55" s="89"/>
      <c r="B55" s="92"/>
      <c r="C55" s="15"/>
      <c r="D55" s="59"/>
      <c r="E55" s="65"/>
      <c r="F55" s="59"/>
      <c r="G55" s="111"/>
      <c r="H55" s="104"/>
      <c r="I55" s="41"/>
      <c r="J55" s="111"/>
      <c r="K55" s="104"/>
      <c r="L55" s="134"/>
      <c r="M55" s="156"/>
    </row>
    <row r="56" spans="1:13">
      <c r="A56" s="89"/>
      <c r="B56" s="92"/>
      <c r="C56" s="15"/>
      <c r="D56" s="58" t="s">
        <v>66</v>
      </c>
      <c r="E56" s="64" t="s">
        <v>76</v>
      </c>
      <c r="F56" s="58">
        <v>0.5</v>
      </c>
      <c r="G56" s="110">
        <v>24</v>
      </c>
      <c r="H56" s="116">
        <v>4</v>
      </c>
      <c r="I56" s="41"/>
      <c r="J56" s="110">
        <v>0</v>
      </c>
      <c r="K56" s="116">
        <f>SUM(G56:J56)</f>
        <v>28</v>
      </c>
      <c r="L56" s="134"/>
      <c r="M56" s="156"/>
    </row>
    <row r="57" spans="1:13" ht="15" thickBot="1">
      <c r="A57" s="89"/>
      <c r="B57" s="92"/>
      <c r="C57" s="15"/>
      <c r="D57" s="59"/>
      <c r="E57" s="65"/>
      <c r="F57" s="59"/>
      <c r="G57" s="111"/>
      <c r="H57" s="104"/>
      <c r="I57" s="42"/>
      <c r="J57" s="111"/>
      <c r="K57" s="104"/>
      <c r="L57" s="134"/>
      <c r="M57" s="156"/>
    </row>
    <row r="58" spans="1:13">
      <c r="A58" s="89"/>
      <c r="B58" s="92"/>
      <c r="C58" s="43"/>
      <c r="D58" s="150" t="s">
        <v>12</v>
      </c>
      <c r="E58" s="64" t="s">
        <v>46</v>
      </c>
      <c r="F58" s="58">
        <v>1</v>
      </c>
      <c r="G58" s="108">
        <v>0</v>
      </c>
      <c r="H58" s="108">
        <v>0</v>
      </c>
      <c r="I58" s="166">
        <v>29</v>
      </c>
      <c r="J58" s="198">
        <v>0</v>
      </c>
      <c r="K58" s="115">
        <f>SUM(G58:J58)</f>
        <v>29</v>
      </c>
      <c r="L58" s="134"/>
      <c r="M58" s="156"/>
    </row>
    <row r="59" spans="1:13" ht="15" thickBot="1">
      <c r="A59" s="89"/>
      <c r="B59" s="93"/>
      <c r="C59" s="44"/>
      <c r="D59" s="151"/>
      <c r="E59" s="65"/>
      <c r="F59" s="134"/>
      <c r="G59" s="101"/>
      <c r="H59" s="101"/>
      <c r="I59" s="166"/>
      <c r="J59" s="198"/>
      <c r="K59" s="115"/>
      <c r="L59" s="59"/>
      <c r="M59" s="157"/>
    </row>
    <row r="60" spans="1:13" ht="15" thickBot="1">
      <c r="A60" s="90"/>
      <c r="B60" s="105" t="s">
        <v>29</v>
      </c>
      <c r="C60" s="106"/>
      <c r="D60" s="106"/>
      <c r="E60" s="107"/>
      <c r="F60" s="39">
        <f>SUM(F38:F59)</f>
        <v>16</v>
      </c>
      <c r="G60" s="40">
        <f>SUM(G38:G59)</f>
        <v>441</v>
      </c>
      <c r="H60" s="40">
        <f t="shared" ref="H60:K60" si="0">SUM(H38:H59)</f>
        <v>42</v>
      </c>
      <c r="I60" s="40">
        <f t="shared" si="0"/>
        <v>29</v>
      </c>
      <c r="J60" s="40">
        <f t="shared" si="0"/>
        <v>0</v>
      </c>
      <c r="K60" s="40">
        <f t="shared" si="0"/>
        <v>512</v>
      </c>
      <c r="L60" s="19"/>
      <c r="M60" s="20"/>
    </row>
    <row r="61" spans="1:13" ht="15.75" customHeight="1" thickTop="1">
      <c r="A61" s="88" t="s">
        <v>16</v>
      </c>
      <c r="B61" s="152" t="s">
        <v>104</v>
      </c>
      <c r="C61" s="153" t="s">
        <v>69</v>
      </c>
      <c r="D61" s="58" t="s">
        <v>84</v>
      </c>
      <c r="E61" s="15" t="s">
        <v>69</v>
      </c>
      <c r="F61" s="58">
        <v>7</v>
      </c>
      <c r="G61" s="110">
        <v>204</v>
      </c>
      <c r="H61" s="154">
        <v>23</v>
      </c>
      <c r="I61" s="101"/>
      <c r="J61" s="200">
        <v>11</v>
      </c>
      <c r="K61" s="115">
        <f>SUM(G61,H61,J61)</f>
        <v>238</v>
      </c>
      <c r="L61" s="97">
        <v>4</v>
      </c>
      <c r="M61" s="47"/>
    </row>
    <row r="62" spans="1:13" ht="26.25" thickBot="1">
      <c r="A62" s="89"/>
      <c r="B62" s="92"/>
      <c r="C62" s="95"/>
      <c r="D62" s="59"/>
      <c r="E62" s="16" t="s">
        <v>85</v>
      </c>
      <c r="F62" s="59"/>
      <c r="G62" s="61"/>
      <c r="H62" s="117"/>
      <c r="I62" s="101"/>
      <c r="J62" s="122"/>
      <c r="K62" s="63"/>
      <c r="L62" s="134"/>
      <c r="M62" s="46" t="s">
        <v>100</v>
      </c>
    </row>
    <row r="63" spans="1:13" ht="15" customHeight="1">
      <c r="A63" s="89"/>
      <c r="B63" s="92"/>
      <c r="C63" s="95" t="s">
        <v>97</v>
      </c>
      <c r="D63" s="148" t="s">
        <v>86</v>
      </c>
      <c r="E63" s="17" t="s">
        <v>87</v>
      </c>
      <c r="F63" s="58">
        <v>6</v>
      </c>
      <c r="G63" s="60">
        <v>143</v>
      </c>
      <c r="H63" s="102">
        <v>32</v>
      </c>
      <c r="I63" s="101"/>
      <c r="J63" s="143">
        <v>9</v>
      </c>
      <c r="K63" s="62">
        <f t="shared" ref="K63" si="1">SUM(G63,H63,J63)</f>
        <v>184</v>
      </c>
      <c r="L63" s="134"/>
      <c r="M63" s="46"/>
    </row>
    <row r="64" spans="1:13" ht="90" thickBot="1">
      <c r="A64" s="89"/>
      <c r="B64" s="92"/>
      <c r="C64" s="95"/>
      <c r="D64" s="123"/>
      <c r="E64" s="15" t="s">
        <v>88</v>
      </c>
      <c r="F64" s="59"/>
      <c r="G64" s="61"/>
      <c r="H64" s="117"/>
      <c r="I64" s="101"/>
      <c r="J64" s="122"/>
      <c r="K64" s="63"/>
      <c r="L64" s="134"/>
      <c r="M64" s="46" t="s">
        <v>99</v>
      </c>
    </row>
    <row r="65" spans="1:13">
      <c r="A65" s="89"/>
      <c r="B65" s="92"/>
      <c r="C65" s="147" t="s">
        <v>47</v>
      </c>
      <c r="D65" s="148" t="s">
        <v>89</v>
      </c>
      <c r="E65" s="17" t="s">
        <v>90</v>
      </c>
      <c r="F65" s="58">
        <v>5</v>
      </c>
      <c r="G65" s="60">
        <v>143</v>
      </c>
      <c r="H65" s="62">
        <v>25</v>
      </c>
      <c r="I65" s="41"/>
      <c r="J65" s="143">
        <v>7</v>
      </c>
      <c r="K65" s="62">
        <f>SUM(G65,H65,J65)</f>
        <v>175</v>
      </c>
      <c r="L65" s="134"/>
      <c r="M65" s="46"/>
    </row>
    <row r="66" spans="1:13" ht="15" thickBot="1">
      <c r="A66" s="89"/>
      <c r="B66" s="92"/>
      <c r="C66" s="95"/>
      <c r="D66" s="123"/>
      <c r="E66" s="16" t="s">
        <v>91</v>
      </c>
      <c r="F66" s="59"/>
      <c r="G66" s="111"/>
      <c r="H66" s="104"/>
      <c r="I66" s="41"/>
      <c r="J66" s="122"/>
      <c r="K66" s="63"/>
      <c r="L66" s="134"/>
      <c r="M66" s="46"/>
    </row>
    <row r="67" spans="1:13">
      <c r="A67" s="89"/>
      <c r="B67" s="92"/>
      <c r="C67" s="15"/>
      <c r="D67" s="148" t="s">
        <v>92</v>
      </c>
      <c r="E67" s="64" t="s">
        <v>93</v>
      </c>
      <c r="F67" s="58">
        <v>0.5</v>
      </c>
      <c r="G67" s="110">
        <v>18</v>
      </c>
      <c r="H67" s="116">
        <v>2</v>
      </c>
      <c r="I67" s="41"/>
      <c r="J67" s="143">
        <v>0</v>
      </c>
      <c r="K67" s="145">
        <v>20</v>
      </c>
      <c r="L67" s="134"/>
      <c r="M67" s="46"/>
    </row>
    <row r="68" spans="1:13" ht="15" thickBot="1">
      <c r="A68" s="89"/>
      <c r="B68" s="92"/>
      <c r="C68" s="15"/>
      <c r="D68" s="123"/>
      <c r="E68" s="65"/>
      <c r="F68" s="59"/>
      <c r="G68" s="111"/>
      <c r="H68" s="104"/>
      <c r="I68" s="41"/>
      <c r="J68" s="144"/>
      <c r="K68" s="146"/>
      <c r="L68" s="134"/>
      <c r="M68" s="46"/>
    </row>
    <row r="69" spans="1:13">
      <c r="A69" s="89"/>
      <c r="B69" s="92"/>
      <c r="C69" s="15"/>
      <c r="D69" s="56" t="s">
        <v>94</v>
      </c>
      <c r="E69" s="15" t="s">
        <v>95</v>
      </c>
      <c r="F69" s="58">
        <v>3.5</v>
      </c>
      <c r="G69" s="110">
        <v>113</v>
      </c>
      <c r="H69" s="116">
        <v>3</v>
      </c>
      <c r="I69" s="101"/>
      <c r="J69" s="200">
        <v>3</v>
      </c>
      <c r="K69" s="62">
        <f t="shared" ref="K69" si="2">SUM(G69,H69,J69)</f>
        <v>119</v>
      </c>
      <c r="L69" s="134"/>
      <c r="M69" s="46"/>
    </row>
    <row r="70" spans="1:13" ht="15" thickBot="1">
      <c r="A70" s="89"/>
      <c r="B70" s="92"/>
      <c r="C70" s="15"/>
      <c r="D70" s="123"/>
      <c r="E70" s="15" t="s">
        <v>96</v>
      </c>
      <c r="F70" s="59"/>
      <c r="G70" s="111"/>
      <c r="H70" s="104"/>
      <c r="I70" s="109"/>
      <c r="J70" s="122"/>
      <c r="K70" s="63"/>
      <c r="L70" s="134"/>
      <c r="M70" s="46"/>
    </row>
    <row r="71" spans="1:13" ht="15" customHeight="1">
      <c r="A71" s="89"/>
      <c r="B71" s="92"/>
      <c r="C71" s="147" t="s">
        <v>79</v>
      </c>
      <c r="D71" s="150" t="s">
        <v>12</v>
      </c>
      <c r="E71" s="64" t="s">
        <v>98</v>
      </c>
      <c r="F71" s="58">
        <v>2</v>
      </c>
      <c r="G71" s="108"/>
      <c r="H71" s="108"/>
      <c r="I71" s="110">
        <v>47</v>
      </c>
      <c r="J71" s="102">
        <v>0</v>
      </c>
      <c r="K71" s="62">
        <f>SUM(I71:J72)</f>
        <v>47</v>
      </c>
      <c r="L71" s="134"/>
      <c r="M71" s="46"/>
    </row>
    <row r="72" spans="1:13" ht="15" thickBot="1">
      <c r="A72" s="89"/>
      <c r="B72" s="93"/>
      <c r="C72" s="194"/>
      <c r="D72" s="151"/>
      <c r="E72" s="65"/>
      <c r="F72" s="59"/>
      <c r="G72" s="109"/>
      <c r="H72" s="109"/>
      <c r="I72" s="111"/>
      <c r="J72" s="103"/>
      <c r="K72" s="104"/>
      <c r="L72" s="59"/>
      <c r="M72" s="48"/>
    </row>
    <row r="73" spans="1:13" ht="15" thickBot="1">
      <c r="A73" s="90"/>
      <c r="B73" s="105" t="s">
        <v>29</v>
      </c>
      <c r="C73" s="106"/>
      <c r="D73" s="106"/>
      <c r="E73" s="107"/>
      <c r="F73" s="18">
        <f>SUM(F61:F72)</f>
        <v>24</v>
      </c>
      <c r="G73" s="18">
        <f>SUM(G61:G72)</f>
        <v>621</v>
      </c>
      <c r="H73" s="18">
        <f t="shared" ref="H73:K73" si="3">SUM(H61:H72)</f>
        <v>85</v>
      </c>
      <c r="I73" s="18">
        <f t="shared" si="3"/>
        <v>47</v>
      </c>
      <c r="J73" s="18">
        <f t="shared" si="3"/>
        <v>30</v>
      </c>
      <c r="K73" s="18">
        <f t="shared" si="3"/>
        <v>783</v>
      </c>
      <c r="L73" s="19"/>
      <c r="M73" s="20"/>
    </row>
    <row r="74" spans="1:13" ht="15.75" thickTop="1" thickBot="1">
      <c r="A74" s="88" t="s">
        <v>17</v>
      </c>
      <c r="B74" s="91" t="s">
        <v>120</v>
      </c>
      <c r="C74" s="94" t="s">
        <v>113</v>
      </c>
      <c r="D74" s="163" t="s">
        <v>105</v>
      </c>
      <c r="E74" s="142">
        <v>46055</v>
      </c>
      <c r="F74" s="163">
        <v>0.5</v>
      </c>
      <c r="G74" s="212">
        <v>16</v>
      </c>
      <c r="H74" s="199">
        <v>8</v>
      </c>
      <c r="I74" s="100"/>
      <c r="J74" s="98">
        <v>0</v>
      </c>
      <c r="K74" s="99">
        <f>SUM(G74,H74,J74)</f>
        <v>24</v>
      </c>
      <c r="L74" s="97">
        <v>4</v>
      </c>
      <c r="M74" s="155" t="s">
        <v>27</v>
      </c>
    </row>
    <row r="75" spans="1:13" ht="15" thickBot="1">
      <c r="A75" s="89"/>
      <c r="B75" s="92"/>
      <c r="C75" s="95"/>
      <c r="D75" s="163"/>
      <c r="E75" s="65"/>
      <c r="F75" s="163"/>
      <c r="G75" s="212"/>
      <c r="H75" s="199"/>
      <c r="I75" s="101"/>
      <c r="J75" s="61"/>
      <c r="K75" s="63"/>
      <c r="L75" s="134"/>
      <c r="M75" s="156"/>
    </row>
    <row r="76" spans="1:13" ht="38.25" customHeight="1">
      <c r="A76" s="89"/>
      <c r="B76" s="92"/>
      <c r="C76" s="95" t="s">
        <v>114</v>
      </c>
      <c r="D76" s="56" t="s">
        <v>106</v>
      </c>
      <c r="E76" s="64" t="s">
        <v>112</v>
      </c>
      <c r="F76" s="58">
        <v>2</v>
      </c>
      <c r="G76" s="60">
        <v>61</v>
      </c>
      <c r="H76" s="62">
        <v>5</v>
      </c>
      <c r="I76" s="101"/>
      <c r="J76" s="60">
        <v>1</v>
      </c>
      <c r="K76" s="62">
        <f>SUM(G76,H76,J76)</f>
        <v>67</v>
      </c>
      <c r="L76" s="134"/>
      <c r="M76" s="156"/>
    </row>
    <row r="77" spans="1:13" ht="15" thickBot="1">
      <c r="A77" s="89"/>
      <c r="B77" s="92"/>
      <c r="C77" s="95"/>
      <c r="D77" s="57"/>
      <c r="E77" s="65"/>
      <c r="F77" s="59"/>
      <c r="G77" s="61"/>
      <c r="H77" s="63"/>
      <c r="I77" s="101"/>
      <c r="J77" s="61"/>
      <c r="K77" s="63"/>
      <c r="L77" s="134"/>
      <c r="M77" s="156"/>
    </row>
    <row r="78" spans="1:13">
      <c r="A78" s="89"/>
      <c r="B78" s="92"/>
      <c r="C78" s="15"/>
      <c r="D78" s="56" t="s">
        <v>107</v>
      </c>
      <c r="E78" s="64" t="s">
        <v>116</v>
      </c>
      <c r="F78" s="164">
        <v>1.5</v>
      </c>
      <c r="G78" s="201">
        <v>37</v>
      </c>
      <c r="H78" s="203">
        <v>6</v>
      </c>
      <c r="I78" s="41"/>
      <c r="J78" s="60">
        <v>0</v>
      </c>
      <c r="K78" s="62">
        <f>SUM(G78,H78,J78)</f>
        <v>43</v>
      </c>
      <c r="L78" s="134"/>
      <c r="M78" s="156"/>
    </row>
    <row r="79" spans="1:13" ht="15" thickBot="1">
      <c r="A79" s="89"/>
      <c r="B79" s="92"/>
      <c r="C79" s="15"/>
      <c r="D79" s="57"/>
      <c r="E79" s="65"/>
      <c r="F79" s="165"/>
      <c r="G79" s="202"/>
      <c r="H79" s="204"/>
      <c r="I79" s="41"/>
      <c r="J79" s="111"/>
      <c r="K79" s="104"/>
      <c r="L79" s="134"/>
      <c r="M79" s="156"/>
    </row>
    <row r="80" spans="1:13">
      <c r="A80" s="89"/>
      <c r="B80" s="92"/>
      <c r="C80" s="15"/>
      <c r="D80" s="56" t="s">
        <v>108</v>
      </c>
      <c r="E80" s="64" t="s">
        <v>117</v>
      </c>
      <c r="F80" s="58">
        <v>0.5</v>
      </c>
      <c r="G80" s="110">
        <v>22</v>
      </c>
      <c r="H80" s="116">
        <v>3</v>
      </c>
      <c r="I80" s="41"/>
      <c r="J80" s="110">
        <v>0</v>
      </c>
      <c r="K80" s="116">
        <f>SUM(G80,H80,J80)</f>
        <v>25</v>
      </c>
      <c r="L80" s="134"/>
      <c r="M80" s="156"/>
    </row>
    <row r="81" spans="1:13" ht="15" thickBot="1">
      <c r="A81" s="89"/>
      <c r="B81" s="92"/>
      <c r="C81" s="15"/>
      <c r="D81" s="57"/>
      <c r="E81" s="65"/>
      <c r="F81" s="59"/>
      <c r="G81" s="111"/>
      <c r="H81" s="104"/>
      <c r="I81" s="41"/>
      <c r="J81" s="111"/>
      <c r="K81" s="104"/>
      <c r="L81" s="134"/>
      <c r="M81" s="156"/>
    </row>
    <row r="82" spans="1:13">
      <c r="A82" s="89"/>
      <c r="B82" s="92"/>
      <c r="C82" s="15"/>
      <c r="D82" s="56" t="s">
        <v>109</v>
      </c>
      <c r="E82" s="64" t="s">
        <v>118</v>
      </c>
      <c r="F82" s="58">
        <v>2</v>
      </c>
      <c r="G82" s="110">
        <v>45</v>
      </c>
      <c r="H82" s="116">
        <v>7</v>
      </c>
      <c r="I82" s="41"/>
      <c r="J82" s="110">
        <v>0</v>
      </c>
      <c r="K82" s="116">
        <f>SUM(G82,H82,J82)</f>
        <v>52</v>
      </c>
      <c r="L82" s="134"/>
      <c r="M82" s="156"/>
    </row>
    <row r="83" spans="1:13" ht="15" thickBot="1">
      <c r="A83" s="89"/>
      <c r="B83" s="92"/>
      <c r="C83" s="15"/>
      <c r="D83" s="57"/>
      <c r="E83" s="65"/>
      <c r="F83" s="59"/>
      <c r="G83" s="111"/>
      <c r="H83" s="104"/>
      <c r="I83" s="41"/>
      <c r="J83" s="111"/>
      <c r="K83" s="104"/>
      <c r="L83" s="134"/>
      <c r="M83" s="156"/>
    </row>
    <row r="84" spans="1:13">
      <c r="A84" s="89"/>
      <c r="B84" s="92"/>
      <c r="C84" s="15"/>
      <c r="D84" s="56" t="s">
        <v>110</v>
      </c>
      <c r="E84" s="64" t="s">
        <v>119</v>
      </c>
      <c r="F84" s="58">
        <v>1.5</v>
      </c>
      <c r="G84" s="110">
        <v>52</v>
      </c>
      <c r="H84" s="116">
        <v>10</v>
      </c>
      <c r="I84" s="41"/>
      <c r="J84" s="110">
        <v>0</v>
      </c>
      <c r="K84" s="116">
        <f>SUM(G84,H84,J84)</f>
        <v>62</v>
      </c>
      <c r="L84" s="134"/>
      <c r="M84" s="156"/>
    </row>
    <row r="85" spans="1:13" ht="15" thickBot="1">
      <c r="A85" s="89"/>
      <c r="B85" s="92"/>
      <c r="C85" s="15"/>
      <c r="D85" s="57"/>
      <c r="E85" s="65"/>
      <c r="F85" s="59"/>
      <c r="G85" s="61"/>
      <c r="H85" s="63"/>
      <c r="I85" s="41"/>
      <c r="J85" s="61"/>
      <c r="K85" s="63"/>
      <c r="L85" s="134"/>
      <c r="M85" s="156"/>
    </row>
    <row r="86" spans="1:13">
      <c r="A86" s="89"/>
      <c r="B86" s="92"/>
      <c r="C86" s="95" t="s">
        <v>47</v>
      </c>
      <c r="D86" s="56" t="s">
        <v>111</v>
      </c>
      <c r="E86" s="64" t="s">
        <v>121</v>
      </c>
      <c r="F86" s="58">
        <v>2</v>
      </c>
      <c r="G86" s="60">
        <v>58</v>
      </c>
      <c r="H86" s="62">
        <v>15</v>
      </c>
      <c r="I86" s="101"/>
      <c r="J86" s="60">
        <v>1</v>
      </c>
      <c r="K86" s="62">
        <f>SUM(G86,H86,J86)</f>
        <v>74</v>
      </c>
      <c r="L86" s="134"/>
      <c r="M86" s="156"/>
    </row>
    <row r="87" spans="1:13" ht="15" thickBot="1">
      <c r="A87" s="89"/>
      <c r="B87" s="92"/>
      <c r="C87" s="95"/>
      <c r="D87" s="57"/>
      <c r="E87" s="65"/>
      <c r="F87" s="59"/>
      <c r="G87" s="111"/>
      <c r="H87" s="104"/>
      <c r="I87" s="109"/>
      <c r="J87" s="61"/>
      <c r="K87" s="63"/>
      <c r="L87" s="134"/>
      <c r="M87" s="156"/>
    </row>
    <row r="88" spans="1:13">
      <c r="A88" s="89"/>
      <c r="B88" s="92"/>
      <c r="C88" s="95" t="s">
        <v>115</v>
      </c>
      <c r="D88" s="150" t="s">
        <v>12</v>
      </c>
      <c r="E88" s="64" t="s">
        <v>122</v>
      </c>
      <c r="F88" s="58">
        <v>1</v>
      </c>
      <c r="G88" s="108"/>
      <c r="H88" s="108"/>
      <c r="I88" s="110"/>
      <c r="J88" s="102"/>
      <c r="K88" s="62">
        <f>SUM(I88:J89)</f>
        <v>0</v>
      </c>
      <c r="L88" s="134"/>
      <c r="M88" s="156"/>
    </row>
    <row r="89" spans="1:13" ht="18" customHeight="1" thickBot="1">
      <c r="A89" s="89"/>
      <c r="B89" s="93"/>
      <c r="C89" s="149"/>
      <c r="D89" s="151"/>
      <c r="E89" s="65"/>
      <c r="F89" s="59"/>
      <c r="G89" s="109"/>
      <c r="H89" s="109"/>
      <c r="I89" s="111"/>
      <c r="J89" s="103"/>
      <c r="K89" s="104"/>
      <c r="L89" s="59"/>
      <c r="M89" s="157"/>
    </row>
    <row r="90" spans="1:13" ht="15" thickBot="1">
      <c r="A90" s="90"/>
      <c r="B90" s="105" t="s">
        <v>29</v>
      </c>
      <c r="C90" s="106"/>
      <c r="D90" s="106"/>
      <c r="E90" s="107"/>
      <c r="F90" s="18">
        <f>SUM(F74:F89)</f>
        <v>11</v>
      </c>
      <c r="G90" s="18">
        <f>SUM(G74:G89)</f>
        <v>291</v>
      </c>
      <c r="H90" s="18">
        <f t="shared" ref="H90:K90" si="4">SUM(H74:H89)</f>
        <v>54</v>
      </c>
      <c r="I90" s="18">
        <f t="shared" si="4"/>
        <v>0</v>
      </c>
      <c r="J90" s="18">
        <f t="shared" si="4"/>
        <v>2</v>
      </c>
      <c r="K90" s="18">
        <f t="shared" si="4"/>
        <v>347</v>
      </c>
      <c r="L90" s="19"/>
      <c r="M90" s="20"/>
    </row>
    <row r="91" spans="1:13" ht="15.75" thickTop="1" thickBot="1">
      <c r="A91" s="88" t="s">
        <v>18</v>
      </c>
      <c r="B91" s="91" t="s">
        <v>124</v>
      </c>
      <c r="C91" s="94" t="s">
        <v>125</v>
      </c>
      <c r="D91" s="163" t="s">
        <v>123</v>
      </c>
      <c r="E91" s="64" t="s">
        <v>128</v>
      </c>
      <c r="F91" s="134">
        <v>36</v>
      </c>
      <c r="G91" s="114">
        <v>1082</v>
      </c>
      <c r="H91" s="115">
        <v>34</v>
      </c>
      <c r="I91" s="101"/>
      <c r="J91" s="114">
        <v>0</v>
      </c>
      <c r="K91" s="115">
        <f>SUM(G91,H91,J91)</f>
        <v>1116</v>
      </c>
      <c r="L91" s="97">
        <v>3</v>
      </c>
      <c r="M91" s="155" t="s">
        <v>131</v>
      </c>
    </row>
    <row r="92" spans="1:13" ht="16.5" customHeight="1" thickBot="1">
      <c r="A92" s="89"/>
      <c r="B92" s="92"/>
      <c r="C92" s="95"/>
      <c r="D92" s="163"/>
      <c r="E92" s="65"/>
      <c r="F92" s="59"/>
      <c r="G92" s="61"/>
      <c r="H92" s="63"/>
      <c r="I92" s="101"/>
      <c r="J92" s="61"/>
      <c r="K92" s="63"/>
      <c r="L92" s="134"/>
      <c r="M92" s="156"/>
    </row>
    <row r="93" spans="1:13" ht="49.5" customHeight="1">
      <c r="A93" s="89"/>
      <c r="B93" s="92"/>
      <c r="C93" s="95" t="s">
        <v>126</v>
      </c>
      <c r="D93" s="164" t="s">
        <v>28</v>
      </c>
      <c r="E93" s="64"/>
      <c r="F93" s="58"/>
      <c r="G93" s="60"/>
      <c r="H93" s="62"/>
      <c r="I93" s="101"/>
      <c r="J93" s="60"/>
      <c r="K93" s="62">
        <f t="shared" ref="K93" si="5">SUM(G93,H93,J93)</f>
        <v>0</v>
      </c>
      <c r="L93" s="134"/>
      <c r="M93" s="156"/>
    </row>
    <row r="94" spans="1:13" ht="30.75" customHeight="1" thickBot="1">
      <c r="A94" s="89"/>
      <c r="B94" s="92"/>
      <c r="C94" s="95"/>
      <c r="D94" s="165"/>
      <c r="E94" s="65"/>
      <c r="F94" s="59"/>
      <c r="G94" s="61"/>
      <c r="H94" s="63"/>
      <c r="I94" s="101"/>
      <c r="J94" s="61"/>
      <c r="K94" s="63"/>
      <c r="L94" s="134"/>
      <c r="M94" s="156"/>
    </row>
    <row r="95" spans="1:13">
      <c r="A95" s="89"/>
      <c r="B95" s="92"/>
      <c r="C95" s="95" t="s">
        <v>127</v>
      </c>
      <c r="D95" s="150" t="s">
        <v>12</v>
      </c>
      <c r="E95" s="17" t="s">
        <v>129</v>
      </c>
      <c r="F95" s="58">
        <v>4</v>
      </c>
      <c r="G95" s="108"/>
      <c r="H95" s="108"/>
      <c r="I95" s="110">
        <v>107</v>
      </c>
      <c r="J95" s="102"/>
      <c r="K95" s="62">
        <f>SUM(I95:J96)</f>
        <v>107</v>
      </c>
      <c r="L95" s="134"/>
      <c r="M95" s="156"/>
    </row>
    <row r="96" spans="1:13" ht="15" thickBot="1">
      <c r="A96" s="89"/>
      <c r="B96" s="93"/>
      <c r="C96" s="149"/>
      <c r="D96" s="151"/>
      <c r="E96" s="16" t="s">
        <v>130</v>
      </c>
      <c r="F96" s="59"/>
      <c r="G96" s="109"/>
      <c r="H96" s="109"/>
      <c r="I96" s="111"/>
      <c r="J96" s="103"/>
      <c r="K96" s="104"/>
      <c r="L96" s="59"/>
      <c r="M96" s="157"/>
    </row>
    <row r="97" spans="1:13" ht="29.25" customHeight="1" thickBot="1">
      <c r="A97" s="90"/>
      <c r="B97" s="105" t="s">
        <v>29</v>
      </c>
      <c r="C97" s="106"/>
      <c r="D97" s="106"/>
      <c r="E97" s="107"/>
      <c r="F97" s="18">
        <f>SUM(F91:F96)</f>
        <v>40</v>
      </c>
      <c r="G97" s="18">
        <f>SUM(G91:G96)</f>
        <v>1082</v>
      </c>
      <c r="H97" s="18">
        <f t="shared" ref="H97:K97" si="6">SUM(H91:H96)</f>
        <v>34</v>
      </c>
      <c r="I97" s="18">
        <f t="shared" si="6"/>
        <v>107</v>
      </c>
      <c r="J97" s="18">
        <f t="shared" si="6"/>
        <v>0</v>
      </c>
      <c r="K97" s="18">
        <f t="shared" si="6"/>
        <v>1223</v>
      </c>
      <c r="L97" s="19"/>
      <c r="M97" s="20"/>
    </row>
    <row r="98" spans="1:13" ht="39" customHeight="1" thickTop="1">
      <c r="A98" s="88" t="s">
        <v>19</v>
      </c>
      <c r="B98" s="91" t="s">
        <v>132</v>
      </c>
      <c r="C98" s="94" t="s">
        <v>125</v>
      </c>
      <c r="D98" s="96" t="s">
        <v>123</v>
      </c>
      <c r="E98" s="118" t="s">
        <v>128</v>
      </c>
      <c r="F98" s="97">
        <v>36</v>
      </c>
      <c r="G98" s="98">
        <v>1077</v>
      </c>
      <c r="H98" s="99">
        <v>31</v>
      </c>
      <c r="I98" s="100"/>
      <c r="J98" s="98"/>
      <c r="K98" s="99">
        <f>SUM(G98,H98,J98)</f>
        <v>1108</v>
      </c>
      <c r="L98" s="97">
        <v>3</v>
      </c>
      <c r="M98" s="155" t="s">
        <v>131</v>
      </c>
    </row>
    <row r="99" spans="1:13" ht="15" thickBot="1">
      <c r="A99" s="89"/>
      <c r="B99" s="92"/>
      <c r="C99" s="95"/>
      <c r="D99" s="123"/>
      <c r="E99" s="65"/>
      <c r="F99" s="59"/>
      <c r="G99" s="61"/>
      <c r="H99" s="63"/>
      <c r="I99" s="101"/>
      <c r="J99" s="61"/>
      <c r="K99" s="63"/>
      <c r="L99" s="134"/>
      <c r="M99" s="156"/>
    </row>
    <row r="100" spans="1:13">
      <c r="A100" s="89"/>
      <c r="B100" s="92"/>
      <c r="C100" s="95" t="s">
        <v>126</v>
      </c>
      <c r="D100" s="56" t="s">
        <v>28</v>
      </c>
      <c r="E100" s="17"/>
      <c r="F100" s="58"/>
      <c r="G100" s="60"/>
      <c r="H100" s="62"/>
      <c r="I100" s="101"/>
      <c r="J100" s="60"/>
      <c r="K100" s="62">
        <f>SUM(G100,H100,J100)</f>
        <v>0</v>
      </c>
      <c r="L100" s="134"/>
      <c r="M100" s="156"/>
    </row>
    <row r="101" spans="1:13" ht="15" thickBot="1">
      <c r="A101" s="89"/>
      <c r="B101" s="92"/>
      <c r="C101" s="95"/>
      <c r="D101" s="123"/>
      <c r="E101" s="15"/>
      <c r="F101" s="59"/>
      <c r="G101" s="61"/>
      <c r="H101" s="63"/>
      <c r="I101" s="101"/>
      <c r="J101" s="61"/>
      <c r="K101" s="63"/>
      <c r="L101" s="134"/>
      <c r="M101" s="156"/>
    </row>
    <row r="102" spans="1:13">
      <c r="A102" s="89"/>
      <c r="B102" s="92"/>
      <c r="C102" s="95" t="s">
        <v>133</v>
      </c>
      <c r="D102" s="56" t="s">
        <v>28</v>
      </c>
      <c r="E102" s="17"/>
      <c r="F102" s="58"/>
      <c r="G102" s="60"/>
      <c r="H102" s="62"/>
      <c r="I102" s="101"/>
      <c r="J102" s="60"/>
      <c r="K102" s="62">
        <f>SUM(G102,H102,J102)</f>
        <v>0</v>
      </c>
      <c r="L102" s="134"/>
      <c r="M102" s="156"/>
    </row>
    <row r="103" spans="1:13" ht="60.75" customHeight="1" thickBot="1">
      <c r="A103" s="89"/>
      <c r="B103" s="92"/>
      <c r="C103" s="95"/>
      <c r="D103" s="123"/>
      <c r="E103" s="15"/>
      <c r="F103" s="59"/>
      <c r="G103" s="111"/>
      <c r="H103" s="104"/>
      <c r="I103" s="109"/>
      <c r="J103" s="61"/>
      <c r="K103" s="63"/>
      <c r="L103" s="134"/>
      <c r="M103" s="156"/>
    </row>
    <row r="104" spans="1:13">
      <c r="A104" s="89"/>
      <c r="B104" s="92"/>
      <c r="C104" s="95" t="s">
        <v>134</v>
      </c>
      <c r="D104" s="150" t="s">
        <v>12</v>
      </c>
      <c r="E104" s="17" t="s">
        <v>129</v>
      </c>
      <c r="F104" s="58">
        <v>4</v>
      </c>
      <c r="G104" s="108"/>
      <c r="H104" s="108"/>
      <c r="I104" s="110">
        <v>110</v>
      </c>
      <c r="J104" s="102"/>
      <c r="K104" s="62">
        <f>SUM(I104:J105)</f>
        <v>110</v>
      </c>
      <c r="L104" s="134"/>
      <c r="M104" s="156"/>
    </row>
    <row r="105" spans="1:13" ht="15" thickBot="1">
      <c r="A105" s="89"/>
      <c r="B105" s="93"/>
      <c r="C105" s="149"/>
      <c r="D105" s="151"/>
      <c r="E105" s="16" t="s">
        <v>130</v>
      </c>
      <c r="F105" s="59"/>
      <c r="G105" s="109"/>
      <c r="H105" s="109"/>
      <c r="I105" s="111"/>
      <c r="J105" s="103"/>
      <c r="K105" s="104"/>
      <c r="L105" s="59"/>
      <c r="M105" s="157"/>
    </row>
    <row r="106" spans="1:13" ht="15" thickBot="1">
      <c r="A106" s="90"/>
      <c r="B106" s="105" t="s">
        <v>29</v>
      </c>
      <c r="C106" s="106"/>
      <c r="D106" s="106"/>
      <c r="E106" s="107"/>
      <c r="F106" s="18">
        <f>SUM(F98:F105)</f>
        <v>40</v>
      </c>
      <c r="G106" s="18">
        <f>SUM(G98:G105)</f>
        <v>1077</v>
      </c>
      <c r="H106" s="18">
        <f t="shared" ref="H106:K106" si="7">SUM(H98:H105)</f>
        <v>31</v>
      </c>
      <c r="I106" s="18">
        <f t="shared" si="7"/>
        <v>110</v>
      </c>
      <c r="J106" s="18">
        <f t="shared" si="7"/>
        <v>0</v>
      </c>
      <c r="K106" s="18">
        <f t="shared" si="7"/>
        <v>1218</v>
      </c>
      <c r="L106" s="19"/>
      <c r="M106" s="20"/>
    </row>
    <row r="107" spans="1:13" ht="15" thickTop="1">
      <c r="A107" s="88" t="s">
        <v>20</v>
      </c>
      <c r="B107" s="91" t="s">
        <v>156</v>
      </c>
      <c r="C107" s="94" t="s">
        <v>154</v>
      </c>
      <c r="D107" s="137" t="s">
        <v>135</v>
      </c>
      <c r="E107" s="118" t="s">
        <v>122</v>
      </c>
      <c r="F107" s="137">
        <v>1</v>
      </c>
      <c r="G107" s="171">
        <v>27</v>
      </c>
      <c r="H107" s="172">
        <v>0</v>
      </c>
      <c r="I107" s="101"/>
      <c r="J107" s="114"/>
      <c r="K107" s="115">
        <f>SUM(G107,H107,J107)</f>
        <v>27</v>
      </c>
      <c r="L107" s="97">
        <v>3</v>
      </c>
      <c r="M107" s="155" t="s">
        <v>27</v>
      </c>
    </row>
    <row r="108" spans="1:13" ht="15" thickBot="1">
      <c r="A108" s="89"/>
      <c r="B108" s="92"/>
      <c r="C108" s="95"/>
      <c r="D108" s="160"/>
      <c r="E108" s="65"/>
      <c r="F108" s="160"/>
      <c r="G108" s="161"/>
      <c r="H108" s="162"/>
      <c r="I108" s="101"/>
      <c r="J108" s="61"/>
      <c r="K108" s="63"/>
      <c r="L108" s="134"/>
      <c r="M108" s="156"/>
    </row>
    <row r="109" spans="1:13" ht="38.25" customHeight="1">
      <c r="A109" s="89"/>
      <c r="B109" s="92"/>
      <c r="C109" s="95" t="s">
        <v>155</v>
      </c>
      <c r="D109" s="158" t="s">
        <v>136</v>
      </c>
      <c r="E109" s="64" t="s">
        <v>143</v>
      </c>
      <c r="F109" s="137">
        <v>4</v>
      </c>
      <c r="G109" s="140">
        <v>126</v>
      </c>
      <c r="H109" s="135">
        <v>12</v>
      </c>
      <c r="I109" s="101"/>
      <c r="J109" s="60"/>
      <c r="K109" s="62">
        <f t="shared" ref="K109" si="8">SUM(G109,H109,J109)</f>
        <v>138</v>
      </c>
      <c r="L109" s="134"/>
      <c r="M109" s="156"/>
    </row>
    <row r="110" spans="1:13" ht="15" thickBot="1">
      <c r="A110" s="89"/>
      <c r="B110" s="92"/>
      <c r="C110" s="95"/>
      <c r="D110" s="159"/>
      <c r="E110" s="65"/>
      <c r="F110" s="160"/>
      <c r="G110" s="161"/>
      <c r="H110" s="162"/>
      <c r="I110" s="101"/>
      <c r="J110" s="61"/>
      <c r="K110" s="63"/>
      <c r="L110" s="134"/>
      <c r="M110" s="156"/>
    </row>
    <row r="111" spans="1:13">
      <c r="A111" s="89"/>
      <c r="B111" s="92"/>
      <c r="C111" s="15"/>
      <c r="D111" s="158" t="s">
        <v>137</v>
      </c>
      <c r="E111" s="49" t="s">
        <v>144</v>
      </c>
      <c r="F111" s="137">
        <v>5</v>
      </c>
      <c r="G111" s="140">
        <v>166</v>
      </c>
      <c r="H111" s="135">
        <v>12</v>
      </c>
      <c r="I111" s="41"/>
      <c r="J111" s="60"/>
      <c r="K111" s="62">
        <f>SUM(G111,H111,J111)</f>
        <v>178</v>
      </c>
      <c r="L111" s="134"/>
      <c r="M111" s="156"/>
    </row>
    <row r="112" spans="1:13" ht="15" thickBot="1">
      <c r="A112" s="89"/>
      <c r="B112" s="92"/>
      <c r="C112" s="15"/>
      <c r="D112" s="173"/>
      <c r="E112" s="50" t="s">
        <v>145</v>
      </c>
      <c r="F112" s="139"/>
      <c r="G112" s="141"/>
      <c r="H112" s="136"/>
      <c r="I112" s="41"/>
      <c r="J112" s="111"/>
      <c r="K112" s="104"/>
      <c r="L112" s="134"/>
      <c r="M112" s="156"/>
    </row>
    <row r="113" spans="1:13">
      <c r="A113" s="89"/>
      <c r="B113" s="92"/>
      <c r="C113" s="15"/>
      <c r="D113" s="158" t="s">
        <v>138</v>
      </c>
      <c r="E113" s="17" t="s">
        <v>45</v>
      </c>
      <c r="F113" s="137">
        <v>6</v>
      </c>
      <c r="G113" s="137">
        <v>206</v>
      </c>
      <c r="H113" s="137">
        <v>49</v>
      </c>
      <c r="I113" s="41"/>
      <c r="J113" s="110"/>
      <c r="K113" s="116">
        <f>SUM(G113,H113,J113)</f>
        <v>255</v>
      </c>
      <c r="L113" s="134"/>
      <c r="M113" s="156"/>
    </row>
    <row r="114" spans="1:13" ht="15" thickBot="1">
      <c r="A114" s="89"/>
      <c r="B114" s="92"/>
      <c r="C114" s="15"/>
      <c r="D114" s="138"/>
      <c r="E114" s="16" t="s">
        <v>146</v>
      </c>
      <c r="F114" s="138"/>
      <c r="G114" s="138"/>
      <c r="H114" s="138"/>
      <c r="I114" s="41"/>
      <c r="J114" s="111"/>
      <c r="K114" s="104"/>
      <c r="L114" s="134"/>
      <c r="M114" s="156"/>
    </row>
    <row r="115" spans="1:13">
      <c r="A115" s="89"/>
      <c r="B115" s="92"/>
      <c r="C115" s="15"/>
      <c r="D115" s="158" t="s">
        <v>139</v>
      </c>
      <c r="E115" s="17" t="s">
        <v>147</v>
      </c>
      <c r="F115" s="137">
        <v>1.5</v>
      </c>
      <c r="G115" s="137">
        <v>38</v>
      </c>
      <c r="H115" s="137">
        <v>5</v>
      </c>
      <c r="I115" s="41"/>
      <c r="J115" s="110"/>
      <c r="K115" s="116">
        <f>SUM(G115,H115,J115)</f>
        <v>43</v>
      </c>
      <c r="L115" s="134"/>
      <c r="M115" s="156"/>
    </row>
    <row r="116" spans="1:13" ht="15" thickBot="1">
      <c r="A116" s="89"/>
      <c r="B116" s="92"/>
      <c r="C116" s="15"/>
      <c r="D116" s="138"/>
      <c r="E116" s="16" t="s">
        <v>148</v>
      </c>
      <c r="F116" s="138"/>
      <c r="G116" s="138"/>
      <c r="H116" s="138"/>
      <c r="I116" s="41"/>
      <c r="J116" s="111"/>
      <c r="K116" s="104"/>
      <c r="L116" s="134"/>
      <c r="M116" s="156"/>
    </row>
    <row r="117" spans="1:13">
      <c r="A117" s="89"/>
      <c r="B117" s="92"/>
      <c r="C117" s="15"/>
      <c r="D117" s="158" t="s">
        <v>140</v>
      </c>
      <c r="E117" s="17" t="s">
        <v>149</v>
      </c>
      <c r="F117" s="137">
        <v>1.5</v>
      </c>
      <c r="G117" s="137">
        <v>38</v>
      </c>
      <c r="H117" s="137">
        <v>10</v>
      </c>
      <c r="I117" s="41"/>
      <c r="J117" s="110"/>
      <c r="K117" s="116">
        <f>SUM(G117,H117,J117)</f>
        <v>48</v>
      </c>
      <c r="L117" s="134"/>
      <c r="M117" s="156"/>
    </row>
    <row r="118" spans="1:13" ht="15" thickBot="1">
      <c r="A118" s="89"/>
      <c r="B118" s="92"/>
      <c r="C118" s="15"/>
      <c r="D118" s="138"/>
      <c r="E118" s="16" t="s">
        <v>150</v>
      </c>
      <c r="F118" s="138"/>
      <c r="G118" s="138"/>
      <c r="H118" s="138"/>
      <c r="I118" s="41"/>
      <c r="J118" s="111"/>
      <c r="K118" s="104"/>
      <c r="L118" s="134"/>
      <c r="M118" s="156"/>
    </row>
    <row r="119" spans="1:13">
      <c r="A119" s="89"/>
      <c r="B119" s="92"/>
      <c r="C119" s="15"/>
      <c r="D119" s="158" t="s">
        <v>141</v>
      </c>
      <c r="E119" s="15" t="s">
        <v>151</v>
      </c>
      <c r="F119" s="137">
        <v>2</v>
      </c>
      <c r="G119" s="137">
        <v>57</v>
      </c>
      <c r="H119" s="137">
        <v>8</v>
      </c>
      <c r="I119" s="41"/>
      <c r="J119" s="110"/>
      <c r="K119" s="116">
        <f>SUM(G119,H119,J119)</f>
        <v>65</v>
      </c>
      <c r="L119" s="134"/>
      <c r="M119" s="156"/>
    </row>
    <row r="120" spans="1:13" ht="15" thickBot="1">
      <c r="A120" s="89"/>
      <c r="B120" s="92"/>
      <c r="C120" s="15"/>
      <c r="D120" s="138"/>
      <c r="E120" s="15" t="s">
        <v>152</v>
      </c>
      <c r="F120" s="138"/>
      <c r="G120" s="138"/>
      <c r="H120" s="138"/>
      <c r="I120" s="41"/>
      <c r="J120" s="61"/>
      <c r="K120" s="63"/>
      <c r="L120" s="134"/>
      <c r="M120" s="156"/>
    </row>
    <row r="121" spans="1:13">
      <c r="A121" s="89"/>
      <c r="B121" s="92"/>
      <c r="C121" s="95" t="s">
        <v>78</v>
      </c>
      <c r="D121" s="158" t="s">
        <v>142</v>
      </c>
      <c r="E121" s="17" t="s">
        <v>153</v>
      </c>
      <c r="F121" s="137">
        <v>3</v>
      </c>
      <c r="G121" s="137">
        <v>69</v>
      </c>
      <c r="H121" s="137">
        <v>28</v>
      </c>
      <c r="I121" s="101"/>
      <c r="J121" s="60"/>
      <c r="K121" s="62">
        <f t="shared" ref="K121" si="9">SUM(G121,H121,J121)</f>
        <v>97</v>
      </c>
      <c r="L121" s="134"/>
      <c r="M121" s="156"/>
    </row>
    <row r="122" spans="1:13" ht="15" thickBot="1">
      <c r="A122" s="89"/>
      <c r="B122" s="92"/>
      <c r="C122" s="95"/>
      <c r="D122" s="138"/>
      <c r="E122" s="15" t="s">
        <v>70</v>
      </c>
      <c r="F122" s="138"/>
      <c r="G122" s="138"/>
      <c r="H122" s="138"/>
      <c r="I122" s="109"/>
      <c r="J122" s="61"/>
      <c r="K122" s="63"/>
      <c r="L122" s="134"/>
      <c r="M122" s="156"/>
    </row>
    <row r="123" spans="1:13">
      <c r="A123" s="89"/>
      <c r="B123" s="92"/>
      <c r="C123" s="95" t="s">
        <v>79</v>
      </c>
      <c r="D123" s="150" t="s">
        <v>12</v>
      </c>
      <c r="E123" s="64" t="s">
        <v>72</v>
      </c>
      <c r="F123" s="58">
        <v>1</v>
      </c>
      <c r="G123" s="108"/>
      <c r="H123" s="108"/>
      <c r="I123" s="110">
        <v>39</v>
      </c>
      <c r="J123" s="102"/>
      <c r="K123" s="62">
        <f>SUM(I123:J124)</f>
        <v>39</v>
      </c>
      <c r="L123" s="134"/>
      <c r="M123" s="156"/>
    </row>
    <row r="124" spans="1:13" ht="15" thickBot="1">
      <c r="A124" s="89"/>
      <c r="B124" s="93"/>
      <c r="C124" s="149"/>
      <c r="D124" s="151"/>
      <c r="E124" s="65"/>
      <c r="F124" s="59"/>
      <c r="G124" s="109"/>
      <c r="H124" s="109"/>
      <c r="I124" s="111"/>
      <c r="J124" s="103"/>
      <c r="K124" s="104"/>
      <c r="L124" s="59"/>
      <c r="M124" s="157"/>
    </row>
    <row r="125" spans="1:13" ht="15" thickBot="1">
      <c r="A125" s="90"/>
      <c r="B125" s="105" t="s">
        <v>29</v>
      </c>
      <c r="C125" s="106"/>
      <c r="D125" s="106"/>
      <c r="E125" s="107"/>
      <c r="F125" s="18">
        <f>SUM(F107:F124)</f>
        <v>25</v>
      </c>
      <c r="G125" s="18">
        <f>SUM(G107:G124)</f>
        <v>727</v>
      </c>
      <c r="H125" s="18">
        <f t="shared" ref="H125:K125" si="10">SUM(H107:H124)</f>
        <v>124</v>
      </c>
      <c r="I125" s="18">
        <f t="shared" si="10"/>
        <v>39</v>
      </c>
      <c r="J125" s="18">
        <f t="shared" si="10"/>
        <v>0</v>
      </c>
      <c r="K125" s="18">
        <f t="shared" si="10"/>
        <v>890</v>
      </c>
      <c r="L125" s="19"/>
      <c r="M125" s="20"/>
    </row>
    <row r="126" spans="1:13" ht="15" thickTop="1">
      <c r="A126" s="88" t="s">
        <v>21</v>
      </c>
      <c r="B126" s="91" t="s">
        <v>161</v>
      </c>
      <c r="C126" s="94" t="s">
        <v>157</v>
      </c>
      <c r="D126" s="96" t="s">
        <v>162</v>
      </c>
      <c r="E126" s="21" t="s">
        <v>157</v>
      </c>
      <c r="F126" s="97">
        <v>36</v>
      </c>
      <c r="G126" s="124">
        <v>1088</v>
      </c>
      <c r="H126" s="128">
        <v>54</v>
      </c>
      <c r="I126" s="100"/>
      <c r="J126" s="98">
        <v>23</v>
      </c>
      <c r="K126" s="99">
        <f>SUM(G126,H126,J126)</f>
        <v>1165</v>
      </c>
      <c r="L126" s="97">
        <v>4</v>
      </c>
      <c r="M126" s="155" t="s">
        <v>27</v>
      </c>
    </row>
    <row r="127" spans="1:13" ht="26.25" customHeight="1">
      <c r="A127" s="89"/>
      <c r="B127" s="92"/>
      <c r="C127" s="95"/>
      <c r="D127" s="132"/>
      <c r="E127" s="133" t="s">
        <v>158</v>
      </c>
      <c r="F127" s="134"/>
      <c r="G127" s="125"/>
      <c r="H127" s="129"/>
      <c r="I127" s="101"/>
      <c r="J127" s="114"/>
      <c r="K127" s="115"/>
      <c r="L127" s="134"/>
      <c r="M127" s="156"/>
    </row>
    <row r="128" spans="1:13">
      <c r="A128" s="89"/>
      <c r="B128" s="92"/>
      <c r="C128" s="95" t="s">
        <v>158</v>
      </c>
      <c r="D128" s="132"/>
      <c r="E128" s="133"/>
      <c r="F128" s="134"/>
      <c r="G128" s="126"/>
      <c r="H128" s="130"/>
      <c r="I128" s="101"/>
      <c r="J128" s="114"/>
      <c r="K128" s="115"/>
      <c r="L128" s="134"/>
      <c r="M128" s="156"/>
    </row>
    <row r="129" spans="1:13">
      <c r="A129" s="89"/>
      <c r="B129" s="92"/>
      <c r="C129" s="95"/>
      <c r="D129" s="132"/>
      <c r="E129" s="133"/>
      <c r="F129" s="134"/>
      <c r="G129" s="126"/>
      <c r="H129" s="130"/>
      <c r="I129" s="101"/>
      <c r="J129" s="114"/>
      <c r="K129" s="115"/>
      <c r="L129" s="134"/>
      <c r="M129" s="156"/>
    </row>
    <row r="130" spans="1:13">
      <c r="A130" s="89"/>
      <c r="B130" s="92"/>
      <c r="C130" s="95" t="s">
        <v>159</v>
      </c>
      <c r="D130" s="132"/>
      <c r="E130" s="133"/>
      <c r="F130" s="134"/>
      <c r="G130" s="126"/>
      <c r="H130" s="130"/>
      <c r="I130" s="101"/>
      <c r="J130" s="114"/>
      <c r="K130" s="115"/>
      <c r="L130" s="134"/>
      <c r="M130" s="156"/>
    </row>
    <row r="131" spans="1:13" ht="15" thickBot="1">
      <c r="A131" s="89"/>
      <c r="B131" s="92"/>
      <c r="C131" s="95"/>
      <c r="D131" s="57"/>
      <c r="E131" s="65"/>
      <c r="F131" s="59"/>
      <c r="G131" s="127"/>
      <c r="H131" s="131"/>
      <c r="I131" s="109"/>
      <c r="J131" s="61"/>
      <c r="K131" s="63"/>
      <c r="L131" s="134"/>
      <c r="M131" s="156"/>
    </row>
    <row r="132" spans="1:13">
      <c r="A132" s="89"/>
      <c r="B132" s="92"/>
      <c r="C132" s="95" t="s">
        <v>160</v>
      </c>
      <c r="D132" s="150" t="s">
        <v>12</v>
      </c>
      <c r="E132" s="17" t="s">
        <v>163</v>
      </c>
      <c r="F132" s="58">
        <v>3</v>
      </c>
      <c r="G132" s="108"/>
      <c r="H132" s="108"/>
      <c r="I132" s="110">
        <v>89</v>
      </c>
      <c r="J132" s="102"/>
      <c r="K132" s="62">
        <f>SUM(I132:J133)</f>
        <v>89</v>
      </c>
      <c r="L132" s="134"/>
      <c r="M132" s="156"/>
    </row>
    <row r="133" spans="1:13" ht="15" thickBot="1">
      <c r="A133" s="89"/>
      <c r="B133" s="93"/>
      <c r="C133" s="149"/>
      <c r="D133" s="151"/>
      <c r="E133" s="16" t="s">
        <v>164</v>
      </c>
      <c r="F133" s="59"/>
      <c r="G133" s="109"/>
      <c r="H133" s="109"/>
      <c r="I133" s="111"/>
      <c r="J133" s="103"/>
      <c r="K133" s="104"/>
      <c r="L133" s="59"/>
      <c r="M133" s="157"/>
    </row>
    <row r="134" spans="1:13" ht="15" thickBot="1">
      <c r="A134" s="90"/>
      <c r="B134" s="105" t="s">
        <v>29</v>
      </c>
      <c r="C134" s="106"/>
      <c r="D134" s="106"/>
      <c r="E134" s="107"/>
      <c r="F134" s="18">
        <f>SUM(F126:F133)</f>
        <v>39</v>
      </c>
      <c r="G134" s="18">
        <f>SUM(G126:G133)</f>
        <v>1088</v>
      </c>
      <c r="H134" s="18">
        <f t="shared" ref="H134:K134" si="11">SUM(H126:H133)</f>
        <v>54</v>
      </c>
      <c r="I134" s="18">
        <f t="shared" si="11"/>
        <v>89</v>
      </c>
      <c r="J134" s="18">
        <f t="shared" si="11"/>
        <v>23</v>
      </c>
      <c r="K134" s="18">
        <f t="shared" si="11"/>
        <v>1254</v>
      </c>
      <c r="L134" s="19"/>
      <c r="M134" s="20"/>
    </row>
    <row r="135" spans="1:13" ht="15" thickTop="1">
      <c r="A135" s="88" t="s">
        <v>22</v>
      </c>
      <c r="B135" s="91" t="s">
        <v>165</v>
      </c>
      <c r="C135" s="94" t="s">
        <v>45</v>
      </c>
      <c r="D135" s="96" t="s">
        <v>172</v>
      </c>
      <c r="E135" s="15" t="s">
        <v>45</v>
      </c>
      <c r="F135" s="134">
        <v>1.5</v>
      </c>
      <c r="G135" s="114">
        <v>43</v>
      </c>
      <c r="H135" s="115">
        <v>6</v>
      </c>
      <c r="I135" s="101"/>
      <c r="J135" s="114"/>
      <c r="K135" s="115">
        <f>SUM(G135,H135,J135)</f>
        <v>49</v>
      </c>
      <c r="L135" s="97">
        <v>4</v>
      </c>
      <c r="M135" s="155" t="s">
        <v>27</v>
      </c>
    </row>
    <row r="136" spans="1:13" ht="15" thickBot="1">
      <c r="A136" s="89"/>
      <c r="B136" s="92"/>
      <c r="C136" s="95"/>
      <c r="D136" s="123"/>
      <c r="E136" s="16" t="s">
        <v>180</v>
      </c>
      <c r="F136" s="59"/>
      <c r="G136" s="61"/>
      <c r="H136" s="63"/>
      <c r="I136" s="101"/>
      <c r="J136" s="61"/>
      <c r="K136" s="63"/>
      <c r="L136" s="134"/>
      <c r="M136" s="156"/>
    </row>
    <row r="137" spans="1:13">
      <c r="A137" s="89"/>
      <c r="B137" s="92"/>
      <c r="C137" s="95" t="s">
        <v>166</v>
      </c>
      <c r="D137" s="56" t="s">
        <v>173</v>
      </c>
      <c r="E137" s="17" t="s">
        <v>181</v>
      </c>
      <c r="F137" s="58">
        <v>2.5</v>
      </c>
      <c r="G137" s="60">
        <v>83</v>
      </c>
      <c r="H137" s="62">
        <v>0</v>
      </c>
      <c r="I137" s="101"/>
      <c r="J137" s="60"/>
      <c r="K137" s="62">
        <f t="shared" ref="K137" si="12">SUM(G137,H137,J137)</f>
        <v>83</v>
      </c>
      <c r="L137" s="134"/>
      <c r="M137" s="156"/>
    </row>
    <row r="138" spans="1:13" ht="15" thickBot="1">
      <c r="A138" s="89"/>
      <c r="B138" s="92"/>
      <c r="C138" s="95"/>
      <c r="D138" s="123"/>
      <c r="E138" s="16" t="s">
        <v>182</v>
      </c>
      <c r="F138" s="59"/>
      <c r="G138" s="61"/>
      <c r="H138" s="63"/>
      <c r="I138" s="101"/>
      <c r="J138" s="61"/>
      <c r="K138" s="63"/>
      <c r="L138" s="134"/>
      <c r="M138" s="156"/>
    </row>
    <row r="139" spans="1:13">
      <c r="A139" s="89"/>
      <c r="B139" s="92"/>
      <c r="C139" s="15"/>
      <c r="D139" s="56" t="s">
        <v>174</v>
      </c>
      <c r="E139" s="17" t="s">
        <v>157</v>
      </c>
      <c r="F139" s="58">
        <v>10</v>
      </c>
      <c r="G139" s="60">
        <v>335</v>
      </c>
      <c r="H139" s="62">
        <v>35</v>
      </c>
      <c r="I139" s="41"/>
      <c r="J139" s="60"/>
      <c r="K139" s="62">
        <f>SUM(G139,H139,J139)</f>
        <v>370</v>
      </c>
      <c r="L139" s="134"/>
      <c r="M139" s="156"/>
    </row>
    <row r="140" spans="1:13" ht="15" thickBot="1">
      <c r="A140" s="89"/>
      <c r="B140" s="92"/>
      <c r="C140" s="15"/>
      <c r="D140" s="123"/>
      <c r="E140" s="16" t="s">
        <v>70</v>
      </c>
      <c r="F140" s="59"/>
      <c r="G140" s="61"/>
      <c r="H140" s="63"/>
      <c r="I140" s="41"/>
      <c r="J140" s="61"/>
      <c r="K140" s="63"/>
      <c r="L140" s="134"/>
      <c r="M140" s="156"/>
    </row>
    <row r="141" spans="1:13">
      <c r="A141" s="89"/>
      <c r="B141" s="92"/>
      <c r="C141" s="15"/>
      <c r="D141" s="56" t="s">
        <v>175</v>
      </c>
      <c r="E141" s="17" t="s">
        <v>81</v>
      </c>
      <c r="F141" s="58">
        <v>5</v>
      </c>
      <c r="G141" s="60">
        <v>162</v>
      </c>
      <c r="H141" s="62">
        <v>10</v>
      </c>
      <c r="I141" s="41"/>
      <c r="J141" s="60"/>
      <c r="K141" s="62">
        <f>SUM(G141,H141,J141)</f>
        <v>172</v>
      </c>
      <c r="L141" s="134"/>
      <c r="M141" s="156"/>
    </row>
    <row r="142" spans="1:13" ht="15" thickBot="1">
      <c r="A142" s="89"/>
      <c r="B142" s="92"/>
      <c r="C142" s="15"/>
      <c r="D142" s="57"/>
      <c r="E142" s="16" t="s">
        <v>183</v>
      </c>
      <c r="F142" s="59"/>
      <c r="G142" s="61"/>
      <c r="H142" s="63"/>
      <c r="I142" s="41"/>
      <c r="J142" s="61"/>
      <c r="K142" s="63"/>
      <c r="L142" s="134"/>
      <c r="M142" s="156"/>
    </row>
    <row r="143" spans="1:13">
      <c r="A143" s="89"/>
      <c r="B143" s="92"/>
      <c r="C143" s="15"/>
      <c r="D143" s="56" t="s">
        <v>176</v>
      </c>
      <c r="E143" s="17" t="s">
        <v>184</v>
      </c>
      <c r="F143" s="58">
        <v>7</v>
      </c>
      <c r="G143" s="60">
        <v>214</v>
      </c>
      <c r="H143" s="62">
        <v>44</v>
      </c>
      <c r="I143" s="41"/>
      <c r="J143" s="60"/>
      <c r="K143" s="62">
        <f>SUM(G143,H143,J143)</f>
        <v>258</v>
      </c>
      <c r="L143" s="134"/>
      <c r="M143" s="156"/>
    </row>
    <row r="144" spans="1:13" ht="15" thickBot="1">
      <c r="A144" s="89"/>
      <c r="B144" s="92"/>
      <c r="C144" s="15"/>
      <c r="D144" s="57"/>
      <c r="E144" s="16" t="s">
        <v>185</v>
      </c>
      <c r="F144" s="59"/>
      <c r="G144" s="61"/>
      <c r="H144" s="63"/>
      <c r="I144" s="41"/>
      <c r="J144" s="61"/>
      <c r="K144" s="63"/>
      <c r="L144" s="134"/>
      <c r="M144" s="156"/>
    </row>
    <row r="145" spans="1:13">
      <c r="A145" s="89"/>
      <c r="B145" s="92"/>
      <c r="C145" s="15"/>
      <c r="D145" s="56" t="s">
        <v>177</v>
      </c>
      <c r="E145" s="17" t="s">
        <v>186</v>
      </c>
      <c r="F145" s="58">
        <v>2</v>
      </c>
      <c r="G145" s="60">
        <v>70</v>
      </c>
      <c r="H145" s="62">
        <v>7</v>
      </c>
      <c r="I145" s="41"/>
      <c r="J145" s="60"/>
      <c r="K145" s="62">
        <f>SUM(G145,H145,J145)</f>
        <v>77</v>
      </c>
      <c r="L145" s="134"/>
      <c r="M145" s="156"/>
    </row>
    <row r="146" spans="1:13" ht="15" thickBot="1">
      <c r="A146" s="89"/>
      <c r="B146" s="92"/>
      <c r="C146" s="15"/>
      <c r="D146" s="57"/>
      <c r="E146" s="16" t="s">
        <v>91</v>
      </c>
      <c r="F146" s="59"/>
      <c r="G146" s="61"/>
      <c r="H146" s="63"/>
      <c r="I146" s="41"/>
      <c r="J146" s="61"/>
      <c r="K146" s="63"/>
      <c r="L146" s="134"/>
      <c r="M146" s="156"/>
    </row>
    <row r="147" spans="1:13">
      <c r="A147" s="89"/>
      <c r="B147" s="92"/>
      <c r="C147" s="15"/>
      <c r="D147" s="56" t="s">
        <v>178</v>
      </c>
      <c r="E147" s="15" t="s">
        <v>187</v>
      </c>
      <c r="F147" s="58">
        <v>3</v>
      </c>
      <c r="G147" s="60">
        <v>93</v>
      </c>
      <c r="H147" s="62">
        <v>10</v>
      </c>
      <c r="I147" s="41"/>
      <c r="J147" s="60"/>
      <c r="K147" s="62">
        <f>SUM(G147,H147,J147)</f>
        <v>103</v>
      </c>
      <c r="L147" s="134"/>
      <c r="M147" s="156"/>
    </row>
    <row r="148" spans="1:13" ht="15" thickBot="1">
      <c r="A148" s="89"/>
      <c r="B148" s="92"/>
      <c r="C148" s="15"/>
      <c r="D148" s="57"/>
      <c r="E148" s="15" t="s">
        <v>130</v>
      </c>
      <c r="F148" s="59"/>
      <c r="G148" s="61"/>
      <c r="H148" s="63"/>
      <c r="I148" s="41"/>
      <c r="J148" s="61"/>
      <c r="K148" s="63"/>
      <c r="L148" s="134"/>
      <c r="M148" s="156"/>
    </row>
    <row r="149" spans="1:13">
      <c r="A149" s="89"/>
      <c r="B149" s="92"/>
      <c r="C149" s="95" t="s">
        <v>167</v>
      </c>
      <c r="D149" s="56" t="s">
        <v>179</v>
      </c>
      <c r="E149" s="17" t="s">
        <v>188</v>
      </c>
      <c r="F149" s="58">
        <v>2</v>
      </c>
      <c r="G149" s="60">
        <v>61</v>
      </c>
      <c r="H149" s="62">
        <v>1</v>
      </c>
      <c r="I149" s="101"/>
      <c r="J149" s="60"/>
      <c r="K149" s="62">
        <f t="shared" ref="K149" si="13">SUM(G149,H149,J149)</f>
        <v>62</v>
      </c>
      <c r="L149" s="134"/>
      <c r="M149" s="156"/>
    </row>
    <row r="150" spans="1:13" ht="15" thickBot="1">
      <c r="A150" s="89"/>
      <c r="B150" s="92"/>
      <c r="C150" s="95"/>
      <c r="D150" s="57"/>
      <c r="E150" s="15" t="s">
        <v>189</v>
      </c>
      <c r="F150" s="59"/>
      <c r="G150" s="111"/>
      <c r="H150" s="104"/>
      <c r="I150" s="109"/>
      <c r="J150" s="61"/>
      <c r="K150" s="63"/>
      <c r="L150" s="134"/>
      <c r="M150" s="156"/>
    </row>
    <row r="151" spans="1:13">
      <c r="A151" s="89"/>
      <c r="B151" s="92"/>
      <c r="C151" s="95" t="s">
        <v>168</v>
      </c>
      <c r="D151" s="150" t="s">
        <v>12</v>
      </c>
      <c r="E151" s="17" t="s">
        <v>169</v>
      </c>
      <c r="F151" s="58">
        <v>2</v>
      </c>
      <c r="G151" s="108"/>
      <c r="H151" s="108"/>
      <c r="I151" s="110">
        <v>56</v>
      </c>
      <c r="J151" s="102"/>
      <c r="K151" s="62">
        <f>SUM(I151:J152)</f>
        <v>56</v>
      </c>
      <c r="L151" s="134"/>
      <c r="M151" s="156"/>
    </row>
    <row r="152" spans="1:13" ht="15" thickBot="1">
      <c r="A152" s="89"/>
      <c r="B152" s="93"/>
      <c r="C152" s="149"/>
      <c r="D152" s="151"/>
      <c r="E152" s="16" t="s">
        <v>166</v>
      </c>
      <c r="F152" s="59"/>
      <c r="G152" s="109"/>
      <c r="H152" s="109"/>
      <c r="I152" s="111"/>
      <c r="J152" s="103"/>
      <c r="K152" s="104"/>
      <c r="L152" s="59"/>
      <c r="M152" s="157"/>
    </row>
    <row r="153" spans="1:13" ht="15" thickBot="1">
      <c r="A153" s="90"/>
      <c r="B153" s="105" t="s">
        <v>29</v>
      </c>
      <c r="C153" s="106"/>
      <c r="D153" s="106"/>
      <c r="E153" s="107"/>
      <c r="F153" s="18">
        <f>SUM(F135:F152)</f>
        <v>35</v>
      </c>
      <c r="G153" s="18">
        <f>SUM(G135:G152)</f>
        <v>1061</v>
      </c>
      <c r="H153" s="18">
        <f t="shared" ref="H153:K153" si="14">SUM(H135:H152)</f>
        <v>113</v>
      </c>
      <c r="I153" s="18">
        <f t="shared" si="14"/>
        <v>56</v>
      </c>
      <c r="J153" s="18">
        <f t="shared" si="14"/>
        <v>0</v>
      </c>
      <c r="K153" s="18">
        <f t="shared" si="14"/>
        <v>1230</v>
      </c>
      <c r="L153" s="19"/>
      <c r="M153" s="20"/>
    </row>
    <row r="154" spans="1:13" ht="15" thickTop="1">
      <c r="A154" s="88" t="s">
        <v>23</v>
      </c>
      <c r="B154" s="91" t="s">
        <v>190</v>
      </c>
      <c r="C154" s="94" t="s">
        <v>45</v>
      </c>
      <c r="D154" s="96" t="s">
        <v>191</v>
      </c>
      <c r="E154" s="21" t="s">
        <v>45</v>
      </c>
      <c r="F154" s="58">
        <v>5.5</v>
      </c>
      <c r="G154" s="110">
        <v>134</v>
      </c>
      <c r="H154" s="154">
        <v>44</v>
      </c>
      <c r="I154" s="100"/>
      <c r="J154" s="98"/>
      <c r="K154" s="99">
        <f>SUM(G154,H154,J154)</f>
        <v>178</v>
      </c>
      <c r="L154" s="97">
        <v>4</v>
      </c>
      <c r="M154" s="155" t="s">
        <v>27</v>
      </c>
    </row>
    <row r="155" spans="1:13" ht="15" thickBot="1">
      <c r="A155" s="89"/>
      <c r="B155" s="92"/>
      <c r="C155" s="95"/>
      <c r="D155" s="57"/>
      <c r="E155" s="16" t="s">
        <v>146</v>
      </c>
      <c r="F155" s="59"/>
      <c r="G155" s="61"/>
      <c r="H155" s="117"/>
      <c r="I155" s="101"/>
      <c r="J155" s="61"/>
      <c r="K155" s="63"/>
      <c r="L155" s="134"/>
      <c r="M155" s="156"/>
    </row>
    <row r="156" spans="1:13">
      <c r="A156" s="89"/>
      <c r="B156" s="92"/>
      <c r="C156" s="95" t="s">
        <v>77</v>
      </c>
      <c r="D156" s="56" t="s">
        <v>192</v>
      </c>
      <c r="E156" s="17" t="s">
        <v>67</v>
      </c>
      <c r="F156" s="58">
        <v>1.5</v>
      </c>
      <c r="G156" s="60">
        <v>35</v>
      </c>
      <c r="H156" s="102">
        <v>5</v>
      </c>
      <c r="I156" s="101"/>
      <c r="J156" s="60"/>
      <c r="K156" s="62">
        <f>SUM(G156,H156,J156)</f>
        <v>40</v>
      </c>
      <c r="L156" s="134"/>
      <c r="M156" s="156"/>
    </row>
    <row r="157" spans="1:13" ht="15" thickBot="1">
      <c r="A157" s="89"/>
      <c r="B157" s="92"/>
      <c r="C157" s="95"/>
      <c r="D157" s="57"/>
      <c r="E157" s="16" t="s">
        <v>199</v>
      </c>
      <c r="F157" s="59"/>
      <c r="G157" s="61"/>
      <c r="H157" s="117"/>
      <c r="I157" s="101"/>
      <c r="J157" s="61"/>
      <c r="K157" s="63"/>
      <c r="L157" s="134"/>
      <c r="M157" s="156"/>
    </row>
    <row r="158" spans="1:13">
      <c r="A158" s="89"/>
      <c r="B158" s="92"/>
      <c r="C158" s="15"/>
      <c r="D158" s="56" t="s">
        <v>193</v>
      </c>
      <c r="E158" s="64" t="s">
        <v>200</v>
      </c>
      <c r="F158" s="58">
        <v>1</v>
      </c>
      <c r="G158" s="60">
        <v>21</v>
      </c>
      <c r="H158" s="62">
        <v>9</v>
      </c>
      <c r="I158" s="41"/>
      <c r="J158" s="60"/>
      <c r="K158" s="62">
        <f>SUM(G158,H158,J158)</f>
        <v>30</v>
      </c>
      <c r="L158" s="134"/>
      <c r="M158" s="156"/>
    </row>
    <row r="159" spans="1:13" ht="15" thickBot="1">
      <c r="A159" s="89"/>
      <c r="B159" s="92"/>
      <c r="C159" s="15"/>
      <c r="D159" s="57"/>
      <c r="E159" s="65"/>
      <c r="F159" s="59"/>
      <c r="G159" s="61"/>
      <c r="H159" s="63"/>
      <c r="I159" s="41"/>
      <c r="J159" s="61"/>
      <c r="K159" s="63"/>
      <c r="L159" s="134"/>
      <c r="M159" s="156"/>
    </row>
    <row r="160" spans="1:13">
      <c r="A160" s="89"/>
      <c r="B160" s="92"/>
      <c r="C160" s="15"/>
      <c r="D160" s="56" t="s">
        <v>194</v>
      </c>
      <c r="E160" s="17" t="s">
        <v>201</v>
      </c>
      <c r="F160" s="58">
        <v>1.5</v>
      </c>
      <c r="G160" s="60">
        <v>43</v>
      </c>
      <c r="H160" s="62">
        <v>8</v>
      </c>
      <c r="I160" s="41"/>
      <c r="J160" s="60"/>
      <c r="K160" s="62">
        <f>SUM(G160,H160,J160)</f>
        <v>51</v>
      </c>
      <c r="L160" s="134"/>
      <c r="M160" s="156"/>
    </row>
    <row r="161" spans="1:13" ht="15" thickBot="1">
      <c r="A161" s="89"/>
      <c r="B161" s="92"/>
      <c r="C161" s="15"/>
      <c r="D161" s="57"/>
      <c r="E161" s="16" t="s">
        <v>68</v>
      </c>
      <c r="F161" s="59"/>
      <c r="G161" s="61"/>
      <c r="H161" s="63"/>
      <c r="I161" s="41"/>
      <c r="J161" s="61"/>
      <c r="K161" s="63"/>
      <c r="L161" s="134"/>
      <c r="M161" s="156"/>
    </row>
    <row r="162" spans="1:13">
      <c r="A162" s="89"/>
      <c r="B162" s="92"/>
      <c r="C162" s="15"/>
      <c r="D162" s="56" t="s">
        <v>195</v>
      </c>
      <c r="E162" s="17" t="s">
        <v>151</v>
      </c>
      <c r="F162" s="58">
        <v>2.5</v>
      </c>
      <c r="G162" s="60">
        <v>59</v>
      </c>
      <c r="H162" s="62">
        <v>13</v>
      </c>
      <c r="I162" s="41"/>
      <c r="J162" s="60"/>
      <c r="K162" s="62">
        <f>SUM(G162,H162,J162)</f>
        <v>72</v>
      </c>
      <c r="L162" s="134"/>
      <c r="M162" s="156"/>
    </row>
    <row r="163" spans="1:13" ht="15" thickBot="1">
      <c r="A163" s="89"/>
      <c r="B163" s="92"/>
      <c r="C163" s="15"/>
      <c r="D163" s="57"/>
      <c r="E163" s="16" t="s">
        <v>202</v>
      </c>
      <c r="F163" s="59"/>
      <c r="G163" s="61"/>
      <c r="H163" s="63"/>
      <c r="I163" s="41"/>
      <c r="J163" s="61"/>
      <c r="K163" s="63"/>
      <c r="L163" s="134"/>
      <c r="M163" s="156"/>
    </row>
    <row r="164" spans="1:13" ht="25.5" customHeight="1">
      <c r="A164" s="89"/>
      <c r="B164" s="92"/>
      <c r="C164" s="15"/>
      <c r="D164" s="56" t="s">
        <v>196</v>
      </c>
      <c r="E164" s="64" t="s">
        <v>203</v>
      </c>
      <c r="F164" s="58">
        <v>1</v>
      </c>
      <c r="G164" s="60">
        <v>28</v>
      </c>
      <c r="H164" s="62">
        <v>0</v>
      </c>
      <c r="I164" s="41"/>
      <c r="J164" s="60"/>
      <c r="K164" s="62">
        <f>SUM(G164,H164,J164)</f>
        <v>28</v>
      </c>
      <c r="L164" s="134"/>
      <c r="M164" s="156"/>
    </row>
    <row r="165" spans="1:13" ht="15" thickBot="1">
      <c r="A165" s="89"/>
      <c r="B165" s="92"/>
      <c r="C165" s="15"/>
      <c r="D165" s="57"/>
      <c r="E165" s="65"/>
      <c r="F165" s="59"/>
      <c r="G165" s="61"/>
      <c r="H165" s="63"/>
      <c r="I165" s="41"/>
      <c r="J165" s="61"/>
      <c r="K165" s="63"/>
      <c r="L165" s="134"/>
      <c r="M165" s="156"/>
    </row>
    <row r="166" spans="1:13">
      <c r="A166" s="89"/>
      <c r="B166" s="92"/>
      <c r="C166" s="15"/>
      <c r="D166" s="56" t="s">
        <v>197</v>
      </c>
      <c r="E166" s="15" t="s">
        <v>204</v>
      </c>
      <c r="F166" s="58">
        <v>1.5</v>
      </c>
      <c r="G166" s="60">
        <v>38</v>
      </c>
      <c r="H166" s="62">
        <v>10</v>
      </c>
      <c r="I166" s="41"/>
      <c r="J166" s="60"/>
      <c r="K166" s="62">
        <f>SUM(G166,H166,J166)</f>
        <v>48</v>
      </c>
      <c r="L166" s="134"/>
      <c r="M166" s="156"/>
    </row>
    <row r="167" spans="1:13" ht="15" thickBot="1">
      <c r="A167" s="89"/>
      <c r="B167" s="92"/>
      <c r="C167" s="15"/>
      <c r="D167" s="57"/>
      <c r="E167" s="15" t="s">
        <v>155</v>
      </c>
      <c r="F167" s="59"/>
      <c r="G167" s="61"/>
      <c r="H167" s="63"/>
      <c r="I167" s="41"/>
      <c r="J167" s="61"/>
      <c r="K167" s="63"/>
      <c r="L167" s="134"/>
      <c r="M167" s="156"/>
    </row>
    <row r="168" spans="1:13">
      <c r="A168" s="89"/>
      <c r="B168" s="92"/>
      <c r="C168" s="95" t="s">
        <v>206</v>
      </c>
      <c r="D168" s="56" t="s">
        <v>198</v>
      </c>
      <c r="E168" s="17" t="s">
        <v>81</v>
      </c>
      <c r="F168" s="58">
        <v>5.5</v>
      </c>
      <c r="G168" s="60">
        <v>115</v>
      </c>
      <c r="H168" s="62">
        <v>29</v>
      </c>
      <c r="I168" s="101"/>
      <c r="J168" s="60"/>
      <c r="K168" s="62">
        <f>SUM(G168,H168,J168)</f>
        <v>144</v>
      </c>
      <c r="L168" s="134"/>
      <c r="M168" s="156"/>
    </row>
    <row r="169" spans="1:13" ht="15" thickBot="1">
      <c r="A169" s="89"/>
      <c r="B169" s="92"/>
      <c r="C169" s="95"/>
      <c r="D169" s="57"/>
      <c r="E169" s="15" t="s">
        <v>205</v>
      </c>
      <c r="F169" s="59"/>
      <c r="G169" s="111"/>
      <c r="H169" s="104"/>
      <c r="I169" s="109"/>
      <c r="J169" s="61"/>
      <c r="K169" s="63"/>
      <c r="L169" s="134"/>
      <c r="M169" s="156"/>
    </row>
    <row r="170" spans="1:13">
      <c r="A170" s="89"/>
      <c r="B170" s="92"/>
      <c r="C170" s="95" t="s">
        <v>115</v>
      </c>
      <c r="D170" s="150" t="s">
        <v>12</v>
      </c>
      <c r="E170" s="17" t="s">
        <v>170</v>
      </c>
      <c r="F170" s="58">
        <v>1</v>
      </c>
      <c r="G170" s="108"/>
      <c r="H170" s="108"/>
      <c r="I170" s="110"/>
      <c r="J170" s="102"/>
      <c r="K170" s="62">
        <f>SUM(I170:J171)</f>
        <v>0</v>
      </c>
      <c r="L170" s="134"/>
      <c r="M170" s="156"/>
    </row>
    <row r="171" spans="1:13" ht="15" thickBot="1">
      <c r="A171" s="89"/>
      <c r="B171" s="93"/>
      <c r="C171" s="149"/>
      <c r="D171" s="151"/>
      <c r="E171" s="16" t="s">
        <v>171</v>
      </c>
      <c r="F171" s="59"/>
      <c r="G171" s="109"/>
      <c r="H171" s="109"/>
      <c r="I171" s="111"/>
      <c r="J171" s="103"/>
      <c r="K171" s="104"/>
      <c r="L171" s="59"/>
      <c r="M171" s="157"/>
    </row>
    <row r="172" spans="1:13" ht="15" thickBot="1">
      <c r="A172" s="90"/>
      <c r="B172" s="105" t="s">
        <v>29</v>
      </c>
      <c r="C172" s="106"/>
      <c r="D172" s="106"/>
      <c r="E172" s="107"/>
      <c r="F172" s="18">
        <f>SUM(F154:F171)</f>
        <v>21</v>
      </c>
      <c r="G172" s="18">
        <f>SUM(G154:G171)</f>
        <v>473</v>
      </c>
      <c r="H172" s="18">
        <f t="shared" ref="H172:K172" si="15">SUM(H154:H171)</f>
        <v>118</v>
      </c>
      <c r="I172" s="18">
        <f t="shared" si="15"/>
        <v>0</v>
      </c>
      <c r="J172" s="18">
        <f t="shared" si="15"/>
        <v>0</v>
      </c>
      <c r="K172" s="18">
        <f t="shared" si="15"/>
        <v>591</v>
      </c>
      <c r="L172" s="19"/>
      <c r="M172" s="20"/>
    </row>
    <row r="173" spans="1:13" ht="15" thickTop="1">
      <c r="A173" s="88" t="s">
        <v>24</v>
      </c>
      <c r="B173" s="91" t="s">
        <v>207</v>
      </c>
      <c r="C173" s="94" t="s">
        <v>113</v>
      </c>
      <c r="D173" s="96" t="s">
        <v>208</v>
      </c>
      <c r="E173" s="15" t="s">
        <v>113</v>
      </c>
      <c r="F173" s="134">
        <v>8.5</v>
      </c>
      <c r="G173" s="110">
        <v>186</v>
      </c>
      <c r="H173" s="154">
        <v>96</v>
      </c>
      <c r="I173" s="101"/>
      <c r="J173" s="114">
        <v>5</v>
      </c>
      <c r="K173" s="115">
        <f>SUM(G173,H173,J173)</f>
        <v>287</v>
      </c>
      <c r="L173" s="97">
        <v>3</v>
      </c>
      <c r="M173" s="155" t="s">
        <v>27</v>
      </c>
    </row>
    <row r="174" spans="1:13" ht="15" thickBot="1">
      <c r="A174" s="89"/>
      <c r="B174" s="92"/>
      <c r="C174" s="95"/>
      <c r="D174" s="57"/>
      <c r="E174" s="16" t="s">
        <v>214</v>
      </c>
      <c r="F174" s="59"/>
      <c r="G174" s="114"/>
      <c r="H174" s="198"/>
      <c r="I174" s="101"/>
      <c r="J174" s="61"/>
      <c r="K174" s="63"/>
      <c r="L174" s="134"/>
      <c r="M174" s="156"/>
    </row>
    <row r="175" spans="1:13">
      <c r="A175" s="89"/>
      <c r="B175" s="92"/>
      <c r="C175" s="95" t="s">
        <v>145</v>
      </c>
      <c r="D175" s="56" t="s">
        <v>209</v>
      </c>
      <c r="E175" s="17" t="s">
        <v>215</v>
      </c>
      <c r="F175" s="58">
        <v>3.5</v>
      </c>
      <c r="G175" s="58">
        <v>78</v>
      </c>
      <c r="H175" s="58">
        <v>38</v>
      </c>
      <c r="I175" s="101"/>
      <c r="J175" s="60"/>
      <c r="K175" s="62">
        <f t="shared" ref="K175" si="16">SUM(G175,H175,J175)</f>
        <v>116</v>
      </c>
      <c r="L175" s="134"/>
      <c r="M175" s="156"/>
    </row>
    <row r="176" spans="1:13" ht="15" thickBot="1">
      <c r="A176" s="89"/>
      <c r="B176" s="92"/>
      <c r="C176" s="95"/>
      <c r="D176" s="57"/>
      <c r="E176" s="16" t="s">
        <v>216</v>
      </c>
      <c r="F176" s="59"/>
      <c r="G176" s="59"/>
      <c r="H176" s="59"/>
      <c r="I176" s="101"/>
      <c r="J176" s="61"/>
      <c r="K176" s="63"/>
      <c r="L176" s="134"/>
      <c r="M176" s="156"/>
    </row>
    <row r="177" spans="1:13">
      <c r="A177" s="89"/>
      <c r="B177" s="92"/>
      <c r="C177" s="15"/>
      <c r="D177" s="56" t="s">
        <v>210</v>
      </c>
      <c r="E177" s="17" t="s">
        <v>154</v>
      </c>
      <c r="F177" s="58">
        <v>2</v>
      </c>
      <c r="G177" s="119">
        <v>87</v>
      </c>
      <c r="H177" s="121">
        <v>15</v>
      </c>
      <c r="I177" s="41"/>
      <c r="J177" s="60"/>
      <c r="K177" s="62">
        <f>SUM(G177,H177,J177)</f>
        <v>102</v>
      </c>
      <c r="L177" s="134"/>
      <c r="M177" s="156"/>
    </row>
    <row r="178" spans="1:13" ht="15" thickBot="1">
      <c r="A178" s="89"/>
      <c r="B178" s="92"/>
      <c r="C178" s="15"/>
      <c r="D178" s="57"/>
      <c r="E178" s="16" t="s">
        <v>217</v>
      </c>
      <c r="F178" s="59"/>
      <c r="G178" s="120"/>
      <c r="H178" s="122"/>
      <c r="I178" s="41"/>
      <c r="J178" s="61"/>
      <c r="K178" s="63"/>
      <c r="L178" s="134"/>
      <c r="M178" s="156"/>
    </row>
    <row r="179" spans="1:13">
      <c r="A179" s="89"/>
      <c r="B179" s="92"/>
      <c r="C179" s="15"/>
      <c r="D179" s="56" t="s">
        <v>211</v>
      </c>
      <c r="E179" s="17" t="s">
        <v>218</v>
      </c>
      <c r="F179" s="58">
        <v>2</v>
      </c>
      <c r="G179" s="224">
        <v>57</v>
      </c>
      <c r="H179" s="145">
        <v>20</v>
      </c>
      <c r="I179" s="41"/>
      <c r="J179" s="60"/>
      <c r="K179" s="62">
        <f>SUM(G179,H179,J179)</f>
        <v>77</v>
      </c>
      <c r="L179" s="134"/>
      <c r="M179" s="156"/>
    </row>
    <row r="180" spans="1:13" ht="15" thickBot="1">
      <c r="A180" s="89"/>
      <c r="B180" s="92"/>
      <c r="C180" s="15"/>
      <c r="D180" s="57"/>
      <c r="E180" s="16" t="s">
        <v>219</v>
      </c>
      <c r="F180" s="59"/>
      <c r="G180" s="120"/>
      <c r="H180" s="226"/>
      <c r="I180" s="41"/>
      <c r="J180" s="61"/>
      <c r="K180" s="63"/>
      <c r="L180" s="134"/>
      <c r="M180" s="156"/>
    </row>
    <row r="181" spans="1:13">
      <c r="A181" s="89"/>
      <c r="B181" s="92"/>
      <c r="C181" s="15"/>
      <c r="D181" s="56" t="s">
        <v>212</v>
      </c>
      <c r="E181" s="15" t="s">
        <v>144</v>
      </c>
      <c r="F181" s="58">
        <v>2</v>
      </c>
      <c r="G181" s="224">
        <v>49</v>
      </c>
      <c r="H181" s="145">
        <v>12</v>
      </c>
      <c r="I181" s="41"/>
      <c r="J181" s="60"/>
      <c r="K181" s="62">
        <f>SUM(G181,H181,J181)</f>
        <v>61</v>
      </c>
      <c r="L181" s="134"/>
      <c r="M181" s="156"/>
    </row>
    <row r="182" spans="1:13" ht="15" thickBot="1">
      <c r="A182" s="89"/>
      <c r="B182" s="92"/>
      <c r="C182" s="15"/>
      <c r="D182" s="57"/>
      <c r="E182" s="15" t="s">
        <v>220</v>
      </c>
      <c r="F182" s="59"/>
      <c r="G182" s="120"/>
      <c r="H182" s="226"/>
      <c r="I182" s="41"/>
      <c r="J182" s="61"/>
      <c r="K182" s="63"/>
      <c r="L182" s="134"/>
      <c r="M182" s="156"/>
    </row>
    <row r="183" spans="1:13">
      <c r="A183" s="89"/>
      <c r="B183" s="92"/>
      <c r="C183" s="95" t="s">
        <v>78</v>
      </c>
      <c r="D183" s="56" t="s">
        <v>213</v>
      </c>
      <c r="E183" s="17" t="s">
        <v>221</v>
      </c>
      <c r="F183" s="58">
        <v>1</v>
      </c>
      <c r="G183" s="224">
        <v>40</v>
      </c>
      <c r="H183" s="143">
        <v>4</v>
      </c>
      <c r="I183" s="101"/>
      <c r="J183" s="60"/>
      <c r="K183" s="62">
        <f t="shared" ref="K183" si="17">SUM(G183,H183,J183)</f>
        <v>44</v>
      </c>
      <c r="L183" s="134"/>
      <c r="M183" s="156"/>
    </row>
    <row r="184" spans="1:13" ht="15" thickBot="1">
      <c r="A184" s="89"/>
      <c r="B184" s="92"/>
      <c r="C184" s="95"/>
      <c r="D184" s="57"/>
      <c r="E184" s="15" t="s">
        <v>220</v>
      </c>
      <c r="F184" s="59"/>
      <c r="G184" s="225"/>
      <c r="H184" s="144"/>
      <c r="I184" s="109"/>
      <c r="J184" s="61"/>
      <c r="K184" s="63"/>
      <c r="L184" s="134"/>
      <c r="M184" s="156"/>
    </row>
    <row r="185" spans="1:13">
      <c r="A185" s="89"/>
      <c r="B185" s="92"/>
      <c r="C185" s="95" t="s">
        <v>79</v>
      </c>
      <c r="D185" s="150" t="s">
        <v>12</v>
      </c>
      <c r="E185" s="64" t="s">
        <v>222</v>
      </c>
      <c r="F185" s="58">
        <v>1</v>
      </c>
      <c r="G185" s="108"/>
      <c r="H185" s="108"/>
      <c r="I185" s="110"/>
      <c r="J185" s="102">
        <v>17</v>
      </c>
      <c r="K185" s="62">
        <f>SUM(I185:J186)</f>
        <v>17</v>
      </c>
      <c r="L185" s="134"/>
      <c r="M185" s="156"/>
    </row>
    <row r="186" spans="1:13" ht="15" thickBot="1">
      <c r="A186" s="89"/>
      <c r="B186" s="93"/>
      <c r="C186" s="149"/>
      <c r="D186" s="151"/>
      <c r="E186" s="65"/>
      <c r="F186" s="59"/>
      <c r="G186" s="109"/>
      <c r="H186" s="109"/>
      <c r="I186" s="111"/>
      <c r="J186" s="103"/>
      <c r="K186" s="104"/>
      <c r="L186" s="59"/>
      <c r="M186" s="157"/>
    </row>
    <row r="187" spans="1:13" ht="15" thickBot="1">
      <c r="A187" s="90"/>
      <c r="B187" s="105" t="s">
        <v>29</v>
      </c>
      <c r="C187" s="106"/>
      <c r="D187" s="106"/>
      <c r="E187" s="107"/>
      <c r="F187" s="18">
        <f>SUM(F173:F186)</f>
        <v>20</v>
      </c>
      <c r="G187" s="18">
        <f>SUM(G173:G186)</f>
        <v>497</v>
      </c>
      <c r="H187" s="18">
        <f t="shared" ref="H187:K187" si="18">SUM(H173:H186)</f>
        <v>185</v>
      </c>
      <c r="I187" s="18">
        <f t="shared" si="18"/>
        <v>0</v>
      </c>
      <c r="J187" s="18">
        <f t="shared" si="18"/>
        <v>22</v>
      </c>
      <c r="K187" s="18">
        <f t="shared" si="18"/>
        <v>704</v>
      </c>
      <c r="L187" s="19"/>
      <c r="M187" s="20"/>
    </row>
    <row r="188" spans="1:13" ht="15" thickTop="1">
      <c r="A188" s="88" t="s">
        <v>25</v>
      </c>
      <c r="B188" s="91" t="s">
        <v>230</v>
      </c>
      <c r="C188" s="94" t="s">
        <v>67</v>
      </c>
      <c r="D188" s="96" t="s">
        <v>223</v>
      </c>
      <c r="E188" s="21" t="s">
        <v>67</v>
      </c>
      <c r="F188" s="97">
        <v>6.5</v>
      </c>
      <c r="G188" s="98">
        <v>219</v>
      </c>
      <c r="H188" s="99"/>
      <c r="I188" s="100"/>
      <c r="J188" s="98"/>
      <c r="K188" s="99">
        <f>SUM(G188,H188,J188)</f>
        <v>219</v>
      </c>
      <c r="L188" s="97">
        <v>4</v>
      </c>
      <c r="M188" s="155" t="s">
        <v>27</v>
      </c>
    </row>
    <row r="189" spans="1:13" ht="15" thickBot="1">
      <c r="A189" s="89"/>
      <c r="B189" s="92"/>
      <c r="C189" s="95"/>
      <c r="D189" s="57"/>
      <c r="E189" s="16" t="s">
        <v>202</v>
      </c>
      <c r="F189" s="59"/>
      <c r="G189" s="61"/>
      <c r="H189" s="63"/>
      <c r="I189" s="101"/>
      <c r="J189" s="61"/>
      <c r="K189" s="63"/>
      <c r="L189" s="134"/>
      <c r="M189" s="156"/>
    </row>
    <row r="190" spans="1:13">
      <c r="A190" s="89"/>
      <c r="B190" s="92"/>
      <c r="C190" s="95" t="s">
        <v>205</v>
      </c>
      <c r="D190" s="56" t="s">
        <v>227</v>
      </c>
      <c r="E190" s="17" t="s">
        <v>153</v>
      </c>
      <c r="F190" s="58">
        <v>3.5</v>
      </c>
      <c r="G190" s="60">
        <v>125</v>
      </c>
      <c r="H190" s="62"/>
      <c r="I190" s="101"/>
      <c r="J190" s="60"/>
      <c r="K190" s="62">
        <f>SUM(G190,H190,J190)</f>
        <v>125</v>
      </c>
      <c r="L190" s="134"/>
      <c r="M190" s="156"/>
    </row>
    <row r="191" spans="1:13" ht="15" thickBot="1">
      <c r="A191" s="89"/>
      <c r="B191" s="92"/>
      <c r="C191" s="95"/>
      <c r="D191" s="57"/>
      <c r="E191" s="16" t="s">
        <v>155</v>
      </c>
      <c r="F191" s="59"/>
      <c r="G191" s="61"/>
      <c r="H191" s="63"/>
      <c r="I191" s="101"/>
      <c r="J191" s="61"/>
      <c r="K191" s="63"/>
      <c r="L191" s="134"/>
      <c r="M191" s="156"/>
    </row>
    <row r="192" spans="1:13">
      <c r="A192" s="89"/>
      <c r="B192" s="92"/>
      <c r="C192" s="15"/>
      <c r="D192" s="56" t="s">
        <v>224</v>
      </c>
      <c r="E192" s="17" t="s">
        <v>228</v>
      </c>
      <c r="F192" s="58">
        <v>1.5</v>
      </c>
      <c r="G192" s="60">
        <v>43</v>
      </c>
      <c r="H192" s="62"/>
      <c r="I192" s="41"/>
      <c r="J192" s="60"/>
      <c r="K192" s="62">
        <f>SUM(G192,H192,J192)</f>
        <v>43</v>
      </c>
      <c r="L192" s="134"/>
      <c r="M192" s="156"/>
    </row>
    <row r="193" spans="1:13" ht="15" thickBot="1">
      <c r="A193" s="89"/>
      <c r="B193" s="92"/>
      <c r="C193" s="15"/>
      <c r="D193" s="57"/>
      <c r="E193" s="16" t="s">
        <v>85</v>
      </c>
      <c r="F193" s="59"/>
      <c r="G193" s="61"/>
      <c r="H193" s="63"/>
      <c r="I193" s="41"/>
      <c r="J193" s="61"/>
      <c r="K193" s="63"/>
      <c r="L193" s="134"/>
      <c r="M193" s="156"/>
    </row>
    <row r="194" spans="1:13">
      <c r="A194" s="89"/>
      <c r="B194" s="92"/>
      <c r="C194" s="15"/>
      <c r="D194" s="56" t="s">
        <v>225</v>
      </c>
      <c r="E194" s="64" t="s">
        <v>74</v>
      </c>
      <c r="F194" s="58">
        <v>0.5</v>
      </c>
      <c r="G194" s="60">
        <v>20</v>
      </c>
      <c r="H194" s="62"/>
      <c r="I194" s="41"/>
      <c r="J194" s="60"/>
      <c r="K194" s="62">
        <f>SUM(G194,H194,J194)</f>
        <v>20</v>
      </c>
      <c r="L194" s="134"/>
      <c r="M194" s="156"/>
    </row>
    <row r="195" spans="1:13" ht="15" thickBot="1">
      <c r="A195" s="89"/>
      <c r="B195" s="92"/>
      <c r="C195" s="15"/>
      <c r="D195" s="57"/>
      <c r="E195" s="65"/>
      <c r="F195" s="59"/>
      <c r="G195" s="61"/>
      <c r="H195" s="63"/>
      <c r="I195" s="41"/>
      <c r="J195" s="61"/>
      <c r="K195" s="63"/>
      <c r="L195" s="134"/>
      <c r="M195" s="156"/>
    </row>
    <row r="196" spans="1:13">
      <c r="A196" s="89"/>
      <c r="B196" s="92"/>
      <c r="C196" s="95" t="s">
        <v>78</v>
      </c>
      <c r="D196" s="56" t="s">
        <v>226</v>
      </c>
      <c r="E196" s="17" t="s">
        <v>87</v>
      </c>
      <c r="F196" s="58">
        <v>2</v>
      </c>
      <c r="G196" s="60">
        <v>57</v>
      </c>
      <c r="H196" s="62"/>
      <c r="I196" s="101"/>
      <c r="J196" s="60"/>
      <c r="K196" s="62">
        <f>SUM(G196,H196,J196)</f>
        <v>57</v>
      </c>
      <c r="L196" s="134"/>
      <c r="M196" s="156"/>
    </row>
    <row r="197" spans="1:13" ht="15" thickBot="1">
      <c r="A197" s="89"/>
      <c r="B197" s="92"/>
      <c r="C197" s="95"/>
      <c r="D197" s="57"/>
      <c r="E197" s="15" t="s">
        <v>183</v>
      </c>
      <c r="F197" s="59"/>
      <c r="G197" s="111"/>
      <c r="H197" s="104"/>
      <c r="I197" s="109"/>
      <c r="J197" s="61"/>
      <c r="K197" s="63"/>
      <c r="L197" s="134"/>
      <c r="M197" s="156"/>
    </row>
    <row r="198" spans="1:13">
      <c r="A198" s="89"/>
      <c r="B198" s="92"/>
      <c r="C198" s="95" t="s">
        <v>229</v>
      </c>
      <c r="D198" s="150" t="s">
        <v>12</v>
      </c>
      <c r="E198" s="64" t="s">
        <v>76</v>
      </c>
      <c r="F198" s="58">
        <v>1</v>
      </c>
      <c r="G198" s="108"/>
      <c r="H198" s="108"/>
      <c r="I198" s="110"/>
      <c r="J198" s="102">
        <v>2</v>
      </c>
      <c r="K198" s="62">
        <f>SUM(I198:J199)</f>
        <v>2</v>
      </c>
      <c r="L198" s="134"/>
      <c r="M198" s="156"/>
    </row>
    <row r="199" spans="1:13" ht="15" thickBot="1">
      <c r="A199" s="89"/>
      <c r="B199" s="93"/>
      <c r="C199" s="149"/>
      <c r="D199" s="151"/>
      <c r="E199" s="65"/>
      <c r="F199" s="59"/>
      <c r="G199" s="109"/>
      <c r="H199" s="109"/>
      <c r="I199" s="111"/>
      <c r="J199" s="103"/>
      <c r="K199" s="104"/>
      <c r="L199" s="59"/>
      <c r="M199" s="157"/>
    </row>
    <row r="200" spans="1:13" ht="15" thickBot="1">
      <c r="A200" s="90"/>
      <c r="B200" s="105" t="s">
        <v>29</v>
      </c>
      <c r="C200" s="106"/>
      <c r="D200" s="106"/>
      <c r="E200" s="107"/>
      <c r="F200" s="18">
        <f>SUM(F188:F199)</f>
        <v>15</v>
      </c>
      <c r="G200" s="18">
        <f>SUM(G188:G199)</f>
        <v>464</v>
      </c>
      <c r="H200" s="18">
        <f t="shared" ref="H200:K200" si="19">SUM(H188:H199)</f>
        <v>0</v>
      </c>
      <c r="I200" s="18">
        <f t="shared" si="19"/>
        <v>0</v>
      </c>
      <c r="J200" s="18">
        <f t="shared" si="19"/>
        <v>2</v>
      </c>
      <c r="K200" s="18">
        <f t="shared" si="19"/>
        <v>466</v>
      </c>
      <c r="L200" s="19"/>
      <c r="M200" s="20"/>
    </row>
    <row r="201" spans="1:13" ht="15" thickTop="1">
      <c r="A201" s="88" t="s">
        <v>26</v>
      </c>
      <c r="B201" s="91" t="s">
        <v>231</v>
      </c>
      <c r="C201" s="94" t="s">
        <v>67</v>
      </c>
      <c r="D201" s="96" t="s">
        <v>233</v>
      </c>
      <c r="E201" s="15" t="s">
        <v>67</v>
      </c>
      <c r="F201" s="134">
        <v>6</v>
      </c>
      <c r="G201" s="114">
        <v>177</v>
      </c>
      <c r="H201" s="115">
        <v>18</v>
      </c>
      <c r="I201" s="101"/>
      <c r="J201" s="114">
        <v>7</v>
      </c>
      <c r="K201" s="115">
        <f>SUM(G201,H201,J201)</f>
        <v>202</v>
      </c>
      <c r="L201" s="97">
        <v>4</v>
      </c>
      <c r="M201" s="155" t="s">
        <v>27</v>
      </c>
    </row>
    <row r="202" spans="1:13" ht="15" thickBot="1">
      <c r="A202" s="89"/>
      <c r="B202" s="92"/>
      <c r="C202" s="95"/>
      <c r="D202" s="57"/>
      <c r="E202" s="16" t="s">
        <v>152</v>
      </c>
      <c r="F202" s="59"/>
      <c r="G202" s="61"/>
      <c r="H202" s="63"/>
      <c r="I202" s="101"/>
      <c r="J202" s="61"/>
      <c r="K202" s="63"/>
      <c r="L202" s="134"/>
      <c r="M202" s="156"/>
    </row>
    <row r="203" spans="1:13">
      <c r="A203" s="89"/>
      <c r="B203" s="92"/>
      <c r="C203" s="95" t="s">
        <v>232</v>
      </c>
      <c r="D203" s="56" t="s">
        <v>234</v>
      </c>
      <c r="E203" s="17" t="s">
        <v>153</v>
      </c>
      <c r="F203" s="58">
        <v>1.5</v>
      </c>
      <c r="G203" s="60">
        <v>50</v>
      </c>
      <c r="H203" s="62">
        <v>3</v>
      </c>
      <c r="I203" s="101"/>
      <c r="J203" s="60">
        <v>0</v>
      </c>
      <c r="K203" s="62">
        <f t="shared" ref="K203" si="20">SUM(G203,H203,J203)</f>
        <v>53</v>
      </c>
      <c r="L203" s="134"/>
      <c r="M203" s="156"/>
    </row>
    <row r="204" spans="1:13" ht="15" thickBot="1">
      <c r="A204" s="89"/>
      <c r="B204" s="92"/>
      <c r="C204" s="95"/>
      <c r="D204" s="57"/>
      <c r="E204" s="16" t="s">
        <v>239</v>
      </c>
      <c r="F204" s="59"/>
      <c r="G204" s="61"/>
      <c r="H204" s="63"/>
      <c r="I204" s="101"/>
      <c r="J204" s="61"/>
      <c r="K204" s="63"/>
      <c r="L204" s="134"/>
      <c r="M204" s="156"/>
    </row>
    <row r="205" spans="1:13">
      <c r="A205" s="89"/>
      <c r="B205" s="92"/>
      <c r="C205" s="15"/>
      <c r="D205" s="56" t="s">
        <v>235</v>
      </c>
      <c r="E205" s="17" t="s">
        <v>203</v>
      </c>
      <c r="F205" s="58">
        <v>1.5</v>
      </c>
      <c r="G205" s="60">
        <v>28</v>
      </c>
      <c r="H205" s="62">
        <v>9</v>
      </c>
      <c r="I205" s="41"/>
      <c r="J205" s="60">
        <v>0</v>
      </c>
      <c r="K205" s="62">
        <f>SUM(G205,H205,J205)</f>
        <v>37</v>
      </c>
      <c r="L205" s="134"/>
      <c r="M205" s="156"/>
    </row>
    <row r="206" spans="1:13" ht="15" thickBot="1">
      <c r="A206" s="89"/>
      <c r="B206" s="92"/>
      <c r="C206" s="15"/>
      <c r="D206" s="57"/>
      <c r="E206" s="16" t="s">
        <v>70</v>
      </c>
      <c r="F206" s="59"/>
      <c r="G206" s="61"/>
      <c r="H206" s="63"/>
      <c r="I206" s="41"/>
      <c r="J206" s="61"/>
      <c r="K206" s="63"/>
      <c r="L206" s="134"/>
      <c r="M206" s="156"/>
    </row>
    <row r="207" spans="1:13">
      <c r="A207" s="89"/>
      <c r="B207" s="92"/>
      <c r="C207" s="15"/>
      <c r="D207" s="56" t="s">
        <v>236</v>
      </c>
      <c r="E207" s="64" t="s">
        <v>72</v>
      </c>
      <c r="F207" s="58">
        <v>1</v>
      </c>
      <c r="G207" s="60">
        <v>34</v>
      </c>
      <c r="H207" s="62">
        <v>1</v>
      </c>
      <c r="I207" s="41"/>
      <c r="J207" s="60">
        <v>0</v>
      </c>
      <c r="K207" s="62">
        <f>SUM(G207,H207,J207)</f>
        <v>35</v>
      </c>
      <c r="L207" s="134"/>
      <c r="M207" s="156"/>
    </row>
    <row r="208" spans="1:13" ht="15" thickBot="1">
      <c r="A208" s="89"/>
      <c r="B208" s="92"/>
      <c r="C208" s="15"/>
      <c r="D208" s="57"/>
      <c r="E208" s="65"/>
      <c r="F208" s="59"/>
      <c r="G208" s="61"/>
      <c r="H208" s="63"/>
      <c r="I208" s="41"/>
      <c r="J208" s="61"/>
      <c r="K208" s="63"/>
      <c r="L208" s="134"/>
      <c r="M208" s="156"/>
    </row>
    <row r="209" spans="1:13">
      <c r="A209" s="89"/>
      <c r="B209" s="92"/>
      <c r="C209" s="15"/>
      <c r="D209" s="56" t="s">
        <v>237</v>
      </c>
      <c r="E209" s="64" t="s">
        <v>240</v>
      </c>
      <c r="F209" s="58">
        <v>1</v>
      </c>
      <c r="G209" s="60">
        <v>19</v>
      </c>
      <c r="H209" s="62">
        <v>5</v>
      </c>
      <c r="I209" s="41"/>
      <c r="J209" s="60">
        <v>0</v>
      </c>
      <c r="K209" s="62">
        <f>SUM(G209,H209,J209)</f>
        <v>24</v>
      </c>
      <c r="L209" s="134"/>
      <c r="M209" s="156"/>
    </row>
    <row r="210" spans="1:13" ht="15" thickBot="1">
      <c r="A210" s="89"/>
      <c r="B210" s="92"/>
      <c r="C210" s="15"/>
      <c r="D210" s="57"/>
      <c r="E210" s="65"/>
      <c r="F210" s="59"/>
      <c r="G210" s="61"/>
      <c r="H210" s="63"/>
      <c r="I210" s="41"/>
      <c r="J210" s="61"/>
      <c r="K210" s="63"/>
      <c r="L210" s="134"/>
      <c r="M210" s="156"/>
    </row>
    <row r="211" spans="1:13">
      <c r="A211" s="89"/>
      <c r="B211" s="92"/>
      <c r="C211" s="95" t="s">
        <v>167</v>
      </c>
      <c r="D211" s="56" t="s">
        <v>238</v>
      </c>
      <c r="E211" s="64" t="s">
        <v>74</v>
      </c>
      <c r="F211" s="58">
        <v>1</v>
      </c>
      <c r="G211" s="60">
        <v>33</v>
      </c>
      <c r="H211" s="62">
        <v>3</v>
      </c>
      <c r="I211" s="101"/>
      <c r="J211" s="60">
        <v>0</v>
      </c>
      <c r="K211" s="62">
        <f t="shared" ref="K211" si="21">SUM(G211,H211,J211)</f>
        <v>36</v>
      </c>
      <c r="L211" s="134"/>
      <c r="M211" s="156"/>
    </row>
    <row r="212" spans="1:13" ht="15" thickBot="1">
      <c r="A212" s="89"/>
      <c r="B212" s="92"/>
      <c r="C212" s="95"/>
      <c r="D212" s="57"/>
      <c r="E212" s="65"/>
      <c r="F212" s="59"/>
      <c r="G212" s="111"/>
      <c r="H212" s="104"/>
      <c r="I212" s="109"/>
      <c r="J212" s="61"/>
      <c r="K212" s="63"/>
      <c r="L212" s="134"/>
      <c r="M212" s="156"/>
    </row>
    <row r="213" spans="1:13">
      <c r="A213" s="89"/>
      <c r="B213" s="92"/>
      <c r="C213" s="95" t="s">
        <v>229</v>
      </c>
      <c r="D213" s="150" t="s">
        <v>12</v>
      </c>
      <c r="E213" s="64" t="s">
        <v>75</v>
      </c>
      <c r="F213" s="58">
        <v>1</v>
      </c>
      <c r="G213" s="108"/>
      <c r="H213" s="108"/>
      <c r="I213" s="110">
        <v>30</v>
      </c>
      <c r="J213" s="102"/>
      <c r="K213" s="62">
        <f>SUM(I213:J214)</f>
        <v>30</v>
      </c>
      <c r="L213" s="134"/>
      <c r="M213" s="156"/>
    </row>
    <row r="214" spans="1:13" ht="15" thickBot="1">
      <c r="A214" s="89"/>
      <c r="B214" s="93"/>
      <c r="C214" s="149"/>
      <c r="D214" s="151"/>
      <c r="E214" s="65"/>
      <c r="F214" s="59"/>
      <c r="G214" s="109"/>
      <c r="H214" s="109"/>
      <c r="I214" s="111"/>
      <c r="J214" s="103"/>
      <c r="K214" s="104"/>
      <c r="L214" s="59"/>
      <c r="M214" s="157"/>
    </row>
    <row r="215" spans="1:13" ht="15" thickBot="1">
      <c r="A215" s="90"/>
      <c r="B215" s="105" t="s">
        <v>29</v>
      </c>
      <c r="C215" s="106"/>
      <c r="D215" s="106"/>
      <c r="E215" s="107"/>
      <c r="F215" s="18">
        <f>SUM(F201:F214)</f>
        <v>13</v>
      </c>
      <c r="G215" s="18">
        <f>SUM(G201:G214)</f>
        <v>341</v>
      </c>
      <c r="H215" s="18">
        <f t="shared" ref="H215:K215" si="22">SUM(H201:H214)</f>
        <v>39</v>
      </c>
      <c r="I215" s="18">
        <f t="shared" si="22"/>
        <v>30</v>
      </c>
      <c r="J215" s="18">
        <f t="shared" si="22"/>
        <v>7</v>
      </c>
      <c r="K215" s="18">
        <f t="shared" si="22"/>
        <v>417</v>
      </c>
      <c r="L215" s="19"/>
      <c r="M215" s="20"/>
    </row>
    <row r="216" spans="1:13" ht="15" thickTop="1">
      <c r="A216" s="88" t="s">
        <v>43</v>
      </c>
      <c r="B216" s="91" t="s">
        <v>241</v>
      </c>
      <c r="C216" s="94" t="s">
        <v>245</v>
      </c>
      <c r="D216" s="96" t="s">
        <v>242</v>
      </c>
      <c r="E216" s="21" t="s">
        <v>245</v>
      </c>
      <c r="F216" s="97">
        <v>3</v>
      </c>
      <c r="G216" s="98">
        <v>75</v>
      </c>
      <c r="H216" s="99">
        <v>23</v>
      </c>
      <c r="I216" s="100"/>
      <c r="J216" s="98">
        <v>2</v>
      </c>
      <c r="K216" s="99">
        <f>SUM(G216,H216,J216)</f>
        <v>100</v>
      </c>
      <c r="L216" s="97">
        <v>3</v>
      </c>
      <c r="M216" s="155" t="s">
        <v>249</v>
      </c>
    </row>
    <row r="217" spans="1:13" ht="15" thickBot="1">
      <c r="A217" s="89"/>
      <c r="B217" s="92"/>
      <c r="C217" s="95"/>
      <c r="D217" s="57"/>
      <c r="E217" s="16" t="s">
        <v>246</v>
      </c>
      <c r="F217" s="59"/>
      <c r="G217" s="61"/>
      <c r="H217" s="63"/>
      <c r="I217" s="101"/>
      <c r="J217" s="61"/>
      <c r="K217" s="63"/>
      <c r="L217" s="134"/>
      <c r="M217" s="156"/>
    </row>
    <row r="218" spans="1:13">
      <c r="A218" s="89"/>
      <c r="B218" s="92"/>
      <c r="C218" s="95" t="s">
        <v>252</v>
      </c>
      <c r="D218" s="56" t="s">
        <v>243</v>
      </c>
      <c r="E218" s="17" t="s">
        <v>90</v>
      </c>
      <c r="F218" s="58">
        <v>1.5</v>
      </c>
      <c r="G218" s="60">
        <v>25</v>
      </c>
      <c r="H218" s="62">
        <v>10</v>
      </c>
      <c r="I218" s="101"/>
      <c r="J218" s="60"/>
      <c r="K218" s="62">
        <f>SUM(G218,H218,J218)</f>
        <v>35</v>
      </c>
      <c r="L218" s="134"/>
      <c r="M218" s="156"/>
    </row>
    <row r="219" spans="1:13" ht="15" thickBot="1">
      <c r="A219" s="89"/>
      <c r="B219" s="92"/>
      <c r="C219" s="95"/>
      <c r="D219" s="57"/>
      <c r="E219" s="16" t="s">
        <v>44</v>
      </c>
      <c r="F219" s="59"/>
      <c r="G219" s="61"/>
      <c r="H219" s="63"/>
      <c r="I219" s="101"/>
      <c r="J219" s="61"/>
      <c r="K219" s="63"/>
      <c r="L219" s="134"/>
      <c r="M219" s="156"/>
    </row>
    <row r="220" spans="1:13">
      <c r="A220" s="89"/>
      <c r="B220" s="92"/>
      <c r="C220" s="15"/>
      <c r="D220" s="56" t="s">
        <v>247</v>
      </c>
      <c r="E220" s="51" t="s">
        <v>248</v>
      </c>
      <c r="F220" s="58">
        <v>1.5</v>
      </c>
      <c r="G220" s="60">
        <v>57</v>
      </c>
      <c r="H220" s="62">
        <v>9</v>
      </c>
      <c r="I220" s="41"/>
      <c r="J220" s="60"/>
      <c r="K220" s="62">
        <f>SUM(G220,H220,J220)</f>
        <v>66</v>
      </c>
      <c r="L220" s="134"/>
      <c r="M220" s="156"/>
    </row>
    <row r="221" spans="1:13" ht="15" thickBot="1">
      <c r="A221" s="89"/>
      <c r="B221" s="92"/>
      <c r="C221" s="15"/>
      <c r="D221" s="57"/>
      <c r="E221" s="50" t="s">
        <v>185</v>
      </c>
      <c r="F221" s="59"/>
      <c r="G221" s="61"/>
      <c r="H221" s="63"/>
      <c r="I221" s="41"/>
      <c r="J221" s="61"/>
      <c r="K221" s="63"/>
      <c r="L221" s="134"/>
      <c r="M221" s="156"/>
    </row>
    <row r="222" spans="1:13">
      <c r="A222" s="89"/>
      <c r="B222" s="92"/>
      <c r="C222" s="95" t="s">
        <v>47</v>
      </c>
      <c r="D222" s="56" t="s">
        <v>244</v>
      </c>
      <c r="E222" s="64" t="s">
        <v>251</v>
      </c>
      <c r="F222" s="58">
        <v>1</v>
      </c>
      <c r="G222" s="60">
        <v>35</v>
      </c>
      <c r="H222" s="62"/>
      <c r="I222" s="101"/>
      <c r="J222" s="60"/>
      <c r="K222" s="62">
        <f>SUM(G222,H222,J222)</f>
        <v>35</v>
      </c>
      <c r="L222" s="134"/>
      <c r="M222" s="156"/>
    </row>
    <row r="223" spans="1:13" ht="15" thickBot="1">
      <c r="A223" s="89"/>
      <c r="B223" s="92"/>
      <c r="C223" s="95"/>
      <c r="D223" s="57"/>
      <c r="E223" s="65"/>
      <c r="F223" s="59"/>
      <c r="G223" s="111"/>
      <c r="H223" s="104"/>
      <c r="I223" s="109"/>
      <c r="J223" s="61"/>
      <c r="K223" s="63"/>
      <c r="L223" s="134"/>
      <c r="M223" s="156"/>
    </row>
    <row r="224" spans="1:13">
      <c r="A224" s="89"/>
      <c r="B224" s="92"/>
      <c r="C224" s="95" t="s">
        <v>115</v>
      </c>
      <c r="D224" s="150" t="s">
        <v>12</v>
      </c>
      <c r="E224" s="64" t="s">
        <v>250</v>
      </c>
      <c r="F224" s="58">
        <v>1</v>
      </c>
      <c r="G224" s="108"/>
      <c r="H224" s="108"/>
      <c r="I224" s="110">
        <v>17</v>
      </c>
      <c r="J224" s="102">
        <v>8</v>
      </c>
      <c r="K224" s="62">
        <f>SUM(I224:J225)</f>
        <v>25</v>
      </c>
      <c r="L224" s="134"/>
      <c r="M224" s="156"/>
    </row>
    <row r="225" spans="1:13" ht="15" thickBot="1">
      <c r="A225" s="89"/>
      <c r="B225" s="93"/>
      <c r="C225" s="149"/>
      <c r="D225" s="151"/>
      <c r="E225" s="65"/>
      <c r="F225" s="59"/>
      <c r="G225" s="109"/>
      <c r="H225" s="109"/>
      <c r="I225" s="111"/>
      <c r="J225" s="103"/>
      <c r="K225" s="104"/>
      <c r="L225" s="59"/>
      <c r="M225" s="157"/>
    </row>
    <row r="226" spans="1:13" ht="15" thickBot="1">
      <c r="A226" s="90"/>
      <c r="B226" s="105" t="s">
        <v>29</v>
      </c>
      <c r="C226" s="106"/>
      <c r="D226" s="106"/>
      <c r="E226" s="107"/>
      <c r="F226" s="18">
        <f>SUM(F216:F225)</f>
        <v>8</v>
      </c>
      <c r="G226" s="18">
        <f>SUM(G216:G225)</f>
        <v>192</v>
      </c>
      <c r="H226" s="18">
        <f t="shared" ref="H226:K226" si="23">SUM(H216:H225)</f>
        <v>42</v>
      </c>
      <c r="I226" s="18">
        <f t="shared" si="23"/>
        <v>17</v>
      </c>
      <c r="J226" s="18">
        <f t="shared" si="23"/>
        <v>10</v>
      </c>
      <c r="K226" s="18">
        <f t="shared" si="23"/>
        <v>261</v>
      </c>
      <c r="L226" s="19"/>
      <c r="M226" s="20"/>
    </row>
    <row r="227" spans="1:13" ht="26.25" customHeight="1" thickTop="1">
      <c r="A227" s="88" t="s">
        <v>49</v>
      </c>
      <c r="B227" s="91" t="s">
        <v>260</v>
      </c>
      <c r="C227" s="94" t="s">
        <v>45</v>
      </c>
      <c r="D227" s="96" t="s">
        <v>253</v>
      </c>
      <c r="E227" s="118" t="s">
        <v>261</v>
      </c>
      <c r="F227" s="134">
        <v>0.6</v>
      </c>
      <c r="G227" s="114">
        <v>25</v>
      </c>
      <c r="H227" s="115">
        <v>0</v>
      </c>
      <c r="I227" s="101"/>
      <c r="J227" s="114">
        <v>0</v>
      </c>
      <c r="K227" s="115">
        <f>SUM(G227,H227,J227)</f>
        <v>25</v>
      </c>
      <c r="L227" s="97">
        <v>4</v>
      </c>
      <c r="M227" s="155" t="s">
        <v>27</v>
      </c>
    </row>
    <row r="228" spans="1:13" ht="15" thickBot="1">
      <c r="A228" s="89"/>
      <c r="B228" s="92"/>
      <c r="C228" s="95"/>
      <c r="D228" s="57"/>
      <c r="E228" s="65"/>
      <c r="F228" s="59"/>
      <c r="G228" s="61"/>
      <c r="H228" s="63"/>
      <c r="I228" s="101"/>
      <c r="J228" s="61"/>
      <c r="K228" s="63"/>
      <c r="L228" s="134"/>
      <c r="M228" s="156"/>
    </row>
    <row r="229" spans="1:13">
      <c r="A229" s="89"/>
      <c r="B229" s="92"/>
      <c r="C229" s="95" t="s">
        <v>44</v>
      </c>
      <c r="D229" s="56" t="s">
        <v>254</v>
      </c>
      <c r="E229" s="51" t="s">
        <v>45</v>
      </c>
      <c r="F229" s="58">
        <v>1.2</v>
      </c>
      <c r="G229" s="60">
        <v>11</v>
      </c>
      <c r="H229" s="62">
        <v>10</v>
      </c>
      <c r="I229" s="101"/>
      <c r="J229" s="60">
        <v>1</v>
      </c>
      <c r="K229" s="62">
        <f t="shared" ref="K229" si="24">SUM(G229,H229,J229)</f>
        <v>22</v>
      </c>
      <c r="L229" s="134"/>
      <c r="M229" s="156"/>
    </row>
    <row r="230" spans="1:13" ht="15" thickBot="1">
      <c r="A230" s="89"/>
      <c r="B230" s="92"/>
      <c r="C230" s="95"/>
      <c r="D230" s="57"/>
      <c r="E230" s="50" t="s">
        <v>180</v>
      </c>
      <c r="F230" s="59"/>
      <c r="G230" s="61"/>
      <c r="H230" s="63"/>
      <c r="I230" s="101"/>
      <c r="J230" s="61"/>
      <c r="K230" s="63"/>
      <c r="L230" s="134"/>
      <c r="M230" s="156"/>
    </row>
    <row r="231" spans="1:13">
      <c r="A231" s="89"/>
      <c r="B231" s="92"/>
      <c r="C231" s="15"/>
      <c r="D231" s="56" t="s">
        <v>255</v>
      </c>
      <c r="E231" s="17" t="s">
        <v>181</v>
      </c>
      <c r="F231" s="58">
        <v>3.2</v>
      </c>
      <c r="G231" s="60">
        <v>92</v>
      </c>
      <c r="H231" s="62">
        <v>0</v>
      </c>
      <c r="I231" s="41"/>
      <c r="J231" s="60">
        <v>17</v>
      </c>
      <c r="K231" s="62">
        <f>SUM(G231,H231,J231)</f>
        <v>109</v>
      </c>
      <c r="L231" s="134"/>
      <c r="M231" s="156"/>
    </row>
    <row r="232" spans="1:13" ht="15" thickBot="1">
      <c r="A232" s="89"/>
      <c r="B232" s="92"/>
      <c r="C232" s="15"/>
      <c r="D232" s="57"/>
      <c r="E232" s="16" t="s">
        <v>262</v>
      </c>
      <c r="F232" s="59"/>
      <c r="G232" s="61"/>
      <c r="H232" s="63"/>
      <c r="I232" s="41"/>
      <c r="J232" s="61"/>
      <c r="K232" s="63"/>
      <c r="L232" s="134"/>
      <c r="M232" s="156"/>
    </row>
    <row r="233" spans="1:13">
      <c r="A233" s="89"/>
      <c r="B233" s="92"/>
      <c r="C233" s="15"/>
      <c r="D233" s="56" t="s">
        <v>256</v>
      </c>
      <c r="E233" s="17" t="s">
        <v>67</v>
      </c>
      <c r="F233" s="58">
        <v>2.2999999999999998</v>
      </c>
      <c r="G233" s="60">
        <v>70</v>
      </c>
      <c r="H233" s="62">
        <v>7</v>
      </c>
      <c r="I233" s="41"/>
      <c r="J233" s="60">
        <v>3</v>
      </c>
      <c r="K233" s="62">
        <f>SUM(G233,H233,J233)</f>
        <v>80</v>
      </c>
      <c r="L233" s="134"/>
      <c r="M233" s="156"/>
    </row>
    <row r="234" spans="1:13" ht="15" thickBot="1">
      <c r="A234" s="89"/>
      <c r="B234" s="92"/>
      <c r="C234" s="15"/>
      <c r="D234" s="57"/>
      <c r="E234" s="16" t="s">
        <v>148</v>
      </c>
      <c r="F234" s="59"/>
      <c r="G234" s="61"/>
      <c r="H234" s="63"/>
      <c r="I234" s="41"/>
      <c r="J234" s="61"/>
      <c r="K234" s="63"/>
      <c r="L234" s="134"/>
      <c r="M234" s="156"/>
    </row>
    <row r="235" spans="1:13">
      <c r="A235" s="89"/>
      <c r="B235" s="92"/>
      <c r="C235" s="15"/>
      <c r="D235" s="56" t="s">
        <v>257</v>
      </c>
      <c r="E235" s="17" t="s">
        <v>149</v>
      </c>
      <c r="F235" s="58">
        <v>4.7</v>
      </c>
      <c r="G235" s="60">
        <v>122</v>
      </c>
      <c r="H235" s="62">
        <v>5</v>
      </c>
      <c r="I235" s="41"/>
      <c r="J235" s="60">
        <v>11</v>
      </c>
      <c r="K235" s="62">
        <f>SUM(G235,H235,J235)</f>
        <v>138</v>
      </c>
      <c r="L235" s="134"/>
      <c r="M235" s="156"/>
    </row>
    <row r="236" spans="1:13" ht="15" thickBot="1">
      <c r="A236" s="89"/>
      <c r="B236" s="92"/>
      <c r="C236" s="15"/>
      <c r="D236" s="57"/>
      <c r="E236" s="16" t="s">
        <v>202</v>
      </c>
      <c r="F236" s="59"/>
      <c r="G236" s="61"/>
      <c r="H236" s="63"/>
      <c r="I236" s="41"/>
      <c r="J236" s="61"/>
      <c r="K236" s="63"/>
      <c r="L236" s="134"/>
      <c r="M236" s="156"/>
    </row>
    <row r="237" spans="1:13">
      <c r="A237" s="89"/>
      <c r="B237" s="92"/>
      <c r="C237" s="15"/>
      <c r="D237" s="56" t="s">
        <v>258</v>
      </c>
      <c r="E237" s="15" t="s">
        <v>203</v>
      </c>
      <c r="F237" s="58">
        <v>8</v>
      </c>
      <c r="G237" s="60">
        <v>181</v>
      </c>
      <c r="H237" s="62">
        <v>23</v>
      </c>
      <c r="I237" s="41"/>
      <c r="J237" s="60">
        <v>31</v>
      </c>
      <c r="K237" s="62">
        <f>SUM(G237,H237,J237)</f>
        <v>235</v>
      </c>
      <c r="L237" s="134"/>
      <c r="M237" s="156"/>
    </row>
    <row r="238" spans="1:13" ht="15" thickBot="1">
      <c r="A238" s="89"/>
      <c r="B238" s="92"/>
      <c r="C238" s="15"/>
      <c r="D238" s="57"/>
      <c r="E238" s="15" t="s">
        <v>77</v>
      </c>
      <c r="F238" s="59"/>
      <c r="G238" s="61"/>
      <c r="H238" s="63"/>
      <c r="I238" s="41"/>
      <c r="J238" s="61"/>
      <c r="K238" s="63"/>
      <c r="L238" s="134"/>
      <c r="M238" s="156"/>
    </row>
    <row r="239" spans="1:13">
      <c r="A239" s="89"/>
      <c r="B239" s="92"/>
      <c r="C239" s="95" t="s">
        <v>47</v>
      </c>
      <c r="D239" s="56" t="s">
        <v>259</v>
      </c>
      <c r="E239" s="17" t="s">
        <v>263</v>
      </c>
      <c r="F239" s="58">
        <v>3</v>
      </c>
      <c r="G239" s="60">
        <v>80</v>
      </c>
      <c r="H239" s="62">
        <v>6</v>
      </c>
      <c r="I239" s="101"/>
      <c r="J239" s="60">
        <v>9</v>
      </c>
      <c r="K239" s="62">
        <f t="shared" ref="K239" si="25">SUM(G239,H239,J239)</f>
        <v>95</v>
      </c>
      <c r="L239" s="134"/>
      <c r="M239" s="156"/>
    </row>
    <row r="240" spans="1:13" ht="15" thickBot="1">
      <c r="A240" s="89"/>
      <c r="B240" s="92"/>
      <c r="C240" s="95"/>
      <c r="D240" s="57"/>
      <c r="E240" s="15" t="s">
        <v>246</v>
      </c>
      <c r="F240" s="59"/>
      <c r="G240" s="111"/>
      <c r="H240" s="104"/>
      <c r="I240" s="109"/>
      <c r="J240" s="61"/>
      <c r="K240" s="63"/>
      <c r="L240" s="134"/>
      <c r="M240" s="156"/>
    </row>
    <row r="241" spans="1:13">
      <c r="A241" s="89"/>
      <c r="B241" s="92"/>
      <c r="C241" s="95" t="s">
        <v>48</v>
      </c>
      <c r="D241" s="150" t="s">
        <v>12</v>
      </c>
      <c r="E241" s="64" t="s">
        <v>264</v>
      </c>
      <c r="F241" s="58">
        <v>1</v>
      </c>
      <c r="G241" s="108"/>
      <c r="H241" s="108"/>
      <c r="I241" s="110">
        <v>24</v>
      </c>
      <c r="J241" s="102"/>
      <c r="K241" s="62">
        <f>SUM(I241:J242)</f>
        <v>24</v>
      </c>
      <c r="L241" s="134"/>
      <c r="M241" s="156"/>
    </row>
    <row r="242" spans="1:13" ht="15" thickBot="1">
      <c r="A242" s="89"/>
      <c r="B242" s="93"/>
      <c r="C242" s="149"/>
      <c r="D242" s="151"/>
      <c r="E242" s="65"/>
      <c r="F242" s="59"/>
      <c r="G242" s="109"/>
      <c r="H242" s="109"/>
      <c r="I242" s="111"/>
      <c r="J242" s="103"/>
      <c r="K242" s="104"/>
      <c r="L242" s="59"/>
      <c r="M242" s="157"/>
    </row>
    <row r="243" spans="1:13" ht="15" thickBot="1">
      <c r="A243" s="90"/>
      <c r="B243" s="105" t="s">
        <v>29</v>
      </c>
      <c r="C243" s="106"/>
      <c r="D243" s="106"/>
      <c r="E243" s="107"/>
      <c r="F243" s="18">
        <f>SUM(F227:F242)</f>
        <v>24</v>
      </c>
      <c r="G243" s="18">
        <f>SUM(G227:G242)</f>
        <v>581</v>
      </c>
      <c r="H243" s="18">
        <f t="shared" ref="H243:K243" si="26">SUM(H227:H242)</f>
        <v>51</v>
      </c>
      <c r="I243" s="18">
        <f t="shared" si="26"/>
        <v>24</v>
      </c>
      <c r="J243" s="18">
        <f t="shared" si="26"/>
        <v>72</v>
      </c>
      <c r="K243" s="18">
        <f t="shared" si="26"/>
        <v>728</v>
      </c>
      <c r="L243" s="19"/>
      <c r="M243" s="20"/>
    </row>
    <row r="244" spans="1:13" ht="15" thickTop="1">
      <c r="A244" s="88" t="s">
        <v>50</v>
      </c>
      <c r="B244" s="91" t="s">
        <v>265</v>
      </c>
      <c r="C244" s="94" t="s">
        <v>266</v>
      </c>
      <c r="D244" s="96" t="s">
        <v>270</v>
      </c>
      <c r="E244" s="21" t="s">
        <v>266</v>
      </c>
      <c r="F244" s="97">
        <v>14</v>
      </c>
      <c r="G244" s="98">
        <v>380</v>
      </c>
      <c r="H244" s="99">
        <v>30</v>
      </c>
      <c r="I244" s="100"/>
      <c r="J244" s="98">
        <v>1</v>
      </c>
      <c r="K244" s="99">
        <f>SUM(G244,H244,J244)</f>
        <v>411</v>
      </c>
      <c r="L244" s="97">
        <v>4</v>
      </c>
      <c r="M244" s="155" t="s">
        <v>27</v>
      </c>
    </row>
    <row r="245" spans="1:13" ht="15" thickBot="1">
      <c r="A245" s="89"/>
      <c r="B245" s="92"/>
      <c r="C245" s="95"/>
      <c r="D245" s="123"/>
      <c r="E245" s="16" t="s">
        <v>267</v>
      </c>
      <c r="F245" s="59"/>
      <c r="G245" s="61"/>
      <c r="H245" s="63"/>
      <c r="I245" s="101"/>
      <c r="J245" s="61"/>
      <c r="K245" s="63"/>
      <c r="L245" s="134"/>
      <c r="M245" s="156"/>
    </row>
    <row r="246" spans="1:13">
      <c r="A246" s="89"/>
      <c r="B246" s="92"/>
      <c r="C246" s="95" t="s">
        <v>267</v>
      </c>
      <c r="D246" s="56" t="s">
        <v>28</v>
      </c>
      <c r="E246" s="51" t="s">
        <v>359</v>
      </c>
      <c r="F246" s="58"/>
      <c r="G246" s="60"/>
      <c r="H246" s="62"/>
      <c r="I246" s="101"/>
      <c r="J246" s="60"/>
      <c r="K246" s="62">
        <f>SUM(G246,H246,J246)</f>
        <v>0</v>
      </c>
      <c r="L246" s="134"/>
      <c r="M246" s="156"/>
    </row>
    <row r="247" spans="1:13" ht="15" thickBot="1">
      <c r="A247" s="89"/>
      <c r="B247" s="92"/>
      <c r="C247" s="95"/>
      <c r="D247" s="57"/>
      <c r="E247" s="49" t="s">
        <v>360</v>
      </c>
      <c r="F247" s="59"/>
      <c r="G247" s="61"/>
      <c r="H247" s="63"/>
      <c r="I247" s="101"/>
      <c r="J247" s="61"/>
      <c r="K247" s="63"/>
      <c r="L247" s="134"/>
      <c r="M247" s="156"/>
    </row>
    <row r="248" spans="1:13">
      <c r="A248" s="89"/>
      <c r="B248" s="92"/>
      <c r="C248" s="95" t="s">
        <v>268</v>
      </c>
      <c r="D248" s="56" t="s">
        <v>28</v>
      </c>
      <c r="E248" s="51" t="s">
        <v>359</v>
      </c>
      <c r="F248" s="58"/>
      <c r="G248" s="60"/>
      <c r="H248" s="62"/>
      <c r="I248" s="101"/>
      <c r="J248" s="60"/>
      <c r="K248" s="62">
        <f>SUM(G248,H248,J248)</f>
        <v>0</v>
      </c>
      <c r="L248" s="134"/>
      <c r="M248" s="156"/>
    </row>
    <row r="249" spans="1:13" ht="15" thickBot="1">
      <c r="A249" s="89"/>
      <c r="B249" s="92"/>
      <c r="C249" s="95"/>
      <c r="D249" s="57"/>
      <c r="E249" s="49" t="s">
        <v>360</v>
      </c>
      <c r="F249" s="59"/>
      <c r="G249" s="111"/>
      <c r="H249" s="104"/>
      <c r="I249" s="109"/>
      <c r="J249" s="61"/>
      <c r="K249" s="63"/>
      <c r="L249" s="134"/>
      <c r="M249" s="156"/>
    </row>
    <row r="250" spans="1:13">
      <c r="A250" s="89"/>
      <c r="B250" s="92"/>
      <c r="C250" s="95" t="s">
        <v>269</v>
      </c>
      <c r="D250" s="150" t="s">
        <v>12</v>
      </c>
      <c r="E250" s="64" t="s">
        <v>271</v>
      </c>
      <c r="F250" s="58">
        <v>1</v>
      </c>
      <c r="G250" s="108"/>
      <c r="H250" s="108"/>
      <c r="I250" s="110">
        <v>10</v>
      </c>
      <c r="J250" s="102"/>
      <c r="K250" s="62">
        <f>SUM(I250:J251)</f>
        <v>10</v>
      </c>
      <c r="L250" s="134"/>
      <c r="M250" s="156"/>
    </row>
    <row r="251" spans="1:13" ht="15" thickBot="1">
      <c r="A251" s="89"/>
      <c r="B251" s="93"/>
      <c r="C251" s="149"/>
      <c r="D251" s="151"/>
      <c r="E251" s="65"/>
      <c r="F251" s="59"/>
      <c r="G251" s="109"/>
      <c r="H251" s="109"/>
      <c r="I251" s="111"/>
      <c r="J251" s="103"/>
      <c r="K251" s="104"/>
      <c r="L251" s="59"/>
      <c r="M251" s="157"/>
    </row>
    <row r="252" spans="1:13" ht="15" thickBot="1">
      <c r="A252" s="90"/>
      <c r="B252" s="105" t="s">
        <v>29</v>
      </c>
      <c r="C252" s="106"/>
      <c r="D252" s="106"/>
      <c r="E252" s="107"/>
      <c r="F252" s="18">
        <f>SUM(F244:F251)</f>
        <v>15</v>
      </c>
      <c r="G252" s="18">
        <f>SUM(G244:G251)</f>
        <v>380</v>
      </c>
      <c r="H252" s="18">
        <f t="shared" ref="H252:K252" si="27">SUM(H244:H251)</f>
        <v>30</v>
      </c>
      <c r="I252" s="18">
        <f t="shared" si="27"/>
        <v>10</v>
      </c>
      <c r="J252" s="18">
        <f t="shared" si="27"/>
        <v>1</v>
      </c>
      <c r="K252" s="18">
        <f t="shared" si="27"/>
        <v>421</v>
      </c>
      <c r="L252" s="19"/>
      <c r="M252" s="20"/>
    </row>
    <row r="253" spans="1:13" ht="15" thickTop="1">
      <c r="A253" s="88" t="s">
        <v>51</v>
      </c>
      <c r="B253" s="91" t="s">
        <v>272</v>
      </c>
      <c r="C253" s="94" t="s">
        <v>273</v>
      </c>
      <c r="D253" s="96" t="s">
        <v>274</v>
      </c>
      <c r="E253" s="15" t="s">
        <v>273</v>
      </c>
      <c r="F253" s="134">
        <v>4</v>
      </c>
      <c r="G253" s="98">
        <v>97</v>
      </c>
      <c r="H253" s="227">
        <v>20</v>
      </c>
      <c r="I253" s="101"/>
      <c r="J253" s="114">
        <v>0</v>
      </c>
      <c r="K253" s="115">
        <f>SUM(G253,H253,J253)</f>
        <v>117</v>
      </c>
      <c r="L253" s="97">
        <v>4</v>
      </c>
      <c r="M253" s="155" t="s">
        <v>292</v>
      </c>
    </row>
    <row r="254" spans="1:13" ht="15" thickBot="1">
      <c r="A254" s="89"/>
      <c r="B254" s="92"/>
      <c r="C254" s="95"/>
      <c r="D254" s="57"/>
      <c r="E254" s="16" t="s">
        <v>284</v>
      </c>
      <c r="F254" s="59"/>
      <c r="G254" s="61"/>
      <c r="H254" s="117"/>
      <c r="I254" s="101"/>
      <c r="J254" s="61"/>
      <c r="K254" s="63"/>
      <c r="L254" s="134"/>
      <c r="M254" s="156"/>
    </row>
    <row r="255" spans="1:13">
      <c r="A255" s="89"/>
      <c r="B255" s="92"/>
      <c r="C255" s="95" t="s">
        <v>148</v>
      </c>
      <c r="D255" s="56" t="s">
        <v>275</v>
      </c>
      <c r="E255" s="17" t="s">
        <v>285</v>
      </c>
      <c r="F255" s="58">
        <v>3</v>
      </c>
      <c r="G255" s="60">
        <v>75</v>
      </c>
      <c r="H255" s="62">
        <v>6</v>
      </c>
      <c r="I255" s="101"/>
      <c r="J255" s="60">
        <v>0</v>
      </c>
      <c r="K255" s="62">
        <f t="shared" ref="K255" si="28">SUM(G255,H255,J255)</f>
        <v>81</v>
      </c>
      <c r="L255" s="134"/>
      <c r="M255" s="156"/>
    </row>
    <row r="256" spans="1:13" ht="15" thickBot="1">
      <c r="A256" s="89"/>
      <c r="B256" s="92"/>
      <c r="C256" s="95"/>
      <c r="D256" s="57"/>
      <c r="E256" s="16" t="s">
        <v>286</v>
      </c>
      <c r="F256" s="59"/>
      <c r="G256" s="114"/>
      <c r="H256" s="115"/>
      <c r="I256" s="101"/>
      <c r="J256" s="61"/>
      <c r="K256" s="63"/>
      <c r="L256" s="134"/>
      <c r="M256" s="156"/>
    </row>
    <row r="257" spans="1:13">
      <c r="A257" s="89"/>
      <c r="B257" s="92"/>
      <c r="C257" s="15"/>
      <c r="D257" s="56" t="s">
        <v>276</v>
      </c>
      <c r="E257" s="17" t="s">
        <v>287</v>
      </c>
      <c r="F257" s="58">
        <v>2</v>
      </c>
      <c r="G257" s="110">
        <v>59</v>
      </c>
      <c r="H257" s="116">
        <v>8</v>
      </c>
      <c r="I257" s="41"/>
      <c r="J257" s="60">
        <v>0</v>
      </c>
      <c r="K257" s="62">
        <f>SUM(G257,H257,J257)</f>
        <v>67</v>
      </c>
      <c r="L257" s="134"/>
      <c r="M257" s="156"/>
    </row>
    <row r="258" spans="1:13" ht="15" thickBot="1">
      <c r="A258" s="89"/>
      <c r="B258" s="92"/>
      <c r="C258" s="15"/>
      <c r="D258" s="57"/>
      <c r="E258" s="16" t="s">
        <v>216</v>
      </c>
      <c r="F258" s="59"/>
      <c r="G258" s="111"/>
      <c r="H258" s="104"/>
      <c r="I258" s="41"/>
      <c r="J258" s="61"/>
      <c r="K258" s="63"/>
      <c r="L258" s="134"/>
      <c r="M258" s="156"/>
    </row>
    <row r="259" spans="1:13">
      <c r="A259" s="89"/>
      <c r="B259" s="92"/>
      <c r="C259" s="15"/>
      <c r="D259" s="56" t="s">
        <v>277</v>
      </c>
      <c r="E259" s="17" t="s">
        <v>288</v>
      </c>
      <c r="F259" s="58">
        <v>3</v>
      </c>
      <c r="G259" s="60">
        <v>74</v>
      </c>
      <c r="H259" s="102">
        <v>12</v>
      </c>
      <c r="I259" s="41"/>
      <c r="J259" s="60">
        <v>0</v>
      </c>
      <c r="K259" s="62">
        <f>SUM(G259,H259,J259)</f>
        <v>86</v>
      </c>
      <c r="L259" s="134"/>
      <c r="M259" s="156"/>
    </row>
    <row r="260" spans="1:13" ht="15" thickBot="1">
      <c r="A260" s="89"/>
      <c r="B260" s="92"/>
      <c r="C260" s="15"/>
      <c r="D260" s="57"/>
      <c r="E260" s="16" t="s">
        <v>219</v>
      </c>
      <c r="F260" s="59"/>
      <c r="G260" s="61"/>
      <c r="H260" s="117"/>
      <c r="I260" s="41"/>
      <c r="J260" s="61"/>
      <c r="K260" s="63"/>
      <c r="L260" s="134"/>
      <c r="M260" s="156"/>
    </row>
    <row r="261" spans="1:13">
      <c r="A261" s="89"/>
      <c r="B261" s="92"/>
      <c r="C261" s="15"/>
      <c r="D261" s="56" t="s">
        <v>278</v>
      </c>
      <c r="E261" s="17" t="s">
        <v>221</v>
      </c>
      <c r="F261" s="58">
        <v>3</v>
      </c>
      <c r="G261" s="60">
        <v>72</v>
      </c>
      <c r="H261" s="102">
        <v>5</v>
      </c>
      <c r="I261" s="41"/>
      <c r="J261" s="60">
        <v>0</v>
      </c>
      <c r="K261" s="62">
        <f>SUM(G261,H261,J261)</f>
        <v>77</v>
      </c>
      <c r="L261" s="134"/>
      <c r="M261" s="156"/>
    </row>
    <row r="262" spans="1:13" ht="15" thickBot="1">
      <c r="A262" s="89"/>
      <c r="B262" s="92"/>
      <c r="C262" s="15"/>
      <c r="D262" s="57"/>
      <c r="E262" s="16" t="s">
        <v>145</v>
      </c>
      <c r="F262" s="59"/>
      <c r="G262" s="111"/>
      <c r="H262" s="103"/>
      <c r="I262" s="41"/>
      <c r="J262" s="61"/>
      <c r="K262" s="63"/>
      <c r="L262" s="134"/>
      <c r="M262" s="156"/>
    </row>
    <row r="263" spans="1:13">
      <c r="A263" s="89"/>
      <c r="B263" s="92"/>
      <c r="C263" s="15"/>
      <c r="D263" s="56" t="s">
        <v>279</v>
      </c>
      <c r="E263" s="17" t="s">
        <v>45</v>
      </c>
      <c r="F263" s="58">
        <v>2</v>
      </c>
      <c r="G263" s="60">
        <v>52</v>
      </c>
      <c r="H263" s="102">
        <v>13</v>
      </c>
      <c r="I263" s="41"/>
      <c r="J263" s="60">
        <v>0</v>
      </c>
      <c r="K263" s="62">
        <f>SUM(G263,H263,J263)</f>
        <v>65</v>
      </c>
      <c r="L263" s="134"/>
      <c r="M263" s="156"/>
    </row>
    <row r="264" spans="1:13" ht="15" thickBot="1">
      <c r="A264" s="89"/>
      <c r="B264" s="92"/>
      <c r="C264" s="15"/>
      <c r="D264" s="57"/>
      <c r="E264" s="16" t="s">
        <v>180</v>
      </c>
      <c r="F264" s="59"/>
      <c r="G264" s="111"/>
      <c r="H264" s="103"/>
      <c r="I264" s="41"/>
      <c r="J264" s="61"/>
      <c r="K264" s="63"/>
      <c r="L264" s="134"/>
      <c r="M264" s="156"/>
    </row>
    <row r="265" spans="1:13">
      <c r="A265" s="89"/>
      <c r="B265" s="92"/>
      <c r="C265" s="15"/>
      <c r="D265" s="56" t="s">
        <v>280</v>
      </c>
      <c r="E265" s="17" t="s">
        <v>289</v>
      </c>
      <c r="F265" s="58">
        <v>2</v>
      </c>
      <c r="G265" s="60">
        <v>56</v>
      </c>
      <c r="H265" s="102">
        <v>3</v>
      </c>
      <c r="I265" s="41"/>
      <c r="J265" s="60">
        <v>0</v>
      </c>
      <c r="K265" s="62">
        <f>SUM(G265,H265,J265)</f>
        <v>59</v>
      </c>
      <c r="L265" s="134"/>
      <c r="M265" s="156"/>
    </row>
    <row r="266" spans="1:13" ht="15" thickBot="1">
      <c r="A266" s="89"/>
      <c r="B266" s="92"/>
      <c r="C266" s="15"/>
      <c r="D266" s="57"/>
      <c r="E266" s="16" t="s">
        <v>182</v>
      </c>
      <c r="F266" s="59"/>
      <c r="G266" s="111"/>
      <c r="H266" s="103"/>
      <c r="I266" s="41"/>
      <c r="J266" s="61"/>
      <c r="K266" s="63"/>
      <c r="L266" s="134"/>
      <c r="M266" s="156"/>
    </row>
    <row r="267" spans="1:13">
      <c r="A267" s="89"/>
      <c r="B267" s="92"/>
      <c r="C267" s="15"/>
      <c r="D267" s="56" t="s">
        <v>281</v>
      </c>
      <c r="E267" s="64" t="s">
        <v>290</v>
      </c>
      <c r="F267" s="58">
        <v>1</v>
      </c>
      <c r="G267" s="60">
        <v>39</v>
      </c>
      <c r="H267" s="102">
        <v>0</v>
      </c>
      <c r="I267" s="41"/>
      <c r="J267" s="60">
        <v>0</v>
      </c>
      <c r="K267" s="62">
        <f>SUM(G267,H267,J267)</f>
        <v>39</v>
      </c>
      <c r="L267" s="134"/>
      <c r="M267" s="156"/>
    </row>
    <row r="268" spans="1:13" ht="15" thickBot="1">
      <c r="A268" s="89"/>
      <c r="B268" s="92"/>
      <c r="C268" s="15"/>
      <c r="D268" s="57"/>
      <c r="E268" s="65"/>
      <c r="F268" s="59"/>
      <c r="G268" s="111"/>
      <c r="H268" s="103"/>
      <c r="I268" s="41"/>
      <c r="J268" s="61"/>
      <c r="K268" s="63"/>
      <c r="L268" s="134"/>
      <c r="M268" s="156"/>
    </row>
    <row r="269" spans="1:13">
      <c r="A269" s="89"/>
      <c r="B269" s="92"/>
      <c r="C269" s="15"/>
      <c r="D269" s="56" t="s">
        <v>282</v>
      </c>
      <c r="E269" s="15" t="s">
        <v>67</v>
      </c>
      <c r="F269" s="58">
        <v>1</v>
      </c>
      <c r="G269" s="60">
        <v>39</v>
      </c>
      <c r="H269" s="102">
        <v>11</v>
      </c>
      <c r="I269" s="41"/>
      <c r="J269" s="60">
        <v>0</v>
      </c>
      <c r="K269" s="62">
        <f>SUM(G269,H269,J269)</f>
        <v>50</v>
      </c>
      <c r="L269" s="134"/>
      <c r="M269" s="156"/>
    </row>
    <row r="270" spans="1:13" ht="15" thickBot="1">
      <c r="A270" s="89"/>
      <c r="B270" s="92"/>
      <c r="C270" s="15"/>
      <c r="D270" s="57"/>
      <c r="E270" s="15" t="s">
        <v>199</v>
      </c>
      <c r="F270" s="59"/>
      <c r="G270" s="111"/>
      <c r="H270" s="103"/>
      <c r="I270" s="41"/>
      <c r="J270" s="61"/>
      <c r="K270" s="63"/>
      <c r="L270" s="134"/>
      <c r="M270" s="156"/>
    </row>
    <row r="271" spans="1:13">
      <c r="A271" s="89"/>
      <c r="B271" s="92"/>
      <c r="C271" s="95" t="s">
        <v>268</v>
      </c>
      <c r="D271" s="56" t="s">
        <v>283</v>
      </c>
      <c r="E271" s="64" t="s">
        <v>291</v>
      </c>
      <c r="F271" s="58">
        <v>1</v>
      </c>
      <c r="G271" s="60">
        <v>21</v>
      </c>
      <c r="H271" s="102">
        <v>7</v>
      </c>
      <c r="I271" s="101"/>
      <c r="J271" s="60">
        <v>0</v>
      </c>
      <c r="K271" s="62">
        <f t="shared" ref="K271" si="29">SUM(G271,H271,J271)</f>
        <v>28</v>
      </c>
      <c r="L271" s="134"/>
      <c r="M271" s="156"/>
    </row>
    <row r="272" spans="1:13" ht="15" thickBot="1">
      <c r="A272" s="89"/>
      <c r="B272" s="92"/>
      <c r="C272" s="95"/>
      <c r="D272" s="57"/>
      <c r="E272" s="65"/>
      <c r="F272" s="59"/>
      <c r="G272" s="111"/>
      <c r="H272" s="103"/>
      <c r="I272" s="109"/>
      <c r="J272" s="61"/>
      <c r="K272" s="63"/>
      <c r="L272" s="134"/>
      <c r="M272" s="156"/>
    </row>
    <row r="273" spans="1:13">
      <c r="A273" s="89"/>
      <c r="B273" s="92"/>
      <c r="C273" s="95" t="s">
        <v>79</v>
      </c>
      <c r="D273" s="150" t="s">
        <v>12</v>
      </c>
      <c r="E273" s="64" t="s">
        <v>200</v>
      </c>
      <c r="F273" s="58">
        <v>1</v>
      </c>
      <c r="G273" s="108"/>
      <c r="H273" s="108"/>
      <c r="I273" s="110">
        <v>26</v>
      </c>
      <c r="J273" s="102">
        <v>0</v>
      </c>
      <c r="K273" s="62">
        <f>SUM(I273:J274)</f>
        <v>26</v>
      </c>
      <c r="L273" s="134"/>
      <c r="M273" s="156"/>
    </row>
    <row r="274" spans="1:13" ht="15" thickBot="1">
      <c r="A274" s="89"/>
      <c r="B274" s="93"/>
      <c r="C274" s="149"/>
      <c r="D274" s="151"/>
      <c r="E274" s="65"/>
      <c r="F274" s="59"/>
      <c r="G274" s="109"/>
      <c r="H274" s="109"/>
      <c r="I274" s="111"/>
      <c r="J274" s="103"/>
      <c r="K274" s="104"/>
      <c r="L274" s="59"/>
      <c r="M274" s="157"/>
    </row>
    <row r="275" spans="1:13" ht="15" thickBot="1">
      <c r="A275" s="90"/>
      <c r="B275" s="105" t="s">
        <v>29</v>
      </c>
      <c r="C275" s="106"/>
      <c r="D275" s="106"/>
      <c r="E275" s="107"/>
      <c r="F275" s="18">
        <f>SUM(F253:F274)</f>
        <v>23</v>
      </c>
      <c r="G275" s="18">
        <f>SUM(G253:G274)</f>
        <v>584</v>
      </c>
      <c r="H275" s="18">
        <f t="shared" ref="H275:K275" si="30">SUM(H253:H274)</f>
        <v>85</v>
      </c>
      <c r="I275" s="18">
        <f t="shared" si="30"/>
        <v>26</v>
      </c>
      <c r="J275" s="18">
        <f t="shared" si="30"/>
        <v>0</v>
      </c>
      <c r="K275" s="18">
        <f t="shared" si="30"/>
        <v>695</v>
      </c>
      <c r="L275" s="19"/>
      <c r="M275" s="20"/>
    </row>
    <row r="276" spans="1:13" ht="15" thickTop="1">
      <c r="A276" s="88" t="s">
        <v>52</v>
      </c>
      <c r="B276" s="91" t="s">
        <v>293</v>
      </c>
      <c r="C276" s="94" t="s">
        <v>273</v>
      </c>
      <c r="D276" s="96" t="s">
        <v>294</v>
      </c>
      <c r="E276" s="21" t="s">
        <v>295</v>
      </c>
      <c r="F276" s="97">
        <v>4</v>
      </c>
      <c r="G276" s="98">
        <v>106</v>
      </c>
      <c r="H276" s="99">
        <v>10</v>
      </c>
      <c r="I276" s="100"/>
      <c r="J276" s="98">
        <v>0</v>
      </c>
      <c r="K276" s="99">
        <f>SUM(G276,H276,J276)</f>
        <v>116</v>
      </c>
      <c r="L276" s="97">
        <v>2</v>
      </c>
      <c r="M276" s="155" t="s">
        <v>27</v>
      </c>
    </row>
    <row r="277" spans="1:13" ht="15" thickBot="1">
      <c r="A277" s="89"/>
      <c r="B277" s="92"/>
      <c r="C277" s="95"/>
      <c r="D277" s="123"/>
      <c r="E277" s="16" t="s">
        <v>284</v>
      </c>
      <c r="F277" s="59"/>
      <c r="G277" s="61"/>
      <c r="H277" s="63"/>
      <c r="I277" s="101"/>
      <c r="J277" s="61"/>
      <c r="K277" s="63"/>
      <c r="L277" s="134"/>
      <c r="M277" s="156"/>
    </row>
    <row r="278" spans="1:13">
      <c r="A278" s="89"/>
      <c r="B278" s="92"/>
      <c r="C278" s="95" t="s">
        <v>214</v>
      </c>
      <c r="D278" s="56" t="s">
        <v>28</v>
      </c>
      <c r="E278" s="51" t="s">
        <v>359</v>
      </c>
      <c r="F278" s="58"/>
      <c r="G278" s="60"/>
      <c r="H278" s="62"/>
      <c r="I278" s="101"/>
      <c r="J278" s="60"/>
      <c r="K278" s="62">
        <f>SUM(G278,H278,J278)</f>
        <v>0</v>
      </c>
      <c r="L278" s="134"/>
      <c r="M278" s="156"/>
    </row>
    <row r="279" spans="1:13" ht="15" thickBot="1">
      <c r="A279" s="89"/>
      <c r="B279" s="92"/>
      <c r="C279" s="95"/>
      <c r="D279" s="57"/>
      <c r="E279" s="49" t="s">
        <v>360</v>
      </c>
      <c r="F279" s="59"/>
      <c r="G279" s="61"/>
      <c r="H279" s="63"/>
      <c r="I279" s="101"/>
      <c r="J279" s="61"/>
      <c r="K279" s="63"/>
      <c r="L279" s="134"/>
      <c r="M279" s="156"/>
    </row>
    <row r="280" spans="1:13">
      <c r="A280" s="89"/>
      <c r="B280" s="92"/>
      <c r="C280" s="95" t="s">
        <v>78</v>
      </c>
      <c r="D280" s="56" t="s">
        <v>28</v>
      </c>
      <c r="E280" s="51" t="s">
        <v>359</v>
      </c>
      <c r="F280" s="58"/>
      <c r="G280" s="60"/>
      <c r="H280" s="62"/>
      <c r="I280" s="101"/>
      <c r="J280" s="60"/>
      <c r="K280" s="62">
        <f>SUM(G280,H280,J280)</f>
        <v>0</v>
      </c>
      <c r="L280" s="134"/>
      <c r="M280" s="156"/>
    </row>
    <row r="281" spans="1:13" ht="15" thickBot="1">
      <c r="A281" s="89"/>
      <c r="B281" s="92"/>
      <c r="C281" s="95"/>
      <c r="D281" s="57"/>
      <c r="E281" s="49" t="s">
        <v>360</v>
      </c>
      <c r="F281" s="59"/>
      <c r="G281" s="111"/>
      <c r="H281" s="104"/>
      <c r="I281" s="109"/>
      <c r="J281" s="61"/>
      <c r="K281" s="63"/>
      <c r="L281" s="134"/>
      <c r="M281" s="156"/>
    </row>
    <row r="282" spans="1:13">
      <c r="A282" s="89"/>
      <c r="B282" s="92"/>
      <c r="C282" s="95" t="s">
        <v>229</v>
      </c>
      <c r="D282" s="150" t="s">
        <v>12</v>
      </c>
      <c r="E282" s="64" t="s">
        <v>296</v>
      </c>
      <c r="F282" s="58">
        <v>1</v>
      </c>
      <c r="G282" s="108"/>
      <c r="H282" s="108"/>
      <c r="I282" s="110">
        <v>0</v>
      </c>
      <c r="J282" s="102">
        <v>0</v>
      </c>
      <c r="K282" s="62">
        <f>SUM(I282:J283)</f>
        <v>0</v>
      </c>
      <c r="L282" s="134"/>
      <c r="M282" s="156"/>
    </row>
    <row r="283" spans="1:13" ht="15" thickBot="1">
      <c r="A283" s="89"/>
      <c r="B283" s="93"/>
      <c r="C283" s="149"/>
      <c r="D283" s="151"/>
      <c r="E283" s="65"/>
      <c r="F283" s="59"/>
      <c r="G283" s="109"/>
      <c r="H283" s="109"/>
      <c r="I283" s="111"/>
      <c r="J283" s="103"/>
      <c r="K283" s="104"/>
      <c r="L283" s="59"/>
      <c r="M283" s="157"/>
    </row>
    <row r="284" spans="1:13" ht="15" thickBot="1">
      <c r="A284" s="90"/>
      <c r="B284" s="105" t="s">
        <v>29</v>
      </c>
      <c r="C284" s="106"/>
      <c r="D284" s="106"/>
      <c r="E284" s="107"/>
      <c r="F284" s="18">
        <f>SUM(F276:F283)</f>
        <v>5</v>
      </c>
      <c r="G284" s="18">
        <f>SUM(G276:G283)</f>
        <v>106</v>
      </c>
      <c r="H284" s="18">
        <f t="shared" ref="H284:K284" si="31">SUM(H276:H283)</f>
        <v>10</v>
      </c>
      <c r="I284" s="18">
        <f t="shared" si="31"/>
        <v>0</v>
      </c>
      <c r="J284" s="18">
        <f t="shared" si="31"/>
        <v>0</v>
      </c>
      <c r="K284" s="18">
        <f t="shared" si="31"/>
        <v>116</v>
      </c>
      <c r="L284" s="19"/>
      <c r="M284" s="20"/>
    </row>
    <row r="285" spans="1:13" ht="15" thickTop="1">
      <c r="A285" s="88" t="s">
        <v>53</v>
      </c>
      <c r="B285" s="91" t="s">
        <v>297</v>
      </c>
      <c r="C285" s="94" t="s">
        <v>45</v>
      </c>
      <c r="D285" s="96" t="s">
        <v>298</v>
      </c>
      <c r="E285" s="15" t="s">
        <v>288</v>
      </c>
      <c r="F285" s="134">
        <v>8</v>
      </c>
      <c r="G285" s="58">
        <v>242</v>
      </c>
      <c r="H285" s="58">
        <v>70</v>
      </c>
      <c r="I285" s="101"/>
      <c r="J285" s="114"/>
      <c r="K285" s="115">
        <f>SUM(G285,H285,J285)</f>
        <v>312</v>
      </c>
      <c r="L285" s="97">
        <v>4</v>
      </c>
      <c r="M285" s="155" t="s">
        <v>27</v>
      </c>
    </row>
    <row r="286" spans="1:13" ht="15" thickBot="1">
      <c r="A286" s="89"/>
      <c r="B286" s="92"/>
      <c r="C286" s="95"/>
      <c r="D286" s="57"/>
      <c r="E286" s="16" t="s">
        <v>180</v>
      </c>
      <c r="F286" s="59"/>
      <c r="G286" s="59"/>
      <c r="H286" s="59"/>
      <c r="I286" s="101"/>
      <c r="J286" s="61"/>
      <c r="K286" s="63"/>
      <c r="L286" s="134"/>
      <c r="M286" s="156"/>
    </row>
    <row r="287" spans="1:13">
      <c r="A287" s="89"/>
      <c r="B287" s="92"/>
      <c r="C287" s="95" t="s">
        <v>44</v>
      </c>
      <c r="D287" s="56" t="s">
        <v>299</v>
      </c>
      <c r="E287" s="17" t="s">
        <v>289</v>
      </c>
      <c r="F287" s="58">
        <v>4</v>
      </c>
      <c r="G287" s="58">
        <v>117</v>
      </c>
      <c r="H287" s="58">
        <v>9</v>
      </c>
      <c r="I287" s="101"/>
      <c r="J287" s="60"/>
      <c r="K287" s="62">
        <f t="shared" ref="K287" si="32">SUM(G287,H287,J287)</f>
        <v>126</v>
      </c>
      <c r="L287" s="134"/>
      <c r="M287" s="156"/>
    </row>
    <row r="288" spans="1:13" ht="15" thickBot="1">
      <c r="A288" s="89"/>
      <c r="B288" s="92"/>
      <c r="C288" s="95"/>
      <c r="D288" s="57"/>
      <c r="E288" s="16" t="s">
        <v>146</v>
      </c>
      <c r="F288" s="59"/>
      <c r="G288" s="59"/>
      <c r="H288" s="59"/>
      <c r="I288" s="101"/>
      <c r="J288" s="61"/>
      <c r="K288" s="63"/>
      <c r="L288" s="134"/>
      <c r="M288" s="156"/>
    </row>
    <row r="289" spans="1:13">
      <c r="A289" s="89"/>
      <c r="B289" s="92"/>
      <c r="C289" s="15"/>
      <c r="D289" s="56" t="s">
        <v>300</v>
      </c>
      <c r="E289" s="17" t="s">
        <v>147</v>
      </c>
      <c r="F289" s="58">
        <v>4</v>
      </c>
      <c r="G289" s="58">
        <v>127</v>
      </c>
      <c r="H289" s="58">
        <v>10</v>
      </c>
      <c r="I289" s="41"/>
      <c r="J289" s="60"/>
      <c r="K289" s="62">
        <f>SUM(G289,H289,J289)</f>
        <v>137</v>
      </c>
      <c r="L289" s="134"/>
      <c r="M289" s="156"/>
    </row>
    <row r="290" spans="1:13" ht="15" thickBot="1">
      <c r="A290" s="89"/>
      <c r="B290" s="92"/>
      <c r="C290" s="15"/>
      <c r="D290" s="57"/>
      <c r="E290" s="16" t="s">
        <v>68</v>
      </c>
      <c r="F290" s="59"/>
      <c r="G290" s="59"/>
      <c r="H290" s="59"/>
      <c r="I290" s="41"/>
      <c r="J290" s="61"/>
      <c r="K290" s="63"/>
      <c r="L290" s="134"/>
      <c r="M290" s="156"/>
    </row>
    <row r="291" spans="1:13">
      <c r="A291" s="89"/>
      <c r="B291" s="92"/>
      <c r="C291" s="15"/>
      <c r="D291" s="56" t="s">
        <v>301</v>
      </c>
      <c r="E291" s="17" t="s">
        <v>69</v>
      </c>
      <c r="F291" s="58">
        <v>3</v>
      </c>
      <c r="G291" s="112">
        <v>92</v>
      </c>
      <c r="H291" s="58">
        <v>14</v>
      </c>
      <c r="I291" s="41"/>
      <c r="J291" s="60"/>
      <c r="K291" s="62">
        <f>SUM(G291,H291,J291)</f>
        <v>106</v>
      </c>
      <c r="L291" s="134"/>
      <c r="M291" s="156"/>
    </row>
    <row r="292" spans="1:13" ht="15" thickBot="1">
      <c r="A292" s="89"/>
      <c r="B292" s="92"/>
      <c r="C292" s="15"/>
      <c r="D292" s="57"/>
      <c r="E292" s="16" t="s">
        <v>239</v>
      </c>
      <c r="F292" s="59"/>
      <c r="G292" s="113"/>
      <c r="H292" s="59"/>
      <c r="I292" s="41"/>
      <c r="J292" s="61"/>
      <c r="K292" s="63"/>
      <c r="L292" s="134"/>
      <c r="M292" s="156"/>
    </row>
    <row r="293" spans="1:13">
      <c r="A293" s="89"/>
      <c r="B293" s="92"/>
      <c r="C293" s="15"/>
      <c r="D293" s="56" t="s">
        <v>302</v>
      </c>
      <c r="E293" s="17" t="s">
        <v>204</v>
      </c>
      <c r="F293" s="58">
        <v>2</v>
      </c>
      <c r="G293" s="58">
        <v>59</v>
      </c>
      <c r="H293" s="58">
        <v>10</v>
      </c>
      <c r="I293" s="41"/>
      <c r="J293" s="60"/>
      <c r="K293" s="62">
        <f>SUM(G293,H293,J293)</f>
        <v>69</v>
      </c>
      <c r="L293" s="134"/>
      <c r="M293" s="156"/>
    </row>
    <row r="294" spans="1:13" ht="15" thickBot="1">
      <c r="A294" s="89"/>
      <c r="B294" s="92"/>
      <c r="C294" s="15"/>
      <c r="D294" s="57"/>
      <c r="E294" s="16" t="s">
        <v>155</v>
      </c>
      <c r="F294" s="59"/>
      <c r="G294" s="59"/>
      <c r="H294" s="59"/>
      <c r="I294" s="41"/>
      <c r="J294" s="61"/>
      <c r="K294" s="63"/>
      <c r="L294" s="134"/>
      <c r="M294" s="156"/>
    </row>
    <row r="295" spans="1:13" ht="25.5" customHeight="1">
      <c r="A295" s="89"/>
      <c r="B295" s="92"/>
      <c r="C295" s="15"/>
      <c r="D295" s="56" t="s">
        <v>303</v>
      </c>
      <c r="E295" s="64" t="s">
        <v>311</v>
      </c>
      <c r="F295" s="58">
        <v>1</v>
      </c>
      <c r="G295" s="58">
        <v>27</v>
      </c>
      <c r="H295" s="58">
        <v>6</v>
      </c>
      <c r="I295" s="41"/>
      <c r="J295" s="60"/>
      <c r="K295" s="62">
        <f>SUM(G295,H295,J295)</f>
        <v>33</v>
      </c>
      <c r="L295" s="134"/>
      <c r="M295" s="156"/>
    </row>
    <row r="296" spans="1:13" ht="15" thickBot="1">
      <c r="A296" s="89"/>
      <c r="B296" s="92"/>
      <c r="C296" s="15"/>
      <c r="D296" s="57"/>
      <c r="E296" s="65"/>
      <c r="F296" s="59"/>
      <c r="G296" s="59"/>
      <c r="H296" s="59"/>
      <c r="I296" s="41"/>
      <c r="J296" s="61"/>
      <c r="K296" s="63"/>
      <c r="L296" s="134"/>
      <c r="M296" s="156"/>
    </row>
    <row r="297" spans="1:13">
      <c r="A297" s="89"/>
      <c r="B297" s="92"/>
      <c r="C297" s="15"/>
      <c r="D297" s="56" t="s">
        <v>304</v>
      </c>
      <c r="E297" s="17" t="s">
        <v>312</v>
      </c>
      <c r="F297" s="58">
        <v>1</v>
      </c>
      <c r="G297" s="58">
        <v>24</v>
      </c>
      <c r="H297" s="58">
        <v>8</v>
      </c>
      <c r="I297" s="41"/>
      <c r="J297" s="60"/>
      <c r="K297" s="62">
        <f>SUM(G297,H297,J297)</f>
        <v>32</v>
      </c>
      <c r="L297" s="134"/>
      <c r="M297" s="156"/>
    </row>
    <row r="298" spans="1:13" ht="15" thickBot="1">
      <c r="A298" s="89"/>
      <c r="B298" s="92"/>
      <c r="C298" s="15"/>
      <c r="D298" s="57"/>
      <c r="E298" s="16" t="s">
        <v>232</v>
      </c>
      <c r="F298" s="59"/>
      <c r="G298" s="59"/>
      <c r="H298" s="59"/>
      <c r="I298" s="41"/>
      <c r="J298" s="61"/>
      <c r="K298" s="63"/>
      <c r="L298" s="134"/>
      <c r="M298" s="156"/>
    </row>
    <row r="299" spans="1:13">
      <c r="A299" s="89"/>
      <c r="B299" s="92"/>
      <c r="C299" s="15"/>
      <c r="D299" s="56" t="s">
        <v>305</v>
      </c>
      <c r="E299" s="17" t="s">
        <v>312</v>
      </c>
      <c r="F299" s="58">
        <v>1</v>
      </c>
      <c r="G299" s="58">
        <v>41</v>
      </c>
      <c r="H299" s="58">
        <v>13</v>
      </c>
      <c r="I299" s="41"/>
      <c r="J299" s="60"/>
      <c r="K299" s="62">
        <f>SUM(G299,H299,J299)</f>
        <v>54</v>
      </c>
      <c r="L299" s="134"/>
      <c r="M299" s="156"/>
    </row>
    <row r="300" spans="1:13" ht="15" thickBot="1">
      <c r="A300" s="89"/>
      <c r="B300" s="92"/>
      <c r="C300" s="15"/>
      <c r="D300" s="57"/>
      <c r="E300" s="16" t="s">
        <v>232</v>
      </c>
      <c r="F300" s="59"/>
      <c r="G300" s="59"/>
      <c r="H300" s="59"/>
      <c r="I300" s="41"/>
      <c r="J300" s="61"/>
      <c r="K300" s="63"/>
      <c r="L300" s="134"/>
      <c r="M300" s="156"/>
    </row>
    <row r="301" spans="1:13" ht="25.5" customHeight="1">
      <c r="A301" s="89"/>
      <c r="B301" s="92"/>
      <c r="C301" s="15"/>
      <c r="D301" s="56" t="s">
        <v>306</v>
      </c>
      <c r="E301" s="64" t="s">
        <v>314</v>
      </c>
      <c r="F301" s="58">
        <v>1</v>
      </c>
      <c r="G301" s="58">
        <v>28</v>
      </c>
      <c r="H301" s="58">
        <v>4</v>
      </c>
      <c r="I301" s="41"/>
      <c r="J301" s="60"/>
      <c r="K301" s="62">
        <f>SUM(G301,H301,J301)</f>
        <v>32</v>
      </c>
      <c r="L301" s="134"/>
      <c r="M301" s="156"/>
    </row>
    <row r="302" spans="1:13" ht="15" thickBot="1">
      <c r="A302" s="89"/>
      <c r="B302" s="92"/>
      <c r="C302" s="15"/>
      <c r="D302" s="57"/>
      <c r="E302" s="65"/>
      <c r="F302" s="59"/>
      <c r="G302" s="59"/>
      <c r="H302" s="59"/>
      <c r="I302" s="41"/>
      <c r="J302" s="61"/>
      <c r="K302" s="63"/>
      <c r="L302" s="134"/>
      <c r="M302" s="156"/>
    </row>
    <row r="303" spans="1:13">
      <c r="A303" s="89"/>
      <c r="B303" s="92"/>
      <c r="C303" s="15"/>
      <c r="D303" s="56" t="s">
        <v>307</v>
      </c>
      <c r="E303" s="64" t="s">
        <v>76</v>
      </c>
      <c r="F303" s="58">
        <v>0.5</v>
      </c>
      <c r="G303" s="58">
        <v>17</v>
      </c>
      <c r="H303" s="58">
        <v>4</v>
      </c>
      <c r="I303" s="41"/>
      <c r="J303" s="60"/>
      <c r="K303" s="62">
        <f>SUM(G303,H303,J303)</f>
        <v>21</v>
      </c>
      <c r="L303" s="134"/>
      <c r="M303" s="156"/>
    </row>
    <row r="304" spans="1:13" ht="15" thickBot="1">
      <c r="A304" s="89"/>
      <c r="B304" s="92"/>
      <c r="C304" s="15"/>
      <c r="D304" s="57"/>
      <c r="E304" s="65"/>
      <c r="F304" s="59"/>
      <c r="G304" s="59"/>
      <c r="H304" s="59"/>
      <c r="I304" s="41"/>
      <c r="J304" s="61"/>
      <c r="K304" s="63"/>
      <c r="L304" s="134"/>
      <c r="M304" s="156"/>
    </row>
    <row r="305" spans="1:13">
      <c r="A305" s="89"/>
      <c r="B305" s="92"/>
      <c r="C305" s="15"/>
      <c r="D305" s="56" t="s">
        <v>308</v>
      </c>
      <c r="E305" s="64" t="s">
        <v>76</v>
      </c>
      <c r="F305" s="58">
        <v>0.5</v>
      </c>
      <c r="G305" s="58">
        <v>19</v>
      </c>
      <c r="H305" s="58">
        <v>5</v>
      </c>
      <c r="I305" s="41"/>
      <c r="J305" s="60"/>
      <c r="K305" s="62">
        <f>SUM(G305,H305,J305)</f>
        <v>24</v>
      </c>
      <c r="L305" s="134"/>
      <c r="M305" s="156"/>
    </row>
    <row r="306" spans="1:13" ht="15" thickBot="1">
      <c r="A306" s="89"/>
      <c r="B306" s="92"/>
      <c r="C306" s="15"/>
      <c r="D306" s="57"/>
      <c r="E306" s="65"/>
      <c r="F306" s="59"/>
      <c r="G306" s="59"/>
      <c r="H306" s="59"/>
      <c r="I306" s="41"/>
      <c r="J306" s="61"/>
      <c r="K306" s="63"/>
      <c r="L306" s="134"/>
      <c r="M306" s="156"/>
    </row>
    <row r="307" spans="1:13">
      <c r="A307" s="89"/>
      <c r="B307" s="92"/>
      <c r="C307" s="15"/>
      <c r="D307" s="56" t="s">
        <v>309</v>
      </c>
      <c r="E307" s="64" t="s">
        <v>46</v>
      </c>
      <c r="F307" s="58">
        <v>0.5</v>
      </c>
      <c r="G307" s="58">
        <v>12</v>
      </c>
      <c r="H307" s="58">
        <v>0</v>
      </c>
      <c r="I307" s="41"/>
      <c r="J307" s="60"/>
      <c r="K307" s="62">
        <f>SUM(G307,H307,J307)</f>
        <v>12</v>
      </c>
      <c r="L307" s="134"/>
      <c r="M307" s="156"/>
    </row>
    <row r="308" spans="1:13" ht="15" thickBot="1">
      <c r="A308" s="89"/>
      <c r="B308" s="92"/>
      <c r="C308" s="15"/>
      <c r="D308" s="57"/>
      <c r="E308" s="65"/>
      <c r="F308" s="59"/>
      <c r="G308" s="59"/>
      <c r="H308" s="59"/>
      <c r="I308" s="41"/>
      <c r="J308" s="61"/>
      <c r="K308" s="63"/>
      <c r="L308" s="134"/>
      <c r="M308" s="156"/>
    </row>
    <row r="309" spans="1:13">
      <c r="A309" s="89"/>
      <c r="B309" s="92"/>
      <c r="C309" s="95" t="s">
        <v>47</v>
      </c>
      <c r="D309" s="56" t="s">
        <v>310</v>
      </c>
      <c r="E309" s="64" t="s">
        <v>46</v>
      </c>
      <c r="F309" s="58">
        <v>0.5</v>
      </c>
      <c r="G309" s="58">
        <v>18</v>
      </c>
      <c r="H309" s="58">
        <v>6</v>
      </c>
      <c r="I309" s="101"/>
      <c r="J309" s="60"/>
      <c r="K309" s="62">
        <f t="shared" ref="K309" si="33">SUM(G309,H309,J309)</f>
        <v>24</v>
      </c>
      <c r="L309" s="134"/>
      <c r="M309" s="156"/>
    </row>
    <row r="310" spans="1:13" ht="15" thickBot="1">
      <c r="A310" s="89"/>
      <c r="B310" s="92"/>
      <c r="C310" s="95"/>
      <c r="D310" s="57"/>
      <c r="E310" s="65"/>
      <c r="F310" s="59"/>
      <c r="G310" s="59"/>
      <c r="H310" s="59"/>
      <c r="I310" s="109"/>
      <c r="J310" s="61"/>
      <c r="K310" s="63"/>
      <c r="L310" s="134"/>
      <c r="M310" s="156"/>
    </row>
    <row r="311" spans="1:13">
      <c r="A311" s="89"/>
      <c r="B311" s="92"/>
      <c r="C311" s="95" t="s">
        <v>48</v>
      </c>
      <c r="D311" s="150" t="s">
        <v>12</v>
      </c>
      <c r="E311" s="51" t="s">
        <v>263</v>
      </c>
      <c r="F311" s="58">
        <v>1</v>
      </c>
      <c r="G311" s="108"/>
      <c r="H311" s="108"/>
      <c r="I311" s="110">
        <v>24</v>
      </c>
      <c r="J311" s="102"/>
      <c r="K311" s="62">
        <f>SUM(I311:J312)</f>
        <v>24</v>
      </c>
      <c r="L311" s="134"/>
      <c r="M311" s="156"/>
    </row>
    <row r="312" spans="1:13" ht="15" thickBot="1">
      <c r="A312" s="89"/>
      <c r="B312" s="93"/>
      <c r="C312" s="149"/>
      <c r="D312" s="151"/>
      <c r="E312" s="50" t="s">
        <v>356</v>
      </c>
      <c r="F312" s="59"/>
      <c r="G312" s="109"/>
      <c r="H312" s="109"/>
      <c r="I312" s="111"/>
      <c r="J312" s="103"/>
      <c r="K312" s="104"/>
      <c r="L312" s="59"/>
      <c r="M312" s="157"/>
    </row>
    <row r="313" spans="1:13" ht="15" thickBot="1">
      <c r="A313" s="90"/>
      <c r="B313" s="105" t="s">
        <v>29</v>
      </c>
      <c r="C313" s="106"/>
      <c r="D313" s="106"/>
      <c r="E313" s="107"/>
      <c r="F313" s="18">
        <f>SUM(F285:F312)</f>
        <v>28</v>
      </c>
      <c r="G313" s="18">
        <f>SUM(G285:G312)</f>
        <v>823</v>
      </c>
      <c r="H313" s="18">
        <f t="shared" ref="H313:K313" si="34">SUM(H285:H312)</f>
        <v>159</v>
      </c>
      <c r="I313" s="18">
        <f>SUM(I285:I312)</f>
        <v>24</v>
      </c>
      <c r="J313" s="18">
        <f t="shared" si="34"/>
        <v>0</v>
      </c>
      <c r="K313" s="18">
        <f t="shared" si="34"/>
        <v>1006</v>
      </c>
      <c r="L313" s="19"/>
      <c r="M313" s="20"/>
    </row>
    <row r="314" spans="1:13" ht="15" thickTop="1">
      <c r="A314" s="88" t="s">
        <v>54</v>
      </c>
      <c r="B314" s="91" t="s">
        <v>315</v>
      </c>
      <c r="C314" s="94" t="s">
        <v>113</v>
      </c>
      <c r="D314" s="96" t="s">
        <v>316</v>
      </c>
      <c r="E314" s="21" t="s">
        <v>113</v>
      </c>
      <c r="F314" s="97">
        <v>3</v>
      </c>
      <c r="G314" s="98">
        <v>114</v>
      </c>
      <c r="H314" s="99">
        <v>54</v>
      </c>
      <c r="I314" s="100"/>
      <c r="J314" s="98">
        <v>1</v>
      </c>
      <c r="K314" s="99">
        <f>SUM(G314,H314,J314)</f>
        <v>169</v>
      </c>
      <c r="L314" s="97">
        <v>3</v>
      </c>
      <c r="M314" s="155" t="s">
        <v>27</v>
      </c>
    </row>
    <row r="315" spans="1:13" ht="15" thickBot="1">
      <c r="A315" s="89"/>
      <c r="B315" s="92"/>
      <c r="C315" s="95"/>
      <c r="D315" s="57"/>
      <c r="E315" s="16" t="s">
        <v>321</v>
      </c>
      <c r="F315" s="59"/>
      <c r="G315" s="61"/>
      <c r="H315" s="63"/>
      <c r="I315" s="101"/>
      <c r="J315" s="61"/>
      <c r="K315" s="63"/>
      <c r="L315" s="134"/>
      <c r="M315" s="156"/>
    </row>
    <row r="316" spans="1:13">
      <c r="A316" s="89"/>
      <c r="B316" s="92"/>
      <c r="C316" s="95" t="s">
        <v>214</v>
      </c>
      <c r="D316" s="56" t="s">
        <v>317</v>
      </c>
      <c r="E316" s="17" t="s">
        <v>322</v>
      </c>
      <c r="F316" s="58">
        <v>2</v>
      </c>
      <c r="G316" s="60">
        <v>56</v>
      </c>
      <c r="H316" s="62">
        <v>23</v>
      </c>
      <c r="I316" s="101"/>
      <c r="J316" s="60">
        <v>0</v>
      </c>
      <c r="K316" s="62">
        <f>SUM(G316,H316,J316)</f>
        <v>79</v>
      </c>
      <c r="L316" s="134"/>
      <c r="M316" s="156"/>
    </row>
    <row r="317" spans="1:13" ht="15" thickBot="1">
      <c r="A317" s="89"/>
      <c r="B317" s="92"/>
      <c r="C317" s="95"/>
      <c r="D317" s="57"/>
      <c r="E317" s="16" t="s">
        <v>323</v>
      </c>
      <c r="F317" s="59"/>
      <c r="G317" s="61"/>
      <c r="H317" s="63"/>
      <c r="I317" s="101"/>
      <c r="J317" s="61"/>
      <c r="K317" s="63"/>
      <c r="L317" s="134"/>
      <c r="M317" s="156"/>
    </row>
    <row r="318" spans="1:13">
      <c r="A318" s="89"/>
      <c r="B318" s="92"/>
      <c r="C318" s="15"/>
      <c r="D318" s="56" t="s">
        <v>318</v>
      </c>
      <c r="E318" s="17" t="s">
        <v>273</v>
      </c>
      <c r="F318" s="58">
        <v>2</v>
      </c>
      <c r="G318" s="60">
        <v>43</v>
      </c>
      <c r="H318" s="62">
        <v>20</v>
      </c>
      <c r="I318" s="41"/>
      <c r="J318" s="60">
        <v>0</v>
      </c>
      <c r="K318" s="62">
        <f>SUM(G318,H318,J318)</f>
        <v>63</v>
      </c>
      <c r="L318" s="134"/>
      <c r="M318" s="156"/>
    </row>
    <row r="319" spans="1:13" ht="15" thickBot="1">
      <c r="A319" s="89"/>
      <c r="B319" s="92"/>
      <c r="C319" s="15"/>
      <c r="D319" s="57"/>
      <c r="E319" s="16" t="s">
        <v>324</v>
      </c>
      <c r="F319" s="59"/>
      <c r="G319" s="61"/>
      <c r="H319" s="63"/>
      <c r="I319" s="41"/>
      <c r="J319" s="61"/>
      <c r="K319" s="63"/>
      <c r="L319" s="134"/>
      <c r="M319" s="156"/>
    </row>
    <row r="320" spans="1:13">
      <c r="A320" s="89"/>
      <c r="B320" s="92"/>
      <c r="C320" s="15"/>
      <c r="D320" s="56" t="s">
        <v>319</v>
      </c>
      <c r="E320" s="64" t="s">
        <v>325</v>
      </c>
      <c r="F320" s="58">
        <v>1</v>
      </c>
      <c r="G320" s="60">
        <v>30</v>
      </c>
      <c r="H320" s="62">
        <v>7</v>
      </c>
      <c r="I320" s="41"/>
      <c r="J320" s="60">
        <v>0</v>
      </c>
      <c r="K320" s="62">
        <f>SUM(G320,H320,J320)</f>
        <v>37</v>
      </c>
      <c r="L320" s="134"/>
      <c r="M320" s="156"/>
    </row>
    <row r="321" spans="1:13" ht="15" thickBot="1">
      <c r="A321" s="89"/>
      <c r="B321" s="92"/>
      <c r="C321" s="15"/>
      <c r="D321" s="57"/>
      <c r="E321" s="65"/>
      <c r="F321" s="59"/>
      <c r="G321" s="61"/>
      <c r="H321" s="63"/>
      <c r="I321" s="41"/>
      <c r="J321" s="61"/>
      <c r="K321" s="63"/>
      <c r="L321" s="134"/>
      <c r="M321" s="156"/>
    </row>
    <row r="322" spans="1:13">
      <c r="A322" s="89"/>
      <c r="B322" s="92"/>
      <c r="C322" s="95" t="s">
        <v>47</v>
      </c>
      <c r="D322" s="56" t="s">
        <v>320</v>
      </c>
      <c r="E322" s="64" t="s">
        <v>326</v>
      </c>
      <c r="F322" s="58">
        <v>1</v>
      </c>
      <c r="G322" s="60">
        <v>23</v>
      </c>
      <c r="H322" s="62">
        <v>21</v>
      </c>
      <c r="I322" s="101"/>
      <c r="J322" s="60">
        <v>0</v>
      </c>
      <c r="K322" s="62">
        <f>SUM(G322,H322,J322)</f>
        <v>44</v>
      </c>
      <c r="L322" s="134"/>
      <c r="M322" s="156"/>
    </row>
    <row r="323" spans="1:13" ht="15" thickBot="1">
      <c r="A323" s="89"/>
      <c r="B323" s="92"/>
      <c r="C323" s="95"/>
      <c r="D323" s="57"/>
      <c r="E323" s="65"/>
      <c r="F323" s="59"/>
      <c r="G323" s="111"/>
      <c r="H323" s="104"/>
      <c r="I323" s="109"/>
      <c r="J323" s="61"/>
      <c r="K323" s="63"/>
      <c r="L323" s="134"/>
      <c r="M323" s="156"/>
    </row>
    <row r="324" spans="1:13">
      <c r="A324" s="89"/>
      <c r="B324" s="92"/>
      <c r="C324" s="95" t="s">
        <v>115</v>
      </c>
      <c r="D324" s="150" t="s">
        <v>12</v>
      </c>
      <c r="E324" s="64" t="s">
        <v>296</v>
      </c>
      <c r="F324" s="58">
        <v>1</v>
      </c>
      <c r="G324" s="108"/>
      <c r="H324" s="108"/>
      <c r="I324" s="110">
        <v>9</v>
      </c>
      <c r="J324" s="102">
        <v>0</v>
      </c>
      <c r="K324" s="62">
        <f>SUM(I324:J325)</f>
        <v>9</v>
      </c>
      <c r="L324" s="134"/>
      <c r="M324" s="156"/>
    </row>
    <row r="325" spans="1:13" ht="15" thickBot="1">
      <c r="A325" s="89"/>
      <c r="B325" s="93"/>
      <c r="C325" s="149"/>
      <c r="D325" s="151"/>
      <c r="E325" s="65"/>
      <c r="F325" s="59"/>
      <c r="G325" s="109"/>
      <c r="H325" s="109"/>
      <c r="I325" s="111"/>
      <c r="J325" s="103"/>
      <c r="K325" s="104"/>
      <c r="L325" s="59"/>
      <c r="M325" s="157"/>
    </row>
    <row r="326" spans="1:13" ht="15" thickBot="1">
      <c r="A326" s="90"/>
      <c r="B326" s="105" t="s">
        <v>29</v>
      </c>
      <c r="C326" s="106"/>
      <c r="D326" s="106"/>
      <c r="E326" s="107"/>
      <c r="F326" s="18">
        <f>SUM(F314:F325)</f>
        <v>10</v>
      </c>
      <c r="G326" s="18">
        <f>SUM(G314:G325)</f>
        <v>266</v>
      </c>
      <c r="H326" s="18">
        <f t="shared" ref="H326:K326" si="35">SUM(H314:H325)</f>
        <v>125</v>
      </c>
      <c r="I326" s="18">
        <f t="shared" si="35"/>
        <v>9</v>
      </c>
      <c r="J326" s="18">
        <f t="shared" si="35"/>
        <v>1</v>
      </c>
      <c r="K326" s="18">
        <f t="shared" si="35"/>
        <v>401</v>
      </c>
      <c r="L326" s="19"/>
      <c r="M326" s="20"/>
    </row>
    <row r="327" spans="1:13" ht="15" thickTop="1">
      <c r="A327" s="88" t="s">
        <v>55</v>
      </c>
      <c r="B327" s="91" t="s">
        <v>327</v>
      </c>
      <c r="C327" s="94" t="s">
        <v>228</v>
      </c>
      <c r="D327" s="96" t="s">
        <v>330</v>
      </c>
      <c r="E327" s="15" t="s">
        <v>228</v>
      </c>
      <c r="F327" s="134">
        <v>10</v>
      </c>
      <c r="G327" s="114">
        <v>299</v>
      </c>
      <c r="H327" s="115">
        <v>76</v>
      </c>
      <c r="I327" s="101"/>
      <c r="J327" s="114"/>
      <c r="K327" s="115">
        <f>SUM(G327,H327,J327)</f>
        <v>375</v>
      </c>
      <c r="L327" s="97">
        <v>3</v>
      </c>
      <c r="M327" s="155" t="s">
        <v>27</v>
      </c>
    </row>
    <row r="328" spans="1:13" ht="15" thickBot="1">
      <c r="A328" s="89"/>
      <c r="B328" s="92"/>
      <c r="C328" s="95"/>
      <c r="D328" s="57"/>
      <c r="E328" s="16" t="s">
        <v>44</v>
      </c>
      <c r="F328" s="59"/>
      <c r="G328" s="61"/>
      <c r="H328" s="63"/>
      <c r="I328" s="101"/>
      <c r="J328" s="61"/>
      <c r="K328" s="63"/>
      <c r="L328" s="134"/>
      <c r="M328" s="156"/>
    </row>
    <row r="329" spans="1:13">
      <c r="A329" s="89"/>
      <c r="B329" s="92"/>
      <c r="C329" s="95" t="s">
        <v>328</v>
      </c>
      <c r="D329" s="56" t="s">
        <v>331</v>
      </c>
      <c r="E329" s="17" t="s">
        <v>266</v>
      </c>
      <c r="F329" s="58">
        <v>4</v>
      </c>
      <c r="G329" s="60">
        <v>128</v>
      </c>
      <c r="H329" s="62">
        <v>13</v>
      </c>
      <c r="I329" s="101"/>
      <c r="J329" s="60"/>
      <c r="K329" s="62">
        <f t="shared" ref="K329" si="36">SUM(G329,H329,J329)</f>
        <v>141</v>
      </c>
      <c r="L329" s="134"/>
      <c r="M329" s="156"/>
    </row>
    <row r="330" spans="1:13" ht="15" thickBot="1">
      <c r="A330" s="89"/>
      <c r="B330" s="92"/>
      <c r="C330" s="95"/>
      <c r="D330" s="57"/>
      <c r="E330" s="16" t="s">
        <v>336</v>
      </c>
      <c r="F330" s="59"/>
      <c r="G330" s="61"/>
      <c r="H330" s="63"/>
      <c r="I330" s="101"/>
      <c r="J330" s="61"/>
      <c r="K330" s="63"/>
      <c r="L330" s="134"/>
      <c r="M330" s="156"/>
    </row>
    <row r="331" spans="1:13">
      <c r="A331" s="89"/>
      <c r="B331" s="92"/>
      <c r="C331" s="15"/>
      <c r="D331" s="56" t="s">
        <v>332</v>
      </c>
      <c r="E331" s="17" t="s">
        <v>337</v>
      </c>
      <c r="F331" s="58">
        <v>4</v>
      </c>
      <c r="G331" s="60">
        <v>125</v>
      </c>
      <c r="H331" s="62">
        <v>6</v>
      </c>
      <c r="I331" s="41"/>
      <c r="J331" s="60"/>
      <c r="K331" s="62">
        <f>SUM(G331,H331,J331)</f>
        <v>131</v>
      </c>
      <c r="L331" s="134"/>
      <c r="M331" s="156"/>
    </row>
    <row r="332" spans="1:13" ht="15" thickBot="1">
      <c r="A332" s="89"/>
      <c r="B332" s="92"/>
      <c r="C332" s="15"/>
      <c r="D332" s="57"/>
      <c r="E332" s="16" t="s">
        <v>189</v>
      </c>
      <c r="F332" s="59"/>
      <c r="G332" s="61"/>
      <c r="H332" s="63"/>
      <c r="I332" s="41"/>
      <c r="J332" s="61"/>
      <c r="K332" s="63"/>
      <c r="L332" s="134"/>
      <c r="M332" s="156"/>
    </row>
    <row r="333" spans="1:13">
      <c r="A333" s="89"/>
      <c r="B333" s="92"/>
      <c r="C333" s="15"/>
      <c r="D333" s="56" t="s">
        <v>333</v>
      </c>
      <c r="E333" s="64" t="s">
        <v>338</v>
      </c>
      <c r="F333" s="58">
        <v>1</v>
      </c>
      <c r="G333" s="60">
        <v>32</v>
      </c>
      <c r="H333" s="62">
        <v>0</v>
      </c>
      <c r="I333" s="41"/>
      <c r="J333" s="60"/>
      <c r="K333" s="62">
        <f>SUM(G333,H333,J333)</f>
        <v>32</v>
      </c>
      <c r="L333" s="134"/>
      <c r="M333" s="156"/>
    </row>
    <row r="334" spans="1:13" ht="15" thickBot="1">
      <c r="A334" s="89"/>
      <c r="B334" s="92"/>
      <c r="C334" s="15"/>
      <c r="D334" s="57"/>
      <c r="E334" s="65"/>
      <c r="F334" s="59"/>
      <c r="G334" s="61"/>
      <c r="H334" s="63"/>
      <c r="I334" s="41"/>
      <c r="J334" s="61"/>
      <c r="K334" s="63"/>
      <c r="L334" s="134"/>
      <c r="M334" s="156"/>
    </row>
    <row r="335" spans="1:13">
      <c r="A335" s="89"/>
      <c r="B335" s="92"/>
      <c r="C335" s="15"/>
      <c r="D335" s="56" t="s">
        <v>334</v>
      </c>
      <c r="E335" s="15" t="s">
        <v>339</v>
      </c>
      <c r="F335" s="58">
        <v>3</v>
      </c>
      <c r="G335" s="60">
        <v>94</v>
      </c>
      <c r="H335" s="62">
        <v>13</v>
      </c>
      <c r="I335" s="41"/>
      <c r="J335" s="60"/>
      <c r="K335" s="62">
        <f>SUM(G335,H335,J335)</f>
        <v>107</v>
      </c>
      <c r="L335" s="134"/>
      <c r="M335" s="156"/>
    </row>
    <row r="336" spans="1:13" ht="15" thickBot="1">
      <c r="A336" s="89"/>
      <c r="B336" s="92"/>
      <c r="C336" s="15"/>
      <c r="D336" s="57"/>
      <c r="E336" s="15" t="s">
        <v>340</v>
      </c>
      <c r="F336" s="59"/>
      <c r="G336" s="61"/>
      <c r="H336" s="63"/>
      <c r="I336" s="41"/>
      <c r="J336" s="61"/>
      <c r="K336" s="63"/>
      <c r="L336" s="134"/>
      <c r="M336" s="156"/>
    </row>
    <row r="337" spans="1:13">
      <c r="A337" s="89"/>
      <c r="B337" s="92"/>
      <c r="C337" s="95" t="s">
        <v>78</v>
      </c>
      <c r="D337" s="56" t="s">
        <v>335</v>
      </c>
      <c r="E337" s="64" t="s">
        <v>240</v>
      </c>
      <c r="F337" s="58">
        <v>1</v>
      </c>
      <c r="G337" s="60">
        <v>24</v>
      </c>
      <c r="H337" s="62">
        <v>0</v>
      </c>
      <c r="I337" s="101"/>
      <c r="J337" s="60"/>
      <c r="K337" s="62">
        <f t="shared" ref="K337" si="37">SUM(G337,H337,J337)</f>
        <v>24</v>
      </c>
      <c r="L337" s="134"/>
      <c r="M337" s="156"/>
    </row>
    <row r="338" spans="1:13" ht="15" thickBot="1">
      <c r="A338" s="89"/>
      <c r="B338" s="92"/>
      <c r="C338" s="95"/>
      <c r="D338" s="57"/>
      <c r="E338" s="65"/>
      <c r="F338" s="59"/>
      <c r="G338" s="111"/>
      <c r="H338" s="104"/>
      <c r="I338" s="109"/>
      <c r="J338" s="61"/>
      <c r="K338" s="63"/>
      <c r="L338" s="134"/>
      <c r="M338" s="156"/>
    </row>
    <row r="339" spans="1:13">
      <c r="A339" s="89"/>
      <c r="B339" s="92"/>
      <c r="C339" s="95" t="s">
        <v>329</v>
      </c>
      <c r="D339" s="150" t="s">
        <v>12</v>
      </c>
      <c r="E339" s="64" t="s">
        <v>271</v>
      </c>
      <c r="F339" s="58">
        <v>1</v>
      </c>
      <c r="G339" s="108"/>
      <c r="H339" s="108"/>
      <c r="I339" s="110">
        <v>27</v>
      </c>
      <c r="J339" s="102"/>
      <c r="K339" s="62">
        <f>SUM(I339:J340)</f>
        <v>27</v>
      </c>
      <c r="L339" s="134"/>
      <c r="M339" s="156"/>
    </row>
    <row r="340" spans="1:13" ht="15" thickBot="1">
      <c r="A340" s="89"/>
      <c r="B340" s="93"/>
      <c r="C340" s="149"/>
      <c r="D340" s="151"/>
      <c r="E340" s="65"/>
      <c r="F340" s="59"/>
      <c r="G340" s="109"/>
      <c r="H340" s="109"/>
      <c r="I340" s="111"/>
      <c r="J340" s="103"/>
      <c r="K340" s="104"/>
      <c r="L340" s="59"/>
      <c r="M340" s="157"/>
    </row>
    <row r="341" spans="1:13" ht="15" thickBot="1">
      <c r="A341" s="90"/>
      <c r="B341" s="105" t="s">
        <v>29</v>
      </c>
      <c r="C341" s="106"/>
      <c r="D341" s="106"/>
      <c r="E341" s="107"/>
      <c r="F341" s="18">
        <f>SUM(F327:F340)</f>
        <v>24</v>
      </c>
      <c r="G341" s="18">
        <f>SUM(G327:G340)</f>
        <v>702</v>
      </c>
      <c r="H341" s="18">
        <f t="shared" ref="H341:K341" si="38">SUM(H327:H340)</f>
        <v>108</v>
      </c>
      <c r="I341" s="18">
        <f t="shared" si="38"/>
        <v>27</v>
      </c>
      <c r="J341" s="18">
        <f t="shared" si="38"/>
        <v>0</v>
      </c>
      <c r="K341" s="18">
        <f t="shared" si="38"/>
        <v>837</v>
      </c>
      <c r="L341" s="19"/>
      <c r="M341" s="20"/>
    </row>
    <row r="342" spans="1:13" ht="15" thickTop="1">
      <c r="A342" s="88" t="s">
        <v>56</v>
      </c>
      <c r="B342" s="91" t="s">
        <v>341</v>
      </c>
      <c r="C342" s="94" t="s">
        <v>113</v>
      </c>
      <c r="D342" s="96" t="s">
        <v>342</v>
      </c>
      <c r="E342" s="21" t="s">
        <v>113</v>
      </c>
      <c r="F342" s="97">
        <v>8</v>
      </c>
      <c r="G342" s="98">
        <v>255</v>
      </c>
      <c r="H342" s="99">
        <v>8</v>
      </c>
      <c r="I342" s="100"/>
      <c r="J342" s="98">
        <v>0</v>
      </c>
      <c r="K342" s="99">
        <f>SUM(G342,H342,J342)</f>
        <v>263</v>
      </c>
      <c r="L342" s="97">
        <v>3</v>
      </c>
      <c r="M342" s="155" t="s">
        <v>358</v>
      </c>
    </row>
    <row r="343" spans="1:13" ht="15" thickBot="1">
      <c r="A343" s="89"/>
      <c r="B343" s="92"/>
      <c r="C343" s="95"/>
      <c r="D343" s="57"/>
      <c r="E343" s="16" t="s">
        <v>352</v>
      </c>
      <c r="F343" s="59"/>
      <c r="G343" s="61"/>
      <c r="H343" s="63"/>
      <c r="I343" s="101"/>
      <c r="J343" s="61"/>
      <c r="K343" s="63"/>
      <c r="L343" s="134"/>
      <c r="M343" s="156"/>
    </row>
    <row r="344" spans="1:13">
      <c r="A344" s="89"/>
      <c r="B344" s="92"/>
      <c r="C344" s="95" t="s">
        <v>246</v>
      </c>
      <c r="D344" s="56" t="s">
        <v>343</v>
      </c>
      <c r="E344" s="17" t="s">
        <v>353</v>
      </c>
      <c r="F344" s="58">
        <v>8</v>
      </c>
      <c r="G344" s="60">
        <v>241</v>
      </c>
      <c r="H344" s="62">
        <v>7</v>
      </c>
      <c r="I344" s="101"/>
      <c r="J344" s="60">
        <v>0</v>
      </c>
      <c r="K344" s="62">
        <f t="shared" ref="K344:K358" si="39">SUM(G344,H344,J344)</f>
        <v>248</v>
      </c>
      <c r="L344" s="134"/>
      <c r="M344" s="156"/>
    </row>
    <row r="345" spans="1:13" ht="15" thickBot="1">
      <c r="A345" s="89"/>
      <c r="B345" s="92"/>
      <c r="C345" s="95"/>
      <c r="D345" s="57"/>
      <c r="E345" s="16" t="s">
        <v>354</v>
      </c>
      <c r="F345" s="59"/>
      <c r="G345" s="61"/>
      <c r="H345" s="63"/>
      <c r="I345" s="101"/>
      <c r="J345" s="61"/>
      <c r="K345" s="63"/>
      <c r="L345" s="134"/>
      <c r="M345" s="156"/>
    </row>
    <row r="346" spans="1:13">
      <c r="A346" s="89"/>
      <c r="B346" s="92"/>
      <c r="C346" s="15"/>
      <c r="D346" s="56" t="s">
        <v>344</v>
      </c>
      <c r="E346" s="17" t="s">
        <v>355</v>
      </c>
      <c r="F346" s="58">
        <v>6</v>
      </c>
      <c r="G346" s="60">
        <v>204</v>
      </c>
      <c r="H346" s="62">
        <v>1</v>
      </c>
      <c r="I346" s="41"/>
      <c r="J346" s="60">
        <v>0</v>
      </c>
      <c r="K346" s="62">
        <f t="shared" si="39"/>
        <v>205</v>
      </c>
      <c r="L346" s="228"/>
      <c r="M346" s="156"/>
    </row>
    <row r="347" spans="1:13" ht="15" thickBot="1">
      <c r="A347" s="89"/>
      <c r="B347" s="92"/>
      <c r="C347" s="15"/>
      <c r="D347" s="57"/>
      <c r="E347" s="16" t="s">
        <v>180</v>
      </c>
      <c r="F347" s="59"/>
      <c r="G347" s="61"/>
      <c r="H347" s="63"/>
      <c r="I347" s="41"/>
      <c r="J347" s="61"/>
      <c r="K347" s="63"/>
      <c r="L347" s="228"/>
      <c r="M347" s="156"/>
    </row>
    <row r="348" spans="1:13">
      <c r="A348" s="89"/>
      <c r="B348" s="92"/>
      <c r="C348" s="15"/>
      <c r="D348" s="56" t="s">
        <v>345</v>
      </c>
      <c r="E348" s="17" t="s">
        <v>289</v>
      </c>
      <c r="F348" s="58">
        <v>5</v>
      </c>
      <c r="G348" s="60">
        <v>144</v>
      </c>
      <c r="H348" s="62">
        <v>27</v>
      </c>
      <c r="I348" s="41"/>
      <c r="J348" s="60">
        <v>0</v>
      </c>
      <c r="K348" s="62">
        <f t="shared" si="39"/>
        <v>171</v>
      </c>
      <c r="L348" s="228"/>
      <c r="M348" s="156"/>
    </row>
    <row r="349" spans="1:13" ht="15" thickBot="1">
      <c r="A349" s="89"/>
      <c r="B349" s="92"/>
      <c r="C349" s="15"/>
      <c r="D349" s="57"/>
      <c r="E349" s="16" t="s">
        <v>199</v>
      </c>
      <c r="F349" s="59"/>
      <c r="G349" s="61"/>
      <c r="H349" s="63"/>
      <c r="I349" s="41"/>
      <c r="J349" s="61"/>
      <c r="K349" s="63"/>
      <c r="L349" s="228"/>
      <c r="M349" s="156"/>
    </row>
    <row r="350" spans="1:13">
      <c r="A350" s="89"/>
      <c r="B350" s="92"/>
      <c r="C350" s="15"/>
      <c r="D350" s="56" t="s">
        <v>346</v>
      </c>
      <c r="E350" s="17" t="s">
        <v>149</v>
      </c>
      <c r="F350" s="58">
        <v>5.5</v>
      </c>
      <c r="G350" s="60">
        <v>153</v>
      </c>
      <c r="H350" s="62">
        <v>30</v>
      </c>
      <c r="I350" s="41"/>
      <c r="J350" s="60">
        <v>0</v>
      </c>
      <c r="K350" s="62">
        <f t="shared" si="39"/>
        <v>183</v>
      </c>
      <c r="L350" s="228"/>
      <c r="M350" s="156"/>
    </row>
    <row r="351" spans="1:13" ht="15" thickBot="1">
      <c r="A351" s="89"/>
      <c r="B351" s="92"/>
      <c r="C351" s="15"/>
      <c r="D351" s="57"/>
      <c r="E351" s="16" t="s">
        <v>239</v>
      </c>
      <c r="F351" s="59"/>
      <c r="G351" s="61"/>
      <c r="H351" s="63"/>
      <c r="I351" s="41"/>
      <c r="J351" s="61"/>
      <c r="K351" s="63"/>
      <c r="L351" s="228"/>
      <c r="M351" s="156"/>
    </row>
    <row r="352" spans="1:13">
      <c r="A352" s="89"/>
      <c r="B352" s="92"/>
      <c r="C352" s="15"/>
      <c r="D352" s="56" t="s">
        <v>347</v>
      </c>
      <c r="E352" s="17" t="s">
        <v>203</v>
      </c>
      <c r="F352" s="58">
        <v>1.5</v>
      </c>
      <c r="G352" s="60">
        <v>44</v>
      </c>
      <c r="H352" s="62">
        <v>5</v>
      </c>
      <c r="I352" s="41"/>
      <c r="J352" s="60">
        <v>0</v>
      </c>
      <c r="K352" s="62">
        <f t="shared" si="39"/>
        <v>49</v>
      </c>
      <c r="L352" s="228"/>
      <c r="M352" s="156"/>
    </row>
    <row r="353" spans="1:13" ht="15" thickBot="1">
      <c r="A353" s="89"/>
      <c r="B353" s="92"/>
      <c r="C353" s="15"/>
      <c r="D353" s="57"/>
      <c r="E353" s="16" t="s">
        <v>70</v>
      </c>
      <c r="F353" s="59"/>
      <c r="G353" s="61"/>
      <c r="H353" s="63"/>
      <c r="I353" s="41"/>
      <c r="J353" s="61"/>
      <c r="K353" s="63"/>
      <c r="L353" s="228"/>
      <c r="M353" s="156"/>
    </row>
    <row r="354" spans="1:13">
      <c r="A354" s="89"/>
      <c r="B354" s="92"/>
      <c r="C354" s="15"/>
      <c r="D354" s="56" t="s">
        <v>348</v>
      </c>
      <c r="E354" s="17" t="s">
        <v>81</v>
      </c>
      <c r="F354" s="58">
        <v>4</v>
      </c>
      <c r="G354" s="60">
        <v>122</v>
      </c>
      <c r="H354" s="62">
        <v>18</v>
      </c>
      <c r="I354" s="41"/>
      <c r="J354" s="60">
        <v>0</v>
      </c>
      <c r="K354" s="62">
        <f t="shared" si="39"/>
        <v>140</v>
      </c>
      <c r="L354" s="228"/>
      <c r="M354" s="156"/>
    </row>
    <row r="355" spans="1:13" ht="15" thickBot="1">
      <c r="A355" s="89"/>
      <c r="B355" s="92"/>
      <c r="C355" s="15"/>
      <c r="D355" s="57"/>
      <c r="E355" s="16" t="s">
        <v>232</v>
      </c>
      <c r="F355" s="59"/>
      <c r="G355" s="61"/>
      <c r="H355" s="63"/>
      <c r="I355" s="41"/>
      <c r="J355" s="61"/>
      <c r="K355" s="63"/>
      <c r="L355" s="228"/>
      <c r="M355" s="156"/>
    </row>
    <row r="356" spans="1:13">
      <c r="A356" s="89"/>
      <c r="B356" s="92"/>
      <c r="C356" s="15"/>
      <c r="D356" s="56" t="s">
        <v>349</v>
      </c>
      <c r="E356" s="17" t="s">
        <v>313</v>
      </c>
      <c r="F356" s="58">
        <v>2.5</v>
      </c>
      <c r="G356" s="60">
        <v>83</v>
      </c>
      <c r="H356" s="62">
        <v>0</v>
      </c>
      <c r="I356" s="41"/>
      <c r="J356" s="60">
        <v>0</v>
      </c>
      <c r="K356" s="62">
        <f t="shared" si="39"/>
        <v>83</v>
      </c>
      <c r="L356" s="228"/>
      <c r="M356" s="156"/>
    </row>
    <row r="357" spans="1:13" ht="15" thickBot="1">
      <c r="A357" s="89"/>
      <c r="B357" s="92"/>
      <c r="C357" s="15"/>
      <c r="D357" s="57"/>
      <c r="E357" s="16" t="s">
        <v>77</v>
      </c>
      <c r="F357" s="59"/>
      <c r="G357" s="61"/>
      <c r="H357" s="63"/>
      <c r="I357" s="41"/>
      <c r="J357" s="61"/>
      <c r="K357" s="63"/>
      <c r="L357" s="228"/>
      <c r="M357" s="156"/>
    </row>
    <row r="358" spans="1:13">
      <c r="A358" s="89"/>
      <c r="B358" s="92"/>
      <c r="C358" s="15"/>
      <c r="D358" s="56" t="s">
        <v>350</v>
      </c>
      <c r="E358" s="15" t="s">
        <v>245</v>
      </c>
      <c r="F358" s="58">
        <v>1.5</v>
      </c>
      <c r="G358" s="60">
        <v>46</v>
      </c>
      <c r="H358" s="62">
        <v>2</v>
      </c>
      <c r="I358" s="41"/>
      <c r="J358" s="60">
        <v>0</v>
      </c>
      <c r="K358" s="62">
        <f t="shared" si="39"/>
        <v>48</v>
      </c>
      <c r="L358" s="228"/>
      <c r="M358" s="156"/>
    </row>
    <row r="359" spans="1:13" ht="15" thickBot="1">
      <c r="A359" s="89"/>
      <c r="B359" s="92"/>
      <c r="C359" s="15"/>
      <c r="D359" s="57"/>
      <c r="E359" s="15" t="s">
        <v>356</v>
      </c>
      <c r="F359" s="59"/>
      <c r="G359" s="61"/>
      <c r="H359" s="63"/>
      <c r="I359" s="41"/>
      <c r="J359" s="61"/>
      <c r="K359" s="63"/>
      <c r="L359" s="228"/>
      <c r="M359" s="156"/>
    </row>
    <row r="360" spans="1:13">
      <c r="A360" s="89"/>
      <c r="B360" s="92"/>
      <c r="C360" s="95" t="s">
        <v>78</v>
      </c>
      <c r="D360" s="56" t="s">
        <v>351</v>
      </c>
      <c r="E360" s="64" t="s">
        <v>357</v>
      </c>
      <c r="F360" s="58">
        <v>1</v>
      </c>
      <c r="G360" s="60">
        <v>30</v>
      </c>
      <c r="H360" s="62">
        <v>6</v>
      </c>
      <c r="I360" s="101"/>
      <c r="J360" s="60">
        <v>0</v>
      </c>
      <c r="K360" s="62">
        <f>SUM(G360,H360,J360)</f>
        <v>36</v>
      </c>
      <c r="L360" s="134"/>
      <c r="M360" s="156"/>
    </row>
    <row r="361" spans="1:13" ht="15" thickBot="1">
      <c r="A361" s="89"/>
      <c r="B361" s="92"/>
      <c r="C361" s="95"/>
      <c r="D361" s="57"/>
      <c r="E361" s="65"/>
      <c r="F361" s="59"/>
      <c r="G361" s="111"/>
      <c r="H361" s="104"/>
      <c r="I361" s="109"/>
      <c r="J361" s="61"/>
      <c r="K361" s="63"/>
      <c r="L361" s="134"/>
      <c r="M361" s="156"/>
    </row>
    <row r="362" spans="1:13">
      <c r="A362" s="89"/>
      <c r="B362" s="92"/>
      <c r="C362" s="95" t="s">
        <v>168</v>
      </c>
      <c r="D362" s="150" t="s">
        <v>12</v>
      </c>
      <c r="E362" s="17" t="s">
        <v>90</v>
      </c>
      <c r="F362" s="58">
        <v>2</v>
      </c>
      <c r="G362" s="108"/>
      <c r="H362" s="108"/>
      <c r="I362" s="110">
        <v>50</v>
      </c>
      <c r="J362" s="102">
        <v>0</v>
      </c>
      <c r="K362" s="62">
        <f>SUM(I362:J363)</f>
        <v>50</v>
      </c>
      <c r="L362" s="134"/>
      <c r="M362" s="156"/>
    </row>
    <row r="363" spans="1:13" ht="15" thickBot="1">
      <c r="A363" s="89"/>
      <c r="B363" s="93"/>
      <c r="C363" s="149"/>
      <c r="D363" s="151"/>
      <c r="E363" s="16" t="s">
        <v>44</v>
      </c>
      <c r="F363" s="59"/>
      <c r="G363" s="109"/>
      <c r="H363" s="109"/>
      <c r="I363" s="111"/>
      <c r="J363" s="103"/>
      <c r="K363" s="104"/>
      <c r="L363" s="59"/>
      <c r="M363" s="157"/>
    </row>
    <row r="364" spans="1:13" ht="15" thickBot="1">
      <c r="A364" s="90"/>
      <c r="B364" s="105" t="s">
        <v>29</v>
      </c>
      <c r="C364" s="106"/>
      <c r="D364" s="106"/>
      <c r="E364" s="107"/>
      <c r="F364" s="18">
        <f>SUM(F342:F363)</f>
        <v>45</v>
      </c>
      <c r="G364" s="18">
        <f>SUM(G342:G363)</f>
        <v>1322</v>
      </c>
      <c r="H364" s="18">
        <f t="shared" ref="H364:K364" si="40">SUM(H342:H363)</f>
        <v>104</v>
      </c>
      <c r="I364" s="18">
        <f t="shared" si="40"/>
        <v>50</v>
      </c>
      <c r="J364" s="18">
        <f t="shared" si="40"/>
        <v>0</v>
      </c>
      <c r="K364" s="18">
        <f t="shared" si="40"/>
        <v>1476</v>
      </c>
      <c r="L364" s="19"/>
      <c r="M364" s="20"/>
    </row>
    <row r="365" spans="1:13" ht="15" thickTop="1"/>
    <row r="366" spans="1:13" ht="16.5">
      <c r="A366" s="5"/>
      <c r="B366" s="66" t="s">
        <v>30</v>
      </c>
      <c r="C366" s="66"/>
      <c r="D366" s="5"/>
      <c r="E366" s="5"/>
      <c r="F366" s="5"/>
      <c r="G366" s="5"/>
      <c r="H366" s="5"/>
    </row>
    <row r="367" spans="1:13" ht="15" thickBot="1">
      <c r="A367" s="2"/>
      <c r="B367" s="2"/>
      <c r="C367" s="2"/>
      <c r="D367" s="2"/>
      <c r="E367" s="2"/>
      <c r="F367" s="2"/>
      <c r="G367" s="2"/>
      <c r="H367" s="2"/>
    </row>
    <row r="368" spans="1:13" ht="32.25" customHeight="1" thickBot="1">
      <c r="A368" s="67" t="s">
        <v>31</v>
      </c>
      <c r="B368" s="68"/>
      <c r="C368" s="68"/>
      <c r="D368" s="68"/>
      <c r="E368" s="68"/>
      <c r="F368" s="68"/>
      <c r="G368" s="69"/>
      <c r="H368" s="29">
        <v>21</v>
      </c>
    </row>
    <row r="369" spans="1:8" ht="22.5" customHeight="1" thickBot="1">
      <c r="A369" s="70" t="s">
        <v>32</v>
      </c>
      <c r="B369" s="71"/>
      <c r="C369" s="71"/>
      <c r="D369" s="71"/>
      <c r="E369" s="71"/>
      <c r="F369" s="71"/>
      <c r="G369" s="72"/>
      <c r="H369" s="28">
        <f>K60+K73+K90+K97+K106+K125+K134+K153+K172+K187+K200+K215+K226+K243+K252+K275+K284+K313+K326+K341+K364</f>
        <v>15576</v>
      </c>
    </row>
    <row r="370" spans="1:8" ht="15.75" thickBot="1">
      <c r="A370" s="73" t="s">
        <v>33</v>
      </c>
      <c r="B370" s="74"/>
      <c r="C370" s="74"/>
      <c r="D370" s="74"/>
      <c r="E370" s="75"/>
      <c r="F370" s="4"/>
      <c r="G370" s="4"/>
    </row>
    <row r="371" spans="1:8" ht="15">
      <c r="A371" s="76" t="s">
        <v>34</v>
      </c>
      <c r="B371" s="77"/>
      <c r="C371" s="24">
        <f>G60+G73+G90+G97+G106+G125+G134+G153+G172+G187+G200+G215+G226+G243+G252+G275+G284+G313+G326+G341+G364</f>
        <v>13119</v>
      </c>
      <c r="D371" s="78" t="s">
        <v>35</v>
      </c>
      <c r="E371" s="80">
        <f>SUM(C371:C372)</f>
        <v>14712</v>
      </c>
      <c r="F371" s="4"/>
      <c r="G371" s="4"/>
    </row>
    <row r="372" spans="1:8" ht="15.75" thickBot="1">
      <c r="A372" s="82" t="s">
        <v>36</v>
      </c>
      <c r="B372" s="83"/>
      <c r="C372" s="25">
        <f>H364+H341+H326+H313+H284+H252+H243+H226+H215+H200+H187+H172+H153+H134+H125+H106+H97+H90+H73+H60+H275</f>
        <v>1593</v>
      </c>
      <c r="D372" s="79"/>
      <c r="E372" s="81"/>
      <c r="F372" s="4"/>
      <c r="G372" s="4"/>
    </row>
    <row r="373" spans="1:8" ht="15.75" thickBot="1">
      <c r="A373" s="84" t="s">
        <v>37</v>
      </c>
      <c r="B373" s="85"/>
      <c r="C373" s="26">
        <f>I60+I73+I90+I97+I106+I125+I134+I153+I172+I187+I200+I215+I226+I243+I252+I275+I284+I313+I326+I341+I364</f>
        <v>694</v>
      </c>
      <c r="D373" s="86" t="s">
        <v>38</v>
      </c>
      <c r="E373" s="87"/>
      <c r="F373" s="4"/>
      <c r="G373" s="4"/>
    </row>
    <row r="374" spans="1:8" ht="48" customHeight="1" thickBot="1">
      <c r="A374" s="52" t="s">
        <v>41</v>
      </c>
      <c r="B374" s="53"/>
      <c r="C374" s="27">
        <f>J60+J73+J90+J97+J106+J125+J134+J153+J172+J187+J200+J215+J226+J243+J252+J275+J284+J313+J326+J341+J364</f>
        <v>170</v>
      </c>
      <c r="D374" s="54">
        <f>SUM(C374,C373,C372,C371)</f>
        <v>15576</v>
      </c>
      <c r="E374" s="55"/>
      <c r="F374" s="4"/>
      <c r="G374" s="4"/>
    </row>
    <row r="630" spans="1:12" ht="15" thickBot="1"/>
    <row r="631" spans="1:12" ht="15.75" thickTop="1" thickBot="1">
      <c r="B631" s="221" t="s">
        <v>29</v>
      </c>
      <c r="C631" s="222"/>
      <c r="D631" s="222"/>
      <c r="E631" s="223"/>
      <c r="F631" s="31">
        <f t="shared" ref="F631:K631" si="41">SUM(F90,F73,F60)</f>
        <v>51</v>
      </c>
      <c r="G631" s="31">
        <f t="shared" si="41"/>
        <v>1353</v>
      </c>
      <c r="H631" s="31">
        <f t="shared" si="41"/>
        <v>181</v>
      </c>
      <c r="I631" s="31">
        <f t="shared" si="41"/>
        <v>76</v>
      </c>
      <c r="J631" s="31">
        <f t="shared" si="41"/>
        <v>32</v>
      </c>
      <c r="K631" s="31">
        <f t="shared" si="41"/>
        <v>1642</v>
      </c>
    </row>
    <row r="632" spans="1:12" ht="17.25" thickTop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</row>
    <row r="633" spans="1:12" ht="16.5">
      <c r="A633" s="207" t="s">
        <v>40</v>
      </c>
      <c r="B633" s="207"/>
      <c r="C633" s="207"/>
      <c r="D633" s="207"/>
      <c r="E633" s="207"/>
      <c r="F633" s="207"/>
      <c r="G633" s="207"/>
      <c r="H633" s="207"/>
      <c r="I633" s="207"/>
      <c r="J633" s="207"/>
      <c r="K633" s="207"/>
      <c r="L633" s="207"/>
    </row>
    <row r="634" spans="1:12" ht="16.5">
      <c r="A634" s="207" t="s">
        <v>39</v>
      </c>
      <c r="B634" s="207"/>
      <c r="C634" s="207"/>
      <c r="D634" s="207"/>
      <c r="E634" s="207"/>
      <c r="F634" s="207"/>
      <c r="G634" s="207"/>
      <c r="H634" s="207"/>
      <c r="I634" s="207"/>
      <c r="J634" s="207"/>
      <c r="K634" s="207"/>
      <c r="L634" s="207"/>
    </row>
    <row r="635" spans="1:12" ht="16.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</row>
    <row r="636" spans="1:12" ht="16.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</row>
    <row r="637" spans="1:12" ht="16.5">
      <c r="A637" s="5"/>
      <c r="B637" s="66" t="s">
        <v>30</v>
      </c>
      <c r="C637" s="66"/>
      <c r="D637" s="5"/>
      <c r="E637" s="5"/>
      <c r="F637" s="5"/>
      <c r="G637" s="5"/>
      <c r="H637" s="5"/>
      <c r="I637" s="5"/>
      <c r="J637" s="5"/>
      <c r="K637" s="5"/>
      <c r="L637" s="5"/>
    </row>
    <row r="638" spans="1:12" ht="15" thickBo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16.5" thickBot="1">
      <c r="A639" s="67" t="s">
        <v>31</v>
      </c>
      <c r="B639" s="68"/>
      <c r="C639" s="68"/>
      <c r="D639" s="68"/>
      <c r="E639" s="68"/>
      <c r="F639" s="68"/>
      <c r="G639" s="69"/>
      <c r="H639" s="29">
        <v>1</v>
      </c>
      <c r="J639" s="2"/>
      <c r="K639" s="2"/>
      <c r="L639" s="2"/>
    </row>
    <row r="640" spans="1:12" ht="16.5" thickBot="1">
      <c r="A640" s="70" t="s">
        <v>32</v>
      </c>
      <c r="B640" s="71"/>
      <c r="C640" s="71"/>
      <c r="D640" s="71"/>
      <c r="E640" s="71"/>
      <c r="F640" s="71"/>
      <c r="G640" s="72"/>
      <c r="H640" s="28">
        <f>SUM(K631)</f>
        <v>1642</v>
      </c>
      <c r="J640" s="2"/>
      <c r="K640" s="2"/>
      <c r="L640" s="2"/>
    </row>
    <row r="641" spans="1:12" ht="15.75" thickBot="1">
      <c r="A641" s="73" t="s">
        <v>33</v>
      </c>
      <c r="B641" s="74"/>
      <c r="C641" s="74"/>
      <c r="D641" s="74"/>
      <c r="E641" s="75"/>
      <c r="F641" s="4"/>
      <c r="G641" s="4"/>
      <c r="I641" s="4"/>
      <c r="J641" s="2"/>
      <c r="K641" s="2"/>
      <c r="L641" s="2"/>
    </row>
    <row r="642" spans="1:12" ht="15">
      <c r="A642" s="215" t="s">
        <v>34</v>
      </c>
      <c r="B642" s="216"/>
      <c r="C642" s="24">
        <f>SUM(G631)</f>
        <v>1353</v>
      </c>
      <c r="D642" s="78" t="s">
        <v>35</v>
      </c>
      <c r="E642" s="80">
        <f>SUM(C642:C643)</f>
        <v>1534</v>
      </c>
      <c r="F642" s="4"/>
      <c r="G642" s="4"/>
      <c r="I642" s="4"/>
      <c r="J642" s="2"/>
      <c r="K642" s="2"/>
      <c r="L642" s="2"/>
    </row>
    <row r="643" spans="1:12" ht="15.75" thickBot="1">
      <c r="A643" s="217" t="s">
        <v>36</v>
      </c>
      <c r="B643" s="218"/>
      <c r="C643" s="25">
        <f>SUM(H631)</f>
        <v>181</v>
      </c>
      <c r="D643" s="79"/>
      <c r="E643" s="81"/>
      <c r="F643" s="4"/>
      <c r="G643" s="4"/>
      <c r="I643" s="4"/>
      <c r="J643" s="2"/>
      <c r="K643" s="2"/>
      <c r="L643" s="2"/>
    </row>
    <row r="644" spans="1:12" ht="15.75" thickBot="1">
      <c r="A644" s="210" t="s">
        <v>37</v>
      </c>
      <c r="B644" s="211"/>
      <c r="C644" s="26">
        <f>SUM(I631)</f>
        <v>76</v>
      </c>
      <c r="D644" s="86" t="s">
        <v>38</v>
      </c>
      <c r="E644" s="87"/>
      <c r="F644" s="4"/>
      <c r="G644" s="4"/>
      <c r="I644" s="4"/>
      <c r="J644" s="2"/>
      <c r="K644" s="2"/>
      <c r="L644" s="2"/>
    </row>
    <row r="645" spans="1:12" ht="16.5" thickBot="1">
      <c r="A645" s="213" t="s">
        <v>41</v>
      </c>
      <c r="B645" s="214"/>
      <c r="C645" s="27">
        <f>SUM(J631)</f>
        <v>32</v>
      </c>
      <c r="D645" s="219">
        <f>SUM(C645,C644,C643,C642)</f>
        <v>1642</v>
      </c>
      <c r="E645" s="220"/>
      <c r="F645" s="4"/>
      <c r="G645" s="4"/>
      <c r="I645" s="4"/>
      <c r="J645" s="2"/>
      <c r="K645" s="2"/>
      <c r="L645" s="2"/>
    </row>
  </sheetData>
  <mergeCells count="1271">
    <mergeCell ref="F82:F83"/>
    <mergeCell ref="G82:G83"/>
    <mergeCell ref="H82:H83"/>
    <mergeCell ref="J82:J83"/>
    <mergeCell ref="H88:H89"/>
    <mergeCell ref="I88:I89"/>
    <mergeCell ref="J88:J89"/>
    <mergeCell ref="L342:L363"/>
    <mergeCell ref="M342:M363"/>
    <mergeCell ref="C344:C345"/>
    <mergeCell ref="D344:D345"/>
    <mergeCell ref="F344:F345"/>
    <mergeCell ref="G344:G345"/>
    <mergeCell ref="H344:H345"/>
    <mergeCell ref="I344:I345"/>
    <mergeCell ref="J344:J345"/>
    <mergeCell ref="K344:K345"/>
    <mergeCell ref="C360:C361"/>
    <mergeCell ref="D360:D361"/>
    <mergeCell ref="F360:F361"/>
    <mergeCell ref="G360:G361"/>
    <mergeCell ref="H360:H361"/>
    <mergeCell ref="I360:I361"/>
    <mergeCell ref="J360:J361"/>
    <mergeCell ref="K360:K361"/>
    <mergeCell ref="C362:C363"/>
    <mergeCell ref="D362:D363"/>
    <mergeCell ref="F362:F363"/>
    <mergeCell ref="G362:G363"/>
    <mergeCell ref="H362:H363"/>
    <mergeCell ref="I362:I363"/>
    <mergeCell ref="B341:E341"/>
    <mergeCell ref="A327:A341"/>
    <mergeCell ref="B327:B340"/>
    <mergeCell ref="C327:C328"/>
    <mergeCell ref="D327:D328"/>
    <mergeCell ref="F327:F328"/>
    <mergeCell ref="G327:G328"/>
    <mergeCell ref="H327:H328"/>
    <mergeCell ref="I327:I328"/>
    <mergeCell ref="J327:J328"/>
    <mergeCell ref="K327:K328"/>
    <mergeCell ref="D346:D347"/>
    <mergeCell ref="F346:F347"/>
    <mergeCell ref="G346:G347"/>
    <mergeCell ref="H346:H347"/>
    <mergeCell ref="J346:J347"/>
    <mergeCell ref="K346:K347"/>
    <mergeCell ref="D348:D349"/>
    <mergeCell ref="F348:F349"/>
    <mergeCell ref="G348:G349"/>
    <mergeCell ref="J348:J349"/>
    <mergeCell ref="K348:K349"/>
    <mergeCell ref="L327:L340"/>
    <mergeCell ref="M327:M340"/>
    <mergeCell ref="C329:C330"/>
    <mergeCell ref="D329:D330"/>
    <mergeCell ref="F329:F330"/>
    <mergeCell ref="G329:G330"/>
    <mergeCell ref="H329:H330"/>
    <mergeCell ref="I329:I330"/>
    <mergeCell ref="J329:J330"/>
    <mergeCell ref="K329:K330"/>
    <mergeCell ref="C337:C338"/>
    <mergeCell ref="D337:D338"/>
    <mergeCell ref="F337:F338"/>
    <mergeCell ref="G337:G338"/>
    <mergeCell ref="H337:H338"/>
    <mergeCell ref="I337:I338"/>
    <mergeCell ref="J337:J338"/>
    <mergeCell ref="K337:K338"/>
    <mergeCell ref="C339:C340"/>
    <mergeCell ref="D339:D340"/>
    <mergeCell ref="F339:F340"/>
    <mergeCell ref="G339:G340"/>
    <mergeCell ref="H339:H340"/>
    <mergeCell ref="K339:K340"/>
    <mergeCell ref="J339:J340"/>
    <mergeCell ref="L314:L325"/>
    <mergeCell ref="M314:M325"/>
    <mergeCell ref="C316:C317"/>
    <mergeCell ref="D316:D317"/>
    <mergeCell ref="F316:F317"/>
    <mergeCell ref="G316:G317"/>
    <mergeCell ref="H316:H317"/>
    <mergeCell ref="I316:I317"/>
    <mergeCell ref="J316:J317"/>
    <mergeCell ref="K316:K317"/>
    <mergeCell ref="C322:C323"/>
    <mergeCell ref="D322:D323"/>
    <mergeCell ref="F322:F323"/>
    <mergeCell ref="G322:G323"/>
    <mergeCell ref="H322:H323"/>
    <mergeCell ref="I322:I323"/>
    <mergeCell ref="J322:J323"/>
    <mergeCell ref="K322:K323"/>
    <mergeCell ref="C324:C325"/>
    <mergeCell ref="D324:D325"/>
    <mergeCell ref="F324:F325"/>
    <mergeCell ref="G324:G325"/>
    <mergeCell ref="A314:A326"/>
    <mergeCell ref="B314:B325"/>
    <mergeCell ref="C314:C315"/>
    <mergeCell ref="D314:D315"/>
    <mergeCell ref="F314:F315"/>
    <mergeCell ref="G314:G315"/>
    <mergeCell ref="H314:H315"/>
    <mergeCell ref="I314:I315"/>
    <mergeCell ref="J314:J315"/>
    <mergeCell ref="K314:K315"/>
    <mergeCell ref="J324:J325"/>
    <mergeCell ref="K324:K325"/>
    <mergeCell ref="B326:E326"/>
    <mergeCell ref="A285:A313"/>
    <mergeCell ref="B285:B312"/>
    <mergeCell ref="C285:C286"/>
    <mergeCell ref="D285:D286"/>
    <mergeCell ref="F285:F286"/>
    <mergeCell ref="G285:G286"/>
    <mergeCell ref="H285:H286"/>
    <mergeCell ref="G295:G296"/>
    <mergeCell ref="H295:H296"/>
    <mergeCell ref="J295:J296"/>
    <mergeCell ref="K295:K296"/>
    <mergeCell ref="E295:E296"/>
    <mergeCell ref="D289:D290"/>
    <mergeCell ref="F289:F290"/>
    <mergeCell ref="G289:G290"/>
    <mergeCell ref="H289:H290"/>
    <mergeCell ref="J289:J290"/>
    <mergeCell ref="K289:K290"/>
    <mergeCell ref="D291:D292"/>
    <mergeCell ref="L285:L312"/>
    <mergeCell ref="M285:M312"/>
    <mergeCell ref="C287:C288"/>
    <mergeCell ref="D287:D288"/>
    <mergeCell ref="F287:F288"/>
    <mergeCell ref="G287:G288"/>
    <mergeCell ref="H287:H288"/>
    <mergeCell ref="I287:I288"/>
    <mergeCell ref="J287:J288"/>
    <mergeCell ref="K287:K288"/>
    <mergeCell ref="C309:C310"/>
    <mergeCell ref="D309:D310"/>
    <mergeCell ref="F309:F310"/>
    <mergeCell ref="G309:G310"/>
    <mergeCell ref="H309:H310"/>
    <mergeCell ref="I309:I310"/>
    <mergeCell ref="J309:J310"/>
    <mergeCell ref="K309:K310"/>
    <mergeCell ref="C311:C312"/>
    <mergeCell ref="D311:D312"/>
    <mergeCell ref="F311:F312"/>
    <mergeCell ref="G311:G312"/>
    <mergeCell ref="H311:H312"/>
    <mergeCell ref="K311:K312"/>
    <mergeCell ref="D293:D294"/>
    <mergeCell ref="F293:F294"/>
    <mergeCell ref="G293:G294"/>
    <mergeCell ref="H293:H294"/>
    <mergeCell ref="J293:J294"/>
    <mergeCell ref="K293:K294"/>
    <mergeCell ref="D295:D296"/>
    <mergeCell ref="F295:F296"/>
    <mergeCell ref="J278:J279"/>
    <mergeCell ref="K278:K279"/>
    <mergeCell ref="C280:C281"/>
    <mergeCell ref="D280:D281"/>
    <mergeCell ref="F280:F281"/>
    <mergeCell ref="G280:G281"/>
    <mergeCell ref="H280:H281"/>
    <mergeCell ref="I280:I281"/>
    <mergeCell ref="J280:J281"/>
    <mergeCell ref="K280:K281"/>
    <mergeCell ref="C282:C283"/>
    <mergeCell ref="D282:D283"/>
    <mergeCell ref="E282:E283"/>
    <mergeCell ref="F282:F283"/>
    <mergeCell ref="G282:G283"/>
    <mergeCell ref="H282:H283"/>
    <mergeCell ref="I282:I283"/>
    <mergeCell ref="A276:A284"/>
    <mergeCell ref="B276:B283"/>
    <mergeCell ref="C276:C277"/>
    <mergeCell ref="D276:D277"/>
    <mergeCell ref="F276:F277"/>
    <mergeCell ref="G276:G277"/>
    <mergeCell ref="H276:H277"/>
    <mergeCell ref="I276:I277"/>
    <mergeCell ref="J276:J277"/>
    <mergeCell ref="K276:K277"/>
    <mergeCell ref="J282:J283"/>
    <mergeCell ref="K282:K283"/>
    <mergeCell ref="B284:E284"/>
    <mergeCell ref="A253:A275"/>
    <mergeCell ref="B253:B274"/>
    <mergeCell ref="C253:C254"/>
    <mergeCell ref="D253:D254"/>
    <mergeCell ref="F253:F254"/>
    <mergeCell ref="I255:I256"/>
    <mergeCell ref="J255:J256"/>
    <mergeCell ref="K255:K256"/>
    <mergeCell ref="C271:C272"/>
    <mergeCell ref="D271:D272"/>
    <mergeCell ref="F271:F272"/>
    <mergeCell ref="G271:G272"/>
    <mergeCell ref="H271:H272"/>
    <mergeCell ref="I271:I272"/>
    <mergeCell ref="J271:J272"/>
    <mergeCell ref="K271:K272"/>
    <mergeCell ref="C273:C274"/>
    <mergeCell ref="D273:D274"/>
    <mergeCell ref="F273:F274"/>
    <mergeCell ref="G253:G254"/>
    <mergeCell ref="H253:H254"/>
    <mergeCell ref="I253:I254"/>
    <mergeCell ref="J253:J254"/>
    <mergeCell ref="I273:I274"/>
    <mergeCell ref="J273:J274"/>
    <mergeCell ref="L244:L251"/>
    <mergeCell ref="M244:M251"/>
    <mergeCell ref="C246:C247"/>
    <mergeCell ref="D246:D247"/>
    <mergeCell ref="F246:F247"/>
    <mergeCell ref="G246:G247"/>
    <mergeCell ref="H246:H247"/>
    <mergeCell ref="I246:I247"/>
    <mergeCell ref="J246:J247"/>
    <mergeCell ref="K246:K247"/>
    <mergeCell ref="C248:C249"/>
    <mergeCell ref="D248:D249"/>
    <mergeCell ref="F248:F249"/>
    <mergeCell ref="G248:G249"/>
    <mergeCell ref="H248:H249"/>
    <mergeCell ref="I248:I249"/>
    <mergeCell ref="J248:J249"/>
    <mergeCell ref="K248:K249"/>
    <mergeCell ref="K261:K262"/>
    <mergeCell ref="D263:D264"/>
    <mergeCell ref="F263:F264"/>
    <mergeCell ref="G263:G264"/>
    <mergeCell ref="H263:H264"/>
    <mergeCell ref="J263:J264"/>
    <mergeCell ref="L276:L283"/>
    <mergeCell ref="M276:M283"/>
    <mergeCell ref="K253:K254"/>
    <mergeCell ref="L253:L274"/>
    <mergeCell ref="M253:M274"/>
    <mergeCell ref="C255:C256"/>
    <mergeCell ref="D255:D256"/>
    <mergeCell ref="F255:F256"/>
    <mergeCell ref="G255:G256"/>
    <mergeCell ref="H255:H256"/>
    <mergeCell ref="C250:C251"/>
    <mergeCell ref="D250:D251"/>
    <mergeCell ref="F250:F251"/>
    <mergeCell ref="G250:G251"/>
    <mergeCell ref="H250:H251"/>
    <mergeCell ref="I250:I251"/>
    <mergeCell ref="K241:K242"/>
    <mergeCell ref="B243:E243"/>
    <mergeCell ref="M227:M242"/>
    <mergeCell ref="K239:K240"/>
    <mergeCell ref="C241:C242"/>
    <mergeCell ref="D241:D242"/>
    <mergeCell ref="F241:F242"/>
    <mergeCell ref="G241:G242"/>
    <mergeCell ref="H241:H242"/>
    <mergeCell ref="D227:D228"/>
    <mergeCell ref="F227:F228"/>
    <mergeCell ref="D261:D262"/>
    <mergeCell ref="F261:F262"/>
    <mergeCell ref="G261:G262"/>
    <mergeCell ref="H261:H262"/>
    <mergeCell ref="J261:J262"/>
    <mergeCell ref="A244:A252"/>
    <mergeCell ref="B244:B251"/>
    <mergeCell ref="C244:C245"/>
    <mergeCell ref="D244:D245"/>
    <mergeCell ref="F244:F245"/>
    <mergeCell ref="G244:G245"/>
    <mergeCell ref="H244:H245"/>
    <mergeCell ref="I244:I245"/>
    <mergeCell ref="J244:J245"/>
    <mergeCell ref="K244:K245"/>
    <mergeCell ref="J250:J251"/>
    <mergeCell ref="K250:K251"/>
    <mergeCell ref="B252:E252"/>
    <mergeCell ref="A227:A243"/>
    <mergeCell ref="B227:B242"/>
    <mergeCell ref="C227:C228"/>
    <mergeCell ref="L227:L242"/>
    <mergeCell ref="C229:C230"/>
    <mergeCell ref="D229:D230"/>
    <mergeCell ref="F229:F230"/>
    <mergeCell ref="G229:G230"/>
    <mergeCell ref="H229:H230"/>
    <mergeCell ref="I229:I230"/>
    <mergeCell ref="J229:J230"/>
    <mergeCell ref="K229:K230"/>
    <mergeCell ref="C239:C240"/>
    <mergeCell ref="D239:D240"/>
    <mergeCell ref="F239:F240"/>
    <mergeCell ref="G239:G240"/>
    <mergeCell ref="H239:H240"/>
    <mergeCell ref="I239:I240"/>
    <mergeCell ref="J239:J240"/>
    <mergeCell ref="M216:M225"/>
    <mergeCell ref="C218:C219"/>
    <mergeCell ref="D218:D219"/>
    <mergeCell ref="F218:F219"/>
    <mergeCell ref="G218:G219"/>
    <mergeCell ref="H218:H219"/>
    <mergeCell ref="I218:I219"/>
    <mergeCell ref="J218:J219"/>
    <mergeCell ref="K218:K219"/>
    <mergeCell ref="C222:C223"/>
    <mergeCell ref="D222:D223"/>
    <mergeCell ref="F222:F223"/>
    <mergeCell ref="G222:G223"/>
    <mergeCell ref="H222:H223"/>
    <mergeCell ref="I222:I223"/>
    <mergeCell ref="J222:J223"/>
    <mergeCell ref="K222:K223"/>
    <mergeCell ref="C224:C225"/>
    <mergeCell ref="D224:D225"/>
    <mergeCell ref="F224:F225"/>
    <mergeCell ref="G224:G225"/>
    <mergeCell ref="H224:H225"/>
    <mergeCell ref="I224:I225"/>
    <mergeCell ref="L216:L225"/>
    <mergeCell ref="A216:A226"/>
    <mergeCell ref="B216:B225"/>
    <mergeCell ref="C216:C217"/>
    <mergeCell ref="D216:D217"/>
    <mergeCell ref="F216:F217"/>
    <mergeCell ref="G216:G217"/>
    <mergeCell ref="H216:H217"/>
    <mergeCell ref="I216:I217"/>
    <mergeCell ref="J216:J217"/>
    <mergeCell ref="K216:K217"/>
    <mergeCell ref="J224:J225"/>
    <mergeCell ref="K224:K225"/>
    <mergeCell ref="B226:E226"/>
    <mergeCell ref="A201:A215"/>
    <mergeCell ref="B201:B214"/>
    <mergeCell ref="C201:C202"/>
    <mergeCell ref="D201:D202"/>
    <mergeCell ref="F201:F202"/>
    <mergeCell ref="G201:G202"/>
    <mergeCell ref="H201:H202"/>
    <mergeCell ref="I201:I202"/>
    <mergeCell ref="J201:J202"/>
    <mergeCell ref="K201:K202"/>
    <mergeCell ref="K207:K208"/>
    <mergeCell ref="D209:D210"/>
    <mergeCell ref="F209:F210"/>
    <mergeCell ref="G209:G210"/>
    <mergeCell ref="H209:H210"/>
    <mergeCell ref="J209:J210"/>
    <mergeCell ref="K209:K210"/>
    <mergeCell ref="E207:E208"/>
    <mergeCell ref="E209:E210"/>
    <mergeCell ref="L201:L214"/>
    <mergeCell ref="M201:M214"/>
    <mergeCell ref="C203:C204"/>
    <mergeCell ref="D203:D204"/>
    <mergeCell ref="F203:F204"/>
    <mergeCell ref="G203:G204"/>
    <mergeCell ref="H203:H204"/>
    <mergeCell ref="I203:I204"/>
    <mergeCell ref="J203:J204"/>
    <mergeCell ref="K203:K204"/>
    <mergeCell ref="C211:C212"/>
    <mergeCell ref="D211:D212"/>
    <mergeCell ref="F211:F212"/>
    <mergeCell ref="G211:G212"/>
    <mergeCell ref="H211:H212"/>
    <mergeCell ref="I211:I212"/>
    <mergeCell ref="J211:J212"/>
    <mergeCell ref="K211:K212"/>
    <mergeCell ref="C213:C214"/>
    <mergeCell ref="D213:D214"/>
    <mergeCell ref="F213:F214"/>
    <mergeCell ref="G213:G214"/>
    <mergeCell ref="H213:H214"/>
    <mergeCell ref="K213:K214"/>
    <mergeCell ref="D205:D206"/>
    <mergeCell ref="F205:F206"/>
    <mergeCell ref="G205:G206"/>
    <mergeCell ref="H205:H206"/>
    <mergeCell ref="J205:J206"/>
    <mergeCell ref="K205:K206"/>
    <mergeCell ref="H207:H208"/>
    <mergeCell ref="J207:J208"/>
    <mergeCell ref="L188:L199"/>
    <mergeCell ref="M188:M199"/>
    <mergeCell ref="C190:C191"/>
    <mergeCell ref="D190:D191"/>
    <mergeCell ref="F190:F191"/>
    <mergeCell ref="G190:G191"/>
    <mergeCell ref="H190:H191"/>
    <mergeCell ref="I190:I191"/>
    <mergeCell ref="J190:J191"/>
    <mergeCell ref="K190:K191"/>
    <mergeCell ref="C196:C197"/>
    <mergeCell ref="D196:D197"/>
    <mergeCell ref="F196:F197"/>
    <mergeCell ref="G196:G197"/>
    <mergeCell ref="H196:H197"/>
    <mergeCell ref="I196:I197"/>
    <mergeCell ref="J196:J197"/>
    <mergeCell ref="K196:K197"/>
    <mergeCell ref="C198:C199"/>
    <mergeCell ref="D198:D199"/>
    <mergeCell ref="F198:F199"/>
    <mergeCell ref="G198:G199"/>
    <mergeCell ref="A188:A200"/>
    <mergeCell ref="B188:B199"/>
    <mergeCell ref="C188:C189"/>
    <mergeCell ref="D188:D189"/>
    <mergeCell ref="F188:F189"/>
    <mergeCell ref="G188:G189"/>
    <mergeCell ref="H188:H189"/>
    <mergeCell ref="I188:I189"/>
    <mergeCell ref="J188:J189"/>
    <mergeCell ref="K188:K189"/>
    <mergeCell ref="J198:J199"/>
    <mergeCell ref="K198:K199"/>
    <mergeCell ref="B200:E200"/>
    <mergeCell ref="A173:A187"/>
    <mergeCell ref="B173:B186"/>
    <mergeCell ref="C173:C174"/>
    <mergeCell ref="D173:D174"/>
    <mergeCell ref="F173:F174"/>
    <mergeCell ref="G173:G174"/>
    <mergeCell ref="H173:H174"/>
    <mergeCell ref="D194:D195"/>
    <mergeCell ref="F194:F195"/>
    <mergeCell ref="G194:G195"/>
    <mergeCell ref="H194:H195"/>
    <mergeCell ref="J194:J195"/>
    <mergeCell ref="K194:K195"/>
    <mergeCell ref="E194:E195"/>
    <mergeCell ref="E198:E199"/>
    <mergeCell ref="F181:F182"/>
    <mergeCell ref="G181:G182"/>
    <mergeCell ref="H181:H182"/>
    <mergeCell ref="J181:J182"/>
    <mergeCell ref="L173:L186"/>
    <mergeCell ref="M173:M186"/>
    <mergeCell ref="C175:C176"/>
    <mergeCell ref="D175:D176"/>
    <mergeCell ref="F175:F176"/>
    <mergeCell ref="G175:G176"/>
    <mergeCell ref="H175:H176"/>
    <mergeCell ref="I175:I176"/>
    <mergeCell ref="J175:J176"/>
    <mergeCell ref="K175:K176"/>
    <mergeCell ref="C183:C184"/>
    <mergeCell ref="D183:D184"/>
    <mergeCell ref="F183:F184"/>
    <mergeCell ref="G183:G184"/>
    <mergeCell ref="H183:H184"/>
    <mergeCell ref="I183:I184"/>
    <mergeCell ref="J183:J184"/>
    <mergeCell ref="K183:K184"/>
    <mergeCell ref="C185:C186"/>
    <mergeCell ref="D185:D186"/>
    <mergeCell ref="F185:F186"/>
    <mergeCell ref="G185:G186"/>
    <mergeCell ref="H185:H186"/>
    <mergeCell ref="K185:K186"/>
    <mergeCell ref="G179:G180"/>
    <mergeCell ref="H179:H180"/>
    <mergeCell ref="J179:J180"/>
    <mergeCell ref="K179:K180"/>
    <mergeCell ref="I173:I174"/>
    <mergeCell ref="J173:J174"/>
    <mergeCell ref="K173:K174"/>
    <mergeCell ref="D181:D182"/>
    <mergeCell ref="L154:L171"/>
    <mergeCell ref="M154:M171"/>
    <mergeCell ref="C156:C157"/>
    <mergeCell ref="D156:D157"/>
    <mergeCell ref="F156:F157"/>
    <mergeCell ref="G156:G157"/>
    <mergeCell ref="H156:H157"/>
    <mergeCell ref="I156:I157"/>
    <mergeCell ref="J156:J157"/>
    <mergeCell ref="K156:K157"/>
    <mergeCell ref="C168:C169"/>
    <mergeCell ref="D168:D169"/>
    <mergeCell ref="F168:F169"/>
    <mergeCell ref="G168:G169"/>
    <mergeCell ref="H168:H169"/>
    <mergeCell ref="I168:I169"/>
    <mergeCell ref="J168:J169"/>
    <mergeCell ref="K168:K169"/>
    <mergeCell ref="C170:C171"/>
    <mergeCell ref="D170:D171"/>
    <mergeCell ref="A154:A172"/>
    <mergeCell ref="B154:B171"/>
    <mergeCell ref="C154:C155"/>
    <mergeCell ref="D154:D155"/>
    <mergeCell ref="F154:F155"/>
    <mergeCell ref="G154:G155"/>
    <mergeCell ref="H154:H155"/>
    <mergeCell ref="I154:I155"/>
    <mergeCell ref="J154:J155"/>
    <mergeCell ref="K154:K155"/>
    <mergeCell ref="J170:J171"/>
    <mergeCell ref="K170:K171"/>
    <mergeCell ref="B172:E172"/>
    <mergeCell ref="A135:A153"/>
    <mergeCell ref="B135:B152"/>
    <mergeCell ref="C135:C136"/>
    <mergeCell ref="D135:D136"/>
    <mergeCell ref="F135:F136"/>
    <mergeCell ref="I137:I138"/>
    <mergeCell ref="J137:J138"/>
    <mergeCell ref="K137:K138"/>
    <mergeCell ref="C149:C150"/>
    <mergeCell ref="D149:D150"/>
    <mergeCell ref="F149:F150"/>
    <mergeCell ref="G149:G150"/>
    <mergeCell ref="H149:H150"/>
    <mergeCell ref="I149:I150"/>
    <mergeCell ref="J149:J150"/>
    <mergeCell ref="K149:K150"/>
    <mergeCell ref="C151:C152"/>
    <mergeCell ref="D151:D152"/>
    <mergeCell ref="F151:F152"/>
    <mergeCell ref="H151:H152"/>
    <mergeCell ref="F170:F171"/>
    <mergeCell ref="G170:G171"/>
    <mergeCell ref="H170:H171"/>
    <mergeCell ref="I170:I171"/>
    <mergeCell ref="K151:K152"/>
    <mergeCell ref="B153:E153"/>
    <mergeCell ref="A645:B645"/>
    <mergeCell ref="B637:C637"/>
    <mergeCell ref="A639:G639"/>
    <mergeCell ref="A640:G640"/>
    <mergeCell ref="A641:E641"/>
    <mergeCell ref="A642:B642"/>
    <mergeCell ref="D642:D643"/>
    <mergeCell ref="E642:E643"/>
    <mergeCell ref="A643:B643"/>
    <mergeCell ref="D645:E645"/>
    <mergeCell ref="B631:E631"/>
    <mergeCell ref="D160:D161"/>
    <mergeCell ref="F160:F161"/>
    <mergeCell ref="G160:G161"/>
    <mergeCell ref="H160:H161"/>
    <mergeCell ref="J160:J161"/>
    <mergeCell ref="K160:K161"/>
    <mergeCell ref="D162:D163"/>
    <mergeCell ref="F162:F163"/>
    <mergeCell ref="G162:G163"/>
    <mergeCell ref="H162:H163"/>
    <mergeCell ref="J162:J163"/>
    <mergeCell ref="K162:K163"/>
    <mergeCell ref="D179:D180"/>
    <mergeCell ref="F179:F180"/>
    <mergeCell ref="D76:D77"/>
    <mergeCell ref="F76:F77"/>
    <mergeCell ref="G76:G77"/>
    <mergeCell ref="J91:J92"/>
    <mergeCell ref="K91:K92"/>
    <mergeCell ref="L91:L96"/>
    <mergeCell ref="M91:M96"/>
    <mergeCell ref="G151:G152"/>
    <mergeCell ref="G135:G136"/>
    <mergeCell ref="H135:H136"/>
    <mergeCell ref="I135:I136"/>
    <mergeCell ref="J135:J136"/>
    <mergeCell ref="I151:I152"/>
    <mergeCell ref="J151:J152"/>
    <mergeCell ref="K135:K136"/>
    <mergeCell ref="L135:L152"/>
    <mergeCell ref="M135:M152"/>
    <mergeCell ref="K86:K87"/>
    <mergeCell ref="I76:I77"/>
    <mergeCell ref="K78:K79"/>
    <mergeCell ref="F80:F81"/>
    <mergeCell ref="G80:G81"/>
    <mergeCell ref="D98:D99"/>
    <mergeCell ref="F98:F99"/>
    <mergeCell ref="G98:G99"/>
    <mergeCell ref="H98:H99"/>
    <mergeCell ref="I98:I99"/>
    <mergeCell ref="J98:J99"/>
    <mergeCell ref="K98:K99"/>
    <mergeCell ref="J104:J105"/>
    <mergeCell ref="K104:K105"/>
    <mergeCell ref="B106:E106"/>
    <mergeCell ref="C137:C138"/>
    <mergeCell ref="D137:D138"/>
    <mergeCell ref="F137:F138"/>
    <mergeCell ref="G137:G138"/>
    <mergeCell ref="H137:H138"/>
    <mergeCell ref="A1:M1"/>
    <mergeCell ref="A31:M31"/>
    <mergeCell ref="A634:L634"/>
    <mergeCell ref="A2:M2"/>
    <mergeCell ref="A3:M3"/>
    <mergeCell ref="J76:J77"/>
    <mergeCell ref="K76:K77"/>
    <mergeCell ref="A633:L633"/>
    <mergeCell ref="D644:E644"/>
    <mergeCell ref="A644:B644"/>
    <mergeCell ref="C88:C89"/>
    <mergeCell ref="D88:D89"/>
    <mergeCell ref="C86:C87"/>
    <mergeCell ref="D86:D87"/>
    <mergeCell ref="I74:I75"/>
    <mergeCell ref="J74:J75"/>
    <mergeCell ref="K74:K75"/>
    <mergeCell ref="B74:B89"/>
    <mergeCell ref="C74:C75"/>
    <mergeCell ref="D74:D75"/>
    <mergeCell ref="F74:F75"/>
    <mergeCell ref="G74:G75"/>
    <mergeCell ref="C76:C77"/>
    <mergeCell ref="F88:F89"/>
    <mergeCell ref="M74:M89"/>
    <mergeCell ref="H76:H77"/>
    <mergeCell ref="J86:J87"/>
    <mergeCell ref="H74:H75"/>
    <mergeCell ref="D38:D39"/>
    <mergeCell ref="D40:D41"/>
    <mergeCell ref="L61:L72"/>
    <mergeCell ref="H63:H64"/>
    <mergeCell ref="I63:I64"/>
    <mergeCell ref="J63:J64"/>
    <mergeCell ref="K63:K64"/>
    <mergeCell ref="L74:L89"/>
    <mergeCell ref="J69:J70"/>
    <mergeCell ref="K69:K70"/>
    <mergeCell ref="F71:F72"/>
    <mergeCell ref="G71:G72"/>
    <mergeCell ref="H71:H72"/>
    <mergeCell ref="I71:I72"/>
    <mergeCell ref="J71:J72"/>
    <mergeCell ref="K71:K72"/>
    <mergeCell ref="F69:F70"/>
    <mergeCell ref="G69:G70"/>
    <mergeCell ref="K61:K62"/>
    <mergeCell ref="J61:J62"/>
    <mergeCell ref="I61:I62"/>
    <mergeCell ref="K82:K83"/>
    <mergeCell ref="F84:F85"/>
    <mergeCell ref="G84:G85"/>
    <mergeCell ref="H84:H85"/>
    <mergeCell ref="J84:J85"/>
    <mergeCell ref="K84:K85"/>
    <mergeCell ref="F78:F79"/>
    <mergeCell ref="G78:G79"/>
    <mergeCell ref="H78:H79"/>
    <mergeCell ref="J78:J79"/>
    <mergeCell ref="A35:A36"/>
    <mergeCell ref="A38:A60"/>
    <mergeCell ref="A61:A73"/>
    <mergeCell ref="A74:A90"/>
    <mergeCell ref="G88:G89"/>
    <mergeCell ref="C71:C72"/>
    <mergeCell ref="D71:D72"/>
    <mergeCell ref="D69:D70"/>
    <mergeCell ref="F61:F62"/>
    <mergeCell ref="G61:G62"/>
    <mergeCell ref="C63:C64"/>
    <mergeCell ref="D63:D64"/>
    <mergeCell ref="F63:F64"/>
    <mergeCell ref="G63:G64"/>
    <mergeCell ref="D58:D59"/>
    <mergeCell ref="F58:F59"/>
    <mergeCell ref="G58:G59"/>
    <mergeCell ref="E58:E59"/>
    <mergeCell ref="F40:F41"/>
    <mergeCell ref="G40:G41"/>
    <mergeCell ref="F86:F87"/>
    <mergeCell ref="G86:G87"/>
    <mergeCell ref="B35:B36"/>
    <mergeCell ref="D35:D36"/>
    <mergeCell ref="E35:E36"/>
    <mergeCell ref="F35:F36"/>
    <mergeCell ref="G35:K35"/>
    <mergeCell ref="B38:B59"/>
    <mergeCell ref="D48:D49"/>
    <mergeCell ref="F42:F43"/>
    <mergeCell ref="F44:F45"/>
    <mergeCell ref="J58:J59"/>
    <mergeCell ref="A32:M34"/>
    <mergeCell ref="L35:L36"/>
    <mergeCell ref="M35:M36"/>
    <mergeCell ref="I38:I39"/>
    <mergeCell ref="J38:J39"/>
    <mergeCell ref="K38:K39"/>
    <mergeCell ref="L38:L59"/>
    <mergeCell ref="M38:M59"/>
    <mergeCell ref="H40:H41"/>
    <mergeCell ref="I40:I41"/>
    <mergeCell ref="J40:J41"/>
    <mergeCell ref="K40:K41"/>
    <mergeCell ref="F38:F39"/>
    <mergeCell ref="G38:G39"/>
    <mergeCell ref="H38:H39"/>
    <mergeCell ref="D42:D43"/>
    <mergeCell ref="B60:E60"/>
    <mergeCell ref="F46:F47"/>
    <mergeCell ref="F48:F49"/>
    <mergeCell ref="G42:G43"/>
    <mergeCell ref="H42:H43"/>
    <mergeCell ref="G44:G45"/>
    <mergeCell ref="H44:H45"/>
    <mergeCell ref="K42:K43"/>
    <mergeCell ref="J42:J43"/>
    <mergeCell ref="J46:J47"/>
    <mergeCell ref="K46:K47"/>
    <mergeCell ref="H46:H47"/>
    <mergeCell ref="H48:H49"/>
    <mergeCell ref="J48:J49"/>
    <mergeCell ref="K48:K49"/>
    <mergeCell ref="H58:H59"/>
    <mergeCell ref="K58:K59"/>
    <mergeCell ref="I58:I59"/>
    <mergeCell ref="H54:H55"/>
    <mergeCell ref="D44:D45"/>
    <mergeCell ref="D46:D47"/>
    <mergeCell ref="I46:I47"/>
    <mergeCell ref="I48:I49"/>
    <mergeCell ref="J44:J45"/>
    <mergeCell ref="K44:K45"/>
    <mergeCell ref="I42:I43"/>
    <mergeCell ref="I44:I45"/>
    <mergeCell ref="A107:A125"/>
    <mergeCell ref="B107:B124"/>
    <mergeCell ref="C107:C108"/>
    <mergeCell ref="D107:D108"/>
    <mergeCell ref="F107:F108"/>
    <mergeCell ref="G107:G108"/>
    <mergeCell ref="H107:H108"/>
    <mergeCell ref="I107:I108"/>
    <mergeCell ref="F123:F124"/>
    <mergeCell ref="G123:G124"/>
    <mergeCell ref="H123:H124"/>
    <mergeCell ref="I123:I124"/>
    <mergeCell ref="E98:E99"/>
    <mergeCell ref="D111:D112"/>
    <mergeCell ref="D113:D114"/>
    <mergeCell ref="D115:D116"/>
    <mergeCell ref="D117:D118"/>
    <mergeCell ref="D119:D120"/>
    <mergeCell ref="A98:A106"/>
    <mergeCell ref="B98:B105"/>
    <mergeCell ref="C98:C99"/>
    <mergeCell ref="A91:A97"/>
    <mergeCell ref="B91:B96"/>
    <mergeCell ref="C91:C92"/>
    <mergeCell ref="D91:D92"/>
    <mergeCell ref="F91:F92"/>
    <mergeCell ref="G91:G92"/>
    <mergeCell ref="H91:H92"/>
    <mergeCell ref="I91:I92"/>
    <mergeCell ref="J93:J94"/>
    <mergeCell ref="K93:K94"/>
    <mergeCell ref="C93:C94"/>
    <mergeCell ref="D93:D94"/>
    <mergeCell ref="F93:F94"/>
    <mergeCell ref="G93:G94"/>
    <mergeCell ref="H93:H94"/>
    <mergeCell ref="I93:I94"/>
    <mergeCell ref="E93:E94"/>
    <mergeCell ref="C95:C96"/>
    <mergeCell ref="D95:D96"/>
    <mergeCell ref="L98:L105"/>
    <mergeCell ref="M98:M105"/>
    <mergeCell ref="C100:C101"/>
    <mergeCell ref="D100:D101"/>
    <mergeCell ref="F100:F101"/>
    <mergeCell ref="G100:G101"/>
    <mergeCell ref="H100:H101"/>
    <mergeCell ref="I100:I101"/>
    <mergeCell ref="J100:J101"/>
    <mergeCell ref="K100:K101"/>
    <mergeCell ref="C102:C103"/>
    <mergeCell ref="D102:D103"/>
    <mergeCell ref="F102:F103"/>
    <mergeCell ref="G102:G103"/>
    <mergeCell ref="H102:H103"/>
    <mergeCell ref="I102:I103"/>
    <mergeCell ref="J102:J103"/>
    <mergeCell ref="K102:K103"/>
    <mergeCell ref="C104:C105"/>
    <mergeCell ref="D104:D105"/>
    <mergeCell ref="F104:F105"/>
    <mergeCell ref="G104:G105"/>
    <mergeCell ref="H104:H105"/>
    <mergeCell ref="I104:I105"/>
    <mergeCell ref="B134:E134"/>
    <mergeCell ref="I126:I127"/>
    <mergeCell ref="I132:I133"/>
    <mergeCell ref="J132:J133"/>
    <mergeCell ref="L126:L133"/>
    <mergeCell ref="M126:M133"/>
    <mergeCell ref="C128:C129"/>
    <mergeCell ref="I128:I129"/>
    <mergeCell ref="C130:C131"/>
    <mergeCell ref="I130:I131"/>
    <mergeCell ref="J123:J124"/>
    <mergeCell ref="G132:G133"/>
    <mergeCell ref="H132:H133"/>
    <mergeCell ref="A126:A134"/>
    <mergeCell ref="B126:B133"/>
    <mergeCell ref="C126:C127"/>
    <mergeCell ref="J107:J108"/>
    <mergeCell ref="K107:K108"/>
    <mergeCell ref="L107:L124"/>
    <mergeCell ref="M107:M124"/>
    <mergeCell ref="K123:K124"/>
    <mergeCell ref="B125:E125"/>
    <mergeCell ref="C109:C110"/>
    <mergeCell ref="D109:D110"/>
    <mergeCell ref="F109:F110"/>
    <mergeCell ref="G109:G110"/>
    <mergeCell ref="H109:H110"/>
    <mergeCell ref="I109:I110"/>
    <mergeCell ref="J109:J110"/>
    <mergeCell ref="K109:K110"/>
    <mergeCell ref="C121:C122"/>
    <mergeCell ref="D121:D122"/>
    <mergeCell ref="J50:J51"/>
    <mergeCell ref="K50:K51"/>
    <mergeCell ref="J52:J53"/>
    <mergeCell ref="K52:K53"/>
    <mergeCell ref="J54:J55"/>
    <mergeCell ref="K54:K55"/>
    <mergeCell ref="J56:J57"/>
    <mergeCell ref="K56:K57"/>
    <mergeCell ref="F50:F51"/>
    <mergeCell ref="G50:G51"/>
    <mergeCell ref="H50:H51"/>
    <mergeCell ref="F52:F53"/>
    <mergeCell ref="G52:G53"/>
    <mergeCell ref="H52:H53"/>
    <mergeCell ref="F54:F55"/>
    <mergeCell ref="G54:G55"/>
    <mergeCell ref="K132:K133"/>
    <mergeCell ref="F121:F122"/>
    <mergeCell ref="G121:G122"/>
    <mergeCell ref="H121:H122"/>
    <mergeCell ref="I121:I122"/>
    <mergeCell ref="J121:J122"/>
    <mergeCell ref="K121:K122"/>
    <mergeCell ref="J95:J96"/>
    <mergeCell ref="K95:K96"/>
    <mergeCell ref="F95:F96"/>
    <mergeCell ref="G95:G96"/>
    <mergeCell ref="H95:H96"/>
    <mergeCell ref="I95:I96"/>
    <mergeCell ref="H61:H62"/>
    <mergeCell ref="K88:K89"/>
    <mergeCell ref="H86:H87"/>
    <mergeCell ref="E48:E49"/>
    <mergeCell ref="E44:E45"/>
    <mergeCell ref="E42:E43"/>
    <mergeCell ref="E52:E53"/>
    <mergeCell ref="E54:E55"/>
    <mergeCell ref="E56:E57"/>
    <mergeCell ref="F56:F57"/>
    <mergeCell ref="G56:G57"/>
    <mergeCell ref="H56:H57"/>
    <mergeCell ref="E50:E51"/>
    <mergeCell ref="G46:G47"/>
    <mergeCell ref="G48:G49"/>
    <mergeCell ref="C132:C133"/>
    <mergeCell ref="D132:D133"/>
    <mergeCell ref="F132:F133"/>
    <mergeCell ref="D50:D51"/>
    <mergeCell ref="D52:D53"/>
    <mergeCell ref="D54:D55"/>
    <mergeCell ref="D56:D57"/>
    <mergeCell ref="C123:C124"/>
    <mergeCell ref="D123:D124"/>
    <mergeCell ref="B97:E97"/>
    <mergeCell ref="B73:E73"/>
    <mergeCell ref="B90:E90"/>
    <mergeCell ref="B61:B72"/>
    <mergeCell ref="C61:C62"/>
    <mergeCell ref="D61:D62"/>
    <mergeCell ref="H80:H81"/>
    <mergeCell ref="D78:D79"/>
    <mergeCell ref="D80:D81"/>
    <mergeCell ref="D82:D83"/>
    <mergeCell ref="D84:D85"/>
    <mergeCell ref="G115:G116"/>
    <mergeCell ref="G117:G118"/>
    <mergeCell ref="G119:G120"/>
    <mergeCell ref="E74:E75"/>
    <mergeCell ref="E76:E77"/>
    <mergeCell ref="E78:E79"/>
    <mergeCell ref="E80:E81"/>
    <mergeCell ref="E82:E83"/>
    <mergeCell ref="E84:E85"/>
    <mergeCell ref="E86:E87"/>
    <mergeCell ref="E88:E89"/>
    <mergeCell ref="J65:J66"/>
    <mergeCell ref="J67:J68"/>
    <mergeCell ref="K65:K66"/>
    <mergeCell ref="K67:K68"/>
    <mergeCell ref="C65:C66"/>
    <mergeCell ref="E71:E72"/>
    <mergeCell ref="D65:D66"/>
    <mergeCell ref="D67:D68"/>
    <mergeCell ref="F65:F66"/>
    <mergeCell ref="G65:G66"/>
    <mergeCell ref="H65:H66"/>
    <mergeCell ref="F67:F68"/>
    <mergeCell ref="G67:G68"/>
    <mergeCell ref="H67:H68"/>
    <mergeCell ref="E67:E68"/>
    <mergeCell ref="H69:H70"/>
    <mergeCell ref="I69:I70"/>
    <mergeCell ref="I86:I87"/>
    <mergeCell ref="J80:J81"/>
    <mergeCell ref="K80:K81"/>
    <mergeCell ref="E91:E92"/>
    <mergeCell ref="E107:E108"/>
    <mergeCell ref="E109:E110"/>
    <mergeCell ref="E123:E124"/>
    <mergeCell ref="G126:G131"/>
    <mergeCell ref="H126:H131"/>
    <mergeCell ref="K126:K131"/>
    <mergeCell ref="J126:J131"/>
    <mergeCell ref="D126:D131"/>
    <mergeCell ref="E127:E131"/>
    <mergeCell ref="F126:F131"/>
    <mergeCell ref="H111:H112"/>
    <mergeCell ref="H113:H114"/>
    <mergeCell ref="H115:H116"/>
    <mergeCell ref="H117:H118"/>
    <mergeCell ref="H119:H120"/>
    <mergeCell ref="J111:J112"/>
    <mergeCell ref="K111:K112"/>
    <mergeCell ref="J113:J114"/>
    <mergeCell ref="K113:K114"/>
    <mergeCell ref="J115:J116"/>
    <mergeCell ref="K115:K116"/>
    <mergeCell ref="J117:J118"/>
    <mergeCell ref="K117:K118"/>
    <mergeCell ref="J119:J120"/>
    <mergeCell ref="K119:K120"/>
    <mergeCell ref="F111:F112"/>
    <mergeCell ref="F113:F114"/>
    <mergeCell ref="F115:F116"/>
    <mergeCell ref="F117:F118"/>
    <mergeCell ref="F119:F120"/>
    <mergeCell ref="G111:G112"/>
    <mergeCell ref="G113:G114"/>
    <mergeCell ref="D143:D144"/>
    <mergeCell ref="F143:F144"/>
    <mergeCell ref="G143:G144"/>
    <mergeCell ref="H143:H144"/>
    <mergeCell ref="J143:J144"/>
    <mergeCell ref="K143:K144"/>
    <mergeCell ref="D145:D146"/>
    <mergeCell ref="F145:F146"/>
    <mergeCell ref="G145:G146"/>
    <mergeCell ref="H145:H146"/>
    <mergeCell ref="J145:J146"/>
    <mergeCell ref="K145:K146"/>
    <mergeCell ref="F139:F140"/>
    <mergeCell ref="D139:D140"/>
    <mergeCell ref="G139:G140"/>
    <mergeCell ref="H139:H140"/>
    <mergeCell ref="J139:J140"/>
    <mergeCell ref="K139:K140"/>
    <mergeCell ref="D141:D142"/>
    <mergeCell ref="F141:F142"/>
    <mergeCell ref="G141:G142"/>
    <mergeCell ref="H141:H142"/>
    <mergeCell ref="J141:J142"/>
    <mergeCell ref="K141:K142"/>
    <mergeCell ref="D147:D148"/>
    <mergeCell ref="F147:F148"/>
    <mergeCell ref="G147:G148"/>
    <mergeCell ref="H147:H148"/>
    <mergeCell ref="J147:J148"/>
    <mergeCell ref="K147:K148"/>
    <mergeCell ref="D158:D159"/>
    <mergeCell ref="F158:F159"/>
    <mergeCell ref="G158:G159"/>
    <mergeCell ref="H158:H159"/>
    <mergeCell ref="J158:J159"/>
    <mergeCell ref="K158:K159"/>
    <mergeCell ref="E158:E159"/>
    <mergeCell ref="D177:D178"/>
    <mergeCell ref="F177:F178"/>
    <mergeCell ref="G177:G178"/>
    <mergeCell ref="H177:H178"/>
    <mergeCell ref="J177:J178"/>
    <mergeCell ref="K177:K178"/>
    <mergeCell ref="D164:D165"/>
    <mergeCell ref="F164:F165"/>
    <mergeCell ref="G164:G165"/>
    <mergeCell ref="H164:H165"/>
    <mergeCell ref="J164:J165"/>
    <mergeCell ref="K164:K165"/>
    <mergeCell ref="D166:D167"/>
    <mergeCell ref="F166:F167"/>
    <mergeCell ref="G166:G167"/>
    <mergeCell ref="H166:H167"/>
    <mergeCell ref="J166:J167"/>
    <mergeCell ref="K166:K167"/>
    <mergeCell ref="E164:E165"/>
    <mergeCell ref="K181:K182"/>
    <mergeCell ref="E185:E186"/>
    <mergeCell ref="D192:D193"/>
    <mergeCell ref="F192:F193"/>
    <mergeCell ref="G192:G193"/>
    <mergeCell ref="H192:H193"/>
    <mergeCell ref="J192:J193"/>
    <mergeCell ref="K192:K193"/>
    <mergeCell ref="I185:I186"/>
    <mergeCell ref="J185:J186"/>
    <mergeCell ref="H198:H199"/>
    <mergeCell ref="I198:I199"/>
    <mergeCell ref="B187:E187"/>
    <mergeCell ref="E224:E225"/>
    <mergeCell ref="E222:E223"/>
    <mergeCell ref="D231:D232"/>
    <mergeCell ref="F231:F232"/>
    <mergeCell ref="G231:G232"/>
    <mergeCell ref="H231:H232"/>
    <mergeCell ref="J231:J232"/>
    <mergeCell ref="K231:K232"/>
    <mergeCell ref="E211:E212"/>
    <mergeCell ref="E213:E214"/>
    <mergeCell ref="D220:D221"/>
    <mergeCell ref="F220:F221"/>
    <mergeCell ref="G220:G221"/>
    <mergeCell ref="H220:H221"/>
    <mergeCell ref="J220:J221"/>
    <mergeCell ref="K220:K221"/>
    <mergeCell ref="D207:D208"/>
    <mergeCell ref="F207:F208"/>
    <mergeCell ref="G207:G208"/>
    <mergeCell ref="I213:I214"/>
    <mergeCell ref="J213:J214"/>
    <mergeCell ref="D237:D238"/>
    <mergeCell ref="F237:F238"/>
    <mergeCell ref="G237:G238"/>
    <mergeCell ref="H237:H238"/>
    <mergeCell ref="J237:J238"/>
    <mergeCell ref="K237:K238"/>
    <mergeCell ref="E227:E228"/>
    <mergeCell ref="E241:E242"/>
    <mergeCell ref="E250:E251"/>
    <mergeCell ref="D233:D234"/>
    <mergeCell ref="F233:F234"/>
    <mergeCell ref="G233:G234"/>
    <mergeCell ref="H233:H234"/>
    <mergeCell ref="J233:J234"/>
    <mergeCell ref="K233:K234"/>
    <mergeCell ref="D235:D236"/>
    <mergeCell ref="F235:F236"/>
    <mergeCell ref="G235:G236"/>
    <mergeCell ref="H235:H236"/>
    <mergeCell ref="J235:J236"/>
    <mergeCell ref="K235:K236"/>
    <mergeCell ref="G227:G228"/>
    <mergeCell ref="H227:H228"/>
    <mergeCell ref="I227:I228"/>
    <mergeCell ref="J227:J228"/>
    <mergeCell ref="I241:I242"/>
    <mergeCell ref="J241:J242"/>
    <mergeCell ref="K227:K228"/>
    <mergeCell ref="B215:E215"/>
    <mergeCell ref="K263:K264"/>
    <mergeCell ref="D257:D258"/>
    <mergeCell ref="F257:F258"/>
    <mergeCell ref="G257:G258"/>
    <mergeCell ref="H257:H258"/>
    <mergeCell ref="J257:J258"/>
    <mergeCell ref="K257:K258"/>
    <mergeCell ref="D259:D260"/>
    <mergeCell ref="F259:F260"/>
    <mergeCell ref="G259:G260"/>
    <mergeCell ref="H259:H260"/>
    <mergeCell ref="J259:J260"/>
    <mergeCell ref="K259:K260"/>
    <mergeCell ref="D269:D270"/>
    <mergeCell ref="F269:F270"/>
    <mergeCell ref="G269:G270"/>
    <mergeCell ref="H269:H270"/>
    <mergeCell ref="J269:J270"/>
    <mergeCell ref="K269:K270"/>
    <mergeCell ref="E267:E268"/>
    <mergeCell ref="E271:E272"/>
    <mergeCell ref="E273:E274"/>
    <mergeCell ref="D265:D266"/>
    <mergeCell ref="F265:F266"/>
    <mergeCell ref="G265:G266"/>
    <mergeCell ref="H265:H266"/>
    <mergeCell ref="J265:J266"/>
    <mergeCell ref="K265:K266"/>
    <mergeCell ref="D267:D268"/>
    <mergeCell ref="F267:F268"/>
    <mergeCell ref="G267:G268"/>
    <mergeCell ref="H267:H268"/>
    <mergeCell ref="J267:J268"/>
    <mergeCell ref="K267:K268"/>
    <mergeCell ref="G273:G274"/>
    <mergeCell ref="H273:H274"/>
    <mergeCell ref="F291:F292"/>
    <mergeCell ref="G291:G292"/>
    <mergeCell ref="H291:H292"/>
    <mergeCell ref="J291:J292"/>
    <mergeCell ref="K291:K292"/>
    <mergeCell ref="I285:I286"/>
    <mergeCell ref="J285:J286"/>
    <mergeCell ref="K285:K286"/>
    <mergeCell ref="K273:K274"/>
    <mergeCell ref="B275:E275"/>
    <mergeCell ref="C278:C279"/>
    <mergeCell ref="D278:D279"/>
    <mergeCell ref="F278:F279"/>
    <mergeCell ref="G278:G279"/>
    <mergeCell ref="H278:H279"/>
    <mergeCell ref="I278:I279"/>
    <mergeCell ref="D301:D302"/>
    <mergeCell ref="F301:F302"/>
    <mergeCell ref="G301:G302"/>
    <mergeCell ref="H301:H302"/>
    <mergeCell ref="J301:J302"/>
    <mergeCell ref="K301:K302"/>
    <mergeCell ref="D303:D304"/>
    <mergeCell ref="F303:F304"/>
    <mergeCell ref="G303:G304"/>
    <mergeCell ref="H303:H304"/>
    <mergeCell ref="J303:J304"/>
    <mergeCell ref="K303:K304"/>
    <mergeCell ref="E301:E302"/>
    <mergeCell ref="E303:E304"/>
    <mergeCell ref="D297:D298"/>
    <mergeCell ref="F297:F298"/>
    <mergeCell ref="G297:G298"/>
    <mergeCell ref="H297:H298"/>
    <mergeCell ref="J297:J298"/>
    <mergeCell ref="K297:K298"/>
    <mergeCell ref="D299:D300"/>
    <mergeCell ref="F299:F300"/>
    <mergeCell ref="G299:G300"/>
    <mergeCell ref="H299:H300"/>
    <mergeCell ref="J299:J300"/>
    <mergeCell ref="K299:K300"/>
    <mergeCell ref="H348:H349"/>
    <mergeCell ref="E309:E310"/>
    <mergeCell ref="D318:D319"/>
    <mergeCell ref="F318:F319"/>
    <mergeCell ref="G318:G319"/>
    <mergeCell ref="H318:H319"/>
    <mergeCell ref="J318:J319"/>
    <mergeCell ref="K318:K319"/>
    <mergeCell ref="D320:D321"/>
    <mergeCell ref="F320:F321"/>
    <mergeCell ref="G320:G321"/>
    <mergeCell ref="H320:H321"/>
    <mergeCell ref="J320:J321"/>
    <mergeCell ref="K320:K321"/>
    <mergeCell ref="E320:E321"/>
    <mergeCell ref="D305:D306"/>
    <mergeCell ref="F305:F306"/>
    <mergeCell ref="G305:G306"/>
    <mergeCell ref="H305:H306"/>
    <mergeCell ref="J305:J306"/>
    <mergeCell ref="K305:K306"/>
    <mergeCell ref="D307:D308"/>
    <mergeCell ref="F307:F308"/>
    <mergeCell ref="G307:G308"/>
    <mergeCell ref="H307:H308"/>
    <mergeCell ref="J307:J308"/>
    <mergeCell ref="K307:K308"/>
    <mergeCell ref="E305:E306"/>
    <mergeCell ref="E307:E308"/>
    <mergeCell ref="I311:I312"/>
    <mergeCell ref="J311:J312"/>
    <mergeCell ref="B313:E313"/>
    <mergeCell ref="D335:D336"/>
    <mergeCell ref="F335:F336"/>
    <mergeCell ref="G335:G336"/>
    <mergeCell ref="H335:H336"/>
    <mergeCell ref="J335:J336"/>
    <mergeCell ref="K335:K336"/>
    <mergeCell ref="E333:E334"/>
    <mergeCell ref="E337:E338"/>
    <mergeCell ref="E339:E340"/>
    <mergeCell ref="E322:E323"/>
    <mergeCell ref="E324:E325"/>
    <mergeCell ref="D331:D332"/>
    <mergeCell ref="F331:F332"/>
    <mergeCell ref="G331:G332"/>
    <mergeCell ref="H331:H332"/>
    <mergeCell ref="J331:J332"/>
    <mergeCell ref="K331:K332"/>
    <mergeCell ref="D333:D334"/>
    <mergeCell ref="F333:F334"/>
    <mergeCell ref="G333:G334"/>
    <mergeCell ref="H333:H334"/>
    <mergeCell ref="J333:J334"/>
    <mergeCell ref="K333:K334"/>
    <mergeCell ref="H324:H325"/>
    <mergeCell ref="I324:I325"/>
    <mergeCell ref="I339:I340"/>
    <mergeCell ref="D350:D351"/>
    <mergeCell ref="F350:F351"/>
    <mergeCell ref="G350:G351"/>
    <mergeCell ref="H350:H351"/>
    <mergeCell ref="J350:J351"/>
    <mergeCell ref="K350:K351"/>
    <mergeCell ref="A369:G369"/>
    <mergeCell ref="A370:E370"/>
    <mergeCell ref="A371:B371"/>
    <mergeCell ref="D371:D372"/>
    <mergeCell ref="E371:E372"/>
    <mergeCell ref="A372:B372"/>
    <mergeCell ref="A373:B373"/>
    <mergeCell ref="D373:E373"/>
    <mergeCell ref="A342:A364"/>
    <mergeCell ref="B342:B363"/>
    <mergeCell ref="C342:C343"/>
    <mergeCell ref="D342:D343"/>
    <mergeCell ref="F342:F343"/>
    <mergeCell ref="G342:G343"/>
    <mergeCell ref="H342:H343"/>
    <mergeCell ref="I342:I343"/>
    <mergeCell ref="J342:J343"/>
    <mergeCell ref="K342:K343"/>
    <mergeCell ref="J362:J363"/>
    <mergeCell ref="K362:K363"/>
    <mergeCell ref="B364:E364"/>
    <mergeCell ref="F356:F357"/>
    <mergeCell ref="G356:G357"/>
    <mergeCell ref="H356:H357"/>
    <mergeCell ref="J356:J357"/>
    <mergeCell ref="K356:K357"/>
    <mergeCell ref="A374:B374"/>
    <mergeCell ref="D374:E374"/>
    <mergeCell ref="D352:D353"/>
    <mergeCell ref="F352:F353"/>
    <mergeCell ref="G352:G353"/>
    <mergeCell ref="H352:H353"/>
    <mergeCell ref="J352:J353"/>
    <mergeCell ref="K352:K353"/>
    <mergeCell ref="E360:E361"/>
    <mergeCell ref="B366:C366"/>
    <mergeCell ref="A368:G368"/>
    <mergeCell ref="D358:D359"/>
    <mergeCell ref="F358:F359"/>
    <mergeCell ref="G358:G359"/>
    <mergeCell ref="H358:H359"/>
    <mergeCell ref="J358:J359"/>
    <mergeCell ref="K358:K359"/>
    <mergeCell ref="D354:D355"/>
    <mergeCell ref="F354:F355"/>
    <mergeCell ref="G354:G355"/>
    <mergeCell ref="H354:H355"/>
    <mergeCell ref="J354:J355"/>
    <mergeCell ref="K354:K355"/>
    <mergeCell ref="D356:D357"/>
  </mergeCells>
  <phoneticPr fontId="15" type="noConversion"/>
  <pageMargins left="0.7" right="0.7" top="0.75" bottom="0.75" header="0.3" footer="0.3"/>
  <pageSetup paperSize="9" orientation="landscape" r:id="rId1"/>
  <headerFooter>
    <oddHeader xml:space="preserve">&amp;C
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5437B-6AA4-460D-A943-18096FB94514}">
  <dimension ref="A1"/>
  <sheetViews>
    <sheetView workbookViewId="0"/>
  </sheetViews>
  <sheetFormatPr defaultRowHeight="14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417b2fb-54a7-4fbc-b023-b6b37b7a623f" origin="defaultValue">
  <element uid="d7220eed-17a6-431d-810c-83a0ddfed893" value=""/>
</sisl>
</file>

<file path=customXml/itemProps1.xml><?xml version="1.0" encoding="utf-8"?>
<ds:datastoreItem xmlns:ds="http://schemas.openxmlformats.org/officeDocument/2006/customXml" ds:itemID="{60F24F3B-0052-49D8-9A0B-F7160BC7D1F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MON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Kulicki Kacper</dc:creator>
  <cp:lastModifiedBy>Tomasz Piotrowicz</cp:lastModifiedBy>
  <cp:lastPrinted>2025-12-16T06:55:10Z</cp:lastPrinted>
  <dcterms:created xsi:type="dcterms:W3CDTF">2025-10-16T10:56:17Z</dcterms:created>
  <dcterms:modified xsi:type="dcterms:W3CDTF">2026-01-13T07:27:25Z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279621f7-885c-4e7b-ba65-d4e20ffd03f9</vt:lpwstr>
  </property>
  <property fmtid="{D5CDD505-2E9C-101B-9397-08002B2CF9AE}" pid="3" name="bjpmDocIH">
    <vt:lpwstr>zYQ4Zgx1H4HRbx8DlUxUA4HQBx7nR7Ss</vt:lpwstr>
  </property>
  <property fmtid="{D5CDD505-2E9C-101B-9397-08002B2CF9AE}" pid="4" name="bjDocumentSecurityLabel">
    <vt:lpwstr>[d7220eed-17a6-431d-810c-83a0ddfed893]</vt:lpwstr>
  </property>
  <property fmtid="{D5CDD505-2E9C-101B-9397-08002B2CF9AE}" pid="5" name="s5636:Creator type=author">
    <vt:lpwstr>Kulicki Kacper</vt:lpwstr>
  </property>
  <property fmtid="{D5CDD505-2E9C-101B-9397-08002B2CF9AE}" pid="6" name="s5636:Creator type=organization">
    <vt:lpwstr>MILNET-Z</vt:lpwstr>
  </property>
  <property fmtid="{D5CDD505-2E9C-101B-9397-08002B2CF9AE}" pid="7" name="bjPortionMark">
    <vt:lpwstr>[JAW]</vt:lpwstr>
  </property>
  <property fmtid="{D5CDD505-2E9C-101B-9397-08002B2CF9AE}" pid="8" name="s5636:Creator type=IP">
    <vt:lpwstr>10.8.93.194</vt:lpwstr>
  </property>
  <property fmtid="{D5CDD505-2E9C-101B-9397-08002B2CF9AE}" pid="9" name="bjSaver">
    <vt:lpwstr>Bir5vKKoqXRCqTuueaqss6/7/QjiZRK2</vt:lpwstr>
  </property>
  <property fmtid="{D5CDD505-2E9C-101B-9397-08002B2CF9AE}" pid="10" name="bjClsUserRVM">
    <vt:lpwstr>[]</vt:lpwstr>
  </property>
  <property fmtid="{D5CDD505-2E9C-101B-9397-08002B2CF9AE}" pid="11" name="bjDocumentLabelXML">
    <vt:lpwstr>&lt;?xml version="1.0" encoding="us-ascii"?&gt;&lt;sisl xmlns:xsi="http://www.w3.org/2001/XMLSchema-instance" xmlns:xsd="http://www.w3.org/2001/XMLSchema" sislVersion="0" policy="8417b2fb-54a7-4fbc-b023-b6b37b7a623f" origin="defaultValue" xmlns="http://www.boldonj</vt:lpwstr>
  </property>
  <property fmtid="{D5CDD505-2E9C-101B-9397-08002B2CF9AE}" pid="12" name="bjDocumentLabelXML-0">
    <vt:lpwstr>ames.com/2008/01/sie/internal/label"&gt;&lt;element uid="d7220eed-17a6-431d-810c-83a0ddfed893" value="" /&gt;&lt;/sisl&gt;</vt:lpwstr>
  </property>
</Properties>
</file>