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126503E9-3125-4081-94A5-011A2131F5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<sst xmlns="http://schemas.openxmlformats.org/spreadsheetml/2006/main" count="76" uniqueCount="44">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</sst>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3" activePane="bottomRight" state="frozen"/>
      <selection pane="topRight" activeCell="C1" sqref="C1"/>
      <selection pane="bottomLeft" activeCell="A4" sqref="A4"/>
      <selection pane="bottomRight" activeCell="K135" sqref="K135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4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4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4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4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4">
        <f t="shared" si="5"/>
        <v>44713</v>
      </c>
      <c r="B136" s="84"/>
      <c r="C136" s="84"/>
      <c r="D136" s="33"/>
      <c r="E136" s="85"/>
      <c r="F136" s="41"/>
      <c r="G136" s="37"/>
      <c r="H136" s="40"/>
      <c r="I136" s="40"/>
      <c r="J136" s="40"/>
      <c r="K136" s="40"/>
      <c r="L136" s="40"/>
      <c r="M136" s="40"/>
      <c r="N136" s="113"/>
      <c r="O136" s="41"/>
      <c r="P136" s="38"/>
      <c r="Q136" s="38"/>
      <c r="R136" s="41"/>
      <c r="S136" s="38"/>
      <c r="T136" s="38"/>
      <c r="U136" s="38"/>
      <c r="V136" s="41"/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28448.1289</v>
      </c>
      <c r="C143" s="99">
        <f>SUM(C131:C142)</f>
        <v>4406.4070000000002</v>
      </c>
      <c r="D143" s="100">
        <f>C143/B143</f>
        <v>0.15489268259045325</v>
      </c>
      <c r="E143" s="101">
        <f>SUM(E131:E142)</f>
        <v>707.66160000000002</v>
      </c>
      <c r="F143" s="102">
        <f>E143/B143</f>
        <v>2.4875505959901636E-2</v>
      </c>
      <c r="G143" s="103"/>
      <c r="H143" s="65">
        <v>1.7719410514707368E-2</v>
      </c>
      <c r="I143" s="63">
        <v>0.15898223530903494</v>
      </c>
      <c r="J143" s="63">
        <v>4.7127570315515982E-2</v>
      </c>
      <c r="K143" s="63">
        <v>0.44569252044147389</v>
      </c>
      <c r="L143" s="63">
        <v>0.24098867445273026</v>
      </c>
      <c r="M143" s="63">
        <v>7.981362565167073E-2</v>
      </c>
      <c r="N143" s="65">
        <v>3.8675916055163936E-3</v>
      </c>
      <c r="O143" s="65">
        <v>5.8083717093504036E-3</v>
      </c>
      <c r="P143" s="61">
        <v>0.40965989060939423</v>
      </c>
      <c r="Q143" s="63">
        <v>0.59001014339372326</v>
      </c>
      <c r="R143" s="66">
        <v>3.2996599688247532E-4</v>
      </c>
      <c r="S143" s="61">
        <v>9.5128883933881022E-3</v>
      </c>
      <c r="T143" s="63">
        <v>5.5046437654055778E-2</v>
      </c>
      <c r="U143" s="63">
        <v>0.25176469035347959</v>
      </c>
      <c r="V143" s="66">
        <v>0.68367598359907655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4.4" x14ac:dyDescent="0.3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3">
      <c r="A165" s="142">
        <v>2024</v>
      </c>
      <c r="B165" s="143">
        <f>B143</f>
        <v>28448.1289</v>
      </c>
      <c r="C165" s="144">
        <f t="shared" ref="C165:V165" si="8">C143</f>
        <v>4406.4070000000002</v>
      </c>
      <c r="D165" s="145">
        <f t="shared" si="8"/>
        <v>0.15489268259045325</v>
      </c>
      <c r="E165" s="146">
        <f t="shared" si="8"/>
        <v>707.66160000000002</v>
      </c>
      <c r="F165" s="147">
        <f t="shared" si="8"/>
        <v>2.4875505959901636E-2</v>
      </c>
      <c r="G165" s="156"/>
      <c r="H165" s="148">
        <f t="shared" si="8"/>
        <v>1.7719410514707368E-2</v>
      </c>
      <c r="I165" s="148">
        <f t="shared" si="8"/>
        <v>0.15898223530903494</v>
      </c>
      <c r="J165" s="148">
        <f t="shared" si="8"/>
        <v>4.7127570315515982E-2</v>
      </c>
      <c r="K165" s="148">
        <f t="shared" si="8"/>
        <v>0.44569252044147389</v>
      </c>
      <c r="L165" s="148">
        <f t="shared" si="8"/>
        <v>0.24098867445273026</v>
      </c>
      <c r="M165" s="148">
        <f t="shared" si="8"/>
        <v>7.981362565167073E-2</v>
      </c>
      <c r="N165" s="149">
        <f t="shared" si="8"/>
        <v>3.8675916055163936E-3</v>
      </c>
      <c r="O165" s="150">
        <f t="shared" si="8"/>
        <v>5.8083717093504036E-3</v>
      </c>
      <c r="P165" s="151">
        <f t="shared" si="8"/>
        <v>0.40965989060939423</v>
      </c>
      <c r="Q165" s="148">
        <f t="shared" si="8"/>
        <v>0.59001014339372326</v>
      </c>
      <c r="R165" s="152">
        <f t="shared" si="8"/>
        <v>3.2996599688247532E-4</v>
      </c>
      <c r="S165" s="151">
        <f t="shared" si="8"/>
        <v>9.5128883933881022E-3</v>
      </c>
      <c r="T165" s="148">
        <f t="shared" si="8"/>
        <v>5.5046437654055778E-2</v>
      </c>
      <c r="U165" s="148">
        <f t="shared" si="8"/>
        <v>0.25176469035347959</v>
      </c>
      <c r="V165" s="152">
        <f t="shared" si="8"/>
        <v>0.68367598359907655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2"/>
      <c r="O168" s="132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dcterms:created xsi:type="dcterms:W3CDTF">2022-07-11T10:00:13Z</dcterms:created>
  <dcterms:modified xsi:type="dcterms:W3CDTF">2024-06-20T11:26:59Z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