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ownloads\"/>
    </mc:Choice>
  </mc:AlternateContent>
  <bookViews>
    <workbookView xWindow="0" yWindow="0" windowWidth="28800" windowHeight="11700"/>
  </bookViews>
  <sheets>
    <sheet name="Dane - 31 lipc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<sst xmlns="http://schemas.openxmlformats.org/spreadsheetml/2006/main" count="111" uniqueCount="86">
  <si>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</si>
  <si>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</si>
  <si>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</si>
  <si>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</si>
  <si>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</si>
  <si>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</si>
  <si>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</si>
  <si>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</si>
  <si>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</si>
  <si>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</si>
  <si>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</si>
  <si>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</si>
  <si>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</si>
  <si>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</si>
  <si>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</si>
  <si>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</si>
  <si>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</si>
  <si>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</si>
  <si>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</si>
  <si>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</si>
  <si>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</si>
  <si>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</si>
  <si>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</si>
  <si>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</si>
  <si>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</si>
  <si>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</si>
  <si>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</si>
  <si>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</si>
  <si>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</si>
  <si>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</si>
  <si>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</si>
  <si>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</si>
  <si>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</si>
  <si>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</si>
  <si>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</si>
  <si>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</si>
  <si>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</si>
  <si>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</si>
  <si>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</si>
  <si>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</si>
  <si>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</si>
  <si>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</si>
  <si>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</si>
  <si>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</si>
  <si>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</si>
  <si>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</si>
  <si>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</si>
  <si>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</si>
  <si>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</si>
  <si>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</si>
  <si>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</si>
  <si>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</si>
  <si>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</si>
  <si>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</si>
  <si>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</si>
  <si>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</si>
  <si>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</si>
  <si>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</si>
  <si>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</si>
  <si>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</si>
  <si>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</si>
  <si>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</si>
  <si>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</si>
  <si>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</si>
  <si>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</si>
  <si>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</si>
  <si>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</si>
  <si>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</si>
  <si>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</si>
  <si>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</si>
  <si>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</si>
  <si>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</si>
  <si>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</si>
  <si>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</si>
  <si>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</si>
  <si>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</si>
  <si>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</si>
  <si>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</si>
  <si>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</si>
  <si>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</si>
  <si>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</si>
  <si>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</si>
  <si>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</si>
  <si>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</si>
  <si>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31.07.2024</t>
  </si>
  <si>
    <t>Limit finansowy zgodny z arkuszem kalkulacyjnym z dnia 05.08.2024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</si>
</sst>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Z17" sqref="Z17"/>
    </sheetView>
  </sheetViews>
  <sheetFormatPr defaultColWidth="9.28515625" defaultRowHeight="12.75" outlineLevelRow="1" x14ac:dyDescent="0.2"/>
  <cols>
    <col min="1" max="1" width="59.5703125" style="27" customWidth="1"/>
    <col min="2" max="2" width="39.28515625" style="27" customWidth="1"/>
    <col min="3" max="3" width="39.28515625" style="34" customWidth="1"/>
    <col min="4" max="4" width="30.28515625" style="35" bestFit="1" customWidth="1"/>
    <col min="5" max="5" width="30.28515625" style="12" bestFit="1" customWidth="1"/>
    <col min="6" max="6" width="23" style="27" customWidth="1"/>
    <col min="7" max="7" width="17.28515625" style="27" customWidth="1"/>
    <col min="8" max="9" width="30.28515625" style="27" bestFit="1" customWidth="1"/>
    <col min="10" max="10" width="11.5703125" style="10" bestFit="1" customWidth="1"/>
    <col min="11" max="12" width="30.28515625" style="10" bestFit="1" customWidth="1"/>
    <col min="13" max="13" width="23" style="10" customWidth="1"/>
    <col min="14" max="14" width="21.28515625" style="10" customWidth="1"/>
    <col min="15" max="15" width="26" style="27" customWidth="1"/>
    <col min="16" max="16" width="27.28515625" style="27" bestFit="1" customWidth="1"/>
    <col min="17" max="17" width="19" style="27" customWidth="1"/>
    <col min="18" max="18" width="24.7109375" style="27" customWidth="1"/>
    <col min="19" max="19" width="25" style="27" bestFit="1" customWidth="1"/>
    <col min="20" max="20" width="19.7109375" style="27" customWidth="1"/>
    <col min="21" max="22" width="30.28515625" style="27" bestFit="1" customWidth="1"/>
    <col min="23" max="23" width="23" style="27" customWidth="1"/>
    <col min="24" max="24" width="25" style="27" bestFit="1" customWidth="1"/>
    <col min="25" max="25" width="16.28515625" style="27" customWidth="1"/>
    <col min="26" max="27" width="30.28515625" style="27" bestFit="1" customWidth="1"/>
    <col min="28" max="28" width="21.7109375" style="27" customWidth="1"/>
    <col min="29" max="29" width="21.5703125" style="27" customWidth="1"/>
    <col min="30" max="30" width="25" style="27" customWidth="1"/>
    <col min="31" max="31" width="14.28515625" style="27" customWidth="1"/>
    <col min="32" max="32" width="30.5703125" style="28" customWidth="1"/>
    <col min="33" max="34" width="30.28515625" style="28" bestFit="1" customWidth="1"/>
    <col min="35" max="35" width="27.28515625" style="28" bestFit="1" customWidth="1"/>
    <col min="36" max="36" width="21.5703125" style="28" customWidth="1"/>
    <col min="37" max="37" width="13.42578125" style="28" customWidth="1"/>
    <col min="38" max="39" width="30.28515625" style="36" bestFit="1" customWidth="1"/>
    <col min="40" max="40" width="23.28515625" style="28" customWidth="1"/>
    <col min="41" max="16384" width="9.285156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85</v>
      </c>
      <c r="B3" s="64">
        <v>4.2838000000000003</v>
      </c>
      <c r="C3" s="162"/>
      <c r="D3" s="162"/>
      <c r="E3" s="8"/>
      <c r="F3" s="159"/>
      <c r="G3" s="17"/>
      <c r="H3" s="17"/>
      <c r="I3" s="18"/>
      <c r="J3" s="19"/>
      <c r="K3" s="20" t="s">
        <v>84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60.75" thickBot="1" x14ac:dyDescent="0.3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">
      <c r="A6" s="94" t="s">
        <v>66</v>
      </c>
      <c r="B6" s="68">
        <v>988578719.27322328</v>
      </c>
      <c r="C6" s="140">
        <v>7151</v>
      </c>
      <c r="D6" s="76">
        <v>1841360749.5999999</v>
      </c>
      <c r="E6" s="76">
        <v>1318741340.27</v>
      </c>
      <c r="F6" s="128">
        <f>D6/B6</f>
        <v>1.8626344202045126</v>
      </c>
      <c r="G6" s="129">
        <v>1180</v>
      </c>
      <c r="H6" s="130">
        <v>536820380.66000003</v>
      </c>
      <c r="I6" s="130">
        <v>398350031.11000001</v>
      </c>
      <c r="J6" s="139">
        <v>5970</v>
      </c>
      <c r="K6" s="130">
        <v>1243930893.98</v>
      </c>
      <c r="L6" s="130">
        <v>875568593.59000003</v>
      </c>
      <c r="M6" s="128">
        <f>K6/B6</f>
        <v>1.2583023179929513</v>
      </c>
      <c r="N6" s="129">
        <v>147</v>
      </c>
      <c r="O6" s="130">
        <v>220776901.11000001</v>
      </c>
      <c r="P6" s="130">
        <v>164677323.80000001</v>
      </c>
      <c r="Q6" s="129">
        <v>208</v>
      </c>
      <c r="R6" s="130">
        <v>8275672.5599999996</v>
      </c>
      <c r="S6" s="130">
        <v>6206879.4199999999</v>
      </c>
      <c r="T6" s="139">
        <v>5823</v>
      </c>
      <c r="U6" s="130">
        <v>1014878320.3099999</v>
      </c>
      <c r="V6" s="76">
        <v>704684390.37</v>
      </c>
      <c r="W6" s="114">
        <f>U6/B6</f>
        <v>1.026603446467178</v>
      </c>
      <c r="X6" s="140">
        <v>5759</v>
      </c>
      <c r="Y6" s="140">
        <v>6037</v>
      </c>
      <c r="Z6" s="76">
        <v>980448913.77999997</v>
      </c>
      <c r="AA6" s="76">
        <v>681547428.46000004</v>
      </c>
      <c r="AB6" s="114">
        <f t="shared" ref="AB6:AB24" si="0">Z6/B6</f>
        <v>0.99177626896601601</v>
      </c>
      <c r="AC6" s="75">
        <v>31</v>
      </c>
      <c r="AD6" s="76">
        <v>4461016.9800000004</v>
      </c>
      <c r="AE6" s="140">
        <v>5866</v>
      </c>
      <c r="AF6" s="76">
        <v>1007289422.91</v>
      </c>
      <c r="AG6" s="76">
        <v>699329127.77999997</v>
      </c>
      <c r="AH6" s="76">
        <v>486326513.98000002</v>
      </c>
      <c r="AI6" s="76">
        <v>364744884.08999997</v>
      </c>
      <c r="AJ6" s="114">
        <f t="shared" ref="AJ6:AJ24" si="1">AF6/B6</f>
        <v>1.0189268727638932</v>
      </c>
      <c r="AK6" s="140">
        <v>5816</v>
      </c>
      <c r="AL6" s="76">
        <v>956992226</v>
      </c>
      <c r="AM6" s="76">
        <v>661606230.66999996</v>
      </c>
      <c r="AN6" s="114">
        <f t="shared" ref="AN6:AN24" si="2">AL6/B6</f>
        <v>0.96804858059614629</v>
      </c>
    </row>
    <row r="7" spans="1:40" x14ac:dyDescent="0.2">
      <c r="A7" s="95" t="s">
        <v>13</v>
      </c>
      <c r="B7" s="103">
        <v>7824252.0851306664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1.2722514524957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1.0455658331288773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1.0372700331861129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1.0381656996247388</v>
      </c>
      <c r="AC7" s="74">
        <v>0</v>
      </c>
      <c r="AD7" s="73">
        <v>0</v>
      </c>
      <c r="AE7" s="72">
        <v>1</v>
      </c>
      <c r="AF7" s="70">
        <v>8459669.5199999996</v>
      </c>
      <c r="AG7" s="70">
        <v>6344752.1299999999</v>
      </c>
      <c r="AH7" s="70">
        <v>7781300</v>
      </c>
      <c r="AI7" s="70">
        <v>5835975</v>
      </c>
      <c r="AJ7" s="113">
        <f t="shared" si="1"/>
        <v>1.0812112682408188</v>
      </c>
      <c r="AK7" s="72">
        <v>1</v>
      </c>
      <c r="AL7" s="70">
        <v>8057846.2300000004</v>
      </c>
      <c r="AM7" s="70">
        <v>6043384.6699999999</v>
      </c>
      <c r="AN7" s="113">
        <f t="shared" si="2"/>
        <v>1.0298551404438081</v>
      </c>
    </row>
    <row r="8" spans="1:40" x14ac:dyDescent="0.2">
      <c r="A8" s="96" t="s">
        <v>14</v>
      </c>
      <c r="B8" s="104">
        <v>15534675.146104001</v>
      </c>
      <c r="C8" s="22">
        <v>370</v>
      </c>
      <c r="D8" s="23">
        <v>23277761.059999999</v>
      </c>
      <c r="E8" s="38">
        <v>17458320.68</v>
      </c>
      <c r="F8" s="113">
        <f t="shared" si="3"/>
        <v>1.4984388692439388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1.0849486404758815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0.99592629356527795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1.0165690155394431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1.0355092011070695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0.99379981974530329</v>
      </c>
    </row>
    <row r="9" spans="1:40" s="28" customFormat="1" ht="25.5" x14ac:dyDescent="0.2">
      <c r="A9" s="96" t="s">
        <v>15</v>
      </c>
      <c r="B9" s="104">
        <v>5863966.8389626667</v>
      </c>
      <c r="C9" s="43">
        <v>8</v>
      </c>
      <c r="D9" s="39">
        <v>27789237.25</v>
      </c>
      <c r="E9" s="40">
        <v>20841927.920000002</v>
      </c>
      <c r="F9" s="113">
        <f t="shared" si="3"/>
        <v>4.7389826738713117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1.047854924617373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1.0205995010467526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0.90444387999612386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0.85675805780797076</v>
      </c>
      <c r="AK9" s="41">
        <v>1</v>
      </c>
      <c r="AL9" s="39">
        <v>187396.72</v>
      </c>
      <c r="AM9" s="39">
        <v>140547.53</v>
      </c>
      <c r="AN9" s="113">
        <f t="shared" si="2"/>
        <v>3.1957329423293671E-2</v>
      </c>
    </row>
    <row r="10" spans="1:40" s="28" customFormat="1" ht="25.5" x14ac:dyDescent="0.2">
      <c r="A10" s="96" t="s">
        <v>16</v>
      </c>
      <c r="B10" s="104">
        <v>174263169.22051245</v>
      </c>
      <c r="C10" s="25">
        <v>76</v>
      </c>
      <c r="D10" s="45">
        <v>215290195.78</v>
      </c>
      <c r="E10" s="45">
        <v>161467646.69999999</v>
      </c>
      <c r="F10" s="113">
        <f t="shared" si="3"/>
        <v>1.2354314267495732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1.0188765057711366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1.010692001573378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1.0103324890023613</v>
      </c>
      <c r="AC10" s="41">
        <v>1</v>
      </c>
      <c r="AD10" s="24">
        <v>0</v>
      </c>
      <c r="AE10" s="41">
        <v>57</v>
      </c>
      <c r="AF10" s="127">
        <v>179952639.56</v>
      </c>
      <c r="AG10" s="127">
        <v>134964479.38999999</v>
      </c>
      <c r="AH10" s="45">
        <v>173594226.18000001</v>
      </c>
      <c r="AI10" s="45">
        <v>130195669.51000001</v>
      </c>
      <c r="AJ10" s="113">
        <f t="shared" si="1"/>
        <v>1.0326487252867995</v>
      </c>
      <c r="AK10" s="41">
        <v>56</v>
      </c>
      <c r="AL10" s="45">
        <v>173226944.13999999</v>
      </c>
      <c r="AM10" s="45">
        <v>129920207.86</v>
      </c>
      <c r="AN10" s="113">
        <f t="shared" si="2"/>
        <v>0.99405367706126568</v>
      </c>
    </row>
    <row r="11" spans="1:40" s="65" customFormat="1" outlineLevel="1" collapsed="1" x14ac:dyDescent="0.2">
      <c r="A11" s="97" t="s">
        <v>17</v>
      </c>
      <c r="B11" s="105">
        <v>81179967.309248805</v>
      </c>
      <c r="C11" s="22">
        <v>15</v>
      </c>
      <c r="D11" s="23">
        <v>91804817.5</v>
      </c>
      <c r="E11" s="38">
        <v>68853613.099999994</v>
      </c>
      <c r="F11" s="113">
        <f t="shared" si="3"/>
        <v>1.1308801979468242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1.0328705233470472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1.0229047910757085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1.0253569719104416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1.0489719344873185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1.0148747113453644</v>
      </c>
    </row>
    <row r="12" spans="1:40" s="65" customFormat="1" ht="25.5" outlineLevel="1" x14ac:dyDescent="0.2">
      <c r="A12" s="97" t="s">
        <v>18</v>
      </c>
      <c r="B12" s="105">
        <v>91754926.627360046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1.3278797461723342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1.0067770779782252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1.0000500297129395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0.99719767867719733</v>
      </c>
      <c r="AC12" s="26">
        <v>0</v>
      </c>
      <c r="AD12" s="24">
        <v>0</v>
      </c>
      <c r="AE12" s="25">
        <v>24</v>
      </c>
      <c r="AF12" s="49">
        <v>93469635.510000005</v>
      </c>
      <c r="AG12" s="49">
        <v>70102226.5</v>
      </c>
      <c r="AH12" s="23">
        <v>91390049.609999999</v>
      </c>
      <c r="AI12" s="23">
        <v>68542537.129999995</v>
      </c>
      <c r="AJ12" s="113">
        <f t="shared" si="1"/>
        <v>1.0186879216808034</v>
      </c>
      <c r="AK12" s="50">
        <v>23</v>
      </c>
      <c r="AL12" s="49">
        <v>89511951.549999997</v>
      </c>
      <c r="AM12" s="49">
        <v>67133963.549999997</v>
      </c>
      <c r="AN12" s="113">
        <f t="shared" si="2"/>
        <v>0.97555471777042191</v>
      </c>
    </row>
    <row r="13" spans="1:40" s="66" customFormat="1" ht="25.5" outlineLevel="1" x14ac:dyDescent="0.2">
      <c r="A13" s="97" t="s">
        <v>19</v>
      </c>
      <c r="B13" s="105">
        <v>1328275.2839036118</v>
      </c>
      <c r="C13" s="22">
        <v>28</v>
      </c>
      <c r="D13" s="23">
        <v>1645869.6</v>
      </c>
      <c r="E13" s="38">
        <v>1234402.17</v>
      </c>
      <c r="F13" s="113">
        <f t="shared" si="3"/>
        <v>1.2391027823411904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0.99941383844670828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0.99941383844670828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0.99941346201871484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0.99941383844670828</v>
      </c>
      <c r="AK13" s="50">
        <v>19</v>
      </c>
      <c r="AL13" s="49">
        <v>1327496.7</v>
      </c>
      <c r="AM13" s="49">
        <v>995622.46</v>
      </c>
      <c r="AN13" s="113">
        <f t="shared" si="2"/>
        <v>0.99941383844670828</v>
      </c>
    </row>
    <row r="14" spans="1:40" ht="36.75" customHeight="1" x14ac:dyDescent="0.2">
      <c r="A14" s="96" t="s">
        <v>20</v>
      </c>
      <c r="B14" s="104">
        <v>24469136.449762672</v>
      </c>
      <c r="C14" s="22">
        <v>13</v>
      </c>
      <c r="D14" s="23">
        <v>30276905.75</v>
      </c>
      <c r="E14" s="38">
        <v>22707679.27</v>
      </c>
      <c r="F14" s="113">
        <f t="shared" si="3"/>
        <v>1.2373508077067288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1.0248054675522975</v>
      </c>
      <c r="N14" s="50">
        <v>0</v>
      </c>
      <c r="O14" s="49">
        <v>0</v>
      </c>
      <c r="P14" s="51">
        <v>0</v>
      </c>
      <c r="Q14" s="50">
        <v>3</v>
      </c>
      <c r="R14" s="49">
        <v>512109.93</v>
      </c>
      <c r="S14" s="51">
        <v>384082.45</v>
      </c>
      <c r="T14" s="50">
        <v>11</v>
      </c>
      <c r="U14" s="23">
        <v>24563994.890000001</v>
      </c>
      <c r="V14" s="23">
        <v>18422996.129999999</v>
      </c>
      <c r="W14" s="113">
        <f t="shared" si="4"/>
        <v>1.0038766566377233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0.93153443673003333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0.94455466327763149</v>
      </c>
      <c r="AK14" s="50">
        <v>10</v>
      </c>
      <c r="AL14" s="49">
        <v>18337058.52</v>
      </c>
      <c r="AM14" s="49">
        <v>13752793.83</v>
      </c>
      <c r="AN14" s="113">
        <f t="shared" si="2"/>
        <v>0.74939540909617397</v>
      </c>
    </row>
    <row r="15" spans="1:40" x14ac:dyDescent="0.2">
      <c r="A15" s="96" t="s">
        <v>21</v>
      </c>
      <c r="B15" s="104">
        <v>53437398.824336007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1.3289555141605907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1.094461386345871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1.0288817084966555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0.82984332968327279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1.0043789018704523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1.0043789018704523</v>
      </c>
    </row>
    <row r="16" spans="1:40" x14ac:dyDescent="0.2">
      <c r="A16" s="96" t="s">
        <v>22</v>
      </c>
      <c r="B16" s="104">
        <v>4990560.6109386673</v>
      </c>
      <c r="C16" s="22">
        <v>4</v>
      </c>
      <c r="D16" s="23">
        <v>5200000</v>
      </c>
      <c r="E16" s="38">
        <v>3900000</v>
      </c>
      <c r="F16" s="113">
        <f t="shared" si="3"/>
        <v>1.0419671065816269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1.0419671065816269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1.0419671065816269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0.91178986786098415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0.91178986786098415</v>
      </c>
      <c r="AK16" s="50">
        <v>4</v>
      </c>
      <c r="AL16" s="49">
        <v>4550342.5999999996</v>
      </c>
      <c r="AM16" s="49">
        <v>3412756.94</v>
      </c>
      <c r="AN16" s="113">
        <f t="shared" si="2"/>
        <v>0.91178986786098415</v>
      </c>
    </row>
    <row r="17" spans="1:40" ht="25.5" x14ac:dyDescent="0.2">
      <c r="A17" s="96" t="s">
        <v>23</v>
      </c>
      <c r="B17" s="104">
        <v>43118660.819477342</v>
      </c>
      <c r="C17" s="22">
        <v>468</v>
      </c>
      <c r="D17" s="23">
        <v>117886042.94</v>
      </c>
      <c r="E17" s="38">
        <v>88414531.420000002</v>
      </c>
      <c r="F17" s="113">
        <f t="shared" si="3"/>
        <v>2.7339912858970128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1.1584028701428823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0.94796778246730962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0.96518176072854345</v>
      </c>
      <c r="AC17" s="26">
        <v>6</v>
      </c>
      <c r="AD17" s="24">
        <v>710287.93</v>
      </c>
      <c r="AE17" s="50">
        <v>213</v>
      </c>
      <c r="AF17" s="51">
        <v>44212225.439999998</v>
      </c>
      <c r="AG17" s="127">
        <v>33159168.350000001</v>
      </c>
      <c r="AH17" s="23">
        <v>39316526.509999998</v>
      </c>
      <c r="AI17" s="23">
        <v>29487394.41</v>
      </c>
      <c r="AJ17" s="113">
        <f t="shared" si="1"/>
        <v>1.0253617482486532</v>
      </c>
      <c r="AK17" s="50">
        <v>194</v>
      </c>
      <c r="AL17" s="49">
        <v>38250711.469999999</v>
      </c>
      <c r="AM17" s="49">
        <v>28688032.989999998</v>
      </c>
      <c r="AN17" s="113">
        <f t="shared" si="2"/>
        <v>0.88710341979641405</v>
      </c>
    </row>
    <row r="18" spans="1:40" x14ac:dyDescent="0.2">
      <c r="A18" s="96" t="s">
        <v>24</v>
      </c>
      <c r="B18" s="104">
        <v>28066630.065509334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2.2730981272454462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1.1879360141270647</v>
      </c>
      <c r="N18" s="50">
        <v>33</v>
      </c>
      <c r="O18" s="49">
        <v>4347650.03</v>
      </c>
      <c r="P18" s="51">
        <v>3260737.48</v>
      </c>
      <c r="Q18" s="50">
        <v>42</v>
      </c>
      <c r="R18" s="49">
        <v>1531769.85</v>
      </c>
      <c r="S18" s="51">
        <v>1148827.3899999999</v>
      </c>
      <c r="T18" s="50">
        <v>276</v>
      </c>
      <c r="U18" s="23">
        <v>27461940.77</v>
      </c>
      <c r="V18" s="23">
        <v>20596455.239999998</v>
      </c>
      <c r="W18" s="113">
        <f t="shared" si="4"/>
        <v>0.97845522265772733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0.99398498127080837</v>
      </c>
      <c r="AC18" s="26">
        <v>4</v>
      </c>
      <c r="AD18" s="24">
        <v>100187.64</v>
      </c>
      <c r="AE18" s="50">
        <v>284</v>
      </c>
      <c r="AF18" s="49">
        <v>29702570.559999999</v>
      </c>
      <c r="AG18" s="49">
        <v>22276927.460000001</v>
      </c>
      <c r="AH18" s="23">
        <v>24935330.98</v>
      </c>
      <c r="AI18" s="23">
        <v>18701497.989999998</v>
      </c>
      <c r="AJ18" s="113">
        <f t="shared" si="1"/>
        <v>1.0582877420863237</v>
      </c>
      <c r="AK18" s="50">
        <v>279</v>
      </c>
      <c r="AL18" s="49">
        <v>27379015.670000002</v>
      </c>
      <c r="AM18" s="49">
        <v>20534261.440000001</v>
      </c>
      <c r="AN18" s="113">
        <f t="shared" si="2"/>
        <v>0.97550064279521997</v>
      </c>
    </row>
    <row r="19" spans="1:40" ht="25.5" x14ac:dyDescent="0.2">
      <c r="A19" s="96" t="s">
        <v>25</v>
      </c>
      <c r="B19" s="104">
        <v>337248117.12981331</v>
      </c>
      <c r="C19" s="151">
        <v>4442</v>
      </c>
      <c r="D19" s="23">
        <v>370629601</v>
      </c>
      <c r="E19" s="38">
        <v>233446963.25</v>
      </c>
      <c r="F19" s="113">
        <f t="shared" si="3"/>
        <v>1.0989819725437859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1.0668247255521726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1.0658047050315906</v>
      </c>
      <c r="X19" s="141">
        <v>4339</v>
      </c>
      <c r="Y19" s="142">
        <v>4430</v>
      </c>
      <c r="Z19" s="23">
        <v>337354912.5</v>
      </c>
      <c r="AA19" s="23">
        <v>210313096.87</v>
      </c>
      <c r="AB19" s="113">
        <f t="shared" si="0"/>
        <v>1.0003166670613184</v>
      </c>
      <c r="AC19" s="26">
        <v>3</v>
      </c>
      <c r="AD19" s="24">
        <v>160500</v>
      </c>
      <c r="AE19" s="141">
        <v>4321</v>
      </c>
      <c r="AF19" s="49">
        <v>336228350</v>
      </c>
      <c r="AG19" s="49">
        <v>209451175</v>
      </c>
      <c r="AH19" s="23">
        <v>0</v>
      </c>
      <c r="AI19" s="23">
        <v>0</v>
      </c>
      <c r="AJ19" s="113">
        <f t="shared" si="1"/>
        <v>0.99697621105051037</v>
      </c>
      <c r="AK19" s="141">
        <v>4321</v>
      </c>
      <c r="AL19" s="49">
        <v>336228350</v>
      </c>
      <c r="AM19" s="49">
        <v>209451175</v>
      </c>
      <c r="AN19" s="113">
        <f t="shared" si="2"/>
        <v>0.99697621105051037</v>
      </c>
    </row>
    <row r="20" spans="1:40" outlineLevel="1" x14ac:dyDescent="0.2">
      <c r="A20" s="97" t="s">
        <v>73</v>
      </c>
      <c r="B20" s="105">
        <v>172110671.09209597</v>
      </c>
      <c r="C20" s="152">
        <v>3218</v>
      </c>
      <c r="D20" s="119">
        <v>178100950</v>
      </c>
      <c r="E20" s="120">
        <v>89050475</v>
      </c>
      <c r="F20" s="121">
        <f t="shared" si="3"/>
        <v>1.0348048082660641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0.99373925460136414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0.99306236455578611</v>
      </c>
      <c r="X20" s="141">
        <v>3116</v>
      </c>
      <c r="Y20" s="142">
        <v>3118</v>
      </c>
      <c r="Z20" s="23">
        <v>170812350</v>
      </c>
      <c r="AA20" s="23">
        <v>85406175</v>
      </c>
      <c r="AB20" s="121">
        <f t="shared" si="0"/>
        <v>0.99245647533730641</v>
      </c>
      <c r="AC20" s="26">
        <v>3</v>
      </c>
      <c r="AD20" s="24">
        <v>160500</v>
      </c>
      <c r="AE20" s="141">
        <v>3114</v>
      </c>
      <c r="AF20" s="49">
        <v>170880350</v>
      </c>
      <c r="AG20" s="49">
        <v>85440175</v>
      </c>
      <c r="AH20" s="23">
        <v>0</v>
      </c>
      <c r="AI20" s="23">
        <v>0</v>
      </c>
      <c r="AJ20" s="121">
        <f t="shared" si="1"/>
        <v>0.99285156995618462</v>
      </c>
      <c r="AK20" s="141">
        <v>3114</v>
      </c>
      <c r="AL20" s="49">
        <v>170880350</v>
      </c>
      <c r="AM20" s="49">
        <v>85440175</v>
      </c>
      <c r="AN20" s="121">
        <f t="shared" si="2"/>
        <v>0.99285156995618462</v>
      </c>
    </row>
    <row r="21" spans="1:40" ht="25.5" outlineLevel="1" x14ac:dyDescent="0.2">
      <c r="A21" s="97" t="s">
        <v>75</v>
      </c>
      <c r="B21" s="105">
        <v>165137446.03771734</v>
      </c>
      <c r="C21" s="152">
        <v>1224</v>
      </c>
      <c r="D21" s="119">
        <v>192528651</v>
      </c>
      <c r="E21" s="120">
        <v>144396488.25</v>
      </c>
      <c r="F21" s="121">
        <f t="shared" si="3"/>
        <v>1.1658691327709314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1.1429963616906684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1.1416187213949112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1.0085087694886703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1.0012750225181184</v>
      </c>
      <c r="AK21" s="141">
        <v>1207</v>
      </c>
      <c r="AL21" s="49">
        <v>165348000</v>
      </c>
      <c r="AM21" s="49">
        <v>124011000</v>
      </c>
      <c r="AN21" s="121">
        <f t="shared" si="2"/>
        <v>1.0012750225181184</v>
      </c>
    </row>
    <row r="22" spans="1:40" ht="25.5" x14ac:dyDescent="0.2">
      <c r="A22" s="96" t="s">
        <v>26</v>
      </c>
      <c r="B22" s="104">
        <v>100344487.67795734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2.3088597515545777</v>
      </c>
      <c r="G22" s="50">
        <v>401</v>
      </c>
      <c r="H22" s="49">
        <v>108456367.3</v>
      </c>
      <c r="I22" s="51">
        <v>81342275.109999999</v>
      </c>
      <c r="J22" s="50">
        <v>467</v>
      </c>
      <c r="K22" s="49">
        <v>108404448.83</v>
      </c>
      <c r="L22" s="49">
        <v>81303336.140000001</v>
      </c>
      <c r="M22" s="116">
        <f t="shared" si="5"/>
        <v>1.0803229089963573</v>
      </c>
      <c r="N22" s="50">
        <v>34</v>
      </c>
      <c r="O22" s="49">
        <v>8261051.25</v>
      </c>
      <c r="P22" s="51">
        <v>6195788.4100000001</v>
      </c>
      <c r="Q22" s="50">
        <v>60</v>
      </c>
      <c r="R22" s="49">
        <v>1561271.21</v>
      </c>
      <c r="S22" s="51">
        <v>1170953.4099999999</v>
      </c>
      <c r="T22" s="50">
        <v>433</v>
      </c>
      <c r="U22" s="23">
        <v>98582126.370000005</v>
      </c>
      <c r="V22" s="23">
        <v>73936594.319999993</v>
      </c>
      <c r="W22" s="113">
        <f t="shared" si="4"/>
        <v>0.98243688967137477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1.0136343434871431</v>
      </c>
      <c r="AC22" s="26">
        <v>6</v>
      </c>
      <c r="AD22" s="24">
        <v>992046.03</v>
      </c>
      <c r="AE22" s="50">
        <v>445</v>
      </c>
      <c r="AF22" s="49">
        <v>104593729.76000001</v>
      </c>
      <c r="AG22" s="49">
        <v>78445296.629999995</v>
      </c>
      <c r="AH22" s="23">
        <v>97502894.650000006</v>
      </c>
      <c r="AI22" s="23">
        <v>73127170.650000006</v>
      </c>
      <c r="AJ22" s="113">
        <f t="shared" si="1"/>
        <v>1.0423465422005049</v>
      </c>
      <c r="AK22" s="50">
        <v>434</v>
      </c>
      <c r="AL22" s="49">
        <v>97807641.340000004</v>
      </c>
      <c r="AM22" s="49">
        <v>73355730.430000007</v>
      </c>
      <c r="AN22" s="113">
        <f t="shared" si="2"/>
        <v>0.97471862783236263</v>
      </c>
    </row>
    <row r="23" spans="1:40" ht="25.5" collapsed="1" x14ac:dyDescent="0.2">
      <c r="A23" s="96" t="s">
        <v>27</v>
      </c>
      <c r="B23" s="104">
        <v>135783278.96410933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3.8479822102993011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2.4377669891702429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1503452.36</v>
      </c>
      <c r="S23" s="51">
        <v>1127589.26</v>
      </c>
      <c r="T23" s="50">
        <v>16</v>
      </c>
      <c r="U23" s="23">
        <v>140606601.78</v>
      </c>
      <c r="V23" s="23">
        <v>105454951.29000001</v>
      </c>
      <c r="W23" s="113">
        <f t="shared" si="4"/>
        <v>1.0355222149051622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1.0474124415392292</v>
      </c>
      <c r="AC23" s="26">
        <v>3</v>
      </c>
      <c r="AD23" s="24">
        <v>2001813.91</v>
      </c>
      <c r="AE23" s="50">
        <v>16</v>
      </c>
      <c r="AF23" s="49">
        <v>142667036.72</v>
      </c>
      <c r="AG23" s="49">
        <v>107000277.42</v>
      </c>
      <c r="AH23" s="23">
        <v>53459843.850000001</v>
      </c>
      <c r="AI23" s="23">
        <v>40094882.859999999</v>
      </c>
      <c r="AJ23" s="113">
        <f t="shared" si="1"/>
        <v>1.0506966528456734</v>
      </c>
      <c r="AK23" s="25">
        <v>16</v>
      </c>
      <c r="AL23" s="23">
        <v>139378858.41999999</v>
      </c>
      <c r="AM23" s="23">
        <v>104534143.7</v>
      </c>
      <c r="AN23" s="113">
        <f t="shared" si="2"/>
        <v>1.026480281543658</v>
      </c>
    </row>
    <row r="24" spans="1:40" x14ac:dyDescent="0.2">
      <c r="A24" s="96" t="s">
        <v>28</v>
      </c>
      <c r="B24" s="104">
        <v>41689916.363325335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2.9347942311448865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1.1093687172921682</v>
      </c>
      <c r="N24" s="50">
        <v>1</v>
      </c>
      <c r="O24" s="49">
        <v>3646826.6</v>
      </c>
      <c r="P24" s="51">
        <v>2735119.95</v>
      </c>
      <c r="Q24" s="50">
        <v>11</v>
      </c>
      <c r="R24" s="49">
        <v>299767.95</v>
      </c>
      <c r="S24" s="51">
        <v>224825.98</v>
      </c>
      <c r="T24" s="50">
        <v>11</v>
      </c>
      <c r="U24" s="23">
        <v>42302894.490000002</v>
      </c>
      <c r="V24" s="23">
        <v>31727170.809999999</v>
      </c>
      <c r="W24" s="113">
        <f t="shared" si="4"/>
        <v>1.0147032707221717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0.90894082035950308</v>
      </c>
      <c r="AC24" s="26">
        <v>0</v>
      </c>
      <c r="AD24" s="24">
        <v>0</v>
      </c>
      <c r="AE24" s="50">
        <v>12</v>
      </c>
      <c r="AF24" s="49">
        <v>43766263.140000001</v>
      </c>
      <c r="AG24" s="49">
        <v>32824697.199999999</v>
      </c>
      <c r="AH24" s="23">
        <v>36165047.899999999</v>
      </c>
      <c r="AI24" s="23">
        <v>27123785.850000001</v>
      </c>
      <c r="AJ24" s="113">
        <f t="shared" si="1"/>
        <v>1.0498045320738814</v>
      </c>
      <c r="AK24" s="25">
        <v>10</v>
      </c>
      <c r="AL24" s="23">
        <v>30212373.149999999</v>
      </c>
      <c r="AM24" s="23">
        <v>22659279.780000001</v>
      </c>
      <c r="AN24" s="113">
        <f t="shared" si="2"/>
        <v>0.72469258241491352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8448227.3995386697</v>
      </c>
      <c r="C26" s="22">
        <v>95</v>
      </c>
      <c r="D26" s="23">
        <v>18435485.5</v>
      </c>
      <c r="E26" s="38">
        <v>13826614.07</v>
      </c>
      <c r="F26" s="113">
        <f t="shared" si="3"/>
        <v>2.1821720259337125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1.1972095578952229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0.93742082870928178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0.9072049931348346</v>
      </c>
      <c r="AC26" s="26">
        <v>0</v>
      </c>
      <c r="AD26" s="24">
        <v>0</v>
      </c>
      <c r="AE26" s="50">
        <v>54</v>
      </c>
      <c r="AF26" s="49">
        <v>8031018.3499999996</v>
      </c>
      <c r="AG26" s="49">
        <v>6023263.71</v>
      </c>
      <c r="AH26" s="23">
        <v>7416289.6699999999</v>
      </c>
      <c r="AI26" s="23">
        <v>5562217.2300000004</v>
      </c>
      <c r="AJ26" s="113">
        <f t="shared" ref="AJ26:AJ34" si="7">AF26/B26</f>
        <v>0.95061578840059957</v>
      </c>
      <c r="AK26" s="25">
        <v>51</v>
      </c>
      <c r="AL26" s="23">
        <v>7636250.1399999997</v>
      </c>
      <c r="AM26" s="23">
        <v>5727187.5599999996</v>
      </c>
      <c r="AN26" s="113">
        <f t="shared" ref="AN26:AN34" si="8">AL26/B26</f>
        <v>0.90388785467789257</v>
      </c>
    </row>
    <row r="27" spans="1:40" ht="13.5" thickBot="1" x14ac:dyDescent="0.25">
      <c r="A27" s="98" t="s">
        <v>31</v>
      </c>
      <c r="B27" s="106">
        <v>7496241.6777455928</v>
      </c>
      <c r="C27" s="43">
        <v>26</v>
      </c>
      <c r="D27" s="39">
        <v>11282657.33</v>
      </c>
      <c r="E27" s="40">
        <v>8461992.9700000007</v>
      </c>
      <c r="F27" s="113">
        <f t="shared" si="3"/>
        <v>1.5051085350536788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1.0120119369312393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0.9666600840141597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0.94927932901705236</v>
      </c>
      <c r="AC27" s="42">
        <v>2</v>
      </c>
      <c r="AD27" s="44">
        <v>193895.39</v>
      </c>
      <c r="AE27" s="55">
        <v>19</v>
      </c>
      <c r="AF27" s="54">
        <v>7231444.4800000004</v>
      </c>
      <c r="AG27" s="54">
        <v>5423583.3099999996</v>
      </c>
      <c r="AH27" s="39">
        <v>6806991.4800000004</v>
      </c>
      <c r="AI27" s="39">
        <v>5105243.59</v>
      </c>
      <c r="AJ27" s="113">
        <f t="shared" si="7"/>
        <v>0.96467600577343882</v>
      </c>
      <c r="AK27" s="41">
        <v>16</v>
      </c>
      <c r="AL27" s="39">
        <v>6629684.29</v>
      </c>
      <c r="AM27" s="39">
        <v>4972263.1900000004</v>
      </c>
      <c r="AN27" s="113">
        <f t="shared" si="8"/>
        <v>0.88440108723839872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753983116.72260582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1.9336174482224837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1.116521501939302</v>
      </c>
      <c r="N28" s="129">
        <v>111</v>
      </c>
      <c r="O28" s="130">
        <v>83937921.560000002</v>
      </c>
      <c r="P28" s="130">
        <v>62953440.909999996</v>
      </c>
      <c r="Q28" s="129">
        <v>238</v>
      </c>
      <c r="R28" s="130">
        <v>23892533.27</v>
      </c>
      <c r="S28" s="130">
        <v>17919399.989999998</v>
      </c>
      <c r="T28" s="139">
        <v>2517</v>
      </c>
      <c r="U28" s="76">
        <v>734007907.09000003</v>
      </c>
      <c r="V28" s="76">
        <v>550505924.09000003</v>
      </c>
      <c r="W28" s="114">
        <f t="shared" si="4"/>
        <v>0.97350708631324068</v>
      </c>
      <c r="X28" s="75">
        <v>931</v>
      </c>
      <c r="Y28" s="75">
        <v>1208</v>
      </c>
      <c r="Z28" s="76">
        <v>459806028.38999999</v>
      </c>
      <c r="AA28" s="76">
        <v>344854518.41000003</v>
      </c>
      <c r="AB28" s="114">
        <f t="shared" si="6"/>
        <v>0.60983597403171685</v>
      </c>
      <c r="AC28" s="75">
        <v>45</v>
      </c>
      <c r="AD28" s="76">
        <v>15473247.529999999</v>
      </c>
      <c r="AE28" s="140">
        <v>2568</v>
      </c>
      <c r="AF28" s="76">
        <v>743708672.51999998</v>
      </c>
      <c r="AG28" s="76">
        <v>557781493.95000005</v>
      </c>
      <c r="AH28" s="76">
        <v>302874254.22000003</v>
      </c>
      <c r="AI28" s="76">
        <v>227155689.47999999</v>
      </c>
      <c r="AJ28" s="114">
        <f t="shared" si="7"/>
        <v>0.98637311104887004</v>
      </c>
      <c r="AK28" s="140">
        <v>2509</v>
      </c>
      <c r="AL28" s="76">
        <v>664124624.88</v>
      </c>
      <c r="AM28" s="76">
        <v>498090309.30000001</v>
      </c>
      <c r="AN28" s="114">
        <f t="shared" si="8"/>
        <v>0.88082161277934135</v>
      </c>
    </row>
    <row r="29" spans="1:40" s="28" customFormat="1" x14ac:dyDescent="0.2">
      <c r="A29" s="99" t="s">
        <v>32</v>
      </c>
      <c r="B29" s="103">
        <v>71957286.354565352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2.2383130463865988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1.0027388238970485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0.99460657128378871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0.88814545611259421</v>
      </c>
      <c r="AC29" s="81">
        <v>5</v>
      </c>
      <c r="AD29" s="80">
        <v>4183936.18</v>
      </c>
      <c r="AE29" s="85">
        <v>14</v>
      </c>
      <c r="AF29" s="84">
        <v>66111925.780000001</v>
      </c>
      <c r="AG29" s="84">
        <v>49583943.979999997</v>
      </c>
      <c r="AH29" s="78">
        <v>58469191.189999998</v>
      </c>
      <c r="AI29" s="78">
        <v>43851893.149999999</v>
      </c>
      <c r="AJ29" s="113">
        <f t="shared" si="7"/>
        <v>0.91876624493921744</v>
      </c>
      <c r="AK29" s="79">
        <v>11</v>
      </c>
      <c r="AL29" s="78">
        <v>46651131.759999998</v>
      </c>
      <c r="AM29" s="78">
        <v>34988348.539999999</v>
      </c>
      <c r="AN29" s="113">
        <f t="shared" si="8"/>
        <v>0.64831699642103313</v>
      </c>
    </row>
    <row r="30" spans="1:40" s="21" customFormat="1" x14ac:dyDescent="0.25">
      <c r="A30" s="96" t="s">
        <v>33</v>
      </c>
      <c r="B30" s="104">
        <v>8219812.4270026656</v>
      </c>
      <c r="C30" s="22">
        <v>34</v>
      </c>
      <c r="D30" s="54">
        <v>17356707.68</v>
      </c>
      <c r="E30" s="54">
        <v>13017530.75</v>
      </c>
      <c r="F30" s="116">
        <f t="shared" si="3"/>
        <v>2.1115697996929939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1.0322871957668394</v>
      </c>
      <c r="N30" s="55">
        <v>1</v>
      </c>
      <c r="O30" s="54">
        <v>32500</v>
      </c>
      <c r="P30" s="51">
        <v>24375</v>
      </c>
      <c r="Q30" s="50">
        <v>5</v>
      </c>
      <c r="R30" s="54">
        <v>65733.91</v>
      </c>
      <c r="S30" s="51">
        <v>49300.44</v>
      </c>
      <c r="T30" s="25">
        <v>11</v>
      </c>
      <c r="U30" s="39">
        <v>8386973.21</v>
      </c>
      <c r="V30" s="39">
        <v>6290229.8899999997</v>
      </c>
      <c r="W30" s="113">
        <f t="shared" si="4"/>
        <v>1.0203363257351468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1.0332812464307155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1.035546568196311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0.77617032586307355</v>
      </c>
    </row>
    <row r="31" spans="1:40" s="21" customFormat="1" ht="39" customHeight="1" x14ac:dyDescent="0.25">
      <c r="A31" s="96" t="s">
        <v>34</v>
      </c>
      <c r="B31" s="104">
        <v>399336348.93921912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2.4551707996639882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1.21344101489182</v>
      </c>
      <c r="N31" s="110">
        <v>91</v>
      </c>
      <c r="O31" s="131">
        <v>81867681.280000001</v>
      </c>
      <c r="P31" s="111">
        <v>61400760.75</v>
      </c>
      <c r="Q31" s="60">
        <v>210</v>
      </c>
      <c r="R31" s="131">
        <v>23177388.469999999</v>
      </c>
      <c r="S31" s="131">
        <v>17383041.379999999</v>
      </c>
      <c r="T31" s="41">
        <v>873</v>
      </c>
      <c r="U31" s="45">
        <v>379526034.79000002</v>
      </c>
      <c r="V31" s="45">
        <v>284644524.18000001</v>
      </c>
      <c r="W31" s="113">
        <f t="shared" si="4"/>
        <v>0.95039190847053512</v>
      </c>
      <c r="X31" s="55">
        <v>893</v>
      </c>
      <c r="Y31" s="42">
        <v>1111</v>
      </c>
      <c r="Z31" s="45">
        <v>379681753.94999999</v>
      </c>
      <c r="AA31" s="45">
        <v>284761312.93000001</v>
      </c>
      <c r="AB31" s="113">
        <f t="shared" si="6"/>
        <v>0.95078185333884879</v>
      </c>
      <c r="AC31" s="41">
        <v>40</v>
      </c>
      <c r="AD31" s="24">
        <v>11289311.35</v>
      </c>
      <c r="AE31" s="55">
        <v>905</v>
      </c>
      <c r="AF31" s="127">
        <v>392600600.29000002</v>
      </c>
      <c r="AG31" s="127">
        <v>294450447.36000001</v>
      </c>
      <c r="AH31" s="45">
        <v>231905677.94999999</v>
      </c>
      <c r="AI31" s="45">
        <v>173929257.68000001</v>
      </c>
      <c r="AJ31" s="113">
        <f t="shared" si="7"/>
        <v>0.98313264327900107</v>
      </c>
      <c r="AK31" s="55">
        <v>851</v>
      </c>
      <c r="AL31" s="127">
        <v>334803749.73000002</v>
      </c>
      <c r="AM31" s="127">
        <v>251099660.44</v>
      </c>
      <c r="AN31" s="113">
        <f t="shared" si="8"/>
        <v>0.83840038759146052</v>
      </c>
    </row>
    <row r="32" spans="1:40" s="67" customFormat="1" ht="35.25" customHeight="1" outlineLevel="1" x14ac:dyDescent="0.25">
      <c r="A32" s="97" t="s">
        <v>35</v>
      </c>
      <c r="B32" s="105">
        <v>275354863.22292161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2.170548349662297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1.1593776274129202</v>
      </c>
      <c r="N32" s="110">
        <v>58</v>
      </c>
      <c r="O32" s="109">
        <v>40128012.759999998</v>
      </c>
      <c r="P32" s="111">
        <v>30096009.41</v>
      </c>
      <c r="Q32" s="110">
        <v>174</v>
      </c>
      <c r="R32" s="109">
        <v>10074529.83</v>
      </c>
      <c r="S32" s="111">
        <v>7555897.4100000001</v>
      </c>
      <c r="T32" s="25">
        <v>646</v>
      </c>
      <c r="U32" s="23">
        <v>269037725.43000001</v>
      </c>
      <c r="V32" s="23">
        <v>201778292.52000001</v>
      </c>
      <c r="W32" s="113">
        <f t="shared" si="4"/>
        <v>0.97705819421897266</v>
      </c>
      <c r="X32" s="50">
        <v>660</v>
      </c>
      <c r="Y32" s="26">
        <v>840</v>
      </c>
      <c r="Z32" s="23">
        <v>276406050.51999998</v>
      </c>
      <c r="AA32" s="23">
        <v>207304535.81999999</v>
      </c>
      <c r="AB32" s="113">
        <f t="shared" si="6"/>
        <v>1.0038175730211358</v>
      </c>
      <c r="AC32" s="26">
        <v>33</v>
      </c>
      <c r="AD32" s="24">
        <v>10484713.01</v>
      </c>
      <c r="AE32" s="50">
        <v>669</v>
      </c>
      <c r="AF32" s="49">
        <v>276012797.33999997</v>
      </c>
      <c r="AG32" s="49">
        <v>207009595.65000001</v>
      </c>
      <c r="AH32" s="23">
        <v>143876251.75</v>
      </c>
      <c r="AI32" s="23">
        <v>107907188.27</v>
      </c>
      <c r="AJ32" s="113">
        <f t="shared" si="7"/>
        <v>1.0023894043830477</v>
      </c>
      <c r="AK32" s="50">
        <v>630</v>
      </c>
      <c r="AL32" s="49">
        <v>247240709.78</v>
      </c>
      <c r="AM32" s="49">
        <v>185427380.87</v>
      </c>
      <c r="AN32" s="113">
        <f t="shared" si="8"/>
        <v>0.89789846776680693</v>
      </c>
    </row>
    <row r="33" spans="1:40" s="67" customFormat="1" outlineLevel="1" x14ac:dyDescent="0.25">
      <c r="A33" s="97" t="s">
        <v>36</v>
      </c>
      <c r="B33" s="105">
        <v>26121731.356011212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2.3247662428021001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1.1540309204298924</v>
      </c>
      <c r="N33" s="110">
        <v>22</v>
      </c>
      <c r="O33" s="109">
        <v>5060305.2</v>
      </c>
      <c r="P33" s="111">
        <v>3795228.87</v>
      </c>
      <c r="Q33" s="110">
        <v>24</v>
      </c>
      <c r="R33" s="109">
        <v>387047.69</v>
      </c>
      <c r="S33" s="111">
        <v>290285.76</v>
      </c>
      <c r="T33" s="25">
        <v>178</v>
      </c>
      <c r="U33" s="23">
        <v>24697932.789999999</v>
      </c>
      <c r="V33" s="23">
        <v>18523449.350000001</v>
      </c>
      <c r="W33" s="113">
        <f t="shared" si="4"/>
        <v>0.94549371377393165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0.93344529876994009</v>
      </c>
      <c r="AC33" s="26">
        <v>4</v>
      </c>
      <c r="AD33" s="24">
        <v>167889.3</v>
      </c>
      <c r="AE33" s="50">
        <v>181</v>
      </c>
      <c r="AF33" s="49">
        <v>26094571.379999999</v>
      </c>
      <c r="AG33" s="49">
        <v>19570928.280000001</v>
      </c>
      <c r="AH33" s="23">
        <v>16818574.93</v>
      </c>
      <c r="AI33" s="23">
        <v>12613931.07</v>
      </c>
      <c r="AJ33" s="113">
        <f t="shared" si="7"/>
        <v>0.99896025360489882</v>
      </c>
      <c r="AK33" s="50">
        <v>176</v>
      </c>
      <c r="AL33" s="49">
        <v>23841859.010000002</v>
      </c>
      <c r="AM33" s="49">
        <v>17881394.059999999</v>
      </c>
      <c r="AN33" s="113">
        <f t="shared" si="8"/>
        <v>0.91272123907336034</v>
      </c>
    </row>
    <row r="34" spans="1:40" s="67" customFormat="1" outlineLevel="1" x14ac:dyDescent="0.25">
      <c r="A34" s="97" t="s">
        <v>37</v>
      </c>
      <c r="B34" s="105">
        <v>97859754.360286281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3.29084189987188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1.3814213179229211</v>
      </c>
      <c r="N34" s="110">
        <v>11</v>
      </c>
      <c r="O34" s="109">
        <v>36679363.32</v>
      </c>
      <c r="P34" s="111">
        <v>27509522.469999999</v>
      </c>
      <c r="Q34" s="110">
        <v>12</v>
      </c>
      <c r="R34" s="109">
        <v>12715810.949999999</v>
      </c>
      <c r="S34" s="111">
        <v>9536858.2100000009</v>
      </c>
      <c r="T34" s="25">
        <v>49</v>
      </c>
      <c r="U34" s="23">
        <v>85790376.569999993</v>
      </c>
      <c r="V34" s="23">
        <v>64342782.310000002</v>
      </c>
      <c r="W34" s="113">
        <f t="shared" si="4"/>
        <v>0.87666658403973763</v>
      </c>
      <c r="X34" s="50">
        <v>51</v>
      </c>
      <c r="Y34" s="26">
        <v>80</v>
      </c>
      <c r="Z34" s="23">
        <v>78892496.099999994</v>
      </c>
      <c r="AA34" s="23">
        <v>59169371.850000001</v>
      </c>
      <c r="AB34" s="113">
        <f t="shared" si="6"/>
        <v>0.80617917565524122</v>
      </c>
      <c r="AC34" s="26">
        <v>3</v>
      </c>
      <c r="AD34" s="24">
        <v>636709.04</v>
      </c>
      <c r="AE34" s="50">
        <v>55</v>
      </c>
      <c r="AF34" s="49">
        <v>90493231.569999993</v>
      </c>
      <c r="AG34" s="49">
        <v>67869923.430000007</v>
      </c>
      <c r="AH34" s="23">
        <v>71210851.269999996</v>
      </c>
      <c r="AI34" s="23">
        <v>53408138.340000004</v>
      </c>
      <c r="AJ34" s="113">
        <f t="shared" si="7"/>
        <v>0.92472367380807785</v>
      </c>
      <c r="AK34" s="50">
        <v>45</v>
      </c>
      <c r="AL34" s="49">
        <v>63721180.939999998</v>
      </c>
      <c r="AM34" s="49">
        <v>47790885.509999998</v>
      </c>
      <c r="AN34" s="113">
        <f t="shared" si="8"/>
        <v>0.65114797555489778</v>
      </c>
    </row>
    <row r="35" spans="1:40" s="21" customFormat="1" x14ac:dyDescent="0.25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207870468.41190141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1.0663512581343129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1.0112009496389112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1.0017950781606899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1.0111843698427221</v>
      </c>
      <c r="AK36" s="50">
        <v>912</v>
      </c>
      <c r="AL36" s="49">
        <v>210195368.61000001</v>
      </c>
      <c r="AM36" s="49">
        <v>157646523.12</v>
      </c>
      <c r="AN36" s="113">
        <f>AL36/B36</f>
        <v>1.0111843698427221</v>
      </c>
    </row>
    <row r="37" spans="1:40" x14ac:dyDescent="0.2">
      <c r="A37" s="96" t="s">
        <v>40</v>
      </c>
      <c r="B37" s="104">
        <v>8437893.4273733329</v>
      </c>
      <c r="C37" s="108">
        <v>26</v>
      </c>
      <c r="D37" s="109">
        <v>13068307.4</v>
      </c>
      <c r="E37" s="109">
        <v>9801230.5</v>
      </c>
      <c r="F37" s="113">
        <f t="shared" si="3"/>
        <v>1.5487642161496331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0.97982505007457454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0.96380346469149358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0.91519993307191194</v>
      </c>
      <c r="AC37" s="26">
        <v>0</v>
      </c>
      <c r="AD37" s="24">
        <v>0</v>
      </c>
      <c r="AE37" s="50">
        <v>13</v>
      </c>
      <c r="AF37" s="49">
        <v>8127568.1299999999</v>
      </c>
      <c r="AG37" s="49">
        <v>6095675.9500000002</v>
      </c>
      <c r="AH37" s="23">
        <v>6734715.9299999997</v>
      </c>
      <c r="AI37" s="23">
        <v>5051036.84</v>
      </c>
      <c r="AJ37" s="113">
        <f>AF37/B37</f>
        <v>0.96322242037727002</v>
      </c>
      <c r="AK37" s="50">
        <v>13</v>
      </c>
      <c r="AL37" s="49">
        <v>7933189.1299999999</v>
      </c>
      <c r="AM37" s="49">
        <v>5949891.71</v>
      </c>
      <c r="AN37" s="113">
        <f>AL37/B37</f>
        <v>0.94018598341903392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5" thickBot="1" x14ac:dyDescent="0.25">
      <c r="A39" s="98" t="s">
        <v>74</v>
      </c>
      <c r="B39" s="106">
        <v>58161307.162544005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1.1059772675024313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0.9999983493743746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0.99979916196671159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0.9999983493743746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0.9999983493743746</v>
      </c>
    </row>
    <row r="40" spans="1:40" s="29" customFormat="1" ht="26.25" thickBot="1" x14ac:dyDescent="0.25">
      <c r="A40" s="94" t="s">
        <v>68</v>
      </c>
      <c r="B40" s="68">
        <f>B41+B44</f>
        <v>125641648.37397124</v>
      </c>
      <c r="C40" s="75">
        <v>74</v>
      </c>
      <c r="D40" s="76">
        <v>132538309.65000001</v>
      </c>
      <c r="E40" s="76">
        <v>105549013.02</v>
      </c>
      <c r="F40" s="114">
        <f t="shared" si="3"/>
        <v>1.054891521762759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1.0254561653513881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1.0071053743530294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0.844214496249588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0.92526922994496152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0.91884452730497912</v>
      </c>
    </row>
    <row r="41" spans="1:40" s="28" customFormat="1" x14ac:dyDescent="0.2">
      <c r="A41" s="99" t="s">
        <v>42</v>
      </c>
      <c r="B41" s="103">
        <v>84396568.382214114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1.0631074602899175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1.0344752681721483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1.0154952752564934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0.88988699030833385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0.88745718985636157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0.88745718985636157</v>
      </c>
    </row>
    <row r="42" spans="1:40" s="65" customFormat="1" ht="37.5" customHeight="1" outlineLevel="1" x14ac:dyDescent="0.2">
      <c r="A42" s="100" t="s">
        <v>43</v>
      </c>
      <c r="B42" s="105">
        <v>38620971.285861015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1.0992250053934278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1.0367126272833553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1.0200935146968479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0.99690823607264556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0.99159850891736101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0.99159850891736101</v>
      </c>
    </row>
    <row r="43" spans="1:40" s="65" customFormat="1" outlineLevel="1" x14ac:dyDescent="0.2">
      <c r="A43" s="100" t="s">
        <v>44</v>
      </c>
      <c r="B43" s="105">
        <v>45775597.096353099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1.0326350085724152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1.0325876034015895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1.0116157305939164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0.79959293142494114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0.79959293142494114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0.79959293142494114</v>
      </c>
    </row>
    <row r="44" spans="1:40" s="28" customFormat="1" ht="13.5" thickBot="1" x14ac:dyDescent="0.25">
      <c r="A44" s="101" t="s">
        <v>45</v>
      </c>
      <c r="B44" s="106">
        <v>41245079.991757125</v>
      </c>
      <c r="C44" s="58">
        <v>4</v>
      </c>
      <c r="D44" s="59">
        <v>42815688.18</v>
      </c>
      <c r="E44" s="59">
        <v>34252550.539999999</v>
      </c>
      <c r="F44" s="113">
        <f t="shared" si="3"/>
        <v>1.0380798919181817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1.0070010834819714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0.98993777895836144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0.75075845812854303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1.0026410383557176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0.98306997120876782</v>
      </c>
    </row>
    <row r="45" spans="1:40" s="29" customFormat="1" ht="26.25" thickBot="1" x14ac:dyDescent="0.25">
      <c r="A45" s="94" t="s">
        <v>69</v>
      </c>
      <c r="B45" s="68">
        <f>SUM(B46:B48)</f>
        <v>407487996</v>
      </c>
      <c r="C45" s="75">
        <v>4897</v>
      </c>
      <c r="D45" s="76">
        <v>659629653.13</v>
      </c>
      <c r="E45" s="76">
        <v>560685202.63</v>
      </c>
      <c r="F45" s="128">
        <f>D45/B45</f>
        <v>1.6187707603784236</v>
      </c>
      <c r="G45" s="129">
        <v>1341</v>
      </c>
      <c r="H45" s="130">
        <v>186799480.50999999</v>
      </c>
      <c r="I45" s="130">
        <v>158779557.59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1.1445817200465458</v>
      </c>
      <c r="N45" s="129">
        <v>354</v>
      </c>
      <c r="O45" s="130">
        <v>49795323.869999997</v>
      </c>
      <c r="P45" s="130">
        <v>42326025.210000001</v>
      </c>
      <c r="Q45" s="129">
        <v>460</v>
      </c>
      <c r="R45" s="130">
        <v>7348240.0599999996</v>
      </c>
      <c r="S45" s="130">
        <v>6246161.6500000004</v>
      </c>
      <c r="T45" s="129">
        <v>3199</v>
      </c>
      <c r="U45" s="130">
        <v>409259747.43000001</v>
      </c>
      <c r="V45" s="130">
        <v>347870541.83999997</v>
      </c>
      <c r="W45" s="114">
        <f t="shared" si="4"/>
        <v>1.0043479843514214</v>
      </c>
      <c r="X45" s="75">
        <v>3257</v>
      </c>
      <c r="Y45" s="75">
        <v>3452</v>
      </c>
      <c r="Z45" s="76">
        <v>413186714.73000002</v>
      </c>
      <c r="AA45" s="76">
        <v>351208705.38</v>
      </c>
      <c r="AB45" s="114">
        <f t="shared" si="10"/>
        <v>1.0139849978059232</v>
      </c>
      <c r="AC45" s="75">
        <v>75</v>
      </c>
      <c r="AD45" s="76">
        <v>10518762.09</v>
      </c>
      <c r="AE45" s="75">
        <v>3298</v>
      </c>
      <c r="AF45" s="76">
        <v>434249475.75999999</v>
      </c>
      <c r="AG45" s="76">
        <v>369112051.06</v>
      </c>
      <c r="AH45" s="76">
        <v>215674418.36000001</v>
      </c>
      <c r="AI45" s="76">
        <v>183323254.59999999</v>
      </c>
      <c r="AJ45" s="114">
        <f t="shared" si="11"/>
        <v>1.0656742775804369</v>
      </c>
      <c r="AK45" s="75">
        <v>3175</v>
      </c>
      <c r="AL45" s="76">
        <v>396599433.16000003</v>
      </c>
      <c r="AM45" s="76">
        <v>337109515.18000001</v>
      </c>
      <c r="AN45" s="114">
        <f t="shared" si="12"/>
        <v>0.97327881324877119</v>
      </c>
    </row>
    <row r="46" spans="1:40" s="53" customFormat="1" x14ac:dyDescent="0.2">
      <c r="A46" s="95" t="s">
        <v>46</v>
      </c>
      <c r="B46" s="103">
        <v>108909</v>
      </c>
      <c r="C46" s="115">
        <v>5</v>
      </c>
      <c r="D46" s="84">
        <v>99811</v>
      </c>
      <c r="E46" s="84">
        <v>84839.35</v>
      </c>
      <c r="F46" s="116">
        <f>D46/B46</f>
        <v>0.91646236766474765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0.91646236766474765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0.91646236766474765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0.91646236766474765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0.91646236766474765</v>
      </c>
      <c r="AK46" s="85">
        <v>5</v>
      </c>
      <c r="AL46" s="84">
        <v>99811</v>
      </c>
      <c r="AM46" s="84">
        <v>84839.35</v>
      </c>
      <c r="AN46" s="116">
        <f t="shared" si="12"/>
        <v>0.91646236766474765</v>
      </c>
    </row>
    <row r="47" spans="1:40" s="53" customFormat="1" x14ac:dyDescent="0.2">
      <c r="A47" s="96" t="s">
        <v>47</v>
      </c>
      <c r="B47" s="104">
        <v>395697948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1.6300939433479193</v>
      </c>
      <c r="G47" s="50">
        <v>1333</v>
      </c>
      <c r="H47" s="49">
        <v>185249154.50999999</v>
      </c>
      <c r="I47" s="51">
        <v>157461780.49000001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1.1457781456324356</v>
      </c>
      <c r="N47" s="50">
        <v>342</v>
      </c>
      <c r="O47" s="49">
        <v>48813917.869999997</v>
      </c>
      <c r="P47" s="51">
        <v>41491830.109999999</v>
      </c>
      <c r="Q47" s="50">
        <v>435</v>
      </c>
      <c r="R47" s="49">
        <v>7182026.1699999999</v>
      </c>
      <c r="S47" s="51">
        <v>6104879.8399999999</v>
      </c>
      <c r="T47" s="50">
        <v>3082</v>
      </c>
      <c r="U47" s="49">
        <v>397386117.05000001</v>
      </c>
      <c r="V47" s="51">
        <v>337777956.02999997</v>
      </c>
      <c r="W47" s="116">
        <f t="shared" si="4"/>
        <v>1.0042663073147906</v>
      </c>
      <c r="X47" s="50">
        <v>3139</v>
      </c>
      <c r="Y47" s="52">
        <v>3331</v>
      </c>
      <c r="Z47" s="49">
        <v>401421635.95999998</v>
      </c>
      <c r="AA47" s="49">
        <v>341208388.48000002</v>
      </c>
      <c r="AB47" s="116">
        <f t="shared" si="10"/>
        <v>1.0144647906033619</v>
      </c>
      <c r="AC47" s="52">
        <v>74</v>
      </c>
      <c r="AD47" s="51">
        <v>10508811.09</v>
      </c>
      <c r="AE47" s="141">
        <v>3176</v>
      </c>
      <c r="AF47" s="49">
        <v>421850648.50999999</v>
      </c>
      <c r="AG47" s="84">
        <v>358573047.94999999</v>
      </c>
      <c r="AH47" s="49">
        <v>205518123.25</v>
      </c>
      <c r="AI47" s="49">
        <v>174690403.75999999</v>
      </c>
      <c r="AJ47" s="116">
        <f t="shared" si="11"/>
        <v>1.0660925856254377</v>
      </c>
      <c r="AK47" s="50">
        <v>3058</v>
      </c>
      <c r="AL47" s="49">
        <v>384749753.57999998</v>
      </c>
      <c r="AM47" s="49">
        <v>327037287.58999997</v>
      </c>
      <c r="AN47" s="116">
        <f t="shared" si="12"/>
        <v>0.97233194037185144</v>
      </c>
    </row>
    <row r="48" spans="1:40" s="53" customFormat="1" ht="33.75" customHeight="1" thickBot="1" x14ac:dyDescent="0.25">
      <c r="A48" s="98" t="s">
        <v>48</v>
      </c>
      <c r="B48" s="106">
        <v>11681139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1.2417465197529109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1.1061797372670592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1.0079341903216801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0.99864129431213855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1.0528952912896594</v>
      </c>
      <c r="AK48" s="55">
        <v>112</v>
      </c>
      <c r="AL48" s="54">
        <v>11749868.58</v>
      </c>
      <c r="AM48" s="54">
        <v>9987388.2400000002</v>
      </c>
      <c r="AN48" s="116">
        <f t="shared" si="12"/>
        <v>1.0058838080772774</v>
      </c>
    </row>
    <row r="49" spans="1:40" s="29" customFormat="1" ht="48" customHeight="1" thickBot="1" x14ac:dyDescent="0.25">
      <c r="A49" s="94" t="s">
        <v>70</v>
      </c>
      <c r="B49" s="68">
        <f>SUM(B50:B53)</f>
        <v>681897442</v>
      </c>
      <c r="C49" s="140">
        <v>3563</v>
      </c>
      <c r="D49" s="76">
        <v>1065419779.85</v>
      </c>
      <c r="E49" s="76">
        <v>799111275.23000002</v>
      </c>
      <c r="F49" s="114">
        <f>D49/B49</f>
        <v>1.5624340468636044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0.99404550573163764</v>
      </c>
      <c r="N49" s="129">
        <v>11</v>
      </c>
      <c r="O49" s="130">
        <v>5055203.28</v>
      </c>
      <c r="P49" s="130">
        <v>3791402.44</v>
      </c>
      <c r="Q49" s="129">
        <v>61</v>
      </c>
      <c r="R49" s="130">
        <v>17015325.640000001</v>
      </c>
      <c r="S49" s="130">
        <v>12761494.26</v>
      </c>
      <c r="T49" s="129">
        <v>3231</v>
      </c>
      <c r="U49" s="130">
        <v>655766558.66999996</v>
      </c>
      <c r="V49" s="76">
        <v>491871350.94</v>
      </c>
      <c r="W49" s="114">
        <f t="shared" si="4"/>
        <v>0.96167915918065572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0.39633093449850487</v>
      </c>
      <c r="AC49" s="75">
        <v>8</v>
      </c>
      <c r="AD49" s="76">
        <v>3232010.36</v>
      </c>
      <c r="AE49" s="75">
        <v>3231</v>
      </c>
      <c r="AF49" s="76">
        <v>653468072.80999994</v>
      </c>
      <c r="AG49" s="76">
        <v>490147486.13999999</v>
      </c>
      <c r="AH49" s="76">
        <v>149337734.69999999</v>
      </c>
      <c r="AI49" s="76">
        <v>112003300.86</v>
      </c>
      <c r="AJ49" s="114">
        <f t="shared" si="11"/>
        <v>0.95830843842643409</v>
      </c>
      <c r="AK49" s="75">
        <v>3229</v>
      </c>
      <c r="AL49" s="76">
        <v>626128625.30999994</v>
      </c>
      <c r="AM49" s="76">
        <v>469642900.56999999</v>
      </c>
      <c r="AN49" s="114">
        <f t="shared" si="12"/>
        <v>0.91821524285759082</v>
      </c>
    </row>
    <row r="50" spans="1:40" x14ac:dyDescent="0.2">
      <c r="A50" s="95" t="s">
        <v>49</v>
      </c>
      <c r="B50" s="103">
        <v>65591552</v>
      </c>
      <c r="C50" s="69">
        <v>60</v>
      </c>
      <c r="D50" s="70">
        <v>123604243.53</v>
      </c>
      <c r="E50" s="84">
        <v>92703182.519999996</v>
      </c>
      <c r="F50" s="116">
        <f t="shared" si="3"/>
        <v>1.8844537102887884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1.0773254775249106</v>
      </c>
      <c r="N50" s="85">
        <v>1</v>
      </c>
      <c r="O50" s="84">
        <v>34698.800000000003</v>
      </c>
      <c r="P50" s="86">
        <v>26024.1</v>
      </c>
      <c r="Q50" s="85">
        <v>11</v>
      </c>
      <c r="R50" s="84">
        <v>3724128.14</v>
      </c>
      <c r="S50" s="86">
        <v>2793096.1</v>
      </c>
      <c r="T50" s="72">
        <v>56</v>
      </c>
      <c r="U50" s="70">
        <v>66904623.140000001</v>
      </c>
      <c r="V50" s="70">
        <v>50178467.200000003</v>
      </c>
      <c r="W50" s="113">
        <f t="shared" si="4"/>
        <v>1.0200189063981899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1.0103649689520993</v>
      </c>
      <c r="AC50" s="74">
        <v>2</v>
      </c>
      <c r="AD50" s="73">
        <v>240040.4</v>
      </c>
      <c r="AE50" s="72">
        <v>54</v>
      </c>
      <c r="AF50" s="84">
        <v>64437276.509999998</v>
      </c>
      <c r="AG50" s="84">
        <v>48327957.159999996</v>
      </c>
      <c r="AH50" s="70">
        <v>26362105.399999999</v>
      </c>
      <c r="AI50" s="70">
        <v>19771579.039999999</v>
      </c>
      <c r="AJ50" s="113">
        <f t="shared" si="11"/>
        <v>0.98240207077277264</v>
      </c>
      <c r="AK50" s="72">
        <v>54</v>
      </c>
      <c r="AL50" s="84">
        <v>62713888.039999999</v>
      </c>
      <c r="AM50" s="84">
        <v>47035415.840000004</v>
      </c>
      <c r="AN50" s="113">
        <f t="shared" si="12"/>
        <v>0.95612752142227098</v>
      </c>
    </row>
    <row r="51" spans="1:40" x14ac:dyDescent="0.2">
      <c r="A51" s="96" t="s">
        <v>50</v>
      </c>
      <c r="B51" s="104">
        <v>13809678</v>
      </c>
      <c r="C51" s="22">
        <v>2</v>
      </c>
      <c r="D51" s="23">
        <v>185791.93</v>
      </c>
      <c r="E51" s="49">
        <v>185791.93</v>
      </c>
      <c r="F51" s="116">
        <f t="shared" si="3"/>
        <v>1.3453748161253288E-2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1.345108336342093E-2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1.345108336342093E-2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1.345108336342093E-2</v>
      </c>
      <c r="AK51" s="25">
        <v>2</v>
      </c>
      <c r="AL51" s="49">
        <v>185755.13</v>
      </c>
      <c r="AM51" s="49">
        <v>185755.13</v>
      </c>
      <c r="AN51" s="113">
        <f t="shared" si="12"/>
        <v>1.345108336342093E-2</v>
      </c>
    </row>
    <row r="52" spans="1:40" x14ac:dyDescent="0.2">
      <c r="A52" s="96" t="s">
        <v>51</v>
      </c>
      <c r="B52" s="104">
        <v>367066457</v>
      </c>
      <c r="C52" s="151">
        <v>3109</v>
      </c>
      <c r="D52" s="23">
        <v>474999692.35000002</v>
      </c>
      <c r="E52" s="49">
        <v>356249762.63</v>
      </c>
      <c r="F52" s="116">
        <f t="shared" si="3"/>
        <v>1.2940427633517055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1.0475188162997962</v>
      </c>
      <c r="N52" s="50">
        <v>4</v>
      </c>
      <c r="O52" s="49">
        <v>248815.58</v>
      </c>
      <c r="P52" s="51">
        <v>186611.68</v>
      </c>
      <c r="Q52" s="50">
        <v>11</v>
      </c>
      <c r="R52" s="49">
        <v>3994038.99</v>
      </c>
      <c r="S52" s="51">
        <v>2995529.25</v>
      </c>
      <c r="T52" s="25">
        <v>2942</v>
      </c>
      <c r="U52" s="23">
        <v>380266165.97000003</v>
      </c>
      <c r="V52" s="23">
        <v>285199618.27999997</v>
      </c>
      <c r="W52" s="113">
        <f t="shared" si="4"/>
        <v>1.0359599977559377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0.26189446991611115</v>
      </c>
      <c r="AC52" s="26">
        <v>2</v>
      </c>
      <c r="AD52" s="24">
        <v>1200000</v>
      </c>
      <c r="AE52" s="50">
        <v>2942</v>
      </c>
      <c r="AF52" s="49">
        <v>383340269.05000001</v>
      </c>
      <c r="AG52" s="49">
        <v>287505195.49000001</v>
      </c>
      <c r="AH52" s="23">
        <v>93163217.75</v>
      </c>
      <c r="AI52" s="23">
        <v>69872413.239999995</v>
      </c>
      <c r="AJ52" s="113">
        <f t="shared" si="11"/>
        <v>1.0443347839053569</v>
      </c>
      <c r="AK52" s="25">
        <v>2942</v>
      </c>
      <c r="AL52" s="49">
        <v>363688917.26999998</v>
      </c>
      <c r="AM52" s="49">
        <v>272766681.69</v>
      </c>
      <c r="AN52" s="113">
        <f t="shared" si="12"/>
        <v>0.99079856068134275</v>
      </c>
    </row>
    <row r="53" spans="1:40" ht="26.25" thickBot="1" x14ac:dyDescent="0.25">
      <c r="A53" s="98" t="s">
        <v>52</v>
      </c>
      <c r="B53" s="106">
        <v>235429755</v>
      </c>
      <c r="C53" s="43">
        <v>392</v>
      </c>
      <c r="D53" s="39">
        <v>466630052.04000002</v>
      </c>
      <c r="E53" s="54">
        <v>349972538.14999998</v>
      </c>
      <c r="F53" s="116">
        <f t="shared" si="3"/>
        <v>1.9820351596594068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0.94499041482670698</v>
      </c>
      <c r="N53" s="55">
        <v>6</v>
      </c>
      <c r="O53" s="54">
        <v>4771688.9000000004</v>
      </c>
      <c r="P53" s="56">
        <v>3578766.66</v>
      </c>
      <c r="Q53" s="55">
        <v>39</v>
      </c>
      <c r="R53" s="54">
        <v>9297158.5099999998</v>
      </c>
      <c r="S53" s="56">
        <v>6972868.9100000001</v>
      </c>
      <c r="T53" s="41">
        <v>231</v>
      </c>
      <c r="U53" s="39">
        <v>208410014.43000001</v>
      </c>
      <c r="V53" s="39">
        <v>156307510.33000001</v>
      </c>
      <c r="W53" s="113">
        <f t="shared" si="4"/>
        <v>0.88523226144460798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0.45811103545514031</v>
      </c>
      <c r="AC53" s="42">
        <v>4</v>
      </c>
      <c r="AD53" s="44">
        <v>1791969.96</v>
      </c>
      <c r="AE53" s="55">
        <v>233</v>
      </c>
      <c r="AF53" s="54">
        <v>205504772.12</v>
      </c>
      <c r="AG53" s="54">
        <v>154128578.36000001</v>
      </c>
      <c r="AH53" s="39">
        <v>29812411.550000001</v>
      </c>
      <c r="AI53" s="39">
        <v>22359308.579999998</v>
      </c>
      <c r="AJ53" s="113">
        <f t="shared" si="11"/>
        <v>0.87289209522390232</v>
      </c>
      <c r="AK53" s="41">
        <v>231</v>
      </c>
      <c r="AL53" s="54">
        <v>199540064.87</v>
      </c>
      <c r="AM53" s="54">
        <v>149655047.91</v>
      </c>
      <c r="AN53" s="113">
        <f t="shared" si="12"/>
        <v>0.84755669422499291</v>
      </c>
    </row>
    <row r="54" spans="1:40" s="29" customFormat="1" ht="26.25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8.25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6.25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5" thickBot="1" x14ac:dyDescent="0.25">
      <c r="A58" s="94" t="s">
        <v>72</v>
      </c>
      <c r="B58" s="68">
        <v>190652929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1.0436229990990593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1.0261936833396355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1.0146451833950059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0.98975497780052457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0.98935539159747177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0.98935539159747177</v>
      </c>
    </row>
    <row r="59" spans="1:40" ht="13.5" thickBot="1" x14ac:dyDescent="0.25">
      <c r="A59" s="102" t="s">
        <v>56</v>
      </c>
      <c r="B59" s="107">
        <v>190652929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1.0436229990990593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1.0261936833396355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1.0146451833950059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0.98975497780052457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0.98935539159747177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0.98935539159747177</v>
      </c>
    </row>
    <row r="60" spans="1:40" ht="18.75" thickBot="1" x14ac:dyDescent="0.25">
      <c r="A60" s="149" t="s">
        <v>57</v>
      </c>
      <c r="B60" s="150">
        <v>3149362251.9339418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1.7017712445524087</v>
      </c>
      <c r="G60" s="143">
        <v>3531</v>
      </c>
      <c r="H60" s="144">
        <v>1540565330.46</v>
      </c>
      <c r="I60" s="144">
        <v>1170080113.77</v>
      </c>
      <c r="J60" s="143">
        <v>15679</v>
      </c>
      <c r="K60" s="144">
        <v>3555624310.0900002</v>
      </c>
      <c r="L60" s="144">
        <v>2661744479.25</v>
      </c>
      <c r="M60" s="148">
        <f>K60/B60</f>
        <v>1.1289981988914051</v>
      </c>
      <c r="N60" s="146">
        <v>624</v>
      </c>
      <c r="O60" s="147">
        <v>360525349.81999999</v>
      </c>
      <c r="P60" s="147">
        <v>274420192.36000001</v>
      </c>
      <c r="Q60" s="146">
        <v>1001</v>
      </c>
      <c r="R60" s="147">
        <v>60079150.5</v>
      </c>
      <c r="S60" s="147">
        <v>45925935.359999999</v>
      </c>
      <c r="T60" s="146">
        <v>15055</v>
      </c>
      <c r="U60" s="147">
        <v>3135019809.77</v>
      </c>
      <c r="V60" s="144">
        <v>2341398351.5300002</v>
      </c>
      <c r="W60" s="145">
        <f t="shared" si="4"/>
        <v>0.99544592174014457</v>
      </c>
      <c r="X60" s="143">
        <v>10418</v>
      </c>
      <c r="Y60" s="143">
        <v>11452</v>
      </c>
      <c r="Z60" s="147">
        <v>2419594714.5599999</v>
      </c>
      <c r="AA60" s="144">
        <v>1807718840.5</v>
      </c>
      <c r="AB60" s="145">
        <f>Z60/B60</f>
        <v>0.76828085212305741</v>
      </c>
      <c r="AC60" s="143">
        <v>160</v>
      </c>
      <c r="AD60" s="147">
        <v>33824959.789999999</v>
      </c>
      <c r="AE60" s="143">
        <v>15248</v>
      </c>
      <c r="AF60" s="147">
        <v>3144719319.3099999</v>
      </c>
      <c r="AG60" s="147">
        <v>2351854996.9400001</v>
      </c>
      <c r="AH60" s="147">
        <v>1161362921.26</v>
      </c>
      <c r="AI60" s="147">
        <v>892947129.02999997</v>
      </c>
      <c r="AJ60" s="145">
        <f>AF60/B60</f>
        <v>0.99852575465998206</v>
      </c>
      <c r="AK60" s="143">
        <v>15014</v>
      </c>
      <c r="AL60" s="144">
        <v>2949041374.4299998</v>
      </c>
      <c r="AM60" s="144">
        <v>2201288025.54</v>
      </c>
      <c r="AN60" s="145">
        <f>AL60/B60</f>
        <v>0.93639319281834599</v>
      </c>
    </row>
    <row r="61" spans="1:40" ht="21" hidden="1" customHeight="1" x14ac:dyDescent="0.2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25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lipca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2024-09-24T09:57:38Z</dcterms:modified>
</cp:coreProperties>
</file>