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g-file-1\bp$\BP2\MONITORING\PORTAL\2015\2. Wykonanie budżetu państwa\C. Sprawozdania operatywne (miesięczne) z wykoania budżetu państwa\2018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3" r:id="rId6"/>
    <sheet name="TABLICA 4 " sheetId="2" r:id="rId7"/>
    <sheet name="TABLICA 5   " sheetId="3" r:id="rId8"/>
    <sheet name="TABLICA 6" sheetId="35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9" r:id="rId14"/>
    <sheet name="TABLICA 12" sheetId="30" r:id="rId15"/>
    <sheet name="TABLICA 13" sheetId="31" r:id="rId16"/>
    <sheet name="TABLICA 14" sheetId="32" r:id="rId17"/>
    <sheet name="TABLICA 15 " sheetId="12" r:id="rId18"/>
    <sheet name="TABLICA 16" sheetId="34" r:id="rId19"/>
    <sheet name="TYTUŁ-środ.europejskie" sheetId="17" r:id="rId20"/>
    <sheet name="TABLICA 17" sheetId="25" r:id="rId21"/>
    <sheet name="TABLICA 18 " sheetId="26" r:id="rId22"/>
    <sheet name="TABLICA 19" sheetId="27" r:id="rId23"/>
    <sheet name="TABLICA 20" sheetId="28" r:id="rId24"/>
    <sheet name="WYKRES1" sheetId="36" r:id="rId25"/>
    <sheet name="WYKRES2" sheetId="37" r:id="rId26"/>
    <sheet name="WYKRES3" sheetId="38" r:id="rId27"/>
    <sheet name="WYKRES4" sheetId="39" r:id="rId28"/>
    <sheet name="WYKRES5" sheetId="40" r:id="rId29"/>
    <sheet name="WYKRES6" sheetId="41" r:id="rId30"/>
    <sheet name="WYKRES7" sheetId="42" r:id="rId31"/>
  </sheets>
  <externalReferences>
    <externalReference r:id="rId32"/>
    <externalReference r:id="rId33"/>
    <externalReference r:id="rId34"/>
  </externalReferences>
  <definedNames>
    <definedName name="_______________Ver2" localSheetId="8">#REF!</definedName>
    <definedName name="_______________Ver2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8">#REF!</definedName>
    <definedName name="____________Ver2">#REF!</definedName>
    <definedName name="___________Ver2" localSheetId="8">#REF!</definedName>
    <definedName name="___________Ver2">#REF!</definedName>
    <definedName name="__________Ver2" localSheetId="8">#REF!</definedName>
    <definedName name="__________Ver2">#REF!</definedName>
    <definedName name="_________Ver2" localSheetId="1">#REF!</definedName>
    <definedName name="________Ver2" localSheetId="8">#REF!</definedName>
    <definedName name="________Ver2">#REF!</definedName>
    <definedName name="_______Ver2" localSheetId="17">#REF!</definedName>
    <definedName name="_______Ver2" localSheetId="4">#REF!</definedName>
    <definedName name="_______Ver2" localSheetId="8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8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8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8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8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8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8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8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8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8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'!$A$6:$HV$60</definedName>
    <definedName name="_xlnm._FilterDatabase" localSheetId="22" hidden="1">'TABLICA 19'!#REF!</definedName>
    <definedName name="_xlnm._FilterDatabase" localSheetId="23" hidden="1">'TABLICA 20'!$A$11:$AS$94</definedName>
    <definedName name="_xlnm._FilterDatabase" localSheetId="8" hidden="1">'TABLICA 6'!$A$9:$M$9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8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8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8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8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'!$A$1:$H$67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12'!$A$1:$G$96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16'!$A$1:$E$30</definedName>
    <definedName name="_xlnm.Print_Area" localSheetId="20">'TABLICA 17'!$A$1:$I$24</definedName>
    <definedName name="_xlnm.Print_Area" localSheetId="21">'TABLICA 18 '!$A$1:$D$39</definedName>
    <definedName name="_xlnm.Print_Area" localSheetId="22">'TABLICA 19'!$A$1:$L$222</definedName>
    <definedName name="_xlnm.Print_Area" localSheetId="4">'TABLICA 2  '!$A$1:$H$22</definedName>
    <definedName name="_xlnm.Print_Area" localSheetId="23">'TABLICA 20'!$A$1:$L$94</definedName>
    <definedName name="_xlnm.Print_Area" localSheetId="5">'TABLICA 3'!$A$1:$L$84</definedName>
    <definedName name="_xlnm.Print_Area" localSheetId="6">'TABLICA 4 '!$A$9:$E$97</definedName>
    <definedName name="_xlnm.Print_Area" localSheetId="7">'TABLICA 5   '!$A$1:$D$25</definedName>
    <definedName name="_xlnm.Print_Area" localSheetId="8">'TABLICA 6'!$A$1:$L$67</definedName>
    <definedName name="_xlnm.Print_Area" localSheetId="10">'TABLICA 8 '!$A$12:$M$434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'!$B$1:$E$71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8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8">#REF!</definedName>
    <definedName name="t11e" localSheetId="19">#REF!</definedName>
    <definedName name="t11e" localSheetId="2">#REF!</definedName>
    <definedName name="t11e">#REF!</definedName>
    <definedName name="TAB" localSheetId="8">#REF!</definedName>
    <definedName name="TAB" localSheetId="19">#REF!</definedName>
    <definedName name="TAB" localSheetId="2">#REF!</definedName>
    <definedName name="TAB">#REF!</definedName>
    <definedName name="TAB16ELA" localSheetId="8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8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28" i="27" l="1"/>
  <c r="J220" i="27"/>
  <c r="H220" i="27"/>
  <c r="F220" i="27"/>
  <c r="J218" i="27"/>
  <c r="H218" i="27"/>
  <c r="F218" i="27"/>
  <c r="J215" i="27"/>
  <c r="H215" i="27"/>
  <c r="F215" i="27"/>
  <c r="J214" i="27"/>
  <c r="H214" i="27"/>
  <c r="F214" i="27"/>
  <c r="J211" i="27"/>
  <c r="H211" i="27"/>
  <c r="F211" i="27"/>
  <c r="J209" i="27"/>
  <c r="H209" i="27"/>
  <c r="F209" i="27"/>
  <c r="J205" i="27"/>
  <c r="H205" i="27"/>
  <c r="F205" i="27"/>
  <c r="J203" i="27"/>
  <c r="H203" i="27"/>
  <c r="F203" i="27"/>
  <c r="J202" i="27"/>
  <c r="H202" i="27"/>
  <c r="F202" i="27"/>
  <c r="J197" i="27"/>
  <c r="H197" i="27"/>
  <c r="F197" i="27"/>
  <c r="J193" i="27"/>
  <c r="H193" i="27"/>
  <c r="F193" i="27"/>
  <c r="J191" i="27"/>
  <c r="H191" i="27"/>
  <c r="F191" i="27"/>
  <c r="J188" i="27"/>
  <c r="H188" i="27"/>
  <c r="F188" i="27"/>
  <c r="J186" i="27"/>
  <c r="H186" i="27"/>
  <c r="F186" i="27"/>
  <c r="J184" i="27"/>
  <c r="H184" i="27"/>
  <c r="F184" i="27"/>
  <c r="J183" i="27"/>
  <c r="H183" i="27"/>
  <c r="J180" i="27"/>
  <c r="H180" i="27"/>
  <c r="F180" i="27"/>
  <c r="J178" i="27"/>
  <c r="H178" i="27"/>
  <c r="F178" i="27"/>
  <c r="J177" i="27"/>
  <c r="H177" i="27"/>
  <c r="F177" i="27"/>
  <c r="J176" i="27"/>
  <c r="H176" i="27"/>
  <c r="F176" i="27"/>
  <c r="J174" i="27"/>
  <c r="H174" i="27"/>
  <c r="F174" i="27"/>
  <c r="J173" i="27"/>
  <c r="H173" i="27"/>
  <c r="J168" i="27"/>
  <c r="H168" i="27"/>
  <c r="F168" i="27"/>
  <c r="J167" i="27"/>
  <c r="H167" i="27"/>
  <c r="F167" i="27"/>
  <c r="J166" i="27"/>
  <c r="H166" i="27"/>
  <c r="F166" i="27"/>
  <c r="J163" i="27"/>
  <c r="H163" i="27"/>
  <c r="F163" i="27"/>
  <c r="J155" i="27"/>
  <c r="H155" i="27"/>
  <c r="F155" i="27"/>
  <c r="J152" i="27"/>
  <c r="H152" i="27"/>
  <c r="F152" i="27"/>
  <c r="J142" i="27"/>
  <c r="H142" i="27"/>
  <c r="F142" i="27"/>
  <c r="J126" i="27"/>
  <c r="H126" i="27"/>
  <c r="F126" i="27"/>
  <c r="J122" i="27"/>
  <c r="H122" i="27"/>
  <c r="F122" i="27"/>
  <c r="J119" i="27"/>
  <c r="H119" i="27"/>
  <c r="F119" i="27"/>
  <c r="J114" i="27"/>
  <c r="H114" i="27"/>
  <c r="F114" i="27"/>
  <c r="J85" i="27"/>
  <c r="H85" i="27"/>
  <c r="F85" i="27"/>
  <c r="J84" i="27"/>
  <c r="H84" i="27"/>
  <c r="J73" i="27"/>
  <c r="H73" i="27"/>
  <c r="F73" i="27"/>
  <c r="J54" i="27"/>
  <c r="H54" i="27"/>
  <c r="F54" i="27"/>
  <c r="J53" i="27"/>
  <c r="H53" i="27"/>
  <c r="J49" i="27"/>
  <c r="H49" i="27"/>
  <c r="F49" i="27"/>
  <c r="J48" i="27"/>
  <c r="H48" i="27"/>
  <c r="J42" i="27"/>
  <c r="H42" i="27"/>
  <c r="F42" i="27"/>
  <c r="J34" i="27"/>
  <c r="H34" i="27"/>
  <c r="F34" i="27"/>
  <c r="J29" i="27"/>
  <c r="H29" i="27"/>
  <c r="F29" i="27"/>
  <c r="J26" i="27"/>
  <c r="H26" i="27"/>
  <c r="F26" i="27"/>
  <c r="J23" i="27"/>
  <c r="H23" i="27"/>
  <c r="F23" i="27"/>
  <c r="J22" i="27"/>
  <c r="H22" i="27"/>
  <c r="J21" i="27"/>
  <c r="H21" i="27"/>
  <c r="J20" i="27"/>
  <c r="H20" i="27"/>
  <c r="J19" i="27"/>
  <c r="H19" i="27"/>
  <c r="J18" i="27"/>
  <c r="H18" i="27"/>
  <c r="J17" i="27"/>
  <c r="H17" i="27"/>
  <c r="J15" i="27"/>
  <c r="H15" i="27"/>
  <c r="F15" i="27"/>
  <c r="J12" i="27"/>
  <c r="H12" i="27"/>
  <c r="F12" i="27"/>
  <c r="J11" i="27"/>
  <c r="H11" i="27"/>
  <c r="J10" i="27"/>
  <c r="H10" i="27"/>
  <c r="J9" i="27"/>
  <c r="H9" i="27"/>
  <c r="J8" i="27"/>
  <c r="H8" i="27"/>
  <c r="J7" i="27"/>
  <c r="H7" i="27"/>
  <c r="M22" i="25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sharedStrings.xml><?xml version="1.0" encoding="utf-8"?>
<sst xmlns="http://schemas.openxmlformats.org/spreadsheetml/2006/main" count="4507" uniqueCount="921">
  <si>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</si>
  <si>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</si>
  <si>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</si>
  <si>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</si>
  <si>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</si>
  <si>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</si>
  <si>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</si>
  <si>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</si>
  <si>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</si>
  <si>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</si>
  <si>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</si>
  <si>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</si>
  <si>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</si>
  <si>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</si>
  <si>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</si>
  <si>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</si>
  <si>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</si>
  <si>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</si>
  <si>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</si>
  <si>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</si>
  <si>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</si>
  <si>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</si>
  <si>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</si>
  <si>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</si>
  <si>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</si>
  <si>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</si>
  <si>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</si>
  <si>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</si>
  <si>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</si>
  <si>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</si>
  <si>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</si>
  <si>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</si>
  <si>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</si>
  <si>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</si>
  <si>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</si>
  <si>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</si>
  <si>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</si>
  <si>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</si>
  <si>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</si>
  <si>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</si>
  <si>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</si>
  <si>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</si>
  <si>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</si>
  <si>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</si>
  <si>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</si>
  <si>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</si>
  <si>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</si>
  <si>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</si>
  <si>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</si>
  <si>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</si>
  <si>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</si>
  <si>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</si>
  <si>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</si>
  <si>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</si>
  <si>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</si>
  <si>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</si>
  <si>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</si>
  <si>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</si>
  <si>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</si>
  <si>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</si>
  <si>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</si>
  <si>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</si>
  <si>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</si>
  <si>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</si>
  <si>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</si>
  <si>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</si>
  <si>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</si>
  <si>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</si>
  <si>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Generalny Inspektor Ochrony</t>
  </si>
  <si>
    <t>Danych Osobowych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</si>
  <si>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</si>
  <si>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</si>
  <si>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</si>
  <si>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</si>
  <si>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</si>
  <si>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</si>
  <si>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</si>
  <si>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</si>
  <si>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</si>
  <si>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</si>
  <si>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</si>
  <si>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</si>
  <si>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</si>
  <si>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</si>
  <si>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</si>
  <si>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</si>
  <si>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</si>
  <si>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</si>
  <si>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</si>
  <si>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</si>
  <si>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</si>
  <si>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</si>
  <si>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</si>
  <si>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</si>
  <si>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</si>
  <si>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</si>
  <si>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</si>
  <si>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</si>
  <si>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</si>
  <si>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</si>
  <si>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</si>
  <si>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</si>
  <si>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</si>
  <si>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</si>
  <si>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</si>
  <si>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</si>
  <si>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</si>
  <si>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</si>
  <si>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</si>
  <si>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</si>
  <si>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</si>
  <si>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</si>
  <si>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</si>
  <si>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</si>
  <si>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</si>
  <si>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</si>
  <si>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</si>
  <si>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</si>
  <si>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</si>
  <si>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</si>
  <si>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</si>
  <si>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</si>
  <si>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</si>
  <si>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</si>
  <si>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</si>
  <si>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</si>
  <si>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</si>
  <si>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</si>
  <si>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</si>
  <si>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</si>
  <si>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</si>
  <si>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</si>
  <si>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</si>
  <si>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</si>
  <si>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</si>
  <si>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</si>
  <si>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</si>
  <si>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</si>
  <si>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</si>
  <si>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</si>
  <si>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</si>
  <si>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</si>
  <si>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</si>
  <si>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</si>
  <si>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</si>
  <si>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</si>
  <si>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</si>
  <si>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</si>
  <si>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</si>
  <si>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</si>
  <si>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</si>
  <si>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</si>
  <si>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</si>
  <si>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</si>
  <si>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</si>
  <si>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</si>
  <si>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</si>
  <si>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</si>
  <si>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</si>
  <si>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</si>
  <si>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</si>
  <si>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</si>
  <si>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</si>
  <si>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</si>
  <si>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</si>
  <si>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</si>
  <si>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</si>
  <si>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</si>
  <si>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</si>
  <si>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</si>
  <si>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</si>
  <si>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</si>
  <si>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</si>
  <si>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</si>
  <si>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</si>
  <si>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</si>
  <si>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</si>
  <si>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</si>
  <si>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</si>
  <si>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</si>
  <si>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</si>
  <si>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</si>
  <si>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</si>
  <si>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</si>
  <si>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</si>
  <si>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</si>
  <si>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</si>
  <si>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</si>
  <si>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</si>
  <si>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</si>
  <si>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</si>
  <si>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</si>
  <si>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</si>
  <si>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</si>
  <si>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</si>
  <si>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</si>
  <si>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</si>
  <si>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</si>
  <si>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</si>
  <si>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</si>
  <si>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</si>
  <si>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</si>
  <si>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</si>
  <si>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</si>
  <si>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</si>
  <si>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</si>
  <si>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</si>
  <si>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</si>
  <si>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</si>
  <si>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</si>
  <si>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</si>
  <si>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</si>
  <si>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</si>
  <si>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</si>
  <si>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</si>
  <si>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</si>
  <si>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</si>
  <si>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</si>
  <si>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</si>
  <si>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</si>
  <si>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</si>
  <si>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</si>
  <si>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</si>
  <si>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</si>
  <si>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</si>
  <si>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</si>
  <si>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</si>
  <si>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</si>
  <si>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</si>
  <si>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</si>
  <si>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</si>
  <si>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</si>
  <si>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</si>
  <si>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</si>
  <si>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</si>
  <si>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</si>
  <si>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</si>
  <si>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</si>
  <si>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</si>
  <si>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</si>
  <si>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</si>
  <si>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</si>
  <si>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</si>
  <si>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</si>
  <si>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</si>
  <si>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</si>
  <si>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</si>
  <si>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</si>
  <si>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</si>
  <si>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</si>
  <si>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</si>
  <si>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</si>
  <si>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</si>
  <si>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</si>
  <si>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</si>
  <si>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10 - Generalny Inspektor Ochrony Danych Osobowych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</si>
  <si>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</si>
  <si>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</si>
  <si>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</si>
  <si>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</si>
  <si>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</si>
  <si>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</si>
  <si>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</si>
  <si>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</si>
  <si>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</si>
  <si>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</si>
  <si>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</si>
  <si>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</si>
  <si>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</si>
  <si>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</si>
  <si>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</si>
  <si>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</si>
  <si>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</si>
  <si>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</si>
  <si>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</si>
  <si>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</si>
  <si>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</si>
  <si>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</si>
  <si>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</si>
  <si>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</si>
  <si>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</si>
  <si>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</si>
  <si>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</si>
  <si>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</si>
  <si>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</si>
  <si>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</si>
  <si>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</si>
  <si>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</si>
  <si>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</si>
  <si>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</si>
  <si>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</si>
  <si>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</si>
  <si>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</si>
  <si>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</si>
  <si>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</si>
  <si>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</si>
  <si>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</si>
  <si>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</si>
  <si>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</si>
  <si>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</si>
  <si>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</si>
  <si>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</si>
  <si>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</si>
  <si>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</si>
  <si>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</si>
  <si>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</si>
  <si>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</si>
  <si>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</si>
  <si>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</si>
  <si>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</si>
  <si>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</si>
  <si>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</si>
  <si>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</si>
  <si>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</si>
  <si>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</si>
  <si>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</si>
  <si>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</si>
  <si>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</si>
  <si>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</si>
  <si>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</si>
  <si>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</si>
  <si>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</si>
  <si>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</si>
  <si>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</si>
  <si>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</si>
  <si>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</si>
  <si>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</si>
  <si>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</si>
  <si>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</si>
  <si>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</si>
  <si>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</si>
  <si>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</si>
  <si>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</si>
  <si>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</si>
  <si>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</si>
  <si>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</si>
  <si>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</si>
  <si>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</si>
  <si>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</si>
  <si>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</si>
  <si>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</si>
  <si>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</si>
  <si>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</si>
  <si>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</si>
  <si>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</si>
  <si>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</si>
  <si>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</si>
  <si>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</si>
  <si>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</si>
  <si>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</si>
  <si>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</si>
  <si>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</si>
  <si>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</si>
  <si>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</si>
  <si>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</si>
  <si>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</si>
  <si>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</si>
  <si>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</si>
  <si>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</si>
  <si>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</si>
  <si>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</si>
  <si>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</si>
  <si>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</si>
  <si>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</si>
  <si>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</si>
  <si>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</si>
  <si>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</si>
  <si>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</si>
  <si>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</si>
  <si>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</si>
  <si>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</si>
  <si>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</si>
  <si>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</si>
  <si>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</si>
  <si>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</si>
  <si>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</si>
  <si>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</si>
  <si>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</si>
  <si>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</si>
  <si>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</si>
  <si>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</si>
  <si>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</si>
  <si>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</si>
  <si>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</si>
  <si>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</si>
  <si>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</si>
  <si>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</si>
  <si>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</si>
  <si>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</si>
  <si>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</si>
  <si>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</si>
  <si>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</si>
  <si>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</si>
  <si>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</si>
  <si>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</si>
  <si>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</si>
  <si>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</si>
  <si>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</si>
  <si>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</si>
  <si>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</si>
  <si>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</si>
  <si>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</si>
  <si>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</si>
  <si>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</si>
  <si>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</si>
  <si>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</si>
  <si>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</si>
  <si>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</si>
  <si>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</si>
  <si>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</si>
  <si>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</si>
  <si>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</si>
  <si>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</si>
  <si>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</si>
  <si>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</si>
  <si>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</si>
  <si>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</si>
  <si>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</si>
  <si>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</si>
  <si>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</si>
  <si>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</si>
  <si>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</si>
  <si>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</si>
  <si>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</si>
  <si>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</si>
  <si>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</si>
  <si>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</si>
  <si>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</si>
  <si>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</si>
  <si>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</si>
  <si>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</si>
  <si>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</si>
  <si>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</si>
  <si>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</si>
  <si>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</si>
  <si>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</si>
  <si>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</si>
  <si>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</si>
  <si>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</si>
  <si>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</si>
  <si>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</si>
  <si>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</si>
  <si>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</si>
  <si>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</si>
  <si>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</si>
  <si>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</si>
  <si>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</si>
  <si>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</si>
  <si>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</si>
  <si>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</si>
  <si>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</si>
  <si>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</si>
  <si>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</si>
  <si>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</si>
  <si>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</si>
  <si>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</si>
  <si>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</si>
  <si>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</si>
  <si>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</si>
  <si>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</si>
  <si>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</si>
  <si>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</si>
  <si>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</si>
  <si>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</si>
  <si>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</si>
  <si>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</si>
  <si>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</si>
  <si>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</si>
  <si>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</si>
  <si>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</si>
  <si>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</si>
  <si>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</si>
  <si>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</si>
  <si>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</si>
  <si>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</si>
  <si>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</si>
  <si>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</si>
  <si>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</si>
  <si>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</si>
  <si>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</si>
  <si>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</si>
  <si>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</si>
  <si>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</si>
  <si>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</si>
  <si>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</si>
  <si>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</si>
  <si>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</si>
  <si>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</si>
  <si>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</si>
  <si>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</si>
  <si>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</si>
  <si>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</si>
  <si>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</si>
  <si>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</si>
  <si>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</si>
  <si>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</si>
  <si>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</si>
  <si>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</si>
  <si>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</si>
  <si>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</si>
  <si>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</si>
  <si>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</si>
  <si>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</si>
  <si>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</si>
  <si>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</si>
  <si>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</si>
  <si>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</si>
  <si>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</si>
  <si>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</si>
  <si>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</si>
  <si>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</si>
  <si>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</si>
  <si>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</si>
  <si>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</si>
  <si>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</si>
  <si>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</si>
  <si>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</si>
  <si>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</si>
  <si>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</si>
  <si>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</si>
  <si>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</si>
  <si>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</si>
  <si>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</si>
  <si>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</si>
  <si>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</si>
  <si>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</si>
  <si>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</si>
  <si>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</si>
  <si>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</si>
  <si>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</si>
  <si>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</si>
  <si>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</si>
  <si>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</si>
  <si>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</si>
  <si>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</si>
  <si>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</si>
  <si>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</si>
  <si>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</si>
  <si>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</si>
  <si>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</si>
  <si>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</si>
  <si>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</si>
  <si>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</si>
  <si>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</si>
  <si>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</si>
  <si>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</si>
  <si>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</si>
  <si>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</si>
  <si>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</si>
  <si>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</si>
  <si>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</si>
  <si>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</si>
  <si>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</si>
  <si>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</si>
  <si>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</si>
  <si>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</si>
  <si>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</si>
  <si>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</si>
  <si>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</si>
  <si>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</si>
  <si>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</si>
  <si>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</si>
  <si>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</si>
  <si>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</si>
  <si>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</si>
  <si>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</si>
  <si>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</si>
  <si>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</si>
  <si>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</si>
  <si>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</si>
  <si>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</si>
  <si>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</si>
  <si>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</si>
  <si>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</si>
  <si>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</si>
  <si>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</si>
  <si>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   z tego na: </t>
  </si>
  <si>
    <t xml:space="preserve">  Zestawienie  ogólne - porównanie  wykonania  budżetu  państwa  w  latach  2017- 2018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</si>
  <si>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</si>
  <si>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</si>
  <si>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</si>
  <si>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</si>
  <si>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</si>
  <si>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</si>
  <si>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</si>
  <si>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</si>
  <si>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</si>
  <si>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</si>
  <si>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</si>
  <si>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</si>
  <si>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</si>
  <si>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</si>
  <si>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</si>
  <si>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</si>
  <si>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</si>
  <si>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</si>
  <si>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</si>
  <si>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</si>
  <si>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</si>
  <si>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</si>
  <si>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</si>
  <si>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</si>
  <si>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</si>
  <si>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</si>
  <si>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</si>
  <si>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</si>
  <si>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</si>
  <si>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</si>
  <si>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</si>
  <si>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</si>
  <si>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</si>
  <si>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*) wskaźnik powyżej 1000</t>
  </si>
  <si>
    <t>ZA  STYCZEŃ - KWIECIEŃ 2018 ROKU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</si>
  <si>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</si>
  <si>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</si>
  <si>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</si>
  <si>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</si>
  <si>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maj 3.300.218 tys.zł</t>
    </r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</si>
  <si>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</si>
  <si>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</si>
  <si>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>I -IV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</si>
  <si>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</si>
  <si>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t>Warszawa, czerwiec 2018 r.</t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</si>
  <si>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</si>
  <si>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 xml:space="preserve">zwrot nadpłaty przewyższył wpłaty </t>
    </r>
  </si>
  <si>
    <r>
      <rPr>
        <vertAlign val="superscript"/>
        <sz val="11"/>
        <rFont val="Arial CE"/>
        <charset val="238"/>
      </rPr>
      <t xml:space="preserve">  *)</t>
    </r>
    <r>
      <rPr>
        <sz val="11"/>
        <rFont val="Arial CE"/>
        <family val="2"/>
        <charset val="238"/>
      </rPr>
      <t xml:space="preserve"> wskaźnik powyżej 1000</t>
    </r>
  </si>
  <si>
    <r>
      <t xml:space="preserve">  </t>
    </r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</si>
  <si>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t>ZESTAWIENIE  OGÓLNE  Z  WYKONANIA  BUDŻETU  ŚRODKÓW  EUROPEJSKICH</t>
  </si>
  <si>
    <t xml:space="preserve">Ustawa </t>
  </si>
  <si>
    <t xml:space="preserve"> I - IV</t>
  </si>
  <si>
    <t>wydatki</t>
  </si>
  <si>
    <t>dochody</t>
  </si>
  <si>
    <t>deficyt/nadwyżka</t>
  </si>
  <si>
    <t>zaokr.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</si>
  <si>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</si>
  <si>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</si>
  <si>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</si>
  <si>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</si>
  <si>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I-IV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</si>
  <si>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</si>
  <si>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</si>
  <si>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</si>
  <si>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</si>
  <si>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</si>
  <si>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</si>
  <si>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</si>
  <si>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</si>
  <si>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</si>
  <si>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</si>
  <si>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</si>
  <si>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</si>
  <si>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</si>
  <si>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</si>
  <si>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</si>
  <si>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</si>
  <si>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</si>
  <si>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</si>
  <si>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</si>
  <si>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</si>
  <si>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</si>
  <si>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</si>
  <si>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</si>
  <si>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</si>
  <si>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</si>
  <si>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</si>
  <si>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Regionalny Program Operacyjny dla Województwa Dolnośląskiego na lata 2007 - 2013</t>
  </si>
  <si>
    <t>Ogółem Regionalne Programy Operacyjne 2007-2013</t>
  </si>
  <si>
    <t>Ogółem perspektywa finansowa UE 2007 - 2013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</si>
  <si>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</si>
  <si>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</si>
  <si>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</si>
  <si>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</si>
  <si>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</si>
  <si>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</si>
  <si>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</si>
  <si>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</si>
  <si>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</si>
  <si>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</si>
  <si>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Budżet po zmianach</t>
  </si>
  <si>
    <t>Wydatki z budżetu     środków europejskich</t>
  </si>
  <si>
    <t>Razem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</si>
  <si>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</si>
  <si>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</si>
  <si>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</si>
  <si>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</si>
  <si>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</si>
  <si>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</si>
  <si>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</si>
  <si>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</si>
  <si>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</si>
  <si>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</si>
  <si>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</si>
  <si>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</si>
  <si>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</si>
  <si>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</si>
  <si>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Kultura i ochrona dziedzictwa narodowego</t>
  </si>
  <si>
    <t>Pozostałe zadania w zakresie polityki społecznej</t>
  </si>
  <si>
    <t>Regionalny Program Operacyjny - Lubuskie 2020</t>
  </si>
  <si>
    <t>Regionalny Program Operacyjny Województwa Warmińsko - Mazurskiego na lata 2014 - 2020</t>
  </si>
  <si>
    <t>Regionalny Program Operacyjny dla Województwa Dolnośląskiego 2007-2013</t>
  </si>
  <si>
    <t>Regionalny Program Operacyjny Województwa Dolnośląskiego na lata 2014-2020</t>
  </si>
  <si>
    <t>Małopolski Regionalny Program Operacyjny na lata 2007-2013</t>
  </si>
  <si>
    <t>Program Operacyjny Infrastruktura i Środowisko 2007 - 2013</t>
  </si>
  <si>
    <t>Edukacyjna opieka wychowawcza</t>
  </si>
  <si>
    <t>Gospodarka komunalna i ochrona środowiska</t>
  </si>
  <si>
    <t>Norweski Mechanizm Finansowy 2009-2014</t>
  </si>
  <si>
    <t>Mechanizm Finansowy EOG 2009-2014</t>
  </si>
  <si>
    <t>Bezpieczeństwo publiczne i ochrona przeciwpożarowa</t>
  </si>
  <si>
    <t>Mechanizm Finansowy EOG III Perspektywa Finansowa</t>
  </si>
  <si>
    <t>Norweski Mechanizm Finansowy III Perspektywa Finansowa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</si>
  <si>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</si>
  <si>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</si>
  <si>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</si>
  <si>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</si>
  <si>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</si>
  <si>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</si>
  <si>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</si>
  <si>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</si>
  <si>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</si>
  <si>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</si>
  <si>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</si>
  <si>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</si>
  <si>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</si>
  <si>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</si>
  <si>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</si>
  <si>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</si>
  <si>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</si>
  <si>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</si>
  <si>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</si>
  <si>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</si>
  <si>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</si>
  <si>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</si>
  <si>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</si>
  <si>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</si>
  <si>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I-IV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</si>
  <si>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</si>
  <si>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</si>
  <si>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</si>
  <si>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</si>
  <si>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</si>
  <si>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</si>
  <si>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</si>
  <si>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</si>
  <si>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</si>
  <si>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</si>
  <si>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</si>
  <si>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</si>
  <si>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</si>
  <si>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</si>
  <si>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</si>
  <si>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</si>
  <si>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</si>
  <si>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</si>
  <si>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</si>
  <si>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</si>
  <si>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</si>
  <si>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</si>
  <si>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</si>
  <si>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</si>
  <si>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</si>
  <si>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</si>
  <si>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</si>
  <si>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Mechanizm Finansowy Europejskiego Obszaru Gospodarczego 2009-2014</t>
  </si>
  <si>
    <t>Program Operacyjny Rybactwo i Morze 2014-2020</t>
  </si>
  <si>
    <t>Program Operacyjny Zrównoważony Rozwój Sektora Rybołówstwa i Nadbrzeżnych Obszarów Rybackich 2007 - 2013</t>
  </si>
  <si>
    <t>Tablica 11</t>
  </si>
  <si>
    <t>ZOBOWIĄZANIA   PAŃSTWOWYCH   JEDNOSTEK   BUDŻETOWYCH  -  WEDŁUG   DZIAŁÓW</t>
  </si>
  <si>
    <t>Stan zobowiązań</t>
  </si>
  <si>
    <t>Stan zobowiązań wymagalnych</t>
  </si>
  <si>
    <t>na dzień 30-04-2018 r.</t>
  </si>
  <si>
    <t>w tym:</t>
  </si>
  <si>
    <t xml:space="preserve">obciążających </t>
  </si>
  <si>
    <t>z tytułu</t>
  </si>
  <si>
    <t>ogółem</t>
  </si>
  <si>
    <t>wymagalne</t>
  </si>
  <si>
    <t>powstałe w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</si>
  <si>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</si>
  <si>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</si>
  <si>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</si>
  <si>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</si>
  <si>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</si>
  <si>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</si>
  <si>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</si>
  <si>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</si>
  <si>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 xml:space="preserve">Wymiar sprawiedliwości </t>
  </si>
  <si>
    <t>Dochody od osób prawnych, od osób fizycznych i od in. jednostek nieposiadających osobowości prawnej oraz wydatki związane z ich poborem</t>
  </si>
  <si>
    <t>855   -  Rodzina</t>
  </si>
  <si>
    <t>Ogrody botaniczne i zoologiczne oraz naturalne obszary i obiekty chronionej przyrody</t>
  </si>
  <si>
    <t xml:space="preserve">           Zobowiązania dot. długu publicznego</t>
  </si>
  <si>
    <t xml:space="preserve">                 10 047 239 tys. zł - zobowiązania części 79 z tytułu odsetek, dyskonta i opłat od kredytów otrzymanych, wyemitowanych obligacji Skarbu Państwa i transakcji</t>
  </si>
  <si>
    <t xml:space="preserve"> 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</si>
  <si>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</si>
  <si>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</si>
  <si>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</si>
  <si>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</si>
  <si>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</si>
  <si>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</si>
  <si>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</si>
  <si>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</si>
  <si>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</si>
  <si>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</si>
  <si>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</si>
  <si>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 xml:space="preserve">       1) zobowiązania  z tytułu odsetek, dyskonta i opłat od kredytów otrzymanych, wyemitowanych  obligacji Skarbu Państwa i transakcji swap </t>
  </si>
  <si>
    <t xml:space="preserve">            oraz innych tytułów płatne do końca 2018 r. w kwocie 10 047 239  tys. zł. Pozostałe zobowiazania płatne w latach następnych.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</si>
  <si>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</si>
  <si>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</si>
  <si>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</si>
  <si>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</si>
  <si>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</si>
  <si>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</si>
  <si>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</si>
  <si>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</si>
  <si>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</si>
  <si>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</si>
  <si>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</si>
  <si>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</si>
  <si>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</si>
  <si>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</si>
  <si>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</si>
  <si>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</si>
  <si>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</si>
  <si>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</si>
  <si>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</si>
  <si>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</si>
  <si>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</si>
  <si>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</si>
  <si>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</si>
  <si>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</si>
  <si>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 xml:space="preserve">     </t>
  </si>
  <si>
    <t xml:space="preserve"> przeniesienia planowanych wydatków budżetowych, w tym wynagrodzeń, określonych  w ustawie budżetowej na rok 2018  (Dz. U. poz. 831).</t>
  </si>
  <si>
    <t xml:space="preserve">Tablica 6 </t>
  </si>
  <si>
    <t>WYDATKI   BUDŻETU   PAŃSTWA</t>
  </si>
  <si>
    <t>4:3</t>
  </si>
  <si>
    <t>6:3</t>
  </si>
  <si>
    <t>w tysiącach złotych</t>
  </si>
  <si>
    <t>P1</t>
  </si>
  <si>
    <t>WYDATKI OGÓŁEM</t>
  </si>
  <si>
    <t>P2</t>
  </si>
  <si>
    <t>1.</t>
  </si>
  <si>
    <t>DOTACJE I SUBWENCJE</t>
  </si>
  <si>
    <t>P3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</si>
  <si>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</si>
  <si>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</si>
  <si>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</si>
  <si>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</si>
  <si>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</si>
  <si>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</si>
  <si>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</si>
  <si>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</si>
  <si>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</si>
  <si>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</si>
  <si>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</si>
  <si>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</si>
  <si>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</si>
  <si>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</si>
  <si>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</si>
  <si>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</si>
  <si>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</si>
  <si>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</si>
  <si>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</si>
  <si>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</si>
  <si>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</si>
  <si>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2.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</si>
  <si>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</si>
  <si>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</si>
  <si>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</si>
  <si>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</si>
  <si>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</si>
  <si>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</si>
  <si>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</si>
  <si>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</si>
  <si>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</si>
  <si>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</si>
  <si>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</si>
  <si>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</si>
  <si>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</si>
  <si>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</si>
  <si>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</si>
  <si>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</si>
  <si>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</si>
  <si>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</si>
  <si>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</si>
  <si>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</si>
  <si>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</si>
  <si>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</si>
  <si>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</si>
  <si>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</si>
  <si>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</si>
  <si>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</si>
  <si>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</si>
  <si>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</si>
  <si>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</si>
  <si>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</si>
  <si>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</si>
  <si>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</si>
  <si>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</si>
  <si>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</si>
  <si>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</si>
  <si>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</si>
  <si>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</si>
  <si>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</si>
  <si>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</si>
  <si>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</si>
  <si>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</si>
  <si>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</si>
  <si>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</si>
  <si>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</si>
  <si>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</si>
  <si>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</si>
  <si>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</si>
  <si>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</si>
  <si>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</si>
  <si>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</si>
  <si>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</si>
  <si>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</si>
  <si>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</si>
  <si>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Sprawozdanie operatywne z wykonania budżetu państwa uwzględnia przepisy  rozporządzenia Prezesa Rady Ministrów z dnia 30 kwietnia 2018 r.  w sprawie 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</si>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</sst>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0&quot; &quot;;;&quot;--- &quot;"/>
    <numFmt numFmtId="175" formatCode="#,###,"/>
    <numFmt numFmtId="176" formatCode="#,##0.00_ ;\-#,##0.00\ "/>
    <numFmt numFmtId="177" formatCode="\ #,###,"/>
    <numFmt numFmtId="178" formatCode="_-* #,##0.0\ _z_ł_-;\-* #,##0.0\ _z_ł_-;_-* &quot;-&quot;?\ _z_ł_-;_-@_-"/>
    <numFmt numFmtId="179" formatCode="000"/>
    <numFmt numFmtId="180" formatCode="#,###&quot; &quot;;&quot;-&quot;#,###&quot; &quot;;&quot;- &quot;"/>
    <numFmt numFmtId="181" formatCode="#,##0&quot; &quot;;;&quot;- &quot;"/>
    <numFmt numFmtId="182" formatCode="#\ ##0&quot; &quot;;;&quot;-&quot;"/>
    <numFmt numFmtId="183" formatCode="0&quot; &quot;;;&quot;- &quot;"/>
    <numFmt numFmtId="184" formatCode="#\ ###\ ##0&quot; &quot;;;&quot;-&quot;"/>
    <numFmt numFmtId="185" formatCode="#,##0.0"/>
  </numFmts>
  <fonts count="1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0"/>
      <color indexed="9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8"/>
      <color rgb="FFFF0000"/>
      <name val="Arial CE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1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b/>
      <sz val="12"/>
      <color theme="0"/>
      <name val="Arial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47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7" borderId="1" applyNumberFormat="0" applyAlignment="0" applyProtection="0"/>
    <xf numFmtId="0" fontId="13" fillId="7" borderId="1" applyNumberFormat="0" applyAlignment="0" applyProtection="0"/>
    <xf numFmtId="0" fontId="12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2" fillId="7" borderId="1" applyNumberFormat="0" applyAlignment="0" applyProtection="0"/>
    <xf numFmtId="0" fontId="14" fillId="20" borderId="3" applyNumberFormat="0" applyAlignment="0" applyProtection="0"/>
    <xf numFmtId="0" fontId="15" fillId="20" borderId="3" applyNumberFormat="0" applyAlignment="0" applyProtection="0"/>
    <xf numFmtId="0" fontId="14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4" fillId="20" borderId="3" applyNumberFormat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17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23" fillId="0" borderId="7" applyNumberFormat="0" applyFill="0" applyAlignment="0" applyProtection="0"/>
    <xf numFmtId="0" fontId="24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3" fillId="0" borderId="7" applyNumberFormat="0" applyFill="0" applyAlignment="0" applyProtection="0"/>
    <xf numFmtId="0" fontId="25" fillId="21" borderId="2" applyNumberFormat="0" applyAlignment="0" applyProtection="0"/>
    <xf numFmtId="0" fontId="11" fillId="21" borderId="2" applyNumberFormat="0" applyAlignment="0" applyProtection="0"/>
    <xf numFmtId="0" fontId="25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25" fillId="21" borderId="2" applyNumberFormat="0" applyAlignment="0" applyProtection="0"/>
    <xf numFmtId="0" fontId="24" fillId="0" borderId="7" applyNumberFormat="0" applyFill="0" applyAlignment="0" applyProtection="0"/>
    <xf numFmtId="0" fontId="26" fillId="0" borderId="4" applyNumberFormat="0" applyFill="0" applyAlignment="0" applyProtection="0"/>
    <xf numFmtId="0" fontId="20" fillId="0" borderId="4" applyNumberFormat="0" applyFill="0" applyAlignment="0" applyProtection="0"/>
    <xf numFmtId="0" fontId="26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1" fillId="0" borderId="5" applyNumberFormat="0" applyFill="0" applyAlignment="0" applyProtection="0"/>
    <xf numFmtId="0" fontId="27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2" fillId="0" borderId="6" applyNumberFormat="0" applyFill="0" applyAlignment="0" applyProtection="0"/>
    <xf numFmtId="0" fontId="28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31" fillId="0" borderId="0"/>
    <xf numFmtId="0" fontId="5" fillId="0" borderId="0"/>
    <xf numFmtId="0" fontId="5" fillId="0" borderId="0"/>
    <xf numFmtId="165" fontId="31" fillId="0" borderId="0"/>
    <xf numFmtId="165" fontId="31" fillId="0" borderId="0"/>
    <xf numFmtId="165" fontId="31" fillId="0" borderId="0"/>
    <xf numFmtId="0" fontId="32" fillId="0" borderId="0"/>
    <xf numFmtId="167" fontId="31" fillId="0" borderId="0"/>
    <xf numFmtId="0" fontId="32" fillId="0" borderId="0"/>
    <xf numFmtId="167" fontId="31" fillId="0" borderId="0"/>
    <xf numFmtId="0" fontId="18" fillId="0" borderId="0"/>
    <xf numFmtId="0" fontId="6" fillId="0" borderId="0"/>
    <xf numFmtId="167" fontId="31" fillId="0" borderId="0"/>
    <xf numFmtId="0" fontId="6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3" fillId="0" borderId="0"/>
    <xf numFmtId="0" fontId="18" fillId="0" borderId="0"/>
    <xf numFmtId="0" fontId="4" fillId="0" borderId="0"/>
    <xf numFmtId="0" fontId="33" fillId="0" borderId="0"/>
    <xf numFmtId="0" fontId="4" fillId="0" borderId="0"/>
    <xf numFmtId="0" fontId="5" fillId="0" borderId="0"/>
    <xf numFmtId="165" fontId="31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165" fontId="31" fillId="0" borderId="0"/>
    <xf numFmtId="165" fontId="31" fillId="0" borderId="0"/>
    <xf numFmtId="165" fontId="31" fillId="0" borderId="0"/>
    <xf numFmtId="165" fontId="31" fillId="0" borderId="0" applyFill="0"/>
    <xf numFmtId="0" fontId="4" fillId="0" borderId="0"/>
    <xf numFmtId="165" fontId="31" fillId="0" borderId="0" applyFill="0"/>
    <xf numFmtId="165" fontId="31" fillId="0" borderId="0" applyFill="0"/>
    <xf numFmtId="165" fontId="31" fillId="0" borderId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4" fillId="20" borderId="1" applyNumberFormat="0" applyAlignment="0" applyProtection="0"/>
    <xf numFmtId="0" fontId="10" fillId="20" borderId="1" applyNumberFormat="0" applyAlignment="0" applyProtection="0"/>
    <xf numFmtId="0" fontId="34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4" fillId="20" borderId="1" applyNumberFormat="0" applyAlignment="0" applyProtection="0"/>
    <xf numFmtId="0" fontId="15" fillId="20" borderId="3" applyNumberForma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6" fillId="0" borderId="9" applyNumberFormat="0" applyFill="0" applyAlignment="0" applyProtection="0"/>
    <xf numFmtId="0" fontId="37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6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6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44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42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165" fontId="31" fillId="0" borderId="0"/>
    <xf numFmtId="165" fontId="31" fillId="0" borderId="0"/>
    <xf numFmtId="165" fontId="31" fillId="0" borderId="0"/>
    <xf numFmtId="0" fontId="86" fillId="0" borderId="0"/>
    <xf numFmtId="9" fontId="6" fillId="0" borderId="0" applyFont="0" applyFill="0" applyBorder="0" applyAlignment="0" applyProtection="0"/>
    <xf numFmtId="0" fontId="3" fillId="0" borderId="0"/>
    <xf numFmtId="0" fontId="86" fillId="0" borderId="0"/>
    <xf numFmtId="0" fontId="4" fillId="0" borderId="0"/>
    <xf numFmtId="0" fontId="87" fillId="0" borderId="0"/>
    <xf numFmtId="0" fontId="32" fillId="0" borderId="0"/>
    <xf numFmtId="0" fontId="2" fillId="0" borderId="0"/>
    <xf numFmtId="9" fontId="2" fillId="0" borderId="0" applyFont="0" applyFill="0" applyBorder="0" applyAlignment="0" applyProtection="0"/>
    <xf numFmtId="0" fontId="9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11" fillId="0" borderId="0"/>
    <xf numFmtId="180" fontId="31" fillId="0" borderId="0"/>
    <xf numFmtId="0" fontId="33" fillId="0" borderId="0"/>
    <xf numFmtId="180" fontId="31" fillId="0" borderId="0"/>
    <xf numFmtId="180" fontId="31" fillId="0" borderId="0"/>
    <xf numFmtId="0" fontId="33" fillId="0" borderId="0"/>
    <xf numFmtId="0" fontId="33" fillId="0" borderId="0"/>
    <xf numFmtId="0" fontId="18" fillId="0" borderId="0"/>
    <xf numFmtId="0" fontId="18" fillId="0" borderId="0"/>
    <xf numFmtId="0" fontId="4" fillId="0" borderId="0"/>
  </cellStyleXfs>
  <cellXfs count="1751">
    <xf numFmtId="0" fontId="0" fillId="0" borderId="0" xfId="0"/>
    <xf numFmtId="0" fontId="43" fillId="0" borderId="0" xfId="343" applyFont="1" applyFill="1" applyAlignment="1">
      <alignment vertical="center"/>
    </xf>
    <xf numFmtId="0" fontId="44" fillId="0" borderId="0" xfId="343" applyFont="1" applyFill="1" applyAlignment="1">
      <alignment vertical="center"/>
    </xf>
    <xf numFmtId="0" fontId="43" fillId="0" borderId="0" xfId="343" applyFont="1" applyFill="1" applyAlignment="1" applyProtection="1">
      <alignment horizontal="centerContinuous" vertical="center"/>
      <protection locked="0"/>
    </xf>
    <xf numFmtId="0" fontId="44" fillId="0" borderId="0" xfId="343" applyFont="1" applyFill="1" applyAlignment="1">
      <alignment horizontal="centerContinuous" vertical="center"/>
    </xf>
    <xf numFmtId="168" fontId="44" fillId="0" borderId="0" xfId="343" applyNumberFormat="1" applyFont="1" applyFill="1" applyAlignment="1">
      <alignment horizontal="centerContinuous" vertical="center"/>
    </xf>
    <xf numFmtId="168" fontId="43" fillId="0" borderId="0" xfId="343" applyNumberFormat="1" applyFont="1" applyFill="1" applyAlignment="1">
      <alignment vertical="center"/>
    </xf>
    <xf numFmtId="168" fontId="43" fillId="0" borderId="0" xfId="343" applyNumberFormat="1" applyFont="1" applyFill="1" applyAlignment="1">
      <alignment horizontal="left" vertical="center"/>
    </xf>
    <xf numFmtId="0" fontId="43" fillId="0" borderId="0" xfId="343" applyFont="1" applyFill="1" applyAlignment="1">
      <alignment horizontal="left" vertical="center"/>
    </xf>
    <xf numFmtId="0" fontId="46" fillId="0" borderId="0" xfId="343" applyFont="1" applyFill="1" applyAlignment="1">
      <alignment horizontal="right" vertical="center"/>
    </xf>
    <xf numFmtId="0" fontId="49" fillId="0" borderId="10" xfId="343" applyFont="1" applyFill="1" applyBorder="1" applyAlignment="1">
      <alignment vertical="center"/>
    </xf>
    <xf numFmtId="0" fontId="49" fillId="0" borderId="11" xfId="343" applyFont="1" applyFill="1" applyBorder="1" applyAlignment="1">
      <alignment vertical="center"/>
    </xf>
    <xf numFmtId="0" fontId="46" fillId="0" borderId="11" xfId="343" applyFont="1" applyFill="1" applyBorder="1" applyAlignment="1">
      <alignment vertical="center"/>
    </xf>
    <xf numFmtId="0" fontId="50" fillId="0" borderId="12" xfId="343" applyFont="1" applyFill="1" applyBorder="1" applyAlignment="1">
      <alignment vertical="center"/>
    </xf>
    <xf numFmtId="0" fontId="50" fillId="0" borderId="13" xfId="343" applyFont="1" applyFill="1" applyBorder="1" applyAlignment="1">
      <alignment horizontal="left" vertical="center"/>
    </xf>
    <xf numFmtId="0" fontId="50" fillId="0" borderId="13" xfId="343" applyFont="1" applyFill="1" applyBorder="1" applyAlignment="1">
      <alignment horizontal="centerContinuous" vertical="center"/>
    </xf>
    <xf numFmtId="0" fontId="50" fillId="0" borderId="14" xfId="343" applyFont="1" applyFill="1" applyBorder="1" applyAlignment="1">
      <alignment horizontal="centerContinuous" vertical="center"/>
    </xf>
    <xf numFmtId="165" fontId="43" fillId="0" borderId="15" xfId="342" applyFont="1" applyFill="1" applyBorder="1" applyAlignment="1">
      <alignment horizontal="left" vertical="center"/>
    </xf>
    <xf numFmtId="165" fontId="43" fillId="0" borderId="12" xfId="342" applyFont="1" applyFill="1" applyBorder="1" applyAlignment="1">
      <alignment horizontal="left" vertical="center"/>
    </xf>
    <xf numFmtId="165" fontId="43" fillId="0" borderId="16" xfId="342" applyFont="1" applyFill="1" applyBorder="1" applyAlignment="1">
      <alignment horizontal="left" vertical="center"/>
    </xf>
    <xf numFmtId="165" fontId="43" fillId="0" borderId="17" xfId="342" applyFont="1" applyFill="1" applyBorder="1" applyAlignment="1">
      <alignment horizontal="left" vertical="center"/>
    </xf>
    <xf numFmtId="165" fontId="43" fillId="0" borderId="0" xfId="342" applyFont="1" applyFill="1" applyAlignment="1">
      <alignment vertical="center"/>
    </xf>
    <xf numFmtId="0" fontId="44" fillId="0" borderId="18" xfId="343" applyFont="1" applyFill="1" applyBorder="1" applyAlignment="1">
      <alignment vertical="center"/>
    </xf>
    <xf numFmtId="0" fontId="44" fillId="0" borderId="0" xfId="343" applyFont="1" applyFill="1" applyBorder="1" applyAlignment="1">
      <alignment vertical="center"/>
    </xf>
    <xf numFmtId="165" fontId="51" fillId="0" borderId="0" xfId="342" applyFont="1" applyFill="1" applyBorder="1" applyAlignment="1" applyProtection="1">
      <alignment horizontal="left" vertical="center"/>
      <protection locked="0"/>
    </xf>
    <xf numFmtId="0" fontId="50" fillId="0" borderId="0" xfId="343" applyFont="1" applyFill="1" applyBorder="1" applyAlignment="1">
      <alignment vertical="center"/>
    </xf>
    <xf numFmtId="0" fontId="50" fillId="0" borderId="19" xfId="343" applyFont="1" applyFill="1" applyBorder="1" applyAlignment="1">
      <alignment horizontal="left" vertical="center"/>
    </xf>
    <xf numFmtId="0" fontId="46" fillId="0" borderId="19" xfId="343" applyFont="1" applyFill="1" applyBorder="1" applyAlignment="1">
      <alignment horizontal="center" vertical="center"/>
    </xf>
    <xf numFmtId="0" fontId="46" fillId="0" borderId="0" xfId="343" applyFont="1" applyFill="1" applyBorder="1" applyAlignment="1">
      <alignment horizontal="center" vertical="center"/>
    </xf>
    <xf numFmtId="165" fontId="46" fillId="0" borderId="20" xfId="342" applyFont="1" applyFill="1" applyBorder="1" applyAlignment="1">
      <alignment horizontal="centerContinuous" vertical="top"/>
    </xf>
    <xf numFmtId="165" fontId="46" fillId="0" borderId="0" xfId="342" applyFont="1" applyFill="1" applyAlignment="1">
      <alignment horizontal="center" vertical="center"/>
    </xf>
    <xf numFmtId="165" fontId="46" fillId="0" borderId="21" xfId="342" applyFont="1" applyFill="1" applyBorder="1" applyAlignment="1">
      <alignment horizontal="center" vertical="center"/>
    </xf>
    <xf numFmtId="165" fontId="46" fillId="0" borderId="21" xfId="342" applyFont="1" applyFill="1" applyBorder="1" applyAlignment="1">
      <alignment horizontal="centerContinuous" vertical="top"/>
    </xf>
    <xf numFmtId="165" fontId="44" fillId="0" borderId="0" xfId="342" applyFont="1" applyFill="1" applyAlignment="1">
      <alignment vertical="center"/>
    </xf>
    <xf numFmtId="0" fontId="51" fillId="0" borderId="0" xfId="343" applyFont="1" applyFill="1" applyBorder="1" applyAlignment="1" applyProtection="1">
      <alignment horizontal="left" vertical="center"/>
      <protection locked="0"/>
    </xf>
    <xf numFmtId="0" fontId="50" fillId="0" borderId="0" xfId="343" applyFont="1" applyFill="1" applyAlignment="1">
      <alignment vertical="center"/>
    </xf>
    <xf numFmtId="0" fontId="46" fillId="0" borderId="19" xfId="343" applyFont="1" applyFill="1" applyBorder="1" applyAlignment="1">
      <alignment horizontal="center" vertical="top"/>
    </xf>
    <xf numFmtId="165" fontId="46" fillId="0" borderId="20" xfId="342" applyFont="1" applyFill="1" applyBorder="1" applyAlignment="1">
      <alignment horizontal="centerContinuous" vertical="center"/>
    </xf>
    <xf numFmtId="165" fontId="46" fillId="0" borderId="21" xfId="342" applyFont="1" applyFill="1" applyBorder="1" applyAlignment="1">
      <alignment horizontal="center" vertical="top"/>
    </xf>
    <xf numFmtId="0" fontId="46" fillId="0" borderId="21" xfId="343" applyFont="1" applyFill="1" applyBorder="1" applyAlignment="1">
      <alignment horizontal="left" vertical="center"/>
    </xf>
    <xf numFmtId="0" fontId="46" fillId="0" borderId="0" xfId="343" applyFont="1" applyFill="1" applyBorder="1" applyAlignment="1">
      <alignment horizontal="centerContinuous" vertical="center"/>
    </xf>
    <xf numFmtId="0" fontId="50" fillId="0" borderId="22" xfId="343" applyFont="1" applyFill="1" applyBorder="1" applyAlignment="1">
      <alignment vertical="center"/>
    </xf>
    <xf numFmtId="0" fontId="50" fillId="0" borderId="23" xfId="343" applyFont="1" applyFill="1" applyBorder="1" applyAlignment="1">
      <alignment vertical="center"/>
    </xf>
    <xf numFmtId="0" fontId="50" fillId="0" borderId="0" xfId="343" applyFont="1" applyFill="1" applyBorder="1" applyAlignment="1">
      <alignment horizontal="centerContinuous" vertical="center"/>
    </xf>
    <xf numFmtId="165" fontId="46" fillId="0" borderId="23" xfId="342" applyFont="1" applyFill="1" applyBorder="1" applyAlignment="1">
      <alignment vertical="center"/>
    </xf>
    <xf numFmtId="165" fontId="46" fillId="0" borderId="24" xfId="342" applyFont="1" applyFill="1" applyBorder="1" applyAlignment="1">
      <alignment vertical="center"/>
    </xf>
    <xf numFmtId="165" fontId="46" fillId="0" borderId="25" xfId="342" applyFont="1" applyFill="1" applyBorder="1" applyAlignment="1">
      <alignment vertical="center"/>
    </xf>
    <xf numFmtId="165" fontId="46" fillId="0" borderId="22" xfId="342" applyFont="1" applyFill="1" applyBorder="1" applyAlignment="1">
      <alignment vertical="center"/>
    </xf>
    <xf numFmtId="165" fontId="46" fillId="0" borderId="26" xfId="342" applyFont="1" applyFill="1" applyBorder="1" applyAlignment="1">
      <alignment vertical="center"/>
    </xf>
    <xf numFmtId="0" fontId="44" fillId="0" borderId="27" xfId="343" applyFont="1" applyFill="1" applyBorder="1" applyAlignment="1">
      <alignment vertical="center"/>
    </xf>
    <xf numFmtId="0" fontId="44" fillId="0" borderId="28" xfId="343" applyFont="1" applyFill="1" applyBorder="1" applyAlignment="1">
      <alignment vertical="center"/>
    </xf>
    <xf numFmtId="0" fontId="52" fillId="0" borderId="28" xfId="343" applyFont="1" applyFill="1" applyBorder="1" applyAlignment="1">
      <alignment horizontal="centerContinuous" vertical="center"/>
    </xf>
    <xf numFmtId="0" fontId="52" fillId="0" borderId="29" xfId="343" applyFont="1" applyFill="1" applyBorder="1" applyAlignment="1">
      <alignment horizontal="centerContinuous" vertical="center"/>
    </xf>
    <xf numFmtId="0" fontId="52" fillId="0" borderId="27" xfId="343" applyFont="1" applyFill="1" applyBorder="1" applyAlignment="1">
      <alignment horizontal="center" vertical="center"/>
    </xf>
    <xf numFmtId="165" fontId="48" fillId="0" borderId="30" xfId="342" applyFont="1" applyFill="1" applyBorder="1" applyAlignment="1">
      <alignment horizontal="center" vertical="center"/>
    </xf>
    <xf numFmtId="165" fontId="48" fillId="0" borderId="31" xfId="342" applyFont="1" applyFill="1" applyBorder="1" applyAlignment="1">
      <alignment horizontal="center" vertical="center"/>
    </xf>
    <xf numFmtId="165" fontId="48" fillId="0" borderId="32" xfId="342" applyFont="1" applyFill="1" applyBorder="1" applyAlignment="1">
      <alignment horizontal="center" vertical="center"/>
    </xf>
    <xf numFmtId="165" fontId="48" fillId="0" borderId="33" xfId="342" applyFont="1" applyFill="1" applyBorder="1" applyAlignment="1">
      <alignment horizontal="center" vertical="center"/>
    </xf>
    <xf numFmtId="165" fontId="48" fillId="0" borderId="34" xfId="342" applyFont="1" applyFill="1" applyBorder="1" applyAlignment="1">
      <alignment horizontal="center" vertical="center"/>
    </xf>
    <xf numFmtId="0" fontId="43" fillId="0" borderId="0" xfId="343" applyFont="1" applyFill="1" applyBorder="1" applyAlignment="1" applyProtection="1">
      <alignment horizontal="left"/>
    </xf>
    <xf numFmtId="0" fontId="46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4" fillId="0" borderId="0" xfId="343" applyFont="1" applyFill="1"/>
    <xf numFmtId="0" fontId="43" fillId="0" borderId="0" xfId="343" quotePrefix="1" applyFont="1" applyFill="1" applyBorder="1" applyAlignment="1" applyProtection="1">
      <alignment horizontal="left"/>
    </xf>
    <xf numFmtId="0" fontId="46" fillId="0" borderId="35" xfId="343" applyFont="1" applyFill="1" applyBorder="1" applyAlignment="1">
      <alignment horizontal="centerContinuous" vertical="center"/>
    </xf>
    <xf numFmtId="165" fontId="54" fillId="0" borderId="0" xfId="342" applyFont="1" applyFill="1" applyBorder="1" applyAlignment="1" applyProtection="1">
      <alignment horizontal="right"/>
    </xf>
    <xf numFmtId="0" fontId="44" fillId="0" borderId="36" xfId="343" applyFont="1" applyFill="1" applyBorder="1" applyAlignment="1">
      <alignment vertical="center"/>
    </xf>
    <xf numFmtId="0" fontId="44" fillId="0" borderId="29" xfId="343" applyFont="1" applyFill="1" applyBorder="1" applyAlignment="1">
      <alignment vertical="center"/>
    </xf>
    <xf numFmtId="0" fontId="43" fillId="0" borderId="29" xfId="343" quotePrefix="1" applyFont="1" applyFill="1" applyBorder="1" applyAlignment="1" applyProtection="1">
      <alignment horizontal="left"/>
    </xf>
    <xf numFmtId="0" fontId="44" fillId="0" borderId="18" xfId="343" quotePrefix="1" applyFont="1" applyFill="1" applyBorder="1" applyAlignment="1">
      <alignment horizontal="right"/>
    </xf>
    <xf numFmtId="0" fontId="44" fillId="0" borderId="0" xfId="343" applyFont="1" applyFill="1" applyBorder="1" applyAlignment="1"/>
    <xf numFmtId="1" fontId="44" fillId="0" borderId="0" xfId="343" applyNumberFormat="1" applyFont="1" applyFill="1" applyBorder="1"/>
    <xf numFmtId="0" fontId="49" fillId="0" borderId="14" xfId="343" applyFont="1" applyFill="1" applyBorder="1" applyAlignment="1">
      <alignment horizontal="centerContinuous"/>
    </xf>
    <xf numFmtId="172" fontId="55" fillId="0" borderId="0" xfId="343" applyNumberFormat="1" applyFont="1" applyFill="1" applyBorder="1" applyAlignment="1" applyProtection="1">
      <alignment vertical="center"/>
    </xf>
    <xf numFmtId="0" fontId="44" fillId="0" borderId="18" xfId="343" applyFont="1" applyFill="1" applyBorder="1" applyAlignment="1">
      <alignment horizontal="right"/>
    </xf>
    <xf numFmtId="0" fontId="49" fillId="0" borderId="35" xfId="343" applyFont="1" applyFill="1" applyBorder="1" applyAlignment="1">
      <alignment horizontal="centerContinuous"/>
    </xf>
    <xf numFmtId="0" fontId="44" fillId="0" borderId="36" xfId="343" applyFont="1" applyFill="1" applyBorder="1" applyAlignment="1">
      <alignment horizontal="right"/>
    </xf>
    <xf numFmtId="0" fontId="44" fillId="0" borderId="29" xfId="343" applyFont="1" applyFill="1" applyBorder="1" applyAlignment="1"/>
    <xf numFmtId="1" fontId="44" fillId="0" borderId="29" xfId="343" applyNumberFormat="1" applyFont="1" applyFill="1" applyBorder="1"/>
    <xf numFmtId="0" fontId="49" fillId="0" borderId="37" xfId="343" applyFont="1" applyFill="1" applyBorder="1" applyAlignment="1">
      <alignment horizontal="centerContinuous"/>
    </xf>
    <xf numFmtId="0" fontId="49" fillId="0" borderId="38" xfId="343" applyFont="1" applyFill="1" applyBorder="1" applyAlignment="1">
      <alignment horizontal="centerContinuous"/>
    </xf>
    <xf numFmtId="0" fontId="49" fillId="0" borderId="39" xfId="343" applyFont="1" applyFill="1" applyBorder="1" applyAlignment="1">
      <alignment horizontal="centerContinuous"/>
    </xf>
    <xf numFmtId="0" fontId="49" fillId="0" borderId="40" xfId="343" applyFont="1" applyFill="1" applyBorder="1" applyAlignment="1">
      <alignment horizontal="centerContinuous"/>
    </xf>
    <xf numFmtId="0" fontId="49" fillId="0" borderId="41" xfId="343" applyFont="1" applyFill="1" applyBorder="1" applyAlignment="1">
      <alignment horizontal="centerContinuous"/>
    </xf>
    <xf numFmtId="0" fontId="44" fillId="0" borderId="0" xfId="343" quotePrefix="1" applyFont="1" applyFill="1" applyBorder="1" applyAlignment="1"/>
    <xf numFmtId="0" fontId="45" fillId="0" borderId="0" xfId="343" applyFont="1" applyFill="1" applyBorder="1" applyAlignment="1"/>
    <xf numFmtId="0" fontId="45" fillId="0" borderId="18" xfId="343" applyFont="1" applyFill="1" applyBorder="1" applyAlignment="1">
      <alignment horizontal="right"/>
    </xf>
    <xf numFmtId="0" fontId="44" fillId="0" borderId="18" xfId="343" quotePrefix="1" applyNumberFormat="1" applyFont="1" applyFill="1" applyBorder="1" applyAlignment="1">
      <alignment horizontal="right"/>
    </xf>
    <xf numFmtId="0" fontId="44" fillId="0" borderId="18" xfId="343" quotePrefix="1" applyFont="1" applyFill="1" applyBorder="1" applyAlignment="1"/>
    <xf numFmtId="0" fontId="44" fillId="0" borderId="11" xfId="343" applyFont="1" applyFill="1" applyBorder="1" applyAlignment="1"/>
    <xf numFmtId="0" fontId="44" fillId="0" borderId="0" xfId="343" applyFont="1" applyFill="1" applyBorder="1" applyAlignment="1">
      <alignment horizontal="right"/>
    </xf>
    <xf numFmtId="0" fontId="49" fillId="0" borderId="0" xfId="343" applyFont="1" applyFill="1" applyBorder="1" applyAlignment="1">
      <alignment horizontal="centerContinuous"/>
    </xf>
    <xf numFmtId="170" fontId="55" fillId="0" borderId="0" xfId="343" applyNumberFormat="1" applyFont="1" applyFill="1" applyBorder="1" applyAlignment="1" applyProtection="1">
      <alignment vertical="center"/>
    </xf>
    <xf numFmtId="0" fontId="44" fillId="0" borderId="0" xfId="0" applyFont="1"/>
    <xf numFmtId="165" fontId="58" fillId="0" borderId="0" xfId="339" quotePrefix="1" applyFont="1" applyBorder="1" applyAlignment="1" applyProtection="1">
      <alignment horizontal="left"/>
    </xf>
    <xf numFmtId="165" fontId="43" fillId="0" borderId="0" xfId="340" applyFont="1" applyAlignment="1" applyProtection="1">
      <alignment horizontal="left"/>
    </xf>
    <xf numFmtId="165" fontId="44" fillId="0" borderId="0" xfId="340" applyFont="1"/>
    <xf numFmtId="165" fontId="62" fillId="0" borderId="0" xfId="340" applyFont="1"/>
    <xf numFmtId="165" fontId="63" fillId="0" borderId="0" xfId="340" applyFont="1"/>
    <xf numFmtId="165" fontId="64" fillId="0" borderId="0" xfId="340" applyFont="1"/>
    <xf numFmtId="165" fontId="62" fillId="0" borderId="0" xfId="340" applyFont="1" applyAlignment="1">
      <alignment horizontal="centerContinuous"/>
    </xf>
    <xf numFmtId="165" fontId="65" fillId="0" borderId="0" xfId="340" applyFont="1" applyAlignment="1" applyProtection="1">
      <alignment horizontal="centerContinuous"/>
    </xf>
    <xf numFmtId="165" fontId="64" fillId="0" borderId="0" xfId="340" applyFont="1" applyAlignment="1">
      <alignment horizontal="centerContinuous"/>
    </xf>
    <xf numFmtId="165" fontId="64" fillId="0" borderId="29" xfId="340" applyFont="1" applyBorder="1"/>
    <xf numFmtId="165" fontId="46" fillId="0" borderId="0" xfId="340" applyFont="1" applyAlignment="1" applyProtection="1">
      <alignment horizontal="right"/>
    </xf>
    <xf numFmtId="165" fontId="65" fillId="0" borderId="0" xfId="340" applyFont="1" applyAlignment="1" applyProtection="1">
      <alignment horizontal="right"/>
    </xf>
    <xf numFmtId="165" fontId="64" fillId="0" borderId="15" xfId="340" applyFont="1" applyBorder="1"/>
    <xf numFmtId="165" fontId="46" fillId="0" borderId="15" xfId="340" applyFont="1" applyBorder="1" applyAlignment="1">
      <alignment horizontal="center"/>
    </xf>
    <xf numFmtId="165" fontId="66" fillId="0" borderId="0" xfId="340" applyFont="1" applyBorder="1" applyAlignment="1" applyProtection="1">
      <alignment horizontal="center" vertical="center"/>
    </xf>
    <xf numFmtId="165" fontId="46" fillId="0" borderId="20" xfId="340" applyFont="1" applyBorder="1" applyAlignment="1">
      <alignment horizontal="center"/>
    </xf>
    <xf numFmtId="165" fontId="46" fillId="0" borderId="20" xfId="340" applyFont="1" applyBorder="1" applyAlignment="1" applyProtection="1">
      <alignment horizontal="center" vertical="center"/>
    </xf>
    <xf numFmtId="165" fontId="46" fillId="0" borderId="38" xfId="340" applyFont="1" applyBorder="1" applyAlignment="1">
      <alignment horizontal="center" vertical="center"/>
    </xf>
    <xf numFmtId="165" fontId="66" fillId="0" borderId="0" xfId="340" applyFont="1" applyBorder="1" applyAlignment="1">
      <alignment vertical="center"/>
    </xf>
    <xf numFmtId="165" fontId="64" fillId="0" borderId="23" xfId="340" applyFont="1" applyBorder="1"/>
    <xf numFmtId="165" fontId="46" fillId="0" borderId="23" xfId="340" applyFont="1" applyBorder="1" applyAlignment="1" applyProtection="1">
      <alignment horizontal="center" vertical="center"/>
    </xf>
    <xf numFmtId="165" fontId="46" fillId="0" borderId="40" xfId="340" quotePrefix="1" applyFont="1" applyBorder="1" applyAlignment="1" applyProtection="1">
      <alignment horizontal="center" vertical="center"/>
    </xf>
    <xf numFmtId="165" fontId="66" fillId="0" borderId="0" xfId="340" quotePrefix="1" applyFont="1" applyBorder="1" applyAlignment="1" applyProtection="1">
      <alignment horizontal="center" vertical="center"/>
    </xf>
    <xf numFmtId="165" fontId="68" fillId="0" borderId="23" xfId="340" applyFont="1" applyBorder="1" applyAlignment="1">
      <alignment horizontal="center" vertical="center"/>
    </xf>
    <xf numFmtId="165" fontId="68" fillId="0" borderId="42" xfId="340" quotePrefix="1" applyFont="1" applyBorder="1" applyAlignment="1" applyProtection="1">
      <alignment horizontal="center" vertical="center"/>
    </xf>
    <xf numFmtId="165" fontId="68" fillId="0" borderId="22" xfId="340" quotePrefix="1" applyFont="1" applyBorder="1" applyAlignment="1" applyProtection="1">
      <alignment horizontal="center" vertical="center"/>
    </xf>
    <xf numFmtId="165" fontId="68" fillId="0" borderId="0" xfId="340" quotePrefix="1" applyFont="1" applyBorder="1" applyAlignment="1" applyProtection="1">
      <alignment horizontal="center" vertical="center"/>
    </xf>
    <xf numFmtId="165" fontId="64" fillId="0" borderId="0" xfId="340" applyFont="1" applyAlignment="1">
      <alignment horizontal="center" vertical="center"/>
    </xf>
    <xf numFmtId="165" fontId="43" fillId="0" borderId="20" xfId="340" applyFont="1" applyBorder="1"/>
    <xf numFmtId="170" fontId="65" fillId="0" borderId="0" xfId="340" applyNumberFormat="1" applyFont="1" applyBorder="1" applyProtection="1"/>
    <xf numFmtId="1" fontId="44" fillId="0" borderId="20" xfId="340" applyNumberFormat="1" applyFont="1" applyBorder="1"/>
    <xf numFmtId="170" fontId="64" fillId="0" borderId="0" xfId="340" applyNumberFormat="1" applyFont="1" applyBorder="1" applyProtection="1"/>
    <xf numFmtId="165" fontId="64" fillId="0" borderId="0" xfId="340" applyFont="1" applyBorder="1"/>
    <xf numFmtId="170" fontId="64" fillId="0" borderId="0" xfId="340" applyNumberFormat="1" applyFont="1" applyBorder="1" applyAlignment="1" applyProtection="1">
      <alignment horizontal="left"/>
    </xf>
    <xf numFmtId="4" fontId="64" fillId="0" borderId="0" xfId="340" applyNumberFormat="1" applyFont="1"/>
    <xf numFmtId="1" fontId="63" fillId="0" borderId="0" xfId="340" applyNumberFormat="1" applyFont="1"/>
    <xf numFmtId="170" fontId="72" fillId="0" borderId="37" xfId="340" applyNumberFormat="1" applyFont="1" applyFill="1" applyBorder="1" applyAlignment="1" applyProtection="1">
      <alignment horizontal="right"/>
    </xf>
    <xf numFmtId="165" fontId="71" fillId="0" borderId="0" xfId="340" applyFont="1" applyBorder="1"/>
    <xf numFmtId="169" fontId="71" fillId="0" borderId="0" xfId="340" applyNumberFormat="1" applyFont="1" applyBorder="1" applyAlignment="1" applyProtection="1"/>
    <xf numFmtId="165" fontId="43" fillId="0" borderId="0" xfId="341" applyFont="1" applyAlignment="1" applyProtection="1">
      <alignment horizontal="left"/>
    </xf>
    <xf numFmtId="165" fontId="44" fillId="0" borderId="0" xfId="341" applyFont="1"/>
    <xf numFmtId="165" fontId="43" fillId="0" borderId="0" xfId="341" applyFont="1" applyAlignment="1" applyProtection="1">
      <alignment horizontal="centerContinuous"/>
    </xf>
    <xf numFmtId="165" fontId="44" fillId="0" borderId="0" xfId="341" applyFont="1" applyAlignment="1">
      <alignment horizontal="centerContinuous"/>
    </xf>
    <xf numFmtId="165" fontId="46" fillId="0" borderId="0" xfId="341" applyFont="1" applyAlignment="1" applyProtection="1">
      <alignment horizontal="right"/>
    </xf>
    <xf numFmtId="165" fontId="49" fillId="0" borderId="15" xfId="341" applyFont="1" applyBorder="1"/>
    <xf numFmtId="165" fontId="46" fillId="0" borderId="39" xfId="341" applyFont="1" applyBorder="1" applyAlignment="1">
      <alignment horizontal="center"/>
    </xf>
    <xf numFmtId="165" fontId="46" fillId="0" borderId="43" xfId="341" applyFont="1" applyBorder="1" applyAlignment="1">
      <alignment vertical="center"/>
    </xf>
    <xf numFmtId="165" fontId="46" fillId="0" borderId="39" xfId="341" applyFont="1" applyBorder="1" applyAlignment="1" applyProtection="1">
      <alignment horizontal="center" vertical="center"/>
    </xf>
    <xf numFmtId="165" fontId="46" fillId="0" borderId="20" xfId="341" applyFont="1" applyBorder="1" applyAlignment="1">
      <alignment horizontal="center"/>
    </xf>
    <xf numFmtId="165" fontId="46" fillId="0" borderId="38" xfId="341" applyFont="1" applyBorder="1" applyAlignment="1" applyProtection="1">
      <alignment horizontal="center" vertical="center"/>
    </xf>
    <xf numFmtId="165" fontId="46" fillId="0" borderId="35" xfId="341" applyFont="1" applyBorder="1" applyAlignment="1" applyProtection="1">
      <alignment horizontal="centerContinuous" vertical="center"/>
    </xf>
    <xf numFmtId="165" fontId="46" fillId="0" borderId="44" xfId="341" applyFont="1" applyBorder="1" applyAlignment="1" applyProtection="1">
      <alignment horizontal="center" vertical="center"/>
    </xf>
    <xf numFmtId="165" fontId="49" fillId="0" borderId="23" xfId="341" applyFont="1" applyBorder="1"/>
    <xf numFmtId="165" fontId="46" fillId="0" borderId="40" xfId="341" applyFont="1" applyBorder="1" applyAlignment="1">
      <alignment horizontal="center"/>
    </xf>
    <xf numFmtId="165" fontId="46" fillId="0" borderId="22" xfId="341" applyFont="1" applyBorder="1" applyAlignment="1">
      <alignment vertical="center"/>
    </xf>
    <xf numFmtId="165" fontId="46" fillId="0" borderId="40" xfId="341" quotePrefix="1" applyFont="1" applyBorder="1" applyAlignment="1" applyProtection="1">
      <alignment horizontal="center" vertical="center"/>
    </xf>
    <xf numFmtId="165" fontId="48" fillId="0" borderId="23" xfId="341" applyFont="1" applyBorder="1" applyAlignment="1">
      <alignment horizontal="center" vertical="center"/>
    </xf>
    <xf numFmtId="165" fontId="48" fillId="0" borderId="40" xfId="341" quotePrefix="1" applyFont="1" applyBorder="1" applyAlignment="1" applyProtection="1">
      <alignment horizontal="center" vertical="center"/>
    </xf>
    <xf numFmtId="165" fontId="48" fillId="0" borderId="22" xfId="341" applyFont="1" applyBorder="1" applyAlignment="1" applyProtection="1">
      <alignment horizontal="center" vertical="center"/>
    </xf>
    <xf numFmtId="165" fontId="48" fillId="0" borderId="22" xfId="341" quotePrefix="1" applyFont="1" applyBorder="1" applyAlignment="1" applyProtection="1">
      <alignment horizontal="center" vertical="center"/>
    </xf>
    <xf numFmtId="165" fontId="44" fillId="0" borderId="0" xfId="341" applyFont="1" applyAlignment="1">
      <alignment horizontal="center" vertical="center"/>
    </xf>
    <xf numFmtId="165" fontId="43" fillId="0" borderId="15" xfId="341" applyFont="1" applyBorder="1" applyAlignment="1" applyProtection="1">
      <alignment horizontal="left"/>
    </xf>
    <xf numFmtId="1" fontId="44" fillId="0" borderId="20" xfId="341" applyNumberFormat="1" applyFont="1" applyBorder="1"/>
    <xf numFmtId="1" fontId="44" fillId="0" borderId="23" xfId="341" applyNumberFormat="1" applyFont="1" applyBorder="1"/>
    <xf numFmtId="165" fontId="43" fillId="0" borderId="0" xfId="342" applyFont="1" applyFill="1" applyAlignment="1">
      <alignment horizontal="left" vertical="center"/>
    </xf>
    <xf numFmtId="165" fontId="43" fillId="0" borderId="0" xfId="345" applyFont="1" applyFill="1" applyAlignment="1">
      <alignment horizontal="left" vertical="center"/>
    </xf>
    <xf numFmtId="165" fontId="43" fillId="0" borderId="0" xfId="345" applyFont="1" applyFill="1" applyAlignment="1">
      <alignment vertical="center"/>
    </xf>
    <xf numFmtId="165" fontId="44" fillId="0" borderId="0" xfId="345" applyFont="1" applyFill="1" applyAlignment="1">
      <alignment vertical="center"/>
    </xf>
    <xf numFmtId="165" fontId="43" fillId="0" borderId="0" xfId="345" applyFont="1" applyFill="1" applyAlignment="1" applyProtection="1">
      <alignment horizontal="centerContinuous" vertical="center"/>
      <protection locked="0"/>
    </xf>
    <xf numFmtId="165" fontId="43" fillId="0" borderId="0" xfId="345" applyFont="1" applyFill="1" applyAlignment="1">
      <alignment horizontal="centerContinuous" vertical="center"/>
    </xf>
    <xf numFmtId="165" fontId="43" fillId="0" borderId="0" xfId="345" applyFont="1" applyFill="1" applyBorder="1" applyAlignment="1">
      <alignment vertical="center"/>
    </xf>
    <xf numFmtId="165" fontId="46" fillId="0" borderId="0" xfId="345" applyFont="1" applyFill="1" applyAlignment="1">
      <alignment horizontal="right" vertical="center"/>
    </xf>
    <xf numFmtId="165" fontId="43" fillId="0" borderId="10" xfId="345" applyFont="1" applyFill="1" applyBorder="1" applyAlignment="1">
      <alignment vertical="center"/>
    </xf>
    <xf numFmtId="165" fontId="50" fillId="0" borderId="11" xfId="345" applyFont="1" applyFill="1" applyBorder="1" applyAlignment="1">
      <alignment vertical="center"/>
    </xf>
    <xf numFmtId="165" fontId="46" fillId="0" borderId="11" xfId="345" applyFont="1" applyFill="1" applyBorder="1" applyAlignment="1">
      <alignment vertical="center"/>
    </xf>
    <xf numFmtId="165" fontId="43" fillId="0" borderId="12" xfId="342" applyFont="1" applyFill="1" applyBorder="1" applyAlignment="1">
      <alignment horizontal="centerContinuous" vertical="center"/>
    </xf>
    <xf numFmtId="165" fontId="50" fillId="0" borderId="0" xfId="345" applyFont="1" applyFill="1" applyBorder="1" applyAlignment="1">
      <alignment horizontal="left" vertical="center"/>
    </xf>
    <xf numFmtId="165" fontId="50" fillId="0" borderId="18" xfId="345" applyFont="1" applyFill="1" applyBorder="1" applyAlignment="1">
      <alignment vertical="center"/>
    </xf>
    <xf numFmtId="165" fontId="50" fillId="0" borderId="0" xfId="345" applyFont="1" applyFill="1" applyBorder="1" applyAlignment="1">
      <alignment vertical="center"/>
    </xf>
    <xf numFmtId="165" fontId="51" fillId="0" borderId="0" xfId="345" applyFont="1" applyFill="1" applyBorder="1" applyAlignment="1" applyProtection="1">
      <alignment horizontal="left" vertical="center"/>
      <protection locked="0"/>
    </xf>
    <xf numFmtId="165" fontId="43" fillId="0" borderId="21" xfId="342" applyFont="1" applyFill="1" applyBorder="1" applyAlignment="1">
      <alignment horizontal="left" vertical="center"/>
    </xf>
    <xf numFmtId="165" fontId="46" fillId="0" borderId="0" xfId="342" applyFont="1" applyFill="1" applyAlignment="1">
      <alignment horizontal="centerContinuous" vertical="center"/>
    </xf>
    <xf numFmtId="165" fontId="43" fillId="0" borderId="18" xfId="345" applyFont="1" applyFill="1" applyBorder="1" applyAlignment="1">
      <alignment horizontal="center" vertical="center"/>
    </xf>
    <xf numFmtId="165" fontId="43" fillId="0" borderId="0" xfId="345" applyFont="1" applyFill="1" applyBorder="1" applyAlignment="1">
      <alignment horizontal="center" vertical="center"/>
    </xf>
    <xf numFmtId="165" fontId="50" fillId="0" borderId="18" xfId="345" applyFont="1" applyFill="1" applyBorder="1" applyAlignment="1">
      <alignment horizontal="left" vertical="center"/>
    </xf>
    <xf numFmtId="165" fontId="46" fillId="0" borderId="21" xfId="342" applyFont="1" applyFill="1" applyBorder="1" applyAlignment="1">
      <alignment horizontal="left" vertical="center"/>
    </xf>
    <xf numFmtId="165" fontId="50" fillId="0" borderId="35" xfId="345" applyFont="1" applyFill="1" applyBorder="1" applyAlignment="1">
      <alignment vertical="center"/>
    </xf>
    <xf numFmtId="165" fontId="46" fillId="0" borderId="24" xfId="342" applyFont="1" applyFill="1" applyBorder="1" applyAlignment="1">
      <alignment horizontal="centerContinuous" vertical="center"/>
    </xf>
    <xf numFmtId="165" fontId="48" fillId="0" borderId="27" xfId="344" applyFont="1" applyFill="1" applyBorder="1" applyAlignment="1">
      <alignment horizontal="centerContinuous" vertical="center"/>
    </xf>
    <xf numFmtId="165" fontId="48" fillId="0" borderId="28" xfId="344" applyFont="1" applyFill="1" applyBorder="1" applyAlignment="1">
      <alignment horizontal="centerContinuous" vertical="center"/>
    </xf>
    <xf numFmtId="165" fontId="48" fillId="0" borderId="45" xfId="344" applyFont="1" applyFill="1" applyBorder="1" applyAlignment="1">
      <alignment horizontal="centerContinuous" vertical="center"/>
    </xf>
    <xf numFmtId="165" fontId="48" fillId="0" borderId="34" xfId="342" applyFont="1" applyFill="1" applyBorder="1" applyAlignment="1">
      <alignment horizontal="centerContinuous" vertical="center"/>
    </xf>
    <xf numFmtId="165" fontId="43" fillId="0" borderId="18" xfId="345" applyFont="1" applyFill="1" applyBorder="1" applyAlignment="1" applyProtection="1">
      <alignment horizontal="left"/>
    </xf>
    <xf numFmtId="165" fontId="43" fillId="0" borderId="0" xfId="345" applyFont="1" applyFill="1" applyBorder="1" applyAlignment="1" applyProtection="1">
      <alignment horizontal="left"/>
    </xf>
    <xf numFmtId="165" fontId="46" fillId="0" borderId="35" xfId="345" applyFont="1" applyFill="1" applyBorder="1" applyAlignment="1">
      <alignment horizontal="centerContinuous" vertical="center"/>
    </xf>
    <xf numFmtId="165" fontId="44" fillId="0" borderId="0" xfId="345" applyFont="1" applyFill="1"/>
    <xf numFmtId="165" fontId="43" fillId="0" borderId="18" xfId="345" quotePrefix="1" applyFont="1" applyFill="1" applyBorder="1" applyAlignment="1" applyProtection="1">
      <alignment horizontal="left"/>
    </xf>
    <xf numFmtId="165" fontId="43" fillId="0" borderId="0" xfId="345" quotePrefix="1" applyFont="1" applyFill="1" applyBorder="1" applyAlignment="1" applyProtection="1">
      <alignment horizontal="left"/>
    </xf>
    <xf numFmtId="165" fontId="46" fillId="0" borderId="0" xfId="342" applyFont="1" applyFill="1" applyBorder="1" applyAlignment="1" applyProtection="1">
      <alignment horizontal="right"/>
    </xf>
    <xf numFmtId="165" fontId="43" fillId="0" borderId="36" xfId="345" quotePrefix="1" applyFont="1" applyFill="1" applyBorder="1" applyAlignment="1" applyProtection="1">
      <alignment horizontal="left"/>
    </xf>
    <xf numFmtId="165" fontId="43" fillId="0" borderId="29" xfId="345" quotePrefix="1" applyFont="1" applyFill="1" applyBorder="1" applyAlignment="1" applyProtection="1">
      <alignment horizontal="left"/>
    </xf>
    <xf numFmtId="165" fontId="43" fillId="0" borderId="29" xfId="345" applyFont="1" applyFill="1" applyBorder="1" applyAlignment="1" applyProtection="1">
      <alignment horizontal="left"/>
    </xf>
    <xf numFmtId="165" fontId="46" fillId="0" borderId="37" xfId="345" applyFont="1" applyFill="1" applyBorder="1" applyAlignment="1">
      <alignment horizontal="centerContinuous" vertical="center"/>
    </xf>
    <xf numFmtId="165" fontId="44" fillId="0" borderId="18" xfId="345" quotePrefix="1" applyFont="1" applyFill="1" applyBorder="1" applyAlignment="1" applyProtection="1">
      <alignment horizontal="left"/>
    </xf>
    <xf numFmtId="165" fontId="44" fillId="0" borderId="0" xfId="345" quotePrefix="1" applyFont="1" applyFill="1" applyBorder="1" applyAlignment="1" applyProtection="1">
      <alignment horizontal="left"/>
    </xf>
    <xf numFmtId="1" fontId="44" fillId="0" borderId="0" xfId="345" applyNumberFormat="1" applyFont="1" applyFill="1" applyBorder="1"/>
    <xf numFmtId="165" fontId="49" fillId="0" borderId="38" xfId="345" applyFont="1" applyFill="1" applyBorder="1" applyAlignment="1">
      <alignment horizontal="centerContinuous"/>
    </xf>
    <xf numFmtId="165" fontId="44" fillId="0" borderId="36" xfId="345" quotePrefix="1" applyFont="1" applyFill="1" applyBorder="1" applyAlignment="1" applyProtection="1">
      <alignment horizontal="left"/>
    </xf>
    <xf numFmtId="165" fontId="44" fillId="0" borderId="29" xfId="345" quotePrefix="1" applyFont="1" applyFill="1" applyBorder="1" applyAlignment="1" applyProtection="1">
      <alignment horizontal="left"/>
    </xf>
    <xf numFmtId="165" fontId="49" fillId="0" borderId="40" xfId="345" applyFont="1" applyFill="1" applyBorder="1" applyAlignment="1">
      <alignment horizontal="centerContinuous"/>
    </xf>
    <xf numFmtId="165" fontId="44" fillId="0" borderId="0" xfId="345" applyFont="1" applyFill="1" applyBorder="1" applyAlignment="1">
      <alignment vertical="center"/>
    </xf>
    <xf numFmtId="1" fontId="44" fillId="0" borderId="11" xfId="345" applyNumberFormat="1" applyFont="1" applyFill="1" applyBorder="1"/>
    <xf numFmtId="165" fontId="49" fillId="0" borderId="39" xfId="345" applyFont="1" applyFill="1" applyBorder="1" applyAlignment="1">
      <alignment horizontal="centerContinuous"/>
    </xf>
    <xf numFmtId="165" fontId="44" fillId="0" borderId="18" xfId="345" applyFont="1" applyFill="1" applyBorder="1" applyAlignment="1" applyProtection="1">
      <alignment horizontal="left"/>
    </xf>
    <xf numFmtId="165" fontId="49" fillId="0" borderId="41" xfId="345" applyFont="1" applyFill="1" applyBorder="1" applyAlignment="1">
      <alignment horizontal="centerContinuous"/>
    </xf>
    <xf numFmtId="1" fontId="44" fillId="0" borderId="29" xfId="345" applyNumberFormat="1" applyFont="1" applyFill="1" applyBorder="1"/>
    <xf numFmtId="165" fontId="44" fillId="0" borderId="10" xfId="345" quotePrefix="1" applyFont="1" applyFill="1" applyBorder="1" applyAlignment="1" applyProtection="1">
      <alignment horizontal="left"/>
    </xf>
    <xf numFmtId="165" fontId="44" fillId="0" borderId="11" xfId="345" quotePrefix="1" applyFont="1" applyFill="1" applyBorder="1" applyAlignment="1" applyProtection="1">
      <alignment horizontal="left"/>
    </xf>
    <xf numFmtId="165" fontId="49" fillId="0" borderId="46" xfId="345" applyFont="1" applyFill="1" applyBorder="1" applyAlignment="1">
      <alignment horizontal="centerContinuous"/>
    </xf>
    <xf numFmtId="165" fontId="44" fillId="0" borderId="36" xfId="345" applyFont="1" applyFill="1" applyBorder="1" applyAlignment="1" applyProtection="1">
      <alignment horizontal="left"/>
    </xf>
    <xf numFmtId="165" fontId="44" fillId="0" borderId="29" xfId="345" applyFont="1" applyFill="1" applyBorder="1" applyAlignment="1" applyProtection="1">
      <alignment horizontal="left"/>
    </xf>
    <xf numFmtId="165" fontId="44" fillId="0" borderId="0" xfId="345" quotePrefix="1" applyFont="1" applyFill="1" applyBorder="1" applyAlignment="1" applyProtection="1">
      <alignment horizontal="left"/>
      <protection locked="0"/>
    </xf>
    <xf numFmtId="165" fontId="44" fillId="0" borderId="0" xfId="345" applyFont="1" applyFill="1" applyBorder="1" applyAlignment="1" applyProtection="1">
      <alignment horizontal="left"/>
      <protection locked="0"/>
    </xf>
    <xf numFmtId="165" fontId="44" fillId="0" borderId="29" xfId="345" quotePrefix="1" applyFont="1" applyFill="1" applyBorder="1" applyAlignment="1" applyProtection="1">
      <alignment horizontal="left"/>
      <protection locked="0"/>
    </xf>
    <xf numFmtId="165" fontId="49" fillId="0" borderId="0" xfId="345" applyFont="1" applyFill="1" applyBorder="1" applyAlignment="1">
      <alignment horizontal="centerContinuous"/>
    </xf>
    <xf numFmtId="170" fontId="55" fillId="0" borderId="0" xfId="342" applyNumberFormat="1" applyFont="1" applyFill="1" applyBorder="1" applyAlignment="1" applyProtection="1">
      <alignment horizontal="right" vertical="center"/>
    </xf>
    <xf numFmtId="165" fontId="57" fillId="0" borderId="0" xfId="345" applyFont="1" applyFill="1" applyAlignment="1">
      <alignment vertical="center"/>
    </xf>
    <xf numFmtId="165" fontId="75" fillId="0" borderId="0" xfId="345" applyFont="1" applyFill="1" applyAlignment="1">
      <alignment vertical="center"/>
    </xf>
    <xf numFmtId="165" fontId="76" fillId="0" borderId="0" xfId="345" applyFont="1" applyFill="1" applyAlignment="1">
      <alignment vertical="center"/>
    </xf>
    <xf numFmtId="1" fontId="44" fillId="0" borderId="20" xfId="346" applyNumberFormat="1" applyFont="1" applyBorder="1"/>
    <xf numFmtId="165" fontId="43" fillId="0" borderId="0" xfId="342" applyFont="1" applyFill="1" applyAlignment="1" applyProtection="1">
      <alignment horizontal="centerContinuous" vertical="center"/>
      <protection locked="0"/>
    </xf>
    <xf numFmtId="165" fontId="43" fillId="0" borderId="0" xfId="342" applyFont="1" applyFill="1" applyAlignment="1">
      <alignment horizontal="centerContinuous" vertical="center"/>
    </xf>
    <xf numFmtId="165" fontId="43" fillId="0" borderId="29" xfId="342" applyFont="1" applyFill="1" applyBorder="1" applyAlignment="1">
      <alignment vertical="center"/>
    </xf>
    <xf numFmtId="165" fontId="46" fillId="0" borderId="0" xfId="342" applyFont="1" applyFill="1" applyAlignment="1">
      <alignment horizontal="right" vertical="center"/>
    </xf>
    <xf numFmtId="165" fontId="43" fillId="0" borderId="47" xfId="342" applyFont="1" applyFill="1" applyBorder="1" applyAlignment="1">
      <alignment vertical="center"/>
    </xf>
    <xf numFmtId="165" fontId="46" fillId="0" borderId="0" xfId="342" applyFont="1" applyFill="1" applyBorder="1" applyAlignment="1">
      <alignment vertical="center"/>
    </xf>
    <xf numFmtId="165" fontId="43" fillId="0" borderId="12" xfId="342" applyFont="1" applyFill="1" applyBorder="1" applyAlignment="1">
      <alignment vertical="center"/>
    </xf>
    <xf numFmtId="165" fontId="43" fillId="0" borderId="18" xfId="342" applyFont="1" applyFill="1" applyBorder="1" applyAlignment="1">
      <alignment vertical="center"/>
    </xf>
    <xf numFmtId="165" fontId="43" fillId="0" borderId="0" xfId="342" applyFont="1" applyFill="1" applyBorder="1" applyAlignment="1">
      <alignment vertical="center"/>
    </xf>
    <xf numFmtId="165" fontId="43" fillId="0" borderId="18" xfId="342" applyFont="1" applyFill="1" applyBorder="1" applyAlignment="1">
      <alignment horizontal="center" vertical="center"/>
    </xf>
    <xf numFmtId="165" fontId="43" fillId="0" borderId="0" xfId="342" applyFont="1" applyFill="1" applyBorder="1" applyAlignment="1">
      <alignment horizontal="center" vertical="center"/>
    </xf>
    <xf numFmtId="165" fontId="43" fillId="0" borderId="18" xfId="342" applyFont="1" applyFill="1" applyBorder="1" applyAlignment="1">
      <alignment horizontal="left" vertical="center"/>
    </xf>
    <xf numFmtId="165" fontId="43" fillId="0" borderId="0" xfId="342" applyFont="1" applyFill="1" applyBorder="1" applyAlignment="1">
      <alignment horizontal="left" vertical="center"/>
    </xf>
    <xf numFmtId="165" fontId="43" fillId="0" borderId="35" xfId="342" applyFont="1" applyFill="1" applyBorder="1" applyAlignment="1">
      <alignment vertical="center"/>
    </xf>
    <xf numFmtId="165" fontId="46" fillId="0" borderId="0" xfId="342" applyFont="1" applyFill="1" applyBorder="1" applyAlignment="1">
      <alignment horizontal="centerContinuous" vertical="center"/>
    </xf>
    <xf numFmtId="165" fontId="46" fillId="0" borderId="20" xfId="342" applyFont="1" applyFill="1" applyBorder="1" applyAlignment="1">
      <alignment vertical="center"/>
    </xf>
    <xf numFmtId="165" fontId="46" fillId="0" borderId="21" xfId="342" applyFont="1" applyFill="1" applyBorder="1" applyAlignment="1">
      <alignment vertical="center"/>
    </xf>
    <xf numFmtId="165" fontId="46" fillId="0" borderId="35" xfId="342" applyFont="1" applyFill="1" applyBorder="1" applyAlignment="1">
      <alignment vertical="center"/>
    </xf>
    <xf numFmtId="165" fontId="48" fillId="0" borderId="27" xfId="342" applyFont="1" applyFill="1" applyBorder="1" applyAlignment="1">
      <alignment horizontal="centerContinuous" vertical="center"/>
    </xf>
    <xf numFmtId="165" fontId="48" fillId="0" borderId="28" xfId="342" applyFont="1" applyFill="1" applyBorder="1" applyAlignment="1">
      <alignment horizontal="centerContinuous" vertical="center"/>
    </xf>
    <xf numFmtId="165" fontId="48" fillId="0" borderId="42" xfId="342" applyFont="1" applyFill="1" applyBorder="1" applyAlignment="1">
      <alignment horizontal="centerContinuous" vertical="center"/>
    </xf>
    <xf numFmtId="165" fontId="48" fillId="0" borderId="48" xfId="342" applyFont="1" applyFill="1" applyBorder="1" applyAlignment="1">
      <alignment horizontal="center" vertical="center"/>
    </xf>
    <xf numFmtId="165" fontId="48" fillId="0" borderId="28" xfId="342" applyFont="1" applyFill="1" applyBorder="1" applyAlignment="1">
      <alignment horizontal="center" vertical="center"/>
    </xf>
    <xf numFmtId="165" fontId="48" fillId="0" borderId="49" xfId="342" applyFont="1" applyFill="1" applyBorder="1" applyAlignment="1">
      <alignment horizontal="center" vertical="center"/>
    </xf>
    <xf numFmtId="165" fontId="48" fillId="0" borderId="42" xfId="342" applyFont="1" applyFill="1" applyBorder="1" applyAlignment="1">
      <alignment horizontal="center" vertical="center"/>
    </xf>
    <xf numFmtId="165" fontId="48" fillId="0" borderId="50" xfId="342" applyFont="1" applyFill="1" applyBorder="1" applyAlignment="1">
      <alignment horizontal="center" vertical="center"/>
    </xf>
    <xf numFmtId="165" fontId="44" fillId="0" borderId="0" xfId="342" applyFont="1" applyFill="1" applyAlignment="1">
      <alignment horizontal="center" vertical="center"/>
    </xf>
    <xf numFmtId="165" fontId="43" fillId="0" borderId="10" xfId="342" applyFont="1" applyFill="1" applyBorder="1"/>
    <xf numFmtId="165" fontId="43" fillId="0" borderId="11" xfId="342" applyFont="1" applyFill="1" applyBorder="1"/>
    <xf numFmtId="165" fontId="43" fillId="0" borderId="11" xfId="342" applyFont="1" applyFill="1" applyBorder="1" applyAlignment="1" applyProtection="1">
      <alignment horizontal="left"/>
    </xf>
    <xf numFmtId="165" fontId="46" fillId="0" borderId="14" xfId="342" applyFont="1" applyFill="1" applyBorder="1" applyAlignment="1">
      <alignment horizontal="centerContinuous" vertical="center"/>
    </xf>
    <xf numFmtId="165" fontId="43" fillId="0" borderId="18" xfId="342" applyFont="1" applyFill="1" applyBorder="1"/>
    <xf numFmtId="165" fontId="43" fillId="0" borderId="0" xfId="342" applyFont="1" applyFill="1" applyBorder="1"/>
    <xf numFmtId="165" fontId="43" fillId="0" borderId="0" xfId="342" applyFont="1" applyFill="1" applyBorder="1" applyAlignment="1" applyProtection="1">
      <alignment horizontal="left"/>
    </xf>
    <xf numFmtId="165" fontId="43" fillId="0" borderId="36" xfId="342" applyFont="1" applyFill="1" applyBorder="1"/>
    <xf numFmtId="165" fontId="43" fillId="0" borderId="29" xfId="342" applyFont="1" applyFill="1" applyBorder="1"/>
    <xf numFmtId="165" fontId="43" fillId="0" borderId="29" xfId="342" applyFont="1" applyFill="1" applyBorder="1" applyAlignment="1" applyProtection="1">
      <alignment horizontal="left"/>
    </xf>
    <xf numFmtId="165" fontId="44" fillId="0" borderId="18" xfId="342" quotePrefix="1" applyFont="1" applyFill="1" applyBorder="1" applyAlignment="1" applyProtection="1">
      <alignment horizontal="left"/>
    </xf>
    <xf numFmtId="165" fontId="44" fillId="0" borderId="0" xfId="342" quotePrefix="1" applyFont="1" applyFill="1" applyBorder="1" applyAlignment="1" applyProtection="1">
      <alignment horizontal="left"/>
    </xf>
    <xf numFmtId="165" fontId="44" fillId="0" borderId="0" xfId="342" applyFont="1" applyFill="1" applyBorder="1" applyAlignment="1" applyProtection="1">
      <alignment horizontal="left"/>
    </xf>
    <xf numFmtId="165" fontId="49" fillId="0" borderId="12" xfId="342" applyFont="1" applyFill="1" applyBorder="1" applyAlignment="1">
      <alignment horizontal="centerContinuous" vertical="center"/>
    </xf>
    <xf numFmtId="165" fontId="44" fillId="0" borderId="18" xfId="342" applyFont="1" applyFill="1" applyBorder="1" applyAlignment="1" applyProtection="1">
      <alignment horizontal="left"/>
    </xf>
    <xf numFmtId="165" fontId="49" fillId="0" borderId="0" xfId="342" applyFont="1" applyFill="1" applyBorder="1" applyAlignment="1">
      <alignment horizontal="centerContinuous" vertical="center"/>
    </xf>
    <xf numFmtId="165" fontId="44" fillId="0" borderId="36" xfId="342" applyFont="1" applyFill="1" applyBorder="1" applyAlignment="1" applyProtection="1">
      <alignment horizontal="left"/>
    </xf>
    <xf numFmtId="165" fontId="44" fillId="0" borderId="29" xfId="342" applyFont="1" applyFill="1" applyBorder="1" applyAlignment="1" applyProtection="1">
      <alignment horizontal="left"/>
    </xf>
    <xf numFmtId="165" fontId="49" fillId="0" borderId="29" xfId="342" applyFont="1" applyFill="1" applyBorder="1" applyAlignment="1">
      <alignment horizontal="centerContinuous" vertical="center"/>
    </xf>
    <xf numFmtId="165" fontId="44" fillId="0" borderId="0" xfId="342" applyFont="1" applyFill="1" applyBorder="1" applyAlignment="1">
      <alignment vertical="center"/>
    </xf>
    <xf numFmtId="165" fontId="49" fillId="0" borderId="24" xfId="342" applyFont="1" applyFill="1" applyBorder="1" applyAlignment="1">
      <alignment horizontal="centerContinuous" vertical="center"/>
    </xf>
    <xf numFmtId="165" fontId="49" fillId="0" borderId="37" xfId="342" applyFont="1" applyFill="1" applyBorder="1" applyAlignment="1">
      <alignment horizontal="centerContinuous" vertical="center"/>
    </xf>
    <xf numFmtId="165" fontId="55" fillId="0" borderId="10" xfId="342" quotePrefix="1" applyFont="1" applyFill="1" applyBorder="1" applyAlignment="1" applyProtection="1">
      <alignment horizontal="left"/>
    </xf>
    <xf numFmtId="165" fontId="44" fillId="0" borderId="11" xfId="342" quotePrefix="1" applyFont="1" applyFill="1" applyBorder="1" applyAlignment="1" applyProtection="1">
      <alignment horizontal="left"/>
    </xf>
    <xf numFmtId="1" fontId="44" fillId="0" borderId="11" xfId="342" applyNumberFormat="1" applyFont="1" applyFill="1" applyBorder="1"/>
    <xf numFmtId="165" fontId="49" fillId="0" borderId="11" xfId="342" applyFont="1" applyFill="1" applyBorder="1" applyAlignment="1">
      <alignment horizontal="centerContinuous" vertical="center"/>
    </xf>
    <xf numFmtId="165" fontId="49" fillId="0" borderId="14" xfId="342" applyFont="1" applyFill="1" applyBorder="1" applyAlignment="1">
      <alignment horizontal="centerContinuous" vertical="center"/>
    </xf>
    <xf numFmtId="165" fontId="44" fillId="0" borderId="10" xfId="342" quotePrefix="1" applyFont="1" applyFill="1" applyBorder="1" applyAlignment="1" applyProtection="1">
      <alignment horizontal="left"/>
    </xf>
    <xf numFmtId="165" fontId="44" fillId="0" borderId="11" xfId="342" applyFont="1" applyFill="1" applyBorder="1" applyAlignment="1" applyProtection="1">
      <alignment horizontal="left"/>
    </xf>
    <xf numFmtId="165" fontId="44" fillId="0" borderId="36" xfId="342" quotePrefix="1" applyFont="1" applyFill="1" applyBorder="1" applyAlignment="1" applyProtection="1">
      <alignment horizontal="left"/>
    </xf>
    <xf numFmtId="170" fontId="55" fillId="0" borderId="0" xfId="342" applyNumberFormat="1" applyFont="1" applyFill="1" applyBorder="1" applyAlignment="1" applyProtection="1">
      <alignment vertical="center"/>
    </xf>
    <xf numFmtId="165" fontId="57" fillId="0" borderId="0" xfId="342" applyFont="1" applyFill="1" applyAlignment="1">
      <alignment vertical="center"/>
    </xf>
    <xf numFmtId="165" fontId="55" fillId="0" borderId="0" xfId="342" applyFont="1" applyFill="1" applyAlignment="1">
      <alignment vertical="center"/>
    </xf>
    <xf numFmtId="165" fontId="58" fillId="0" borderId="0" xfId="342" applyFont="1" applyFill="1" applyAlignment="1">
      <alignment vertical="center"/>
    </xf>
    <xf numFmtId="1" fontId="44" fillId="0" borderId="10" xfId="343" applyNumberFormat="1" applyFont="1" applyFill="1" applyBorder="1"/>
    <xf numFmtId="0" fontId="57" fillId="0" borderId="0" xfId="343" applyFont="1" applyFill="1" applyAlignment="1">
      <alignment vertical="center"/>
    </xf>
    <xf numFmtId="0" fontId="61" fillId="0" borderId="0" xfId="0" applyFont="1"/>
    <xf numFmtId="0" fontId="56" fillId="0" borderId="0" xfId="0" applyNumberFormat="1" applyFont="1" applyAlignment="1">
      <alignment vertical="center"/>
    </xf>
    <xf numFmtId="0" fontId="5" fillId="24" borderId="0" xfId="299" applyFont="1" applyFill="1" applyBorder="1" applyAlignment="1">
      <alignment vertical="top" wrapText="1"/>
    </xf>
    <xf numFmtId="0" fontId="44" fillId="0" borderId="10" xfId="343" quotePrefix="1" applyFont="1" applyFill="1" applyBorder="1" applyAlignment="1">
      <alignment horizontal="right"/>
    </xf>
    <xf numFmtId="1" fontId="44" fillId="0" borderId="11" xfId="340" applyNumberFormat="1" applyFont="1" applyBorder="1"/>
    <xf numFmtId="165" fontId="48" fillId="0" borderId="51" xfId="342" applyFont="1" applyFill="1" applyBorder="1" applyAlignment="1">
      <alignment horizontal="center" vertical="center"/>
    </xf>
    <xf numFmtId="170" fontId="55" fillId="0" borderId="0" xfId="343" applyNumberFormat="1" applyFont="1" applyFill="1" applyBorder="1" applyAlignment="1" applyProtection="1">
      <alignment horizontal="right" vertical="center"/>
    </xf>
    <xf numFmtId="170" fontId="55" fillId="0" borderId="29" xfId="343" applyNumberFormat="1" applyFont="1" applyFill="1" applyBorder="1" applyAlignment="1" applyProtection="1">
      <alignment horizontal="right" vertical="center"/>
    </xf>
    <xf numFmtId="165" fontId="43" fillId="0" borderId="0" xfId="339" applyFont="1" applyAlignment="1" applyProtection="1">
      <alignment horizontal="left"/>
    </xf>
    <xf numFmtId="0" fontId="43" fillId="0" borderId="0" xfId="449" applyFont="1" applyAlignment="1"/>
    <xf numFmtId="3" fontId="44" fillId="0" borderId="0" xfId="449" applyNumberFormat="1" applyFont="1" applyAlignment="1"/>
    <xf numFmtId="3" fontId="44" fillId="0" borderId="0" xfId="449" applyNumberFormat="1" applyFont="1"/>
    <xf numFmtId="0" fontId="32" fillId="0" borderId="0" xfId="449" applyFont="1"/>
    <xf numFmtId="0" fontId="44" fillId="0" borderId="0" xfId="449" quotePrefix="1" applyFont="1" applyAlignment="1"/>
    <xf numFmtId="0" fontId="43" fillId="0" borderId="0" xfId="449" applyFont="1" applyAlignment="1">
      <alignment horizontal="centerContinuous" vertical="center"/>
    </xf>
    <xf numFmtId="0" fontId="44" fillId="0" borderId="0" xfId="449" quotePrefix="1" applyFont="1" applyAlignment="1">
      <alignment horizontal="centerContinuous"/>
    </xf>
    <xf numFmtId="3" fontId="44" fillId="0" borderId="0" xfId="449" applyNumberFormat="1" applyFont="1" applyAlignment="1">
      <alignment horizontal="centerContinuous"/>
    </xf>
    <xf numFmtId="0" fontId="44" fillId="0" borderId="0" xfId="449" applyFont="1"/>
    <xf numFmtId="3" fontId="44" fillId="0" borderId="29" xfId="449" applyNumberFormat="1" applyFont="1" applyBorder="1"/>
    <xf numFmtId="3" fontId="43" fillId="0" borderId="0" xfId="449" applyNumberFormat="1" applyFont="1" applyAlignment="1">
      <alignment horizontal="centerContinuous"/>
    </xf>
    <xf numFmtId="3" fontId="46" fillId="0" borderId="0" xfId="449" applyNumberFormat="1" applyFont="1" applyAlignment="1">
      <alignment horizontal="centerContinuous"/>
    </xf>
    <xf numFmtId="0" fontId="49" fillId="0" borderId="15" xfId="449" applyFont="1" applyBorder="1"/>
    <xf numFmtId="0" fontId="46" fillId="0" borderId="15" xfId="449" applyFont="1" applyBorder="1" applyAlignment="1">
      <alignment horizontal="centerContinuous" vertical="top"/>
    </xf>
    <xf numFmtId="3" fontId="46" fillId="0" borderId="29" xfId="449" applyNumberFormat="1" applyFont="1" applyBorder="1" applyAlignment="1">
      <alignment horizontal="centerContinuous" vertical="top"/>
    </xf>
    <xf numFmtId="3" fontId="46" fillId="0" borderId="28" xfId="449" applyNumberFormat="1" applyFont="1" applyBorder="1" applyAlignment="1">
      <alignment horizontal="centerContinuous"/>
    </xf>
    <xf numFmtId="3" fontId="46" fillId="0" borderId="45" xfId="449" applyNumberFormat="1" applyFont="1" applyBorder="1" applyAlignment="1">
      <alignment horizontal="centerContinuous"/>
    </xf>
    <xf numFmtId="3" fontId="46" fillId="0" borderId="28" xfId="449" applyNumberFormat="1" applyFont="1" applyBorder="1" applyAlignment="1">
      <alignment horizontal="centerContinuous" vertical="top"/>
    </xf>
    <xf numFmtId="0" fontId="46" fillId="0" borderId="20" xfId="449" applyFont="1" applyBorder="1" applyAlignment="1">
      <alignment horizontal="center"/>
    </xf>
    <xf numFmtId="0" fontId="46" fillId="0" borderId="20" xfId="449" applyFont="1" applyBorder="1" applyAlignment="1">
      <alignment horizontal="centerContinuous"/>
    </xf>
    <xf numFmtId="3" fontId="46" fillId="0" borderId="35" xfId="449" applyNumberFormat="1" applyFont="1" applyBorder="1" applyAlignment="1">
      <alignment horizontal="center"/>
    </xf>
    <xf numFmtId="3" fontId="46" fillId="0" borderId="35" xfId="449" quotePrefix="1" applyNumberFormat="1" applyFont="1" applyBorder="1" applyAlignment="1">
      <alignment horizontal="center"/>
    </xf>
    <xf numFmtId="0" fontId="46" fillId="0" borderId="23" xfId="449" applyFont="1" applyBorder="1"/>
    <xf numFmtId="0" fontId="46" fillId="0" borderId="23" xfId="449" applyFont="1" applyBorder="1" applyAlignment="1">
      <alignment horizontal="centerContinuous"/>
    </xf>
    <xf numFmtId="0" fontId="50" fillId="0" borderId="0" xfId="449" applyFont="1"/>
    <xf numFmtId="0" fontId="48" fillId="0" borderId="23" xfId="449" quotePrefix="1" applyFont="1" applyBorder="1" applyAlignment="1">
      <alignment horizontal="center" vertical="center"/>
    </xf>
    <xf numFmtId="0" fontId="48" fillId="0" borderId="42" xfId="449" quotePrefix="1" applyFont="1" applyBorder="1" applyAlignment="1">
      <alignment horizontal="center" vertical="center"/>
    </xf>
    <xf numFmtId="3" fontId="48" fillId="0" borderId="45" xfId="449" quotePrefix="1" applyNumberFormat="1" applyFont="1" applyBorder="1" applyAlignment="1">
      <alignment horizontal="center" vertical="center"/>
    </xf>
    <xf numFmtId="0" fontId="32" fillId="0" borderId="0" xfId="449" applyFont="1" applyAlignment="1">
      <alignment horizontal="center" vertical="center"/>
    </xf>
    <xf numFmtId="0" fontId="43" fillId="0" borderId="23" xfId="449" applyFont="1" applyBorder="1"/>
    <xf numFmtId="0" fontId="43" fillId="0" borderId="42" xfId="449" applyFont="1" applyBorder="1"/>
    <xf numFmtId="3" fontId="50" fillId="0" borderId="0" xfId="449" applyNumberFormat="1" applyFont="1" applyBorder="1"/>
    <xf numFmtId="0" fontId="43" fillId="0" borderId="15" xfId="449" applyFont="1" applyBorder="1"/>
    <xf numFmtId="0" fontId="43" fillId="0" borderId="23" xfId="449" quotePrefix="1" applyFont="1" applyBorder="1"/>
    <xf numFmtId="0" fontId="43" fillId="0" borderId="20" xfId="449" applyFont="1" applyBorder="1"/>
    <xf numFmtId="0" fontId="44" fillId="0" borderId="20" xfId="449" quotePrefix="1" applyFont="1" applyBorder="1"/>
    <xf numFmtId="0" fontId="49" fillId="0" borderId="20" xfId="449" quotePrefix="1" applyFont="1" applyBorder="1"/>
    <xf numFmtId="0" fontId="44" fillId="0" borderId="23" xfId="449" applyFont="1" applyBorder="1"/>
    <xf numFmtId="165" fontId="50" fillId="0" borderId="0" xfId="339" applyFont="1" applyAlignment="1" applyProtection="1">
      <alignment horizontal="left"/>
    </xf>
    <xf numFmtId="165" fontId="32" fillId="0" borderId="0" xfId="339" applyFont="1"/>
    <xf numFmtId="165" fontId="43" fillId="0" borderId="0" xfId="339" applyFont="1" applyAlignment="1" applyProtection="1">
      <alignment horizontal="centerContinuous"/>
    </xf>
    <xf numFmtId="165" fontId="50" fillId="0" borderId="0" xfId="339" applyFont="1" applyAlignment="1" applyProtection="1">
      <alignment horizontal="centerContinuous"/>
    </xf>
    <xf numFmtId="165" fontId="46" fillId="0" borderId="0" xfId="339" applyFont="1" applyAlignment="1" applyProtection="1">
      <alignment horizontal="right"/>
    </xf>
    <xf numFmtId="165" fontId="44" fillId="0" borderId="16" xfId="339" applyFont="1" applyBorder="1"/>
    <xf numFmtId="165" fontId="46" fillId="0" borderId="21" xfId="339" applyFont="1" applyBorder="1" applyAlignment="1" applyProtection="1">
      <alignment horizontal="center"/>
    </xf>
    <xf numFmtId="165" fontId="46" fillId="0" borderId="17" xfId="339" applyFont="1" applyBorder="1" applyAlignment="1" applyProtection="1">
      <alignment horizontal="center"/>
    </xf>
    <xf numFmtId="165" fontId="46" fillId="0" borderId="20" xfId="339" applyFont="1" applyBorder="1" applyAlignment="1" applyProtection="1">
      <alignment horizontal="center"/>
    </xf>
    <xf numFmtId="165" fontId="46" fillId="0" borderId="35" xfId="339" applyFont="1" applyBorder="1" applyAlignment="1" applyProtection="1">
      <alignment horizontal="center"/>
    </xf>
    <xf numFmtId="165" fontId="46" fillId="0" borderId="53" xfId="339" applyFont="1" applyBorder="1" applyAlignment="1" applyProtection="1">
      <alignment horizontal="left"/>
    </xf>
    <xf numFmtId="165" fontId="46" fillId="0" borderId="35" xfId="339" applyFont="1" applyBorder="1" applyAlignment="1" applyProtection="1">
      <alignment horizontal="left"/>
    </xf>
    <xf numFmtId="165" fontId="46" fillId="0" borderId="15" xfId="339" applyFont="1" applyBorder="1" applyAlignment="1" applyProtection="1">
      <alignment horizontal="left"/>
    </xf>
    <xf numFmtId="165" fontId="43" fillId="0" borderId="25" xfId="339" applyFont="1" applyBorder="1"/>
    <xf numFmtId="165" fontId="46" fillId="0" borderId="26" xfId="339" applyFont="1" applyBorder="1" applyAlignment="1">
      <alignment horizontal="center"/>
    </xf>
    <xf numFmtId="0" fontId="46" fillId="0" borderId="22" xfId="0" applyFont="1" applyBorder="1" applyAlignment="1" applyProtection="1">
      <alignment horizontal="center"/>
    </xf>
    <xf numFmtId="165" fontId="46" fillId="0" borderId="57" xfId="339" quotePrefix="1" applyNumberFormat="1" applyFont="1" applyBorder="1" applyAlignment="1" applyProtection="1">
      <alignment horizontal="center"/>
    </xf>
    <xf numFmtId="0" fontId="46" fillId="0" borderId="22" xfId="339" quotePrefix="1" applyNumberFormat="1" applyFont="1" applyBorder="1" applyAlignment="1" applyProtection="1">
      <alignment horizontal="center"/>
    </xf>
    <xf numFmtId="165" fontId="46" fillId="0" borderId="23" xfId="339" quotePrefix="1" applyFont="1" applyBorder="1" applyAlignment="1" applyProtection="1">
      <alignment horizontal="center"/>
    </xf>
    <xf numFmtId="165" fontId="48" fillId="0" borderId="58" xfId="339" applyFont="1" applyBorder="1" applyAlignment="1" applyProtection="1">
      <alignment horizontal="center" vertical="center"/>
    </xf>
    <xf numFmtId="165" fontId="48" fillId="0" borderId="40" xfId="339" applyFont="1" applyBorder="1" applyAlignment="1" applyProtection="1">
      <alignment horizontal="center" vertical="center"/>
    </xf>
    <xf numFmtId="165" fontId="48" fillId="0" borderId="26" xfId="339" applyFont="1" applyBorder="1" applyAlignment="1" applyProtection="1">
      <alignment horizontal="center" vertical="center"/>
    </xf>
    <xf numFmtId="165" fontId="48" fillId="0" borderId="22" xfId="339" applyFont="1" applyBorder="1" applyAlignment="1" applyProtection="1">
      <alignment horizontal="center" vertical="center"/>
    </xf>
    <xf numFmtId="165" fontId="48" fillId="0" borderId="0" xfId="339" applyFont="1"/>
    <xf numFmtId="165" fontId="44" fillId="0" borderId="21" xfId="339" quotePrefix="1" applyFont="1" applyBorder="1" applyAlignment="1" applyProtection="1">
      <alignment horizontal="left"/>
    </xf>
    <xf numFmtId="167" fontId="44" fillId="0" borderId="20" xfId="339" applyNumberFormat="1" applyFont="1" applyFill="1" applyBorder="1" applyProtection="1"/>
    <xf numFmtId="165" fontId="44" fillId="0" borderId="25" xfId="339" applyFont="1" applyBorder="1"/>
    <xf numFmtId="165" fontId="32" fillId="0" borderId="0" xfId="339" applyFont="1" applyBorder="1"/>
    <xf numFmtId="167" fontId="32" fillId="0" borderId="0" xfId="339" applyNumberFormat="1" applyFont="1" applyBorder="1" applyProtection="1"/>
    <xf numFmtId="10" fontId="32" fillId="0" borderId="0" xfId="339" applyNumberFormat="1" applyFont="1" applyBorder="1" applyProtection="1"/>
    <xf numFmtId="165" fontId="43" fillId="0" borderId="0" xfId="339" applyFont="1"/>
    <xf numFmtId="165" fontId="43" fillId="0" borderId="0" xfId="451" applyFont="1" applyAlignment="1">
      <alignment horizontal="left"/>
    </xf>
    <xf numFmtId="165" fontId="49" fillId="0" borderId="0" xfId="452" applyFont="1"/>
    <xf numFmtId="165" fontId="49" fillId="0" borderId="0" xfId="452" applyFont="1" applyBorder="1"/>
    <xf numFmtId="165" fontId="46" fillId="0" borderId="0" xfId="452" applyFont="1" applyAlignment="1">
      <alignment horizontal="centerContinuous"/>
    </xf>
    <xf numFmtId="165" fontId="49" fillId="0" borderId="0" xfId="452" applyFont="1" applyAlignment="1">
      <alignment horizontal="centerContinuous"/>
    </xf>
    <xf numFmtId="165" fontId="43" fillId="0" borderId="0" xfId="452" applyFont="1" applyAlignment="1" applyProtection="1">
      <alignment horizontal="right"/>
    </xf>
    <xf numFmtId="165" fontId="49" fillId="0" borderId="47" xfId="452" applyFont="1" applyBorder="1"/>
    <xf numFmtId="165" fontId="46" fillId="0" borderId="12" xfId="452" applyFont="1" applyBorder="1"/>
    <xf numFmtId="165" fontId="46" fillId="0" borderId="15" xfId="452" applyFont="1" applyBorder="1" applyAlignment="1" applyProtection="1">
      <alignment horizontal="center"/>
    </xf>
    <xf numFmtId="165" fontId="46" fillId="0" borderId="17" xfId="452" applyFont="1" applyBorder="1" applyAlignment="1" applyProtection="1">
      <alignment horizontal="center"/>
    </xf>
    <xf numFmtId="165" fontId="46" fillId="0" borderId="12" xfId="452" applyFont="1" applyBorder="1" applyAlignment="1" applyProtection="1">
      <alignment horizontal="centerContinuous"/>
    </xf>
    <xf numFmtId="165" fontId="49" fillId="0" borderId="18" xfId="452" applyFont="1" applyBorder="1"/>
    <xf numFmtId="165" fontId="46" fillId="0" borderId="0" xfId="452" applyFont="1" applyBorder="1" applyAlignment="1" applyProtection="1">
      <alignment horizontal="centerContinuous"/>
    </xf>
    <xf numFmtId="165" fontId="46" fillId="0" borderId="20" xfId="452" applyFont="1" applyBorder="1" applyAlignment="1" applyProtection="1">
      <alignment horizontal="center"/>
    </xf>
    <xf numFmtId="165" fontId="49" fillId="0" borderId="59" xfId="452" applyFont="1" applyBorder="1"/>
    <xf numFmtId="165" fontId="46" fillId="0" borderId="24" xfId="452" applyFont="1" applyBorder="1"/>
    <xf numFmtId="165" fontId="46" fillId="0" borderId="24" xfId="452" applyFont="1" applyBorder="1" applyAlignment="1" applyProtection="1">
      <alignment horizontal="centerContinuous"/>
    </xf>
    <xf numFmtId="165" fontId="48" fillId="0" borderId="42" xfId="452" applyFont="1" applyBorder="1" applyAlignment="1" applyProtection="1">
      <alignment horizontal="center" vertical="center"/>
    </xf>
    <xf numFmtId="165" fontId="48" fillId="0" borderId="45" xfId="452" applyFont="1" applyBorder="1" applyAlignment="1" applyProtection="1">
      <alignment horizontal="center" vertical="center"/>
    </xf>
    <xf numFmtId="165" fontId="48" fillId="0" borderId="0" xfId="452" applyFont="1" applyBorder="1" applyAlignment="1">
      <alignment horizontal="centerContinuous"/>
    </xf>
    <xf numFmtId="167" fontId="43" fillId="0" borderId="20" xfId="452" applyNumberFormat="1" applyFont="1" applyBorder="1" applyAlignment="1" applyProtection="1">
      <alignment horizontal="right"/>
    </xf>
    <xf numFmtId="167" fontId="44" fillId="0" borderId="20" xfId="452" applyNumberFormat="1" applyFont="1" applyBorder="1" applyAlignment="1" applyProtection="1">
      <alignment horizontal="right"/>
    </xf>
    <xf numFmtId="167" fontId="44" fillId="0" borderId="0" xfId="452" applyNumberFormat="1" applyFont="1" applyFill="1" applyBorder="1" applyAlignment="1" applyProtection="1">
      <alignment horizontal="right"/>
    </xf>
    <xf numFmtId="165" fontId="44" fillId="0" borderId="19" xfId="452" quotePrefix="1" applyFont="1" applyBorder="1" applyAlignment="1" applyProtection="1">
      <alignment horizontal="left"/>
    </xf>
    <xf numFmtId="165" fontId="44" fillId="0" borderId="0" xfId="452" quotePrefix="1" applyFont="1" applyBorder="1" applyAlignment="1" applyProtection="1">
      <alignment horizontal="left"/>
    </xf>
    <xf numFmtId="165" fontId="49" fillId="0" borderId="0" xfId="452" applyFont="1" applyBorder="1" applyAlignment="1" applyProtection="1">
      <alignment horizontal="left"/>
    </xf>
    <xf numFmtId="167" fontId="49" fillId="0" borderId="0" xfId="452" applyNumberFormat="1" applyFont="1" applyBorder="1" applyAlignment="1" applyProtection="1">
      <alignment horizontal="left"/>
    </xf>
    <xf numFmtId="167" fontId="49" fillId="0" borderId="0" xfId="452" applyNumberFormat="1" applyFont="1" applyBorder="1" applyProtection="1"/>
    <xf numFmtId="165" fontId="49" fillId="0" borderId="0" xfId="452" quotePrefix="1" applyFont="1" applyBorder="1" applyAlignment="1" applyProtection="1">
      <alignment horizontal="left"/>
    </xf>
    <xf numFmtId="169" fontId="55" fillId="25" borderId="20" xfId="340" applyNumberFormat="1" applyFont="1" applyFill="1" applyBorder="1" applyAlignment="1" applyProtection="1"/>
    <xf numFmtId="169" fontId="55" fillId="25" borderId="23" xfId="340" applyNumberFormat="1" applyFont="1" applyFill="1" applyBorder="1" applyAlignment="1" applyProtection="1"/>
    <xf numFmtId="168" fontId="53" fillId="25" borderId="0" xfId="341" applyNumberFormat="1" applyFont="1" applyFill="1" applyBorder="1" applyAlignment="1" applyProtection="1"/>
    <xf numFmtId="168" fontId="55" fillId="25" borderId="18" xfId="341" applyNumberFormat="1" applyFont="1" applyFill="1" applyBorder="1" applyAlignment="1" applyProtection="1"/>
    <xf numFmtId="168" fontId="55" fillId="25" borderId="36" xfId="341" applyNumberFormat="1" applyFont="1" applyFill="1" applyBorder="1" applyAlignment="1" applyProtection="1"/>
    <xf numFmtId="167" fontId="79" fillId="0" borderId="20" xfId="452" applyNumberFormat="1" applyFont="1" applyFill="1" applyBorder="1" applyAlignment="1" applyProtection="1">
      <alignment horizontal="right"/>
    </xf>
    <xf numFmtId="172" fontId="55" fillId="0" borderId="11" xfId="342" applyNumberFormat="1" applyFont="1" applyFill="1" applyBorder="1" applyAlignment="1" applyProtection="1">
      <alignment vertical="center"/>
    </xf>
    <xf numFmtId="172" fontId="55" fillId="0" borderId="14" xfId="342" applyNumberFormat="1" applyFont="1" applyFill="1" applyBorder="1" applyAlignment="1" applyProtection="1">
      <alignment vertical="center"/>
    </xf>
    <xf numFmtId="172" fontId="55" fillId="0" borderId="11" xfId="343" applyNumberFormat="1" applyFont="1" applyFill="1" applyBorder="1" applyAlignment="1" applyProtection="1">
      <alignment vertical="center"/>
    </xf>
    <xf numFmtId="172" fontId="55" fillId="0" borderId="14" xfId="343" applyNumberFormat="1" applyFont="1" applyFill="1" applyBorder="1" applyAlignment="1" applyProtection="1">
      <alignment vertical="center"/>
    </xf>
    <xf numFmtId="172" fontId="55" fillId="0" borderId="11" xfId="345" applyNumberFormat="1" applyFont="1" applyFill="1" applyBorder="1" applyAlignment="1" applyProtection="1">
      <alignment vertical="center"/>
    </xf>
    <xf numFmtId="172" fontId="55" fillId="0" borderId="14" xfId="345" applyNumberFormat="1" applyFont="1" applyFill="1" applyBorder="1" applyAlignment="1" applyProtection="1">
      <alignment vertical="center"/>
    </xf>
    <xf numFmtId="167" fontId="44" fillId="25" borderId="23" xfId="452" applyNumberFormat="1" applyFont="1" applyFill="1" applyBorder="1" applyAlignment="1" applyProtection="1">
      <alignment horizontal="right"/>
    </xf>
    <xf numFmtId="167" fontId="43" fillId="0" borderId="20" xfId="452" applyNumberFormat="1" applyFont="1" applyFill="1" applyBorder="1" applyAlignment="1" applyProtection="1">
      <alignment horizontal="right"/>
    </xf>
    <xf numFmtId="167" fontId="43" fillId="0" borderId="0" xfId="452" applyNumberFormat="1" applyFont="1" applyFill="1" applyBorder="1" applyAlignment="1" applyProtection="1">
      <alignment horizontal="right"/>
    </xf>
    <xf numFmtId="167" fontId="44" fillId="0" borderId="20" xfId="452" applyNumberFormat="1" applyFont="1" applyFill="1" applyBorder="1" applyAlignment="1" applyProtection="1">
      <alignment horizontal="right"/>
    </xf>
    <xf numFmtId="167" fontId="44" fillId="0" borderId="29" xfId="452" applyNumberFormat="1" applyFont="1" applyFill="1" applyBorder="1" applyAlignment="1" applyProtection="1">
      <alignment horizontal="right"/>
    </xf>
    <xf numFmtId="167" fontId="44" fillId="0" borderId="29" xfId="452" applyNumberFormat="1" applyFont="1" applyFill="1" applyBorder="1" applyProtection="1"/>
    <xf numFmtId="167" fontId="44" fillId="0" borderId="26" xfId="452" applyNumberFormat="1" applyFont="1" applyFill="1" applyBorder="1" applyAlignment="1" applyProtection="1">
      <alignment horizontal="right"/>
    </xf>
    <xf numFmtId="0" fontId="80" fillId="0" borderId="0" xfId="0" applyFont="1" applyAlignment="1"/>
    <xf numFmtId="0" fontId="69" fillId="0" borderId="0" xfId="0" applyFont="1"/>
    <xf numFmtId="0" fontId="83" fillId="0" borderId="0" xfId="0" applyFont="1"/>
    <xf numFmtId="165" fontId="43" fillId="0" borderId="0" xfId="453" applyFont="1" applyAlignment="1">
      <alignment horizontal="centerContinuous"/>
    </xf>
    <xf numFmtId="165" fontId="44" fillId="0" borderId="0" xfId="453" applyFont="1" applyAlignment="1">
      <alignment horizontal="centerContinuous"/>
    </xf>
    <xf numFmtId="165" fontId="44" fillId="0" borderId="0" xfId="453" applyFont="1" applyAlignment="1"/>
    <xf numFmtId="165" fontId="44" fillId="0" borderId="0" xfId="453" applyFont="1"/>
    <xf numFmtId="165" fontId="44" fillId="0" borderId="0" xfId="453" applyFont="1" applyAlignment="1" applyProtection="1">
      <alignment horizontal="centerContinuous"/>
    </xf>
    <xf numFmtId="165" fontId="44" fillId="0" borderId="0" xfId="453" applyFont="1" applyAlignment="1">
      <alignment horizontal="right"/>
    </xf>
    <xf numFmtId="165" fontId="44" fillId="0" borderId="0" xfId="453" applyFont="1" applyAlignment="1" applyProtection="1">
      <alignment horizontal="right"/>
    </xf>
    <xf numFmtId="165" fontId="43" fillId="0" borderId="0" xfId="453" applyFont="1" applyAlignment="1" applyProtection="1">
      <alignment horizontal="left"/>
    </xf>
    <xf numFmtId="165" fontId="44" fillId="0" borderId="0" xfId="453" applyFont="1" applyAlignment="1" applyProtection="1">
      <alignment horizontal="left"/>
    </xf>
    <xf numFmtId="0" fontId="44" fillId="0" borderId="0" xfId="0" applyFont="1" applyAlignment="1" applyProtection="1">
      <alignment horizontal="right"/>
    </xf>
    <xf numFmtId="0" fontId="44" fillId="0" borderId="0" xfId="0" applyFont="1" applyAlignment="1" applyProtection="1">
      <alignment horizontal="left"/>
    </xf>
    <xf numFmtId="165" fontId="43" fillId="0" borderId="0" xfId="453" applyFont="1"/>
    <xf numFmtId="0" fontId="65" fillId="0" borderId="0" xfId="0" applyFont="1" applyAlignment="1" applyProtection="1">
      <alignment horizontal="left"/>
    </xf>
    <xf numFmtId="0" fontId="64" fillId="0" borderId="0" xfId="0" applyFont="1"/>
    <xf numFmtId="165" fontId="44" fillId="0" borderId="0" xfId="453" applyFont="1" applyFill="1"/>
    <xf numFmtId="0" fontId="44" fillId="0" borderId="0" xfId="0" applyFont="1" applyFill="1" applyAlignment="1" applyProtection="1">
      <alignment horizontal="right"/>
    </xf>
    <xf numFmtId="0" fontId="65" fillId="0" borderId="0" xfId="0" applyFont="1"/>
    <xf numFmtId="0" fontId="64" fillId="0" borderId="0" xfId="0" applyFont="1" applyAlignment="1" applyProtection="1">
      <alignment horizontal="left"/>
    </xf>
    <xf numFmtId="165" fontId="64" fillId="0" borderId="0" xfId="453" applyFont="1"/>
    <xf numFmtId="0" fontId="64" fillId="0" borderId="0" xfId="0" applyFont="1" applyAlignment="1" applyProtection="1">
      <alignment horizontal="right"/>
    </xf>
    <xf numFmtId="0" fontId="65" fillId="0" borderId="0" xfId="0" applyFont="1" applyFill="1" applyAlignment="1" applyProtection="1">
      <alignment horizontal="left"/>
    </xf>
    <xf numFmtId="0" fontId="49" fillId="0" borderId="0" xfId="0" applyFont="1" applyAlignment="1"/>
    <xf numFmtId="172" fontId="85" fillId="0" borderId="0" xfId="343" applyNumberFormat="1" applyFont="1" applyFill="1" applyBorder="1" applyAlignment="1" applyProtection="1">
      <alignment vertical="center"/>
    </xf>
    <xf numFmtId="0" fontId="49" fillId="0" borderId="0" xfId="343" applyFont="1" applyFill="1" applyAlignment="1">
      <alignment vertical="center"/>
    </xf>
    <xf numFmtId="172" fontId="53" fillId="0" borderId="10" xfId="343" applyNumberFormat="1" applyFont="1" applyFill="1" applyBorder="1" applyAlignment="1" applyProtection="1">
      <alignment vertical="center"/>
    </xf>
    <xf numFmtId="168" fontId="43" fillId="0" borderId="0" xfId="343" applyNumberFormat="1" applyFont="1" applyFill="1" applyBorder="1" applyAlignment="1" applyProtection="1">
      <alignment vertical="center"/>
    </xf>
    <xf numFmtId="168" fontId="43" fillId="0" borderId="14" xfId="343" applyNumberFormat="1" applyFont="1" applyFill="1" applyBorder="1" applyAlignment="1" applyProtection="1">
      <alignment vertical="center"/>
    </xf>
    <xf numFmtId="172" fontId="53" fillId="0" borderId="0" xfId="343" applyNumberFormat="1" applyFont="1" applyFill="1" applyBorder="1" applyAlignment="1" applyProtection="1">
      <alignment vertical="center"/>
    </xf>
    <xf numFmtId="168" fontId="43" fillId="0" borderId="35" xfId="343" applyNumberFormat="1" applyFont="1" applyFill="1" applyBorder="1" applyAlignment="1" applyProtection="1">
      <alignment vertical="center"/>
    </xf>
    <xf numFmtId="170" fontId="53" fillId="0" borderId="0" xfId="343" applyNumberFormat="1" applyFont="1" applyFill="1" applyBorder="1" applyAlignment="1" applyProtection="1">
      <alignment horizontal="right" vertical="center"/>
    </xf>
    <xf numFmtId="170" fontId="53" fillId="0" borderId="35" xfId="343" applyNumberFormat="1" applyFont="1" applyFill="1" applyBorder="1" applyAlignment="1" applyProtection="1">
      <alignment horizontal="right" vertical="center"/>
    </xf>
    <xf numFmtId="170" fontId="53" fillId="0" borderId="29" xfId="343" applyNumberFormat="1" applyFont="1" applyFill="1" applyBorder="1" applyAlignment="1" applyProtection="1">
      <alignment horizontal="right" vertical="center"/>
    </xf>
    <xf numFmtId="170" fontId="53" fillId="0" borderId="37" xfId="343" applyNumberFormat="1" applyFont="1" applyFill="1" applyBorder="1" applyAlignment="1" applyProtection="1">
      <alignment horizontal="right" vertical="center"/>
    </xf>
    <xf numFmtId="172" fontId="55" fillId="0" borderId="35" xfId="343" applyNumberFormat="1" applyFont="1" applyFill="1" applyBorder="1" applyAlignment="1" applyProtection="1">
      <alignment vertical="center"/>
    </xf>
    <xf numFmtId="170" fontId="55" fillId="0" borderId="35" xfId="343" applyNumberFormat="1" applyFont="1" applyFill="1" applyBorder="1" applyAlignment="1" applyProtection="1">
      <alignment horizontal="right" vertical="center"/>
    </xf>
    <xf numFmtId="170" fontId="55" fillId="0" borderId="37" xfId="343" applyNumberFormat="1" applyFont="1" applyFill="1" applyBorder="1" applyAlignment="1" applyProtection="1">
      <alignment horizontal="right" vertical="center"/>
    </xf>
    <xf numFmtId="170" fontId="55" fillId="0" borderId="36" xfId="343" applyNumberFormat="1" applyFont="1" applyFill="1" applyBorder="1" applyAlignment="1" applyProtection="1">
      <alignment horizontal="right" vertical="center"/>
    </xf>
    <xf numFmtId="172" fontId="55" fillId="0" borderId="10" xfId="343" applyNumberFormat="1" applyFont="1" applyFill="1" applyBorder="1" applyAlignment="1" applyProtection="1">
      <alignment vertical="center"/>
    </xf>
    <xf numFmtId="171" fontId="53" fillId="0" borderId="0" xfId="342" applyNumberFormat="1" applyFont="1" applyFill="1" applyBorder="1" applyAlignment="1" applyProtection="1">
      <alignment vertical="center"/>
    </xf>
    <xf numFmtId="171" fontId="53" fillId="0" borderId="14" xfId="342" applyNumberFormat="1" applyFont="1" applyFill="1" applyBorder="1" applyAlignment="1" applyProtection="1">
      <alignment vertical="center"/>
    </xf>
    <xf numFmtId="171" fontId="53" fillId="0" borderId="18" xfId="342" applyNumberFormat="1" applyFont="1" applyFill="1" applyBorder="1" applyAlignment="1" applyProtection="1">
      <alignment vertical="center"/>
    </xf>
    <xf numFmtId="172" fontId="53" fillId="0" borderId="0" xfId="342" applyNumberFormat="1" applyFont="1" applyFill="1" applyBorder="1" applyAlignment="1" applyProtection="1">
      <alignment vertical="center"/>
    </xf>
    <xf numFmtId="172" fontId="53" fillId="0" borderId="35" xfId="342" applyNumberFormat="1" applyFont="1" applyFill="1" applyBorder="1" applyAlignment="1" applyProtection="1">
      <alignment vertical="center"/>
    </xf>
    <xf numFmtId="172" fontId="53" fillId="0" borderId="18" xfId="342" applyNumberFormat="1" applyFont="1" applyFill="1" applyBorder="1" applyAlignment="1" applyProtection="1">
      <alignment vertical="center"/>
    </xf>
    <xf numFmtId="170" fontId="53" fillId="0" borderId="18" xfId="342" applyNumberFormat="1" applyFont="1" applyFill="1" applyBorder="1" applyAlignment="1" applyProtection="1">
      <alignment horizontal="right" vertical="center"/>
    </xf>
    <xf numFmtId="170" fontId="53" fillId="0" borderId="0" xfId="342" applyNumberFormat="1" applyFont="1" applyFill="1" applyBorder="1" applyAlignment="1" applyProtection="1">
      <alignment horizontal="right" vertical="center"/>
    </xf>
    <xf numFmtId="170" fontId="53" fillId="0" borderId="35" xfId="342" applyNumberFormat="1" applyFont="1" applyFill="1" applyBorder="1" applyAlignment="1" applyProtection="1">
      <alignment horizontal="right" vertical="center"/>
    </xf>
    <xf numFmtId="170" fontId="53" fillId="0" borderId="36" xfId="342" applyNumberFormat="1" applyFont="1" applyFill="1" applyBorder="1" applyAlignment="1" applyProtection="1">
      <alignment horizontal="right" vertical="center"/>
    </xf>
    <xf numFmtId="170" fontId="53" fillId="0" borderId="29" xfId="342" applyNumberFormat="1" applyFont="1" applyFill="1" applyBorder="1" applyAlignment="1" applyProtection="1">
      <alignment horizontal="right" vertical="center"/>
    </xf>
    <xf numFmtId="170" fontId="53" fillId="0" borderId="37" xfId="342" applyNumberFormat="1" applyFont="1" applyFill="1" applyBorder="1" applyAlignment="1" applyProtection="1">
      <alignment horizontal="right" vertical="center"/>
    </xf>
    <xf numFmtId="171" fontId="55" fillId="0" borderId="10" xfId="342" applyNumberFormat="1" applyFont="1" applyFill="1" applyBorder="1" applyAlignment="1" applyProtection="1">
      <alignment vertical="center"/>
    </xf>
    <xf numFmtId="171" fontId="55" fillId="0" borderId="18" xfId="342" applyNumberFormat="1" applyFont="1" applyFill="1" applyBorder="1" applyAlignment="1" applyProtection="1">
      <alignment vertical="center"/>
    </xf>
    <xf numFmtId="171" fontId="55" fillId="0" borderId="0" xfId="342" applyNumberFormat="1" applyFont="1" applyFill="1" applyBorder="1" applyAlignment="1" applyProtection="1">
      <alignment vertical="center"/>
    </xf>
    <xf numFmtId="171" fontId="55" fillId="0" borderId="35" xfId="342" applyNumberFormat="1" applyFont="1" applyFill="1" applyBorder="1" applyAlignment="1" applyProtection="1">
      <alignment vertical="center"/>
    </xf>
    <xf numFmtId="172" fontId="55" fillId="0" borderId="0" xfId="342" applyNumberFormat="1" applyFont="1" applyFill="1" applyBorder="1" applyAlignment="1" applyProtection="1">
      <alignment vertical="center"/>
    </xf>
    <xf numFmtId="172" fontId="55" fillId="0" borderId="35" xfId="342" applyNumberFormat="1" applyFont="1" applyFill="1" applyBorder="1" applyAlignment="1" applyProtection="1">
      <alignment vertical="center"/>
    </xf>
    <xf numFmtId="170" fontId="55" fillId="0" borderId="18" xfId="342" applyNumberFormat="1" applyFont="1" applyFill="1" applyBorder="1" applyAlignment="1" applyProtection="1">
      <alignment horizontal="right" vertical="center"/>
    </xf>
    <xf numFmtId="170" fontId="55" fillId="0" borderId="35" xfId="342" applyNumberFormat="1" applyFont="1" applyFill="1" applyBorder="1" applyAlignment="1" applyProtection="1">
      <alignment horizontal="right" vertical="center"/>
    </xf>
    <xf numFmtId="170" fontId="55" fillId="0" borderId="36" xfId="342" applyNumberFormat="1" applyFont="1" applyFill="1" applyBorder="1" applyAlignment="1" applyProtection="1">
      <alignment horizontal="right" vertical="center"/>
    </xf>
    <xf numFmtId="170" fontId="55" fillId="0" borderId="29" xfId="342" applyNumberFormat="1" applyFont="1" applyFill="1" applyBorder="1" applyAlignment="1" applyProtection="1">
      <alignment horizontal="right" vertical="center"/>
    </xf>
    <xf numFmtId="170" fontId="55" fillId="0" borderId="37" xfId="342" applyNumberFormat="1" applyFont="1" applyFill="1" applyBorder="1" applyAlignment="1" applyProtection="1">
      <alignment horizontal="right" vertical="center"/>
    </xf>
    <xf numFmtId="167" fontId="44" fillId="0" borderId="0" xfId="449" applyNumberFormat="1" applyFont="1" applyFill="1" applyBorder="1"/>
    <xf numFmtId="0" fontId="32" fillId="0" borderId="0" xfId="449" applyFont="1" applyFill="1" applyBorder="1"/>
    <xf numFmtId="0" fontId="32" fillId="0" borderId="0" xfId="449" applyFont="1" applyBorder="1"/>
    <xf numFmtId="172" fontId="53" fillId="0" borderId="0" xfId="345" applyNumberFormat="1" applyFont="1" applyFill="1" applyBorder="1" applyAlignment="1" applyProtection="1">
      <alignment vertical="center"/>
    </xf>
    <xf numFmtId="172" fontId="53" fillId="0" borderId="14" xfId="345" applyNumberFormat="1" applyFont="1" applyFill="1" applyBorder="1" applyAlignment="1" applyProtection="1">
      <alignment vertical="center"/>
    </xf>
    <xf numFmtId="172" fontId="53" fillId="0" borderId="0" xfId="345" applyNumberFormat="1" applyFont="1" applyFill="1" applyBorder="1" applyAlignment="1" applyProtection="1"/>
    <xf numFmtId="172" fontId="53" fillId="0" borderId="35" xfId="345" applyNumberFormat="1" applyFont="1" applyFill="1" applyBorder="1" applyAlignment="1" applyProtection="1">
      <alignment vertical="center"/>
    </xf>
    <xf numFmtId="170" fontId="65" fillId="0" borderId="0" xfId="0" applyNumberFormat="1" applyFont="1" applyFill="1" applyBorder="1" applyAlignment="1" applyProtection="1">
      <alignment horizontal="right"/>
    </xf>
    <xf numFmtId="172" fontId="55" fillId="0" borderId="0" xfId="345" applyNumberFormat="1" applyFont="1" applyFill="1" applyBorder="1" applyAlignment="1" applyProtection="1">
      <alignment vertical="center"/>
    </xf>
    <xf numFmtId="172" fontId="55" fillId="0" borderId="0" xfId="345" applyNumberFormat="1" applyFont="1" applyFill="1" applyBorder="1" applyAlignment="1" applyProtection="1"/>
    <xf numFmtId="172" fontId="55" fillId="0" borderId="35" xfId="345" applyNumberFormat="1" applyFont="1" applyFill="1" applyBorder="1" applyAlignment="1" applyProtection="1"/>
    <xf numFmtId="170" fontId="64" fillId="0" borderId="0" xfId="0" applyNumberFormat="1" applyFont="1" applyFill="1" applyBorder="1" applyAlignment="1" applyProtection="1">
      <alignment horizontal="right"/>
    </xf>
    <xf numFmtId="172" fontId="55" fillId="0" borderId="52" xfId="345" applyNumberFormat="1" applyFont="1" applyFill="1" applyBorder="1" applyAlignment="1" applyProtection="1"/>
    <xf numFmtId="172" fontId="55" fillId="0" borderId="19" xfId="345" applyNumberFormat="1" applyFont="1" applyFill="1" applyBorder="1" applyAlignment="1" applyProtection="1"/>
    <xf numFmtId="172" fontId="55" fillId="0" borderId="0" xfId="345" applyNumberFormat="1" applyFont="1" applyFill="1" applyAlignment="1" applyProtection="1"/>
    <xf numFmtId="171" fontId="53" fillId="0" borderId="10" xfId="342" applyNumberFormat="1" applyFont="1" applyFill="1" applyBorder="1" applyAlignment="1" applyProtection="1">
      <alignment vertical="center"/>
    </xf>
    <xf numFmtId="171" fontId="53" fillId="0" borderId="11" xfId="342" applyNumberFormat="1" applyFont="1" applyFill="1" applyBorder="1" applyAlignment="1" applyProtection="1">
      <alignment vertical="center"/>
    </xf>
    <xf numFmtId="170" fontId="53" fillId="0" borderId="43" xfId="340" applyNumberFormat="1" applyFont="1" applyFill="1" applyBorder="1" applyAlignment="1" applyProtection="1">
      <alignment horizontal="right"/>
    </xf>
    <xf numFmtId="169" fontId="55" fillId="0" borderId="20" xfId="340" applyNumberFormat="1" applyFont="1" applyFill="1" applyBorder="1" applyAlignment="1" applyProtection="1"/>
    <xf numFmtId="170" fontId="55" fillId="0" borderId="35" xfId="340" applyNumberFormat="1" applyFont="1" applyFill="1" applyBorder="1" applyAlignment="1" applyProtection="1">
      <alignment horizontal="right"/>
    </xf>
    <xf numFmtId="165" fontId="64" fillId="0" borderId="0" xfId="340" applyFont="1" applyFill="1" applyBorder="1"/>
    <xf numFmtId="168" fontId="53" fillId="0" borderId="0" xfId="341" applyNumberFormat="1" applyFont="1" applyFill="1" applyBorder="1" applyAlignment="1" applyProtection="1"/>
    <xf numFmtId="170" fontId="72" fillId="0" borderId="43" xfId="340" applyNumberFormat="1" applyFont="1" applyFill="1" applyBorder="1" applyAlignment="1" applyProtection="1">
      <alignment horizontal="right"/>
    </xf>
    <xf numFmtId="168" fontId="55" fillId="0" borderId="0" xfId="341" applyNumberFormat="1" applyFont="1" applyFill="1" applyBorder="1" applyAlignment="1" applyProtection="1"/>
    <xf numFmtId="170" fontId="73" fillId="0" borderId="35" xfId="340" applyNumberFormat="1" applyFont="1" applyFill="1" applyBorder="1" applyAlignment="1" applyProtection="1">
      <alignment horizontal="right"/>
    </xf>
    <xf numFmtId="168" fontId="55" fillId="0" borderId="29" xfId="341" applyNumberFormat="1" applyFont="1" applyFill="1" applyBorder="1" applyAlignment="1" applyProtection="1"/>
    <xf numFmtId="170" fontId="73" fillId="0" borderId="37" xfId="340" applyNumberFormat="1" applyFont="1" applyFill="1" applyBorder="1" applyAlignment="1" applyProtection="1">
      <alignment horizontal="right"/>
    </xf>
    <xf numFmtId="167" fontId="43" fillId="0" borderId="23" xfId="449" applyNumberFormat="1" applyFont="1" applyFill="1" applyBorder="1"/>
    <xf numFmtId="167" fontId="43" fillId="0" borderId="37" xfId="449" applyNumberFormat="1" applyFont="1" applyFill="1" applyBorder="1"/>
    <xf numFmtId="166" fontId="43" fillId="0" borderId="37" xfId="449" applyNumberFormat="1" applyFont="1" applyFill="1" applyBorder="1"/>
    <xf numFmtId="167" fontId="43" fillId="0" borderId="42" xfId="449" applyNumberFormat="1" applyFont="1" applyFill="1" applyBorder="1"/>
    <xf numFmtId="167" fontId="43" fillId="0" borderId="15" xfId="449" applyNumberFormat="1" applyFont="1" applyFill="1" applyBorder="1"/>
    <xf numFmtId="167" fontId="43" fillId="0" borderId="14" xfId="449" applyNumberFormat="1" applyFont="1" applyFill="1" applyBorder="1"/>
    <xf numFmtId="166" fontId="43" fillId="0" borderId="14" xfId="449" applyNumberFormat="1" applyFont="1" applyFill="1" applyBorder="1"/>
    <xf numFmtId="167" fontId="43" fillId="0" borderId="20" xfId="449" applyNumberFormat="1" applyFont="1" applyFill="1" applyBorder="1"/>
    <xf numFmtId="166" fontId="43" fillId="0" borderId="15" xfId="449" applyNumberFormat="1" applyFont="1" applyFill="1" applyBorder="1"/>
    <xf numFmtId="3" fontId="78" fillId="0" borderId="53" xfId="0" applyNumberFormat="1" applyFont="1" applyFill="1" applyBorder="1" applyProtection="1"/>
    <xf numFmtId="167" fontId="44" fillId="0" borderId="35" xfId="449" applyNumberFormat="1" applyFont="1" applyFill="1" applyBorder="1"/>
    <xf numFmtId="166" fontId="44" fillId="0" borderId="35" xfId="449" applyNumberFormat="1" applyFont="1" applyFill="1" applyBorder="1"/>
    <xf numFmtId="167" fontId="44" fillId="0" borderId="20" xfId="449" applyNumberFormat="1" applyFont="1" applyFill="1" applyBorder="1"/>
    <xf numFmtId="3" fontId="44" fillId="0" borderId="23" xfId="449" applyNumberFormat="1" applyFont="1" applyFill="1" applyBorder="1"/>
    <xf numFmtId="3" fontId="44" fillId="0" borderId="37" xfId="449" applyNumberFormat="1" applyFont="1" applyFill="1" applyBorder="1"/>
    <xf numFmtId="166" fontId="44" fillId="0" borderId="37" xfId="449" applyNumberFormat="1" applyFont="1" applyFill="1" applyBorder="1"/>
    <xf numFmtId="167" fontId="44" fillId="0" borderId="10" xfId="450" applyNumberFormat="1" applyFont="1" applyBorder="1" applyAlignment="1" applyProtection="1"/>
    <xf numFmtId="167" fontId="44" fillId="0" borderId="35" xfId="450" applyNumberFormat="1" applyFont="1" applyFill="1" applyBorder="1" applyProtection="1"/>
    <xf numFmtId="166" fontId="44" fillId="0" borderId="38" xfId="339" applyNumberFormat="1" applyFont="1" applyFill="1" applyBorder="1" applyProtection="1"/>
    <xf numFmtId="166" fontId="44" fillId="0" borderId="35" xfId="339" applyNumberFormat="1" applyFont="1" applyFill="1" applyBorder="1" applyProtection="1"/>
    <xf numFmtId="165" fontId="32" fillId="0" borderId="0" xfId="339" applyFont="1" applyFill="1" applyBorder="1"/>
    <xf numFmtId="167" fontId="44" fillId="0" borderId="15" xfId="450" applyNumberFormat="1" applyFont="1" applyFill="1" applyBorder="1" applyProtection="1"/>
    <xf numFmtId="167" fontId="44" fillId="0" borderId="43" xfId="450" applyNumberFormat="1" applyFont="1" applyFill="1" applyBorder="1" applyProtection="1"/>
    <xf numFmtId="167" fontId="44" fillId="0" borderId="20" xfId="450" applyNumberFormat="1" applyFont="1" applyFill="1" applyBorder="1" applyProtection="1"/>
    <xf numFmtId="167" fontId="44" fillId="0" borderId="35" xfId="339" applyNumberFormat="1" applyFont="1" applyFill="1" applyBorder="1" applyProtection="1"/>
    <xf numFmtId="167" fontId="44" fillId="0" borderId="22" xfId="0" applyNumberFormat="1" applyFont="1" applyFill="1" applyBorder="1" applyProtection="1"/>
    <xf numFmtId="167" fontId="44" fillId="0" borderId="26" xfId="339" applyNumberFormat="1" applyFont="1" applyFill="1" applyBorder="1" applyProtection="1"/>
    <xf numFmtId="167" fontId="44" fillId="0" borderId="40" xfId="339" applyNumberFormat="1" applyFont="1" applyFill="1" applyBorder="1" applyProtection="1"/>
    <xf numFmtId="10" fontId="44" fillId="0" borderId="23" xfId="339" applyNumberFormat="1" applyFont="1" applyFill="1" applyBorder="1" applyProtection="1"/>
    <xf numFmtId="10" fontId="44" fillId="0" borderId="22" xfId="339" applyNumberFormat="1" applyFont="1" applyFill="1" applyBorder="1" applyProtection="1"/>
    <xf numFmtId="10" fontId="57" fillId="0" borderId="22" xfId="339" applyNumberFormat="1" applyFont="1" applyFill="1" applyBorder="1" applyProtection="1"/>
    <xf numFmtId="166" fontId="44" fillId="0" borderId="20" xfId="339" applyNumberFormat="1" applyFont="1" applyFill="1" applyBorder="1" applyProtection="1"/>
    <xf numFmtId="0" fontId="44" fillId="0" borderId="0" xfId="0" applyFont="1" applyAlignment="1">
      <alignment horizontal="left"/>
    </xf>
    <xf numFmtId="0" fontId="44" fillId="0" borderId="0" xfId="0" quotePrefix="1" applyFont="1" applyAlignment="1">
      <alignment horizontal="left"/>
    </xf>
    <xf numFmtId="165" fontId="88" fillId="0" borderId="0" xfId="340" quotePrefix="1" applyFont="1"/>
    <xf numFmtId="165" fontId="84" fillId="24" borderId="0" xfId="339" quotePrefix="1" applyFont="1" applyFill="1" applyBorder="1" applyAlignment="1" applyProtection="1">
      <alignment horizontal="left"/>
    </xf>
    <xf numFmtId="166" fontId="44" fillId="0" borderId="35" xfId="339" applyNumberFormat="1" applyFont="1" applyFill="1" applyBorder="1" applyAlignment="1" applyProtection="1">
      <alignment horizontal="right"/>
    </xf>
    <xf numFmtId="167" fontId="32" fillId="0" borderId="0" xfId="449" applyNumberFormat="1" applyFont="1"/>
    <xf numFmtId="0" fontId="43" fillId="0" borderId="0" xfId="313" applyFont="1" applyFill="1"/>
    <xf numFmtId="0" fontId="44" fillId="0" borderId="0" xfId="313" applyFont="1" applyFill="1" applyBorder="1"/>
    <xf numFmtId="0" fontId="44" fillId="0" borderId="0" xfId="313" applyFont="1" applyFill="1"/>
    <xf numFmtId="0" fontId="18" fillId="0" borderId="0" xfId="313" applyFill="1"/>
    <xf numFmtId="0" fontId="32" fillId="0" borderId="0" xfId="313" applyFont="1" applyFill="1"/>
    <xf numFmtId="0" fontId="32" fillId="0" borderId="0" xfId="313" applyFont="1" applyFill="1" applyBorder="1" applyAlignment="1">
      <alignment horizontal="center"/>
    </xf>
    <xf numFmtId="0" fontId="32" fillId="0" borderId="29" xfId="313" applyFont="1" applyFill="1" applyBorder="1"/>
    <xf numFmtId="3" fontId="89" fillId="0" borderId="0" xfId="313" applyNumberFormat="1" applyFont="1" applyFill="1" applyBorder="1" applyAlignment="1">
      <alignment vertical="center"/>
    </xf>
    <xf numFmtId="0" fontId="43" fillId="0" borderId="0" xfId="313" applyFont="1" applyFill="1" applyAlignment="1">
      <alignment horizontal="right" vertical="center"/>
    </xf>
    <xf numFmtId="0" fontId="43" fillId="0" borderId="10" xfId="313" applyFont="1" applyFill="1" applyBorder="1" applyAlignment="1">
      <alignment horizontal="center"/>
    </xf>
    <xf numFmtId="0" fontId="43" fillId="0" borderId="18" xfId="313" applyFont="1" applyFill="1" applyBorder="1" applyAlignment="1">
      <alignment horizontal="center" vertical="center"/>
    </xf>
    <xf numFmtId="0" fontId="43" fillId="0" borderId="0" xfId="313" applyFont="1" applyFill="1" applyBorder="1" applyAlignment="1">
      <alignment horizontal="center"/>
    </xf>
    <xf numFmtId="0" fontId="43" fillId="0" borderId="35" xfId="313" applyFont="1" applyFill="1" applyBorder="1" applyAlignment="1">
      <alignment horizontal="center"/>
    </xf>
    <xf numFmtId="0" fontId="90" fillId="0" borderId="35" xfId="313" applyFont="1" applyFill="1" applyBorder="1" applyAlignment="1">
      <alignment horizontal="left" vertical="center"/>
    </xf>
    <xf numFmtId="0" fontId="48" fillId="0" borderId="45" xfId="313" applyFont="1" applyFill="1" applyBorder="1" applyAlignment="1">
      <alignment horizontal="center" vertical="center"/>
    </xf>
    <xf numFmtId="0" fontId="48" fillId="0" borderId="42" xfId="313" applyFont="1" applyFill="1" applyBorder="1" applyAlignment="1">
      <alignment horizontal="center" vertical="center"/>
    </xf>
    <xf numFmtId="0" fontId="32" fillId="0" borderId="0" xfId="313" applyFont="1" applyFill="1" applyAlignment="1">
      <alignment vertical="center"/>
    </xf>
    <xf numFmtId="0" fontId="44" fillId="0" borderId="0" xfId="313" applyFont="1" applyFill="1" applyAlignment="1">
      <alignment vertical="center"/>
    </xf>
    <xf numFmtId="3" fontId="43" fillId="0" borderId="10" xfId="313" applyNumberFormat="1" applyFont="1" applyFill="1" applyBorder="1" applyAlignment="1">
      <alignment vertical="center"/>
    </xf>
    <xf numFmtId="3" fontId="43" fillId="0" borderId="0" xfId="313" applyNumberFormat="1" applyFont="1" applyFill="1" applyBorder="1" applyAlignment="1">
      <alignment vertical="center"/>
    </xf>
    <xf numFmtId="3" fontId="43" fillId="0" borderId="14" xfId="313" applyNumberFormat="1" applyFont="1" applyFill="1" applyBorder="1" applyAlignment="1">
      <alignment vertical="center"/>
    </xf>
    <xf numFmtId="166" fontId="43" fillId="0" borderId="35" xfId="233" applyNumberFormat="1" applyFont="1" applyFill="1" applyBorder="1" applyAlignment="1">
      <alignment vertical="center"/>
    </xf>
    <xf numFmtId="0" fontId="18" fillId="0" borderId="0" xfId="313" applyFill="1" applyAlignment="1">
      <alignment vertical="center"/>
    </xf>
    <xf numFmtId="3" fontId="43" fillId="0" borderId="18" xfId="313" applyNumberFormat="1" applyFont="1" applyFill="1" applyBorder="1" applyAlignment="1">
      <alignment vertical="center"/>
    </xf>
    <xf numFmtId="3" fontId="43" fillId="0" borderId="35" xfId="313" applyNumberFormat="1" applyFont="1" applyFill="1" applyBorder="1" applyAlignment="1">
      <alignment vertical="center"/>
    </xf>
    <xf numFmtId="3" fontId="44" fillId="0" borderId="18" xfId="313" applyNumberFormat="1" applyFont="1" applyFill="1" applyBorder="1" applyAlignment="1">
      <alignment vertical="center"/>
    </xf>
    <xf numFmtId="174" fontId="43" fillId="0" borderId="35" xfId="313" applyNumberFormat="1" applyFont="1" applyFill="1" applyBorder="1" applyAlignment="1">
      <alignment vertical="center"/>
    </xf>
    <xf numFmtId="166" fontId="43" fillId="0" borderId="35" xfId="313" applyNumberFormat="1" applyFont="1" applyFill="1" applyBorder="1" applyAlignment="1">
      <alignment vertical="center"/>
    </xf>
    <xf numFmtId="3" fontId="44" fillId="0" borderId="35" xfId="313" applyNumberFormat="1" applyFont="1" applyFill="1" applyBorder="1" applyAlignment="1">
      <alignment vertical="center"/>
    </xf>
    <xf numFmtId="3" fontId="44" fillId="0" borderId="0" xfId="313" applyNumberFormat="1" applyFont="1" applyFill="1" applyBorder="1" applyAlignment="1">
      <alignment vertical="center"/>
    </xf>
    <xf numFmtId="174" fontId="44" fillId="0" borderId="35" xfId="313" applyNumberFormat="1" applyFont="1" applyFill="1" applyBorder="1" applyAlignment="1">
      <alignment vertical="center"/>
    </xf>
    <xf numFmtId="166" fontId="44" fillId="0" borderId="35" xfId="233" applyNumberFormat="1" applyFont="1" applyFill="1" applyBorder="1" applyAlignment="1">
      <alignment vertical="center"/>
    </xf>
    <xf numFmtId="166" fontId="44" fillId="0" borderId="35" xfId="313" applyNumberFormat="1" applyFont="1" applyFill="1" applyBorder="1" applyAlignment="1">
      <alignment vertical="center"/>
    </xf>
    <xf numFmtId="3" fontId="44" fillId="0" borderId="18" xfId="313" applyNumberFormat="1" applyFont="1" applyFill="1" applyBorder="1" applyAlignment="1">
      <alignment horizontal="right" vertical="center"/>
    </xf>
    <xf numFmtId="3" fontId="45" fillId="0" borderId="35" xfId="313" applyNumberFormat="1" applyFont="1" applyFill="1" applyBorder="1" applyAlignment="1">
      <alignment vertical="center"/>
    </xf>
    <xf numFmtId="174" fontId="45" fillId="0" borderId="35" xfId="313" applyNumberFormat="1" applyFont="1" applyFill="1" applyBorder="1" applyAlignment="1">
      <alignment vertical="center"/>
    </xf>
    <xf numFmtId="3" fontId="43" fillId="0" borderId="36" xfId="313" applyNumberFormat="1" applyFont="1" applyFill="1" applyBorder="1" applyAlignment="1">
      <alignment vertical="center"/>
    </xf>
    <xf numFmtId="0" fontId="43" fillId="0" borderId="37" xfId="313" applyFont="1" applyFill="1" applyBorder="1" applyAlignment="1">
      <alignment vertical="center"/>
    </xf>
    <xf numFmtId="2" fontId="43" fillId="0" borderId="37" xfId="313" applyNumberFormat="1" applyFont="1" applyFill="1" applyBorder="1" applyAlignment="1">
      <alignment vertical="center"/>
    </xf>
    <xf numFmtId="3" fontId="43" fillId="0" borderId="29" xfId="313" applyNumberFormat="1" applyFont="1" applyFill="1" applyBorder="1" applyAlignment="1">
      <alignment vertical="center"/>
    </xf>
    <xf numFmtId="2" fontId="43" fillId="0" borderId="29" xfId="313" applyNumberFormat="1" applyFont="1" applyFill="1" applyBorder="1" applyAlignment="1">
      <alignment vertical="center"/>
    </xf>
    <xf numFmtId="166" fontId="43" fillId="0" borderId="23" xfId="233" applyNumberFormat="1" applyFont="1" applyFill="1" applyBorder="1" applyAlignment="1">
      <alignment vertical="center"/>
    </xf>
    <xf numFmtId="169" fontId="53" fillId="0" borderId="35" xfId="340" applyNumberFormat="1" applyFont="1" applyFill="1" applyBorder="1" applyAlignment="1" applyProtection="1"/>
    <xf numFmtId="169" fontId="55" fillId="0" borderId="35" xfId="340" applyNumberFormat="1" applyFont="1" applyFill="1" applyBorder="1" applyAlignment="1" applyProtection="1"/>
    <xf numFmtId="168" fontId="55" fillId="0" borderId="35" xfId="340" applyNumberFormat="1" applyFont="1" applyFill="1" applyBorder="1" applyAlignment="1" applyProtection="1"/>
    <xf numFmtId="169" fontId="71" fillId="0" borderId="37" xfId="340" applyNumberFormat="1" applyFont="1" applyFill="1" applyBorder="1" applyAlignment="1" applyProtection="1"/>
    <xf numFmtId="165" fontId="46" fillId="0" borderId="18" xfId="340" applyFont="1" applyBorder="1" applyAlignment="1" applyProtection="1">
      <alignment horizontal="center" vertical="center"/>
    </xf>
    <xf numFmtId="165" fontId="46" fillId="0" borderId="35" xfId="340" applyFont="1" applyBorder="1" applyAlignment="1">
      <alignment vertical="center"/>
    </xf>
    <xf numFmtId="165" fontId="46" fillId="0" borderId="35" xfId="340" applyFont="1" applyBorder="1" applyAlignment="1" applyProtection="1">
      <alignment horizontal="center" vertical="center"/>
    </xf>
    <xf numFmtId="165" fontId="46" fillId="0" borderId="10" xfId="340" applyFont="1" applyBorder="1" applyAlignment="1">
      <alignment vertical="center"/>
    </xf>
    <xf numFmtId="165" fontId="46" fillId="0" borderId="14" xfId="340" applyFont="1" applyBorder="1" applyAlignment="1">
      <alignment vertical="center"/>
    </xf>
    <xf numFmtId="165" fontId="46" fillId="0" borderId="46" xfId="340" applyFont="1" applyBorder="1" applyAlignment="1" applyProtection="1">
      <alignment horizontal="center" vertical="center"/>
    </xf>
    <xf numFmtId="169" fontId="53" fillId="0" borderId="0" xfId="340" applyNumberFormat="1" applyFont="1" applyFill="1" applyBorder="1" applyAlignment="1" applyProtection="1"/>
    <xf numFmtId="169" fontId="55" fillId="0" borderId="0" xfId="340" applyNumberFormat="1" applyFont="1" applyFill="1" applyBorder="1" applyAlignment="1" applyProtection="1"/>
    <xf numFmtId="168" fontId="55" fillId="0" borderId="0" xfId="340" applyNumberFormat="1" applyFont="1" applyFill="1" applyBorder="1" applyAlignment="1" applyProtection="1"/>
    <xf numFmtId="172" fontId="55" fillId="0" borderId="0" xfId="340" applyNumberFormat="1" applyFont="1" applyFill="1" applyBorder="1" applyAlignment="1" applyProtection="1"/>
    <xf numFmtId="165" fontId="46" fillId="0" borderId="18" xfId="340" applyFont="1" applyBorder="1" applyAlignment="1">
      <alignment vertical="center"/>
    </xf>
    <xf numFmtId="169" fontId="53" fillId="25" borderId="15" xfId="340" applyNumberFormat="1" applyFont="1" applyFill="1" applyBorder="1" applyAlignment="1" applyProtection="1"/>
    <xf numFmtId="169" fontId="71" fillId="0" borderId="36" xfId="340" applyNumberFormat="1" applyFont="1" applyFill="1" applyBorder="1" applyAlignment="1" applyProtection="1"/>
    <xf numFmtId="165" fontId="49" fillId="0" borderId="0" xfId="339" quotePrefix="1" applyFont="1" applyBorder="1" applyAlignment="1" applyProtection="1">
      <alignment horizontal="left"/>
    </xf>
    <xf numFmtId="172" fontId="92" fillId="0" borderId="35" xfId="340" applyNumberFormat="1" applyFont="1" applyFill="1" applyBorder="1" applyAlignment="1" applyProtection="1"/>
    <xf numFmtId="165" fontId="68" fillId="0" borderId="27" xfId="340" applyFont="1" applyBorder="1" applyAlignment="1" applyProtection="1">
      <alignment horizontal="center" vertical="center"/>
    </xf>
    <xf numFmtId="165" fontId="68" fillId="0" borderId="45" xfId="340" applyFont="1" applyBorder="1" applyAlignment="1" applyProtection="1">
      <alignment horizontal="center" vertical="center"/>
    </xf>
    <xf numFmtId="166" fontId="43" fillId="0" borderId="10" xfId="449" applyNumberFormat="1" applyFont="1" applyFill="1" applyBorder="1"/>
    <xf numFmtId="166" fontId="43" fillId="0" borderId="35" xfId="449" applyNumberFormat="1" applyFont="1" applyFill="1" applyBorder="1"/>
    <xf numFmtId="0" fontId="43" fillId="0" borderId="0" xfId="313" applyFont="1" applyFill="1" applyAlignment="1">
      <alignment horizontal="center"/>
    </xf>
    <xf numFmtId="0" fontId="43" fillId="0" borderId="36" xfId="313" quotePrefix="1" applyFont="1" applyFill="1" applyBorder="1" applyAlignment="1">
      <alignment horizontal="center" vertical="center"/>
    </xf>
    <xf numFmtId="0" fontId="43" fillId="0" borderId="37" xfId="313" quotePrefix="1" applyFont="1" applyFill="1" applyBorder="1" applyAlignment="1">
      <alignment horizontal="center" vertical="center"/>
    </xf>
    <xf numFmtId="0" fontId="43" fillId="0" borderId="36" xfId="313" applyFont="1" applyFill="1" applyBorder="1" applyAlignment="1">
      <alignment horizontal="center" vertical="center"/>
    </xf>
    <xf numFmtId="0" fontId="43" fillId="0" borderId="37" xfId="313" applyFont="1" applyFill="1" applyBorder="1" applyAlignment="1">
      <alignment horizontal="center" vertical="center"/>
    </xf>
    <xf numFmtId="0" fontId="44" fillId="0" borderId="0" xfId="313" applyFont="1" applyFill="1" applyBorder="1" applyAlignment="1">
      <alignment horizontal="center"/>
    </xf>
    <xf numFmtId="0" fontId="44" fillId="0" borderId="0" xfId="313" applyFont="1" applyFill="1" applyAlignment="1">
      <alignment horizontal="center"/>
    </xf>
    <xf numFmtId="0" fontId="44" fillId="0" borderId="15" xfId="313" applyFont="1" applyFill="1" applyBorder="1"/>
    <xf numFmtId="0" fontId="43" fillId="0" borderId="35" xfId="313" applyFont="1" applyFill="1" applyBorder="1" applyAlignment="1">
      <alignment horizontal="center" vertical="center"/>
    </xf>
    <xf numFmtId="0" fontId="43" fillId="0" borderId="20" xfId="313" applyFont="1" applyFill="1" applyBorder="1" applyAlignment="1">
      <alignment horizontal="center"/>
    </xf>
    <xf numFmtId="0" fontId="43" fillId="0" borderId="15" xfId="313" applyFont="1" applyFill="1" applyBorder="1" applyAlignment="1">
      <alignment horizontal="center"/>
    </xf>
    <xf numFmtId="0" fontId="43" fillId="0" borderId="14" xfId="313" applyFont="1" applyFill="1" applyBorder="1" applyAlignment="1">
      <alignment horizontal="center"/>
    </xf>
    <xf numFmtId="0" fontId="44" fillId="0" borderId="20" xfId="313" applyFont="1" applyFill="1" applyBorder="1"/>
    <xf numFmtId="0" fontId="43" fillId="0" borderId="23" xfId="313" quotePrefix="1" applyFont="1" applyFill="1" applyBorder="1" applyAlignment="1">
      <alignment horizontal="center" vertical="center"/>
    </xf>
    <xf numFmtId="20" fontId="43" fillId="0" borderId="37" xfId="313" quotePrefix="1" applyNumberFormat="1" applyFont="1" applyFill="1" applyBorder="1" applyAlignment="1">
      <alignment horizontal="center" vertical="center"/>
    </xf>
    <xf numFmtId="0" fontId="48" fillId="0" borderId="27" xfId="313" applyFont="1" applyFill="1" applyBorder="1" applyAlignment="1">
      <alignment horizontal="center" vertical="center"/>
    </xf>
    <xf numFmtId="0" fontId="48" fillId="0" borderId="11" xfId="313" applyFont="1" applyFill="1" applyBorder="1" applyAlignment="1">
      <alignment horizontal="center" vertical="center"/>
    </xf>
    <xf numFmtId="0" fontId="43" fillId="0" borderId="20" xfId="313" applyFont="1" applyFill="1" applyBorder="1" applyAlignment="1">
      <alignment vertical="center"/>
    </xf>
    <xf numFmtId="0" fontId="50" fillId="0" borderId="20" xfId="313" applyFont="1" applyFill="1" applyBorder="1" applyAlignment="1">
      <alignment vertical="center"/>
    </xf>
    <xf numFmtId="0" fontId="44" fillId="0" borderId="20" xfId="313" applyFont="1" applyFill="1" applyBorder="1" applyAlignment="1">
      <alignment vertical="center"/>
    </xf>
    <xf numFmtId="0" fontId="32" fillId="0" borderId="20" xfId="313" applyFont="1" applyFill="1" applyBorder="1" applyAlignment="1">
      <alignment vertical="center"/>
    </xf>
    <xf numFmtId="0" fontId="44" fillId="0" borderId="20" xfId="313" applyFont="1" applyFill="1" applyBorder="1" applyAlignment="1">
      <alignment horizontal="left" vertical="center"/>
    </xf>
    <xf numFmtId="0" fontId="44" fillId="0" borderId="20" xfId="313" quotePrefix="1" applyFont="1" applyFill="1" applyBorder="1" applyAlignment="1">
      <alignment vertical="center"/>
    </xf>
    <xf numFmtId="0" fontId="43" fillId="0" borderId="23" xfId="313" applyFont="1" applyFill="1" applyBorder="1" applyAlignment="1">
      <alignment vertical="center"/>
    </xf>
    <xf numFmtId="170" fontId="92" fillId="0" borderId="35" xfId="340" applyNumberFormat="1" applyFont="1" applyFill="1" applyBorder="1" applyAlignment="1" applyProtection="1">
      <alignment horizontal="right"/>
    </xf>
    <xf numFmtId="166" fontId="85" fillId="0" borderId="35" xfId="339" applyNumberFormat="1" applyFont="1" applyFill="1" applyBorder="1" applyAlignment="1" applyProtection="1">
      <alignment horizontal="right"/>
    </xf>
    <xf numFmtId="0" fontId="43" fillId="0" borderId="0" xfId="449" applyFont="1" applyFill="1" applyAlignment="1"/>
    <xf numFmtId="3" fontId="44" fillId="0" borderId="0" xfId="449" applyNumberFormat="1" applyFont="1" applyFill="1" applyAlignment="1"/>
    <xf numFmtId="0" fontId="32" fillId="0" borderId="0" xfId="449" applyFont="1" applyFill="1"/>
    <xf numFmtId="0" fontId="44" fillId="0" borderId="0" xfId="449" quotePrefix="1" applyFont="1" applyFill="1" applyAlignment="1"/>
    <xf numFmtId="0" fontId="43" fillId="0" borderId="0" xfId="449" applyFont="1" applyFill="1" applyAlignment="1">
      <alignment horizontal="centerContinuous" vertical="center"/>
    </xf>
    <xf numFmtId="0" fontId="44" fillId="0" borderId="0" xfId="449" quotePrefix="1" applyFont="1" applyFill="1" applyAlignment="1">
      <alignment horizontal="centerContinuous"/>
    </xf>
    <xf numFmtId="3" fontId="44" fillId="0" borderId="0" xfId="449" applyNumberFormat="1" applyFont="1" applyFill="1" applyAlignment="1">
      <alignment horizontal="centerContinuous"/>
    </xf>
    <xf numFmtId="0" fontId="44" fillId="0" borderId="0" xfId="449" applyFont="1" applyFill="1"/>
    <xf numFmtId="3" fontId="44" fillId="0" borderId="29" xfId="449" applyNumberFormat="1" applyFont="1" applyFill="1" applyBorder="1"/>
    <xf numFmtId="3" fontId="44" fillId="0" borderId="0" xfId="449" applyNumberFormat="1" applyFont="1" applyFill="1"/>
    <xf numFmtId="3" fontId="43" fillId="0" borderId="0" xfId="449" applyNumberFormat="1" applyFont="1" applyFill="1" applyAlignment="1">
      <alignment horizontal="centerContinuous"/>
    </xf>
    <xf numFmtId="3" fontId="46" fillId="0" borderId="0" xfId="449" applyNumberFormat="1" applyFont="1" applyFill="1" applyAlignment="1">
      <alignment horizontal="centerContinuous"/>
    </xf>
    <xf numFmtId="0" fontId="49" fillId="0" borderId="15" xfId="449" applyFont="1" applyFill="1" applyBorder="1"/>
    <xf numFmtId="0" fontId="46" fillId="0" borderId="15" xfId="449" applyFont="1" applyFill="1" applyBorder="1" applyAlignment="1">
      <alignment horizontal="centerContinuous" vertical="top"/>
    </xf>
    <xf numFmtId="3" fontId="46" fillId="0" borderId="29" xfId="449" applyNumberFormat="1" applyFont="1" applyFill="1" applyBorder="1" applyAlignment="1">
      <alignment horizontal="centerContinuous" vertical="top"/>
    </xf>
    <xf numFmtId="3" fontId="46" fillId="0" borderId="28" xfId="449" applyNumberFormat="1" applyFont="1" applyFill="1" applyBorder="1" applyAlignment="1">
      <alignment horizontal="centerContinuous"/>
    </xf>
    <xf numFmtId="3" fontId="46" fillId="0" borderId="45" xfId="449" applyNumberFormat="1" applyFont="1" applyFill="1" applyBorder="1" applyAlignment="1">
      <alignment horizontal="centerContinuous"/>
    </xf>
    <xf numFmtId="3" fontId="46" fillId="0" borderId="28" xfId="449" applyNumberFormat="1" applyFont="1" applyFill="1" applyBorder="1" applyAlignment="1">
      <alignment horizontal="centerContinuous" vertical="top"/>
    </xf>
    <xf numFmtId="0" fontId="46" fillId="0" borderId="20" xfId="449" applyFont="1" applyFill="1" applyBorder="1" applyAlignment="1">
      <alignment horizontal="center"/>
    </xf>
    <xf numFmtId="0" fontId="46" fillId="0" borderId="20" xfId="449" applyFont="1" applyFill="1" applyBorder="1" applyAlignment="1">
      <alignment horizontal="centerContinuous"/>
    </xf>
    <xf numFmtId="3" fontId="46" fillId="0" borderId="35" xfId="449" applyNumberFormat="1" applyFont="1" applyFill="1" applyBorder="1" applyAlignment="1">
      <alignment horizontal="center"/>
    </xf>
    <xf numFmtId="3" fontId="46" fillId="0" borderId="15" xfId="449" quotePrefix="1" applyNumberFormat="1" applyFont="1" applyFill="1" applyBorder="1" applyAlignment="1">
      <alignment horizontal="center"/>
    </xf>
    <xf numFmtId="0" fontId="46" fillId="0" borderId="23" xfId="449" applyFont="1" applyFill="1" applyBorder="1"/>
    <xf numFmtId="0" fontId="46" fillId="0" borderId="23" xfId="449" applyFont="1" applyFill="1" applyBorder="1" applyAlignment="1">
      <alignment horizontal="centerContinuous"/>
    </xf>
    <xf numFmtId="3" fontId="46" fillId="0" borderId="35" xfId="449" quotePrefix="1" applyNumberFormat="1" applyFont="1" applyFill="1" applyBorder="1" applyAlignment="1">
      <alignment horizontal="center"/>
    </xf>
    <xf numFmtId="3" fontId="46" fillId="0" borderId="20" xfId="449" quotePrefix="1" applyNumberFormat="1" applyFont="1" applyFill="1" applyBorder="1" applyAlignment="1">
      <alignment horizontal="center"/>
    </xf>
    <xf numFmtId="0" fontId="48" fillId="0" borderId="23" xfId="449" quotePrefix="1" applyFont="1" applyFill="1" applyBorder="1" applyAlignment="1">
      <alignment horizontal="center" vertical="center"/>
    </xf>
    <xf numFmtId="0" fontId="48" fillId="0" borderId="42" xfId="449" quotePrefix="1" applyFont="1" applyFill="1" applyBorder="1" applyAlignment="1">
      <alignment horizontal="center" vertical="center"/>
    </xf>
    <xf numFmtId="3" fontId="48" fillId="0" borderId="45" xfId="449" quotePrefix="1" applyNumberFormat="1" applyFont="1" applyFill="1" applyBorder="1" applyAlignment="1">
      <alignment horizontal="center" vertical="center"/>
    </xf>
    <xf numFmtId="3" fontId="48" fillId="0" borderId="42" xfId="449" quotePrefix="1" applyNumberFormat="1" applyFont="1" applyFill="1" applyBorder="1" applyAlignment="1">
      <alignment horizontal="center" vertical="center"/>
    </xf>
    <xf numFmtId="0" fontId="32" fillId="0" borderId="0" xfId="449" applyFont="1" applyFill="1" applyAlignment="1">
      <alignment horizontal="center" vertical="center"/>
    </xf>
    <xf numFmtId="0" fontId="32" fillId="0" borderId="0" xfId="449" applyFont="1" applyFill="1" applyBorder="1" applyAlignment="1">
      <alignment horizontal="center" vertical="center"/>
    </xf>
    <xf numFmtId="0" fontId="43" fillId="0" borderId="15" xfId="449" applyFont="1" applyFill="1" applyBorder="1"/>
    <xf numFmtId="167" fontId="44" fillId="0" borderId="20" xfId="449" applyNumberFormat="1" applyFont="1" applyFill="1" applyBorder="1" applyAlignment="1">
      <alignment horizontal="right"/>
    </xf>
    <xf numFmtId="166" fontId="44" fillId="0" borderId="15" xfId="449" applyNumberFormat="1" applyFont="1" applyFill="1" applyBorder="1"/>
    <xf numFmtId="0" fontId="94" fillId="0" borderId="0" xfId="454" applyFont="1" applyFill="1" applyBorder="1" applyAlignment="1">
      <alignment horizontal="center" vertical="center"/>
    </xf>
    <xf numFmtId="0" fontId="43" fillId="0" borderId="20" xfId="449" applyFont="1" applyFill="1" applyBorder="1"/>
    <xf numFmtId="166" fontId="44" fillId="0" borderId="18" xfId="449" applyNumberFormat="1" applyFont="1" applyFill="1" applyBorder="1"/>
    <xf numFmtId="166" fontId="44" fillId="0" borderId="20" xfId="449" applyNumberFormat="1" applyFont="1" applyFill="1" applyBorder="1"/>
    <xf numFmtId="4" fontId="94" fillId="0" borderId="0" xfId="454" applyNumberFormat="1" applyFont="1" applyFill="1" applyBorder="1" applyAlignment="1">
      <alignment horizontal="center" vertical="center"/>
    </xf>
    <xf numFmtId="4" fontId="95" fillId="0" borderId="0" xfId="454" applyNumberFormat="1" applyFont="1" applyFill="1" applyBorder="1" applyAlignment="1">
      <alignment horizontal="center" vertical="center"/>
    </xf>
    <xf numFmtId="0" fontId="43" fillId="0" borderId="23" xfId="449" applyFont="1" applyFill="1" applyBorder="1"/>
    <xf numFmtId="167" fontId="44" fillId="0" borderId="23" xfId="449" applyNumberFormat="1" applyFont="1" applyFill="1" applyBorder="1"/>
    <xf numFmtId="167" fontId="44" fillId="0" borderId="37" xfId="449" applyNumberFormat="1" applyFont="1" applyFill="1" applyBorder="1"/>
    <xf numFmtId="166" fontId="44" fillId="0" borderId="23" xfId="449" applyNumberFormat="1" applyFont="1" applyFill="1" applyBorder="1"/>
    <xf numFmtId="166" fontId="44" fillId="0" borderId="36" xfId="449" applyNumberFormat="1" applyFont="1" applyFill="1" applyBorder="1"/>
    <xf numFmtId="0" fontId="94" fillId="0" borderId="0" xfId="454" applyFont="1" applyFill="1" applyBorder="1"/>
    <xf numFmtId="0" fontId="94" fillId="0" borderId="0" xfId="454" applyFont="1" applyFill="1" applyBorder="1" applyAlignment="1">
      <alignment horizontal="right" vertical="center"/>
    </xf>
    <xf numFmtId="3" fontId="96" fillId="0" borderId="0" xfId="454" applyNumberFormat="1" applyFont="1" applyFill="1" applyBorder="1" applyAlignment="1">
      <alignment horizontal="center" vertical="center"/>
    </xf>
    <xf numFmtId="0" fontId="43" fillId="0" borderId="0" xfId="449" applyFont="1" applyFill="1" applyBorder="1"/>
    <xf numFmtId="166" fontId="44" fillId="0" borderId="0" xfId="449" applyNumberFormat="1" applyFont="1" applyFill="1" applyBorder="1"/>
    <xf numFmtId="175" fontId="32" fillId="0" borderId="0" xfId="449" applyNumberFormat="1" applyFont="1" applyFill="1"/>
    <xf numFmtId="0" fontId="86" fillId="0" borderId="0" xfId="454"/>
    <xf numFmtId="0" fontId="94" fillId="26" borderId="42" xfId="464" applyFont="1" applyFill="1" applyBorder="1" applyAlignment="1">
      <alignment horizontal="center" vertical="center"/>
    </xf>
    <xf numFmtId="176" fontId="94" fillId="0" borderId="42" xfId="464" applyNumberFormat="1" applyFont="1" applyFill="1" applyBorder="1" applyAlignment="1">
      <alignment horizontal="center" vertical="center"/>
    </xf>
    <xf numFmtId="4" fontId="95" fillId="0" borderId="0" xfId="464" applyNumberFormat="1" applyFont="1" applyFill="1" applyAlignment="1">
      <alignment vertical="center"/>
    </xf>
    <xf numFmtId="4" fontId="94" fillId="0" borderId="42" xfId="464" applyNumberFormat="1" applyFont="1" applyFill="1" applyBorder="1" applyAlignment="1">
      <alignment vertical="center"/>
    </xf>
    <xf numFmtId="0" fontId="94" fillId="0" borderId="0" xfId="464" applyFont="1" applyFill="1"/>
    <xf numFmtId="0" fontId="94" fillId="0" borderId="42" xfId="464" applyFont="1" applyFill="1" applyBorder="1" applyAlignment="1">
      <alignment horizontal="right"/>
    </xf>
    <xf numFmtId="3" fontId="96" fillId="0" borderId="42" xfId="464" applyNumberFormat="1" applyFont="1" applyFill="1" applyBorder="1"/>
    <xf numFmtId="3" fontId="78" fillId="0" borderId="0" xfId="454" applyNumberFormat="1" applyFont="1" applyBorder="1" applyAlignment="1">
      <alignment horizontal="left" vertical="top" wrapText="1"/>
    </xf>
    <xf numFmtId="3" fontId="78" fillId="0" borderId="0" xfId="454" applyNumberFormat="1" applyFont="1" applyAlignment="1">
      <alignment vertical="top" wrapText="1"/>
    </xf>
    <xf numFmtId="3" fontId="44" fillId="0" borderId="0" xfId="454" applyNumberFormat="1" applyFont="1" applyAlignment="1">
      <alignment horizontal="right" vertical="top" wrapText="1"/>
    </xf>
    <xf numFmtId="3" fontId="76" fillId="0" borderId="29" xfId="454" applyNumberFormat="1" applyFont="1" applyBorder="1" applyAlignment="1">
      <alignment horizontal="center" vertical="top" wrapText="1"/>
    </xf>
    <xf numFmtId="3" fontId="78" fillId="0" borderId="29" xfId="454" applyNumberFormat="1" applyFont="1" applyBorder="1" applyAlignment="1">
      <alignment vertical="top" wrapText="1"/>
    </xf>
    <xf numFmtId="3" fontId="44" fillId="0" borderId="0" xfId="454" applyNumberFormat="1" applyFont="1" applyAlignment="1">
      <alignment horizontal="center" vertical="top" wrapText="1"/>
    </xf>
    <xf numFmtId="4" fontId="78" fillId="0" borderId="42" xfId="454" applyNumberFormat="1" applyFont="1" applyFill="1" applyBorder="1" applyAlignment="1">
      <alignment horizontal="center" vertical="center" wrapText="1"/>
    </xf>
    <xf numFmtId="3" fontId="78" fillId="0" borderId="42" xfId="454" applyNumberFormat="1" applyFont="1" applyBorder="1" applyAlignment="1">
      <alignment horizontal="center" vertical="center" wrapText="1"/>
    </xf>
    <xf numFmtId="3" fontId="43" fillId="0" borderId="0" xfId="454" applyNumberFormat="1" applyFont="1" applyAlignment="1">
      <alignment horizontal="center" vertical="top" wrapText="1"/>
    </xf>
    <xf numFmtId="4" fontId="44" fillId="25" borderId="42" xfId="454" applyNumberFormat="1" applyFont="1" applyFill="1" applyBorder="1" applyAlignment="1">
      <alignment horizontal="center" vertical="center" wrapText="1"/>
    </xf>
    <xf numFmtId="49" fontId="44" fillId="0" borderId="42" xfId="454" applyNumberFormat="1" applyFont="1" applyBorder="1" applyAlignment="1">
      <alignment horizontal="center" vertical="center" wrapText="1"/>
    </xf>
    <xf numFmtId="0" fontId="44" fillId="0" borderId="42" xfId="454" applyFont="1" applyBorder="1" applyAlignment="1">
      <alignment horizontal="center" vertical="center" wrapText="1"/>
    </xf>
    <xf numFmtId="3" fontId="44" fillId="0" borderId="42" xfId="454" applyNumberFormat="1" applyFont="1" applyFill="1" applyBorder="1" applyAlignment="1">
      <alignment horizontal="center" vertical="center" wrapText="1"/>
    </xf>
    <xf numFmtId="3" fontId="44" fillId="25" borderId="42" xfId="454" applyNumberFormat="1" applyFont="1" applyFill="1" applyBorder="1" applyAlignment="1">
      <alignment horizontal="center" vertical="center" wrapText="1"/>
    </xf>
    <xf numFmtId="0" fontId="44" fillId="0" borderId="42" xfId="454" applyFont="1" applyFill="1" applyBorder="1" applyAlignment="1">
      <alignment horizontal="left" vertical="center" wrapText="1" indent="1"/>
    </xf>
    <xf numFmtId="177" fontId="44" fillId="0" borderId="15" xfId="454" applyNumberFormat="1" applyFont="1" applyBorder="1" applyAlignment="1">
      <alignment horizontal="center" vertical="center"/>
    </xf>
    <xf numFmtId="177" fontId="44" fillId="25" borderId="42" xfId="454" applyNumberFormat="1" applyFont="1" applyFill="1" applyBorder="1" applyAlignment="1">
      <alignment horizontal="center" vertical="center" wrapText="1"/>
    </xf>
    <xf numFmtId="166" fontId="44" fillId="0" borderId="42" xfId="455" applyNumberFormat="1" applyFont="1" applyBorder="1" applyAlignment="1">
      <alignment horizontal="center" vertical="center"/>
    </xf>
    <xf numFmtId="3" fontId="44" fillId="0" borderId="0" xfId="454" applyNumberFormat="1" applyFont="1" applyFill="1" applyBorder="1" applyAlignment="1">
      <alignment vertical="center" wrapText="1"/>
    </xf>
    <xf numFmtId="3" fontId="44" fillId="0" borderId="0" xfId="454" applyNumberFormat="1" applyFont="1" applyFill="1" applyAlignment="1">
      <alignment vertical="center" wrapText="1"/>
    </xf>
    <xf numFmtId="177" fontId="44" fillId="0" borderId="42" xfId="454" applyNumberFormat="1" applyFont="1" applyBorder="1" applyAlignment="1">
      <alignment horizontal="center" vertical="center"/>
    </xf>
    <xf numFmtId="166" fontId="44" fillId="0" borderId="62" xfId="455" applyNumberFormat="1" applyFont="1" applyBorder="1" applyAlignment="1">
      <alignment horizontal="center" vertical="center"/>
    </xf>
    <xf numFmtId="0" fontId="43" fillId="0" borderId="63" xfId="454" applyFont="1" applyFill="1" applyBorder="1" applyAlignment="1">
      <alignment horizontal="center" vertical="center" wrapText="1"/>
    </xf>
    <xf numFmtId="177" fontId="43" fillId="0" borderId="63" xfId="454" applyNumberFormat="1" applyFont="1" applyBorder="1" applyAlignment="1">
      <alignment horizontal="center" vertical="center"/>
    </xf>
    <xf numFmtId="177" fontId="43" fillId="25" borderId="63" xfId="454" applyNumberFormat="1" applyFont="1" applyFill="1" applyBorder="1" applyAlignment="1">
      <alignment horizontal="center" vertical="center"/>
    </xf>
    <xf numFmtId="166" fontId="43" fillId="0" borderId="63" xfId="455" applyNumberFormat="1" applyFont="1" applyBorder="1" applyAlignment="1">
      <alignment horizontal="center" vertical="center"/>
    </xf>
    <xf numFmtId="0" fontId="44" fillId="0" borderId="42" xfId="465" applyFont="1" applyFill="1" applyBorder="1" applyAlignment="1">
      <alignment horizontal="left" vertical="center" wrapText="1" indent="1"/>
    </xf>
    <xf numFmtId="175" fontId="74" fillId="0" borderId="42" xfId="465" applyNumberFormat="1" applyFont="1" applyBorder="1" applyAlignment="1">
      <alignment horizontal="center" vertical="center"/>
    </xf>
    <xf numFmtId="177" fontId="44" fillId="25" borderId="23" xfId="454" applyNumberFormat="1" applyFont="1" applyFill="1" applyBorder="1" applyAlignment="1">
      <alignment horizontal="center" vertical="center" wrapText="1"/>
    </xf>
    <xf numFmtId="166" fontId="43" fillId="25" borderId="64" xfId="454" applyNumberFormat="1" applyFont="1" applyFill="1" applyBorder="1" applyAlignment="1">
      <alignment horizontal="center" vertical="center"/>
    </xf>
    <xf numFmtId="0" fontId="44" fillId="25" borderId="63" xfId="465" applyFont="1" applyFill="1" applyBorder="1" applyAlignment="1">
      <alignment horizontal="left" vertical="center" wrapText="1" indent="1"/>
    </xf>
    <xf numFmtId="177" fontId="44" fillId="25" borderId="63" xfId="454" applyNumberFormat="1" applyFont="1" applyFill="1" applyBorder="1" applyAlignment="1">
      <alignment horizontal="center" vertical="center" wrapText="1"/>
    </xf>
    <xf numFmtId="166" fontId="44" fillId="25" borderId="63" xfId="455" applyNumberFormat="1" applyFont="1" applyFill="1" applyBorder="1" applyAlignment="1">
      <alignment horizontal="center" vertical="center"/>
    </xf>
    <xf numFmtId="0" fontId="43" fillId="25" borderId="63" xfId="454" applyFont="1" applyFill="1" applyBorder="1" applyAlignment="1">
      <alignment horizontal="center" vertical="center" wrapText="1"/>
    </xf>
    <xf numFmtId="177" fontId="43" fillId="25" borderId="64" xfId="454" applyNumberFormat="1" applyFont="1" applyFill="1" applyBorder="1" applyAlignment="1">
      <alignment horizontal="center" vertical="center"/>
    </xf>
    <xf numFmtId="0" fontId="43" fillId="25" borderId="64" xfId="454" applyFont="1" applyFill="1" applyBorder="1" applyAlignment="1">
      <alignment horizontal="center" vertical="center" wrapText="1"/>
    </xf>
    <xf numFmtId="177" fontId="43" fillId="25" borderId="64" xfId="454" applyNumberFormat="1" applyFont="1" applyFill="1" applyBorder="1" applyAlignment="1">
      <alignment horizontal="center" vertical="center" wrapText="1"/>
    </xf>
    <xf numFmtId="0" fontId="44" fillId="0" borderId="23" xfId="454" applyFont="1" applyFill="1" applyBorder="1" applyAlignment="1">
      <alignment horizontal="left" vertical="center" wrapText="1" indent="1"/>
    </xf>
    <xf numFmtId="177" fontId="44" fillId="0" borderId="20" xfId="454" applyNumberFormat="1" applyFont="1" applyBorder="1" applyAlignment="1">
      <alignment horizontal="center" vertical="center"/>
    </xf>
    <xf numFmtId="166" fontId="44" fillId="0" borderId="23" xfId="455" applyNumberFormat="1" applyFont="1" applyBorder="1" applyAlignment="1">
      <alignment horizontal="center" vertical="center"/>
    </xf>
    <xf numFmtId="175" fontId="44" fillId="0" borderId="23" xfId="455" applyNumberFormat="1" applyFont="1" applyBorder="1" applyAlignment="1">
      <alignment horizontal="center" vertical="center"/>
    </xf>
    <xf numFmtId="3" fontId="43" fillId="0" borderId="63" xfId="454" applyNumberFormat="1" applyFont="1" applyFill="1" applyBorder="1" applyAlignment="1">
      <alignment horizontal="center" vertical="center" wrapText="1"/>
    </xf>
    <xf numFmtId="166" fontId="43" fillId="0" borderId="63" xfId="454" applyNumberFormat="1" applyFont="1" applyBorder="1" applyAlignment="1">
      <alignment horizontal="center" vertical="center"/>
    </xf>
    <xf numFmtId="3" fontId="44" fillId="0" borderId="0" xfId="454" applyNumberFormat="1" applyFont="1" applyFill="1" applyBorder="1" applyAlignment="1">
      <alignment horizontal="right" vertical="center" wrapText="1"/>
    </xf>
    <xf numFmtId="3" fontId="44" fillId="0" borderId="0" xfId="454" applyNumberFormat="1" applyFont="1" applyFill="1" applyAlignment="1">
      <alignment horizontal="right" vertical="center" wrapText="1"/>
    </xf>
    <xf numFmtId="3" fontId="44" fillId="0" borderId="0" xfId="454" applyNumberFormat="1" applyFont="1" applyFill="1" applyBorder="1" applyAlignment="1">
      <alignment horizontal="right" vertical="top" wrapText="1"/>
    </xf>
    <xf numFmtId="3" fontId="44" fillId="0" borderId="0" xfId="454" applyNumberFormat="1" applyFont="1" applyBorder="1" applyAlignment="1">
      <alignment horizontal="right" vertical="top" wrapText="1"/>
    </xf>
    <xf numFmtId="3" fontId="44" fillId="0" borderId="0" xfId="454" applyNumberFormat="1" applyFont="1" applyAlignment="1">
      <alignment horizontal="left" vertical="top" wrapText="1"/>
    </xf>
    <xf numFmtId="3" fontId="44" fillId="0" borderId="0" xfId="454" applyNumberFormat="1" applyFont="1" applyFill="1" applyAlignment="1">
      <alignment horizontal="right" vertical="top" wrapText="1"/>
    </xf>
    <xf numFmtId="3" fontId="44" fillId="0" borderId="0" xfId="454" applyNumberFormat="1" applyFont="1" applyBorder="1" applyAlignment="1">
      <alignment horizontal="right" vertical="top" wrapText="1" indent="2"/>
    </xf>
    <xf numFmtId="167" fontId="97" fillId="0" borderId="0" xfId="457" applyNumberFormat="1" applyFont="1" applyFill="1"/>
    <xf numFmtId="167" fontId="98" fillId="0" borderId="0" xfId="464" applyNumberFormat="1" applyFont="1" applyFill="1" applyAlignment="1">
      <alignment horizontal="center"/>
    </xf>
    <xf numFmtId="167" fontId="98" fillId="0" borderId="0" xfId="464" applyNumberFormat="1" applyFont="1" applyFill="1" applyBorder="1" applyAlignment="1">
      <alignment horizontal="left"/>
    </xf>
    <xf numFmtId="167" fontId="98" fillId="0" borderId="0" xfId="464" applyNumberFormat="1" applyFont="1" applyFill="1" applyAlignment="1">
      <alignment horizontal="left" indent="1"/>
    </xf>
    <xf numFmtId="167" fontId="98" fillId="0" borderId="0" xfId="464" applyNumberFormat="1" applyFont="1" applyFill="1" applyAlignment="1">
      <alignment vertical="center"/>
    </xf>
    <xf numFmtId="167" fontId="98" fillId="0" borderId="0" xfId="464" applyNumberFormat="1" applyFont="1" applyFill="1" applyAlignment="1">
      <alignment horizontal="right" vertical="center"/>
    </xf>
    <xf numFmtId="4" fontId="99" fillId="0" borderId="0" xfId="464" applyNumberFormat="1" applyFont="1" applyFill="1" applyAlignment="1">
      <alignment horizontal="right" vertical="center"/>
    </xf>
    <xf numFmtId="175" fontId="99" fillId="0" borderId="0" xfId="464" applyNumberFormat="1" applyFont="1" applyFill="1" applyAlignment="1">
      <alignment horizontal="right" vertical="center"/>
    </xf>
    <xf numFmtId="43" fontId="99" fillId="0" borderId="0" xfId="464" applyNumberFormat="1" applyFont="1" applyFill="1" applyAlignment="1">
      <alignment horizontal="center" vertical="center"/>
    </xf>
    <xf numFmtId="0" fontId="99" fillId="0" borderId="0" xfId="464" applyFont="1" applyFill="1" applyAlignment="1">
      <alignment horizontal="center" vertical="center"/>
    </xf>
    <xf numFmtId="0" fontId="100" fillId="0" borderId="0" xfId="458" applyFont="1" applyFill="1"/>
    <xf numFmtId="167" fontId="103" fillId="0" borderId="0" xfId="464" applyNumberFormat="1" applyFont="1" applyFill="1" applyBorder="1" applyAlignment="1">
      <alignment horizontal="center" wrapText="1"/>
    </xf>
    <xf numFmtId="167" fontId="98" fillId="0" borderId="0" xfId="464" applyNumberFormat="1" applyFont="1" applyFill="1" applyBorder="1" applyAlignment="1">
      <alignment horizontal="center"/>
    </xf>
    <xf numFmtId="167" fontId="98" fillId="0" borderId="0" xfId="464" applyNumberFormat="1" applyFont="1" applyFill="1" applyBorder="1" applyAlignment="1">
      <alignment horizontal="left" indent="1"/>
    </xf>
    <xf numFmtId="167" fontId="98" fillId="0" borderId="0" xfId="464" applyNumberFormat="1" applyFont="1" applyFill="1" applyBorder="1" applyAlignment="1">
      <alignment horizontal="right" vertical="center"/>
    </xf>
    <xf numFmtId="167" fontId="104" fillId="0" borderId="42" xfId="458" applyNumberFormat="1" applyFont="1" applyFill="1" applyBorder="1" applyAlignment="1">
      <alignment horizontal="center" vertical="center" wrapText="1"/>
    </xf>
    <xf numFmtId="4" fontId="104" fillId="0" borderId="42" xfId="458" applyNumberFormat="1" applyFont="1" applyFill="1" applyBorder="1" applyAlignment="1">
      <alignment horizontal="center" vertical="center" wrapText="1"/>
    </xf>
    <xf numFmtId="175" fontId="104" fillId="0" borderId="42" xfId="458" applyNumberFormat="1" applyFont="1" applyFill="1" applyBorder="1" applyAlignment="1">
      <alignment horizontal="center" vertical="center" wrapText="1"/>
    </xf>
    <xf numFmtId="20" fontId="104" fillId="0" borderId="42" xfId="458" quotePrefix="1" applyNumberFormat="1" applyFont="1" applyFill="1" applyBorder="1" applyAlignment="1">
      <alignment horizontal="center" vertical="center" wrapText="1"/>
    </xf>
    <xf numFmtId="0" fontId="104" fillId="0" borderId="69" xfId="458" quotePrefix="1" applyFont="1" applyFill="1" applyBorder="1" applyAlignment="1">
      <alignment horizontal="center" vertical="center" wrapText="1"/>
    </xf>
    <xf numFmtId="167" fontId="105" fillId="0" borderId="70" xfId="458" applyNumberFormat="1" applyFont="1" applyFill="1" applyBorder="1" applyAlignment="1">
      <alignment horizontal="center" vertical="center" wrapText="1"/>
    </xf>
    <xf numFmtId="167" fontId="105" fillId="0" borderId="71" xfId="458" applyNumberFormat="1" applyFont="1" applyFill="1" applyBorder="1" applyAlignment="1">
      <alignment horizontal="center" vertical="center" wrapText="1"/>
    </xf>
    <xf numFmtId="0" fontId="105" fillId="0" borderId="71" xfId="458" applyFont="1" applyFill="1" applyBorder="1" applyAlignment="1">
      <alignment horizontal="center" vertical="center" wrapText="1"/>
    </xf>
    <xf numFmtId="167" fontId="105" fillId="0" borderId="72" xfId="458" applyNumberFormat="1" applyFont="1" applyFill="1" applyBorder="1" applyAlignment="1">
      <alignment horizontal="center" vertical="center" wrapText="1"/>
    </xf>
    <xf numFmtId="3" fontId="105" fillId="0" borderId="71" xfId="458" applyNumberFormat="1" applyFont="1" applyFill="1" applyBorder="1" applyAlignment="1">
      <alignment horizontal="center" vertical="center" wrapText="1"/>
    </xf>
    <xf numFmtId="0" fontId="105" fillId="0" borderId="73" xfId="458" applyFont="1" applyFill="1" applyBorder="1" applyAlignment="1">
      <alignment horizontal="center" vertical="center" wrapText="1"/>
    </xf>
    <xf numFmtId="0" fontId="100" fillId="0" borderId="0" xfId="458" applyFont="1" applyFill="1" applyAlignment="1">
      <alignment vertical="center"/>
    </xf>
    <xf numFmtId="167" fontId="98" fillId="0" borderId="74" xfId="464" quotePrefix="1" applyNumberFormat="1" applyFont="1" applyFill="1" applyBorder="1" applyAlignment="1">
      <alignment horizontal="center" vertical="center" wrapText="1"/>
    </xf>
    <xf numFmtId="167" fontId="98" fillId="0" borderId="20" xfId="464" applyNumberFormat="1" applyFont="1" applyFill="1" applyBorder="1" applyAlignment="1">
      <alignment horizontal="center" vertical="center" wrapText="1"/>
    </xf>
    <xf numFmtId="0" fontId="98" fillId="0" borderId="20" xfId="464" applyFont="1" applyFill="1" applyBorder="1" applyAlignment="1">
      <alignment horizontal="left" vertical="center" wrapText="1"/>
    </xf>
    <xf numFmtId="0" fontId="98" fillId="0" borderId="20" xfId="464" applyFont="1" applyFill="1" applyBorder="1" applyAlignment="1">
      <alignment horizontal="left" vertical="center" wrapText="1" indent="1"/>
    </xf>
    <xf numFmtId="177" fontId="98" fillId="0" borderId="20" xfId="464" applyNumberFormat="1" applyFont="1" applyFill="1" applyBorder="1" applyAlignment="1">
      <alignment vertical="center"/>
    </xf>
    <xf numFmtId="177" fontId="98" fillId="0" borderId="20" xfId="464" applyNumberFormat="1" applyFont="1" applyFill="1" applyBorder="1" applyAlignment="1">
      <alignment horizontal="right" vertical="center"/>
    </xf>
    <xf numFmtId="175" fontId="98" fillId="0" borderId="66" xfId="458" applyNumberFormat="1" applyFont="1" applyFill="1" applyBorder="1" applyAlignment="1">
      <alignment horizontal="right" vertical="center"/>
    </xf>
    <xf numFmtId="175" fontId="98" fillId="0" borderId="20" xfId="458" applyNumberFormat="1" applyFont="1" applyFill="1" applyBorder="1" applyAlignment="1">
      <alignment horizontal="right" vertical="center"/>
    </xf>
    <xf numFmtId="43" fontId="106" fillId="0" borderId="75" xfId="455" applyNumberFormat="1" applyFont="1" applyFill="1" applyBorder="1" applyAlignment="1">
      <alignment horizontal="right" vertical="center"/>
    </xf>
    <xf numFmtId="43" fontId="98" fillId="0" borderId="76" xfId="458" applyNumberFormat="1" applyFont="1" applyFill="1" applyBorder="1" applyAlignment="1">
      <alignment vertical="center"/>
    </xf>
    <xf numFmtId="178" fontId="106" fillId="0" borderId="75" xfId="455" applyNumberFormat="1" applyFont="1" applyFill="1" applyBorder="1" applyAlignment="1">
      <alignment horizontal="right" vertical="center"/>
    </xf>
    <xf numFmtId="178" fontId="106" fillId="0" borderId="77" xfId="455" applyNumberFormat="1" applyFont="1" applyFill="1" applyBorder="1" applyAlignment="1">
      <alignment horizontal="right" vertical="center"/>
    </xf>
    <xf numFmtId="167" fontId="98" fillId="0" borderId="78" xfId="464" quotePrefix="1" applyNumberFormat="1" applyFont="1" applyFill="1" applyBorder="1" applyAlignment="1">
      <alignment horizontal="center" vertical="center" wrapText="1"/>
    </xf>
    <xf numFmtId="167" fontId="98" fillId="0" borderId="76" xfId="464" applyNumberFormat="1" applyFont="1" applyFill="1" applyBorder="1" applyAlignment="1">
      <alignment horizontal="center" vertical="center" wrapText="1"/>
    </xf>
    <xf numFmtId="0" fontId="98" fillId="0" borderId="76" xfId="464" applyFont="1" applyFill="1" applyBorder="1" applyAlignment="1">
      <alignment horizontal="left" vertical="center" wrapText="1"/>
    </xf>
    <xf numFmtId="0" fontId="98" fillId="0" borderId="76" xfId="464" applyFont="1" applyFill="1" applyBorder="1" applyAlignment="1">
      <alignment horizontal="left" vertical="center" wrapText="1" indent="1"/>
    </xf>
    <xf numFmtId="177" fontId="98" fillId="0" borderId="76" xfId="464" applyNumberFormat="1" applyFont="1" applyFill="1" applyBorder="1" applyAlignment="1">
      <alignment vertical="center"/>
    </xf>
    <xf numFmtId="177" fontId="98" fillId="0" borderId="76" xfId="464" applyNumberFormat="1" applyFont="1" applyFill="1" applyBorder="1" applyAlignment="1">
      <alignment horizontal="right" vertical="center"/>
    </xf>
    <xf numFmtId="175" fontId="98" fillId="0" borderId="76" xfId="458" applyNumberFormat="1" applyFont="1" applyFill="1" applyBorder="1" applyAlignment="1">
      <alignment horizontal="right" vertical="center"/>
    </xf>
    <xf numFmtId="43" fontId="98" fillId="0" borderId="79" xfId="458" applyNumberFormat="1" applyFont="1" applyFill="1" applyBorder="1" applyAlignment="1">
      <alignment vertical="center"/>
    </xf>
    <xf numFmtId="178" fontId="106" fillId="0" borderId="76" xfId="455" applyNumberFormat="1" applyFont="1" applyFill="1" applyBorder="1" applyAlignment="1">
      <alignment horizontal="right" vertical="center"/>
    </xf>
    <xf numFmtId="178" fontId="106" fillId="0" borderId="80" xfId="455" applyNumberFormat="1" applyFont="1" applyFill="1" applyBorder="1" applyAlignment="1">
      <alignment horizontal="right" vertical="center"/>
    </xf>
    <xf numFmtId="178" fontId="106" fillId="0" borderId="81" xfId="455" applyNumberFormat="1" applyFont="1" applyFill="1" applyBorder="1" applyAlignment="1">
      <alignment horizontal="right" vertical="center"/>
    </xf>
    <xf numFmtId="178" fontId="106" fillId="0" borderId="82" xfId="455" applyNumberFormat="1" applyFont="1" applyFill="1" applyBorder="1" applyAlignment="1">
      <alignment horizontal="right" vertical="center"/>
    </xf>
    <xf numFmtId="175" fontId="98" fillId="0" borderId="83" xfId="458" applyNumberFormat="1" applyFont="1" applyFill="1" applyBorder="1" applyAlignment="1">
      <alignment horizontal="right" vertical="center"/>
    </xf>
    <xf numFmtId="43" fontId="106" fillId="0" borderId="84" xfId="455" applyNumberFormat="1" applyFont="1" applyFill="1" applyBorder="1" applyAlignment="1">
      <alignment horizontal="right" vertical="center"/>
    </xf>
    <xf numFmtId="43" fontId="98" fillId="0" borderId="20" xfId="458" applyNumberFormat="1" applyFont="1" applyFill="1" applyBorder="1" applyAlignment="1">
      <alignment vertical="center"/>
    </xf>
    <xf numFmtId="178" fontId="106" fillId="0" borderId="18" xfId="455" applyNumberFormat="1" applyFont="1" applyFill="1" applyBorder="1" applyAlignment="1">
      <alignment horizontal="right" vertical="center"/>
    </xf>
    <xf numFmtId="0" fontId="98" fillId="0" borderId="66" xfId="464" applyFont="1" applyFill="1" applyBorder="1" applyAlignment="1">
      <alignment horizontal="left" vertical="center" wrapText="1" indent="1"/>
    </xf>
    <xf numFmtId="177" fontId="98" fillId="0" borderId="66" xfId="464" applyNumberFormat="1" applyFont="1" applyFill="1" applyBorder="1" applyAlignment="1">
      <alignment vertical="center"/>
    </xf>
    <xf numFmtId="166" fontId="98" fillId="0" borderId="66" xfId="458" applyNumberFormat="1" applyFont="1" applyFill="1" applyBorder="1" applyAlignment="1">
      <alignment horizontal="right" vertical="center"/>
    </xf>
    <xf numFmtId="166" fontId="98" fillId="0" borderId="67" xfId="458" applyNumberFormat="1" applyFont="1" applyFill="1" applyBorder="1" applyAlignment="1">
      <alignment horizontal="right" vertical="center"/>
    </xf>
    <xf numFmtId="0" fontId="98" fillId="0" borderId="42" xfId="464" applyFont="1" applyFill="1" applyBorder="1" applyAlignment="1">
      <alignment horizontal="left" vertical="center" wrapText="1" indent="1"/>
    </xf>
    <xf numFmtId="177" fontId="98" fillId="0" borderId="42" xfId="464" applyNumberFormat="1" applyFont="1" applyFill="1" applyBorder="1" applyAlignment="1">
      <alignment vertical="center"/>
    </xf>
    <xf numFmtId="175" fontId="98" fillId="0" borderId="42" xfId="458" applyNumberFormat="1" applyFont="1" applyFill="1" applyBorder="1" applyAlignment="1">
      <alignment horizontal="right" vertical="center"/>
    </xf>
    <xf numFmtId="43" fontId="106" fillId="0" borderId="42" xfId="455" applyNumberFormat="1" applyFont="1" applyFill="1" applyBorder="1" applyAlignment="1">
      <alignment horizontal="right" vertical="center"/>
    </xf>
    <xf numFmtId="178" fontId="106" fillId="0" borderId="42" xfId="455" applyNumberFormat="1" applyFont="1" applyFill="1" applyBorder="1" applyAlignment="1">
      <alignment horizontal="right" vertical="center"/>
    </xf>
    <xf numFmtId="178" fontId="106" fillId="0" borderId="69" xfId="455" applyNumberFormat="1" applyFont="1" applyFill="1" applyBorder="1" applyAlignment="1">
      <alignment horizontal="right" vertical="center"/>
    </xf>
    <xf numFmtId="0" fontId="98" fillId="0" borderId="15" xfId="464" applyFont="1" applyFill="1" applyBorder="1" applyAlignment="1">
      <alignment horizontal="left" vertical="center" wrapText="1" indent="1"/>
    </xf>
    <xf numFmtId="177" fontId="98" fillId="0" borderId="15" xfId="464" applyNumberFormat="1" applyFont="1" applyFill="1" applyBorder="1" applyAlignment="1">
      <alignment vertical="center"/>
    </xf>
    <xf numFmtId="175" fontId="98" fillId="0" borderId="15" xfId="458" applyNumberFormat="1" applyFont="1" applyFill="1" applyBorder="1" applyAlignment="1">
      <alignment horizontal="right" vertical="center"/>
    </xf>
    <xf numFmtId="43" fontId="106" fillId="0" borderId="15" xfId="455" applyNumberFormat="1" applyFont="1" applyFill="1" applyBorder="1" applyAlignment="1">
      <alignment horizontal="right" vertical="center"/>
    </xf>
    <xf numFmtId="178" fontId="106" fillId="0" borderId="15" xfId="455" applyNumberFormat="1" applyFont="1" applyFill="1" applyBorder="1" applyAlignment="1">
      <alignment horizontal="right" vertical="center"/>
    </xf>
    <xf numFmtId="178" fontId="106" fillId="0" borderId="86" xfId="455" applyNumberFormat="1" applyFont="1" applyFill="1" applyBorder="1" applyAlignment="1">
      <alignment horizontal="right" vertical="center"/>
    </xf>
    <xf numFmtId="43" fontId="106" fillId="0" borderId="66" xfId="455" applyNumberFormat="1" applyFont="1" applyFill="1" applyBorder="1" applyAlignment="1">
      <alignment horizontal="right" vertical="center"/>
    </xf>
    <xf numFmtId="178" fontId="106" fillId="0" borderId="66" xfId="455" applyNumberFormat="1" applyFont="1" applyFill="1" applyBorder="1" applyAlignment="1">
      <alignment horizontal="right" vertical="center"/>
    </xf>
    <xf numFmtId="178" fontId="106" fillId="0" borderId="67" xfId="455" applyNumberFormat="1" applyFont="1" applyFill="1" applyBorder="1" applyAlignment="1">
      <alignment horizontal="right" vertical="center"/>
    </xf>
    <xf numFmtId="43" fontId="106" fillId="0" borderId="76" xfId="455" applyNumberFormat="1" applyFont="1" applyFill="1" applyBorder="1" applyAlignment="1">
      <alignment horizontal="right" vertical="center"/>
    </xf>
    <xf numFmtId="167" fontId="98" fillId="0" borderId="87" xfId="464" quotePrefix="1" applyNumberFormat="1" applyFont="1" applyFill="1" applyBorder="1" applyAlignment="1">
      <alignment horizontal="center" vertical="center"/>
    </xf>
    <xf numFmtId="167" fontId="98" fillId="0" borderId="79" xfId="464" quotePrefix="1" applyNumberFormat="1" applyFont="1" applyFill="1" applyBorder="1" applyAlignment="1">
      <alignment horizontal="center" vertical="center"/>
    </xf>
    <xf numFmtId="167" fontId="98" fillId="0" borderId="79" xfId="464" applyNumberFormat="1" applyFont="1" applyFill="1" applyBorder="1" applyAlignment="1">
      <alignment horizontal="left" vertical="center" wrapText="1"/>
    </xf>
    <xf numFmtId="0" fontId="98" fillId="0" borderId="79" xfId="464" applyFont="1" applyFill="1" applyBorder="1" applyAlignment="1">
      <alignment horizontal="left" vertical="center" wrapText="1" indent="1"/>
    </xf>
    <xf numFmtId="177" fontId="98" fillId="0" borderId="79" xfId="464" applyNumberFormat="1" applyFont="1" applyFill="1" applyBorder="1" applyAlignment="1">
      <alignment vertical="center"/>
    </xf>
    <xf numFmtId="177" fontId="98" fillId="0" borderId="79" xfId="464" applyNumberFormat="1" applyFont="1" applyFill="1" applyBorder="1" applyAlignment="1">
      <alignment horizontal="right" vertical="center"/>
    </xf>
    <xf numFmtId="175" fontId="98" fillId="0" borderId="23" xfId="458" applyNumberFormat="1" applyFont="1" applyFill="1" applyBorder="1" applyAlignment="1">
      <alignment horizontal="right" vertical="center"/>
    </xf>
    <xf numFmtId="175" fontId="98" fillId="0" borderId="79" xfId="458" applyNumberFormat="1" applyFont="1" applyFill="1" applyBorder="1" applyAlignment="1">
      <alignment horizontal="right" vertical="center"/>
    </xf>
    <xf numFmtId="175" fontId="98" fillId="0" borderId="79" xfId="458" applyNumberFormat="1" applyFont="1" applyFill="1" applyBorder="1" applyAlignment="1">
      <alignment vertical="center"/>
    </xf>
    <xf numFmtId="166" fontId="98" fillId="0" borderId="81" xfId="458" applyNumberFormat="1" applyFont="1" applyFill="1" applyBorder="1" applyAlignment="1">
      <alignment horizontal="right" vertical="center"/>
    </xf>
    <xf numFmtId="167" fontId="98" fillId="0" borderId="88" xfId="464" quotePrefix="1" applyNumberFormat="1" applyFont="1" applyFill="1" applyBorder="1" applyAlignment="1">
      <alignment horizontal="center" vertical="center"/>
    </xf>
    <xf numFmtId="167" fontId="98" fillId="0" borderId="83" xfId="464" quotePrefix="1" applyNumberFormat="1" applyFont="1" applyFill="1" applyBorder="1" applyAlignment="1">
      <alignment horizontal="center" vertical="center"/>
    </xf>
    <xf numFmtId="167" fontId="98" fillId="0" borderId="83" xfId="464" applyNumberFormat="1" applyFont="1" applyFill="1" applyBorder="1" applyAlignment="1">
      <alignment horizontal="left" vertical="center" wrapText="1"/>
    </xf>
    <xf numFmtId="0" fontId="98" fillId="0" borderId="83" xfId="464" applyFont="1" applyFill="1" applyBorder="1" applyAlignment="1">
      <alignment horizontal="left" vertical="center" wrapText="1" indent="1"/>
    </xf>
    <xf numFmtId="177" fontId="98" fillId="0" borderId="83" xfId="464" applyNumberFormat="1" applyFont="1" applyFill="1" applyBorder="1" applyAlignment="1">
      <alignment vertical="center"/>
    </xf>
    <xf numFmtId="177" fontId="98" fillId="0" borderId="83" xfId="464" applyNumberFormat="1" applyFont="1" applyFill="1" applyBorder="1" applyAlignment="1">
      <alignment horizontal="right" vertical="center"/>
    </xf>
    <xf numFmtId="175" fontId="98" fillId="0" borderId="83" xfId="458" applyNumberFormat="1" applyFont="1" applyFill="1" applyBorder="1" applyAlignment="1">
      <alignment vertical="center"/>
    </xf>
    <xf numFmtId="166" fontId="98" fillId="0" borderId="84" xfId="458" applyNumberFormat="1" applyFont="1" applyFill="1" applyBorder="1" applyAlignment="1">
      <alignment horizontal="right" vertical="center"/>
    </xf>
    <xf numFmtId="166" fontId="98" fillId="0" borderId="77" xfId="458" applyNumberFormat="1" applyFont="1" applyFill="1" applyBorder="1" applyAlignment="1">
      <alignment horizontal="right" vertical="center"/>
    </xf>
    <xf numFmtId="166" fontId="98" fillId="0" borderId="83" xfId="458" applyNumberFormat="1" applyFont="1" applyFill="1" applyBorder="1" applyAlignment="1">
      <alignment horizontal="right" vertical="center"/>
    </xf>
    <xf numFmtId="177" fontId="106" fillId="0" borderId="42" xfId="455" applyNumberFormat="1" applyFont="1" applyFill="1" applyBorder="1" applyAlignment="1">
      <alignment horizontal="right" vertical="center"/>
    </xf>
    <xf numFmtId="166" fontId="98" fillId="0" borderId="42" xfId="458" applyNumberFormat="1" applyFont="1" applyFill="1" applyBorder="1" applyAlignment="1">
      <alignment horizontal="right" vertical="center"/>
    </xf>
    <xf numFmtId="166" fontId="98" fillId="0" borderId="69" xfId="458" applyNumberFormat="1" applyFont="1" applyFill="1" applyBorder="1" applyAlignment="1">
      <alignment horizontal="right" vertical="center"/>
    </xf>
    <xf numFmtId="167" fontId="98" fillId="0" borderId="15" xfId="464" quotePrefix="1" applyNumberFormat="1" applyFont="1" applyFill="1" applyBorder="1" applyAlignment="1">
      <alignment horizontal="center" vertical="center"/>
    </xf>
    <xf numFmtId="167" fontId="98" fillId="0" borderId="15" xfId="464" applyNumberFormat="1" applyFont="1" applyFill="1" applyBorder="1" applyAlignment="1">
      <alignment horizontal="left" vertical="center" wrapText="1"/>
    </xf>
    <xf numFmtId="166" fontId="98" fillId="0" borderId="15" xfId="458" applyNumberFormat="1" applyFont="1" applyFill="1" applyBorder="1" applyAlignment="1">
      <alignment horizontal="right" vertical="center"/>
    </xf>
    <xf numFmtId="166" fontId="98" fillId="0" borderId="86" xfId="458" applyNumberFormat="1" applyFont="1" applyFill="1" applyBorder="1" applyAlignment="1">
      <alignment horizontal="right" vertical="center"/>
    </xf>
    <xf numFmtId="0" fontId="98" fillId="0" borderId="90" xfId="464" applyFont="1" applyFill="1" applyBorder="1" applyAlignment="1">
      <alignment horizontal="left" vertical="center" wrapText="1" indent="1"/>
    </xf>
    <xf numFmtId="177" fontId="98" fillId="0" borderId="90" xfId="464" applyNumberFormat="1" applyFont="1" applyFill="1" applyBorder="1" applyAlignment="1">
      <alignment vertical="center"/>
    </xf>
    <xf numFmtId="175" fontId="98" fillId="0" borderId="90" xfId="458" applyNumberFormat="1" applyFont="1" applyFill="1" applyBorder="1" applyAlignment="1">
      <alignment horizontal="right" vertical="center"/>
    </xf>
    <xf numFmtId="43" fontId="106" fillId="0" borderId="90" xfId="455" applyNumberFormat="1" applyFont="1" applyFill="1" applyBorder="1" applyAlignment="1">
      <alignment horizontal="right" vertical="center"/>
    </xf>
    <xf numFmtId="178" fontId="106" fillId="0" borderId="90" xfId="455" applyNumberFormat="1" applyFont="1" applyFill="1" applyBorder="1" applyAlignment="1">
      <alignment horizontal="right" vertical="center"/>
    </xf>
    <xf numFmtId="178" fontId="106" fillId="0" borderId="91" xfId="455" applyNumberFormat="1" applyFont="1" applyFill="1" applyBorder="1" applyAlignment="1">
      <alignment horizontal="right" vertical="center"/>
    </xf>
    <xf numFmtId="167" fontId="98" fillId="0" borderId="23" xfId="464" quotePrefix="1" applyNumberFormat="1" applyFont="1" applyFill="1" applyBorder="1" applyAlignment="1">
      <alignment horizontal="center" vertical="center"/>
    </xf>
    <xf numFmtId="167" fontId="98" fillId="0" borderId="23" xfId="464" applyNumberFormat="1" applyFont="1" applyFill="1" applyBorder="1" applyAlignment="1">
      <alignment horizontal="left" vertical="center" wrapText="1"/>
    </xf>
    <xf numFmtId="0" fontId="98" fillId="0" borderId="23" xfId="464" applyFont="1" applyFill="1" applyBorder="1" applyAlignment="1">
      <alignment horizontal="left" vertical="center" wrapText="1" indent="1"/>
    </xf>
    <xf numFmtId="177" fontId="98" fillId="0" borderId="23" xfId="464" applyNumberFormat="1" applyFont="1" applyFill="1" applyBorder="1" applyAlignment="1">
      <alignment vertical="center"/>
    </xf>
    <xf numFmtId="166" fontId="98" fillId="0" borderId="23" xfId="458" applyNumberFormat="1" applyFont="1" applyFill="1" applyBorder="1" applyAlignment="1">
      <alignment horizontal="right" vertical="center"/>
    </xf>
    <xf numFmtId="166" fontId="98" fillId="0" borderId="93" xfId="458" applyNumberFormat="1" applyFont="1" applyFill="1" applyBorder="1" applyAlignment="1">
      <alignment horizontal="right" vertical="center"/>
    </xf>
    <xf numFmtId="0" fontId="70" fillId="0" borderId="0" xfId="458" applyFont="1" applyFill="1" applyAlignment="1">
      <alignment horizontal="center" vertical="center"/>
    </xf>
    <xf numFmtId="167" fontId="98" fillId="0" borderId="42" xfId="464" quotePrefix="1" applyNumberFormat="1" applyFont="1" applyFill="1" applyBorder="1" applyAlignment="1">
      <alignment horizontal="center" vertical="center"/>
    </xf>
    <xf numFmtId="167" fontId="98" fillId="0" borderId="42" xfId="464" applyNumberFormat="1" applyFont="1" applyFill="1" applyBorder="1" applyAlignment="1">
      <alignment horizontal="left" vertical="center" wrapText="1"/>
    </xf>
    <xf numFmtId="0" fontId="98" fillId="0" borderId="71" xfId="464" applyFont="1" applyFill="1" applyBorder="1" applyAlignment="1">
      <alignment horizontal="left" vertical="center" wrapText="1" indent="1"/>
    </xf>
    <xf numFmtId="177" fontId="98" fillId="0" borderId="71" xfId="464" applyNumberFormat="1" applyFont="1" applyFill="1" applyBorder="1" applyAlignment="1">
      <alignment vertical="center"/>
    </xf>
    <xf numFmtId="175" fontId="98" fillId="0" borderId="71" xfId="458" applyNumberFormat="1" applyFont="1" applyFill="1" applyBorder="1" applyAlignment="1">
      <alignment horizontal="right" vertical="center"/>
    </xf>
    <xf numFmtId="43" fontId="106" fillId="0" borderId="71" xfId="455" applyNumberFormat="1" applyFont="1" applyFill="1" applyBorder="1" applyAlignment="1">
      <alignment horizontal="right" vertical="center"/>
    </xf>
    <xf numFmtId="178" fontId="106" fillId="0" borderId="71" xfId="455" applyNumberFormat="1" applyFont="1" applyFill="1" applyBorder="1" applyAlignment="1">
      <alignment horizontal="right" vertical="center"/>
    </xf>
    <xf numFmtId="178" fontId="106" fillId="0" borderId="73" xfId="455" applyNumberFormat="1" applyFont="1" applyFill="1" applyBorder="1" applyAlignment="1">
      <alignment horizontal="right" vertical="center"/>
    </xf>
    <xf numFmtId="167" fontId="98" fillId="0" borderId="74" xfId="464" quotePrefix="1" applyNumberFormat="1" applyFont="1" applyFill="1" applyBorder="1" applyAlignment="1">
      <alignment horizontal="center" vertical="center"/>
    </xf>
    <xf numFmtId="167" fontId="98" fillId="0" borderId="20" xfId="464" quotePrefix="1" applyNumberFormat="1" applyFont="1" applyFill="1" applyBorder="1" applyAlignment="1">
      <alignment horizontal="center" vertical="center"/>
    </xf>
    <xf numFmtId="167" fontId="98" fillId="0" borderId="20" xfId="464" applyNumberFormat="1" applyFont="1" applyFill="1" applyBorder="1" applyAlignment="1">
      <alignment horizontal="left" vertical="center" wrapText="1"/>
    </xf>
    <xf numFmtId="175" fontId="98" fillId="0" borderId="20" xfId="458" applyNumberFormat="1" applyFont="1" applyFill="1" applyBorder="1" applyAlignment="1">
      <alignment vertical="center"/>
    </xf>
    <xf numFmtId="166" fontId="98" fillId="0" borderId="18" xfId="458" applyNumberFormat="1" applyFont="1" applyFill="1" applyBorder="1" applyAlignment="1">
      <alignment horizontal="right" vertical="center"/>
    </xf>
    <xf numFmtId="166" fontId="98" fillId="0" borderId="82" xfId="458" applyNumberFormat="1" applyFont="1" applyFill="1" applyBorder="1" applyAlignment="1">
      <alignment horizontal="right" vertical="center"/>
    </xf>
    <xf numFmtId="166" fontId="98" fillId="0" borderId="71" xfId="458" applyNumberFormat="1" applyFont="1" applyFill="1" applyBorder="1" applyAlignment="1">
      <alignment horizontal="right" vertical="center"/>
    </xf>
    <xf numFmtId="166" fontId="98" fillId="0" borderId="73" xfId="458" applyNumberFormat="1" applyFont="1" applyFill="1" applyBorder="1" applyAlignment="1">
      <alignment horizontal="right" vertical="center"/>
    </xf>
    <xf numFmtId="167" fontId="98" fillId="0" borderId="66" xfId="464" quotePrefix="1" applyNumberFormat="1" applyFont="1" applyFill="1" applyBorder="1" applyAlignment="1">
      <alignment horizontal="center" vertical="center"/>
    </xf>
    <xf numFmtId="167" fontId="98" fillId="0" borderId="66" xfId="464" applyNumberFormat="1" applyFont="1" applyFill="1" applyBorder="1" applyAlignment="1">
      <alignment horizontal="left" vertical="center" wrapText="1"/>
    </xf>
    <xf numFmtId="177" fontId="98" fillId="0" borderId="42" xfId="458" applyNumberFormat="1" applyFont="1" applyFill="1" applyBorder="1" applyAlignment="1">
      <alignment horizontal="right" vertical="center"/>
    </xf>
    <xf numFmtId="177" fontId="106" fillId="0" borderId="71" xfId="455" applyNumberFormat="1" applyFont="1" applyFill="1" applyBorder="1" applyAlignment="1">
      <alignment horizontal="right" vertical="center"/>
    </xf>
    <xf numFmtId="175" fontId="106" fillId="0" borderId="42" xfId="455" applyNumberFormat="1" applyFont="1" applyFill="1" applyBorder="1" applyAlignment="1">
      <alignment horizontal="right" vertical="center"/>
    </xf>
    <xf numFmtId="43" fontId="98" fillId="0" borderId="42" xfId="458" applyNumberFormat="1" applyFont="1" applyFill="1" applyBorder="1" applyAlignment="1">
      <alignment horizontal="right" vertical="center"/>
    </xf>
    <xf numFmtId="167" fontId="98" fillId="0" borderId="71" xfId="464" quotePrefix="1" applyNumberFormat="1" applyFont="1" applyFill="1" applyBorder="1" applyAlignment="1">
      <alignment horizontal="center" vertical="center"/>
    </xf>
    <xf numFmtId="167" fontId="98" fillId="0" borderId="71" xfId="464" applyNumberFormat="1" applyFont="1" applyFill="1" applyBorder="1" applyAlignment="1">
      <alignment horizontal="left" vertical="center" wrapText="1"/>
    </xf>
    <xf numFmtId="177" fontId="98" fillId="0" borderId="71" xfId="458" applyNumberFormat="1" applyFont="1" applyFill="1" applyBorder="1" applyAlignment="1">
      <alignment horizontal="right" vertical="center"/>
    </xf>
    <xf numFmtId="166" fontId="106" fillId="0" borderId="15" xfId="466" applyNumberFormat="1" applyFont="1" applyFill="1" applyBorder="1" applyAlignment="1">
      <alignment horizontal="right" vertical="center"/>
    </xf>
    <xf numFmtId="166" fontId="106" fillId="0" borderId="86" xfId="466" applyNumberFormat="1" applyFont="1" applyFill="1" applyBorder="1" applyAlignment="1">
      <alignment horizontal="right" vertical="center"/>
    </xf>
    <xf numFmtId="177" fontId="98" fillId="0" borderId="15" xfId="458" applyNumberFormat="1" applyFont="1" applyFill="1" applyBorder="1" applyAlignment="1">
      <alignment horizontal="right" vertical="center"/>
    </xf>
    <xf numFmtId="175" fontId="106" fillId="0" borderId="66" xfId="455" applyNumberFormat="1" applyFont="1" applyFill="1" applyBorder="1" applyAlignment="1">
      <alignment horizontal="right" vertical="center"/>
    </xf>
    <xf numFmtId="167" fontId="98" fillId="0" borderId="66" xfId="464" applyNumberFormat="1" applyFont="1" applyFill="1" applyBorder="1" applyAlignment="1">
      <alignment horizontal="left" vertical="center"/>
    </xf>
    <xf numFmtId="167" fontId="98" fillId="0" borderId="42" xfId="464" applyNumberFormat="1" applyFont="1" applyFill="1" applyBorder="1" applyAlignment="1">
      <alignment horizontal="left" vertical="center"/>
    </xf>
    <xf numFmtId="166" fontId="107" fillId="0" borderId="66" xfId="458" applyNumberFormat="1" applyFont="1" applyFill="1" applyBorder="1" applyAlignment="1">
      <alignment horizontal="right" vertical="center"/>
    </xf>
    <xf numFmtId="166" fontId="107" fillId="0" borderId="67" xfId="458" applyNumberFormat="1" applyFont="1" applyFill="1" applyBorder="1" applyAlignment="1">
      <alignment horizontal="right" vertical="center"/>
    </xf>
    <xf numFmtId="0" fontId="98" fillId="0" borderId="71" xfId="464" applyFont="1" applyFill="1" applyBorder="1" applyAlignment="1">
      <alignment horizontal="left" vertical="center" wrapText="1"/>
    </xf>
    <xf numFmtId="167" fontId="98" fillId="0" borderId="79" xfId="464" applyNumberFormat="1" applyFont="1" applyFill="1" applyBorder="1" applyAlignment="1">
      <alignment horizontal="left" vertical="center"/>
    </xf>
    <xf numFmtId="166" fontId="98" fillId="0" borderId="79" xfId="458" applyNumberFormat="1" applyFont="1" applyFill="1" applyBorder="1" applyAlignment="1">
      <alignment horizontal="right" vertical="center"/>
    </xf>
    <xf numFmtId="177" fontId="98" fillId="0" borderId="83" xfId="458" applyNumberFormat="1" applyFont="1" applyFill="1" applyBorder="1" applyAlignment="1">
      <alignment vertical="center"/>
    </xf>
    <xf numFmtId="167" fontId="98" fillId="0" borderId="78" xfId="464" quotePrefix="1" applyNumberFormat="1" applyFont="1" applyFill="1" applyBorder="1" applyAlignment="1">
      <alignment horizontal="center" vertical="center"/>
    </xf>
    <xf numFmtId="167" fontId="98" fillId="0" borderId="76" xfId="464" quotePrefix="1" applyNumberFormat="1" applyFont="1" applyFill="1" applyBorder="1" applyAlignment="1">
      <alignment horizontal="center" vertical="center"/>
    </xf>
    <xf numFmtId="49" fontId="98" fillId="0" borderId="76" xfId="464" applyNumberFormat="1" applyFont="1" applyFill="1" applyBorder="1" applyAlignment="1">
      <alignment horizontal="left" vertical="center"/>
    </xf>
    <xf numFmtId="177" fontId="108" fillId="0" borderId="76" xfId="464" applyNumberFormat="1" applyFont="1" applyFill="1" applyBorder="1" applyAlignment="1">
      <alignment vertical="center"/>
    </xf>
    <xf numFmtId="177" fontId="108" fillId="0" borderId="76" xfId="464" applyNumberFormat="1" applyFont="1" applyFill="1" applyBorder="1" applyAlignment="1">
      <alignment horizontal="right" vertical="center"/>
    </xf>
    <xf numFmtId="175" fontId="106" fillId="0" borderId="76" xfId="455" applyNumberFormat="1" applyFont="1" applyFill="1" applyBorder="1" applyAlignment="1">
      <alignment horizontal="right" vertical="center"/>
    </xf>
    <xf numFmtId="175" fontId="98" fillId="0" borderId="76" xfId="458" applyNumberFormat="1" applyFont="1" applyFill="1" applyBorder="1" applyAlignment="1">
      <alignment vertical="center"/>
    </xf>
    <xf numFmtId="166" fontId="98" fillId="0" borderId="80" xfId="458" applyNumberFormat="1" applyFont="1" applyFill="1" applyBorder="1" applyAlignment="1">
      <alignment horizontal="right" vertical="center"/>
    </xf>
    <xf numFmtId="49" fontId="98" fillId="0" borderId="83" xfId="464" quotePrefix="1" applyNumberFormat="1" applyFont="1" applyFill="1" applyBorder="1" applyAlignment="1">
      <alignment horizontal="center" vertical="center"/>
    </xf>
    <xf numFmtId="49" fontId="98" fillId="0" borderId="66" xfId="464" applyNumberFormat="1" applyFont="1" applyFill="1" applyBorder="1" applyAlignment="1">
      <alignment horizontal="left" vertical="center"/>
    </xf>
    <xf numFmtId="167" fontId="98" fillId="0" borderId="66" xfId="464" applyNumberFormat="1" applyFont="1" applyFill="1" applyBorder="1" applyAlignment="1">
      <alignment horizontal="left" vertical="center" wrapText="1" indent="1"/>
    </xf>
    <xf numFmtId="49" fontId="98" fillId="0" borderId="71" xfId="464" applyNumberFormat="1" applyFont="1" applyFill="1" applyBorder="1" applyAlignment="1">
      <alignment horizontal="left" vertical="center"/>
    </xf>
    <xf numFmtId="167" fontId="98" fillId="0" borderId="71" xfId="464" applyNumberFormat="1" applyFont="1" applyFill="1" applyBorder="1" applyAlignment="1">
      <alignment horizontal="left" vertical="center" wrapText="1" indent="1"/>
    </xf>
    <xf numFmtId="0" fontId="98" fillId="0" borderId="74" xfId="464" applyFont="1" applyFill="1" applyBorder="1" applyAlignment="1">
      <alignment horizontal="center" vertical="center"/>
    </xf>
    <xf numFmtId="49" fontId="98" fillId="0" borderId="20" xfId="464" applyNumberFormat="1" applyFont="1" applyFill="1" applyBorder="1" applyAlignment="1">
      <alignment horizontal="center" vertical="center"/>
    </xf>
    <xf numFmtId="49" fontId="98" fillId="0" borderId="20" xfId="464" applyNumberFormat="1" applyFont="1" applyFill="1" applyBorder="1" applyAlignment="1">
      <alignment horizontal="left" vertical="center"/>
    </xf>
    <xf numFmtId="177" fontId="98" fillId="0" borderId="20" xfId="458" applyNumberFormat="1" applyFont="1" applyFill="1" applyBorder="1" applyAlignment="1">
      <alignment vertical="center"/>
    </xf>
    <xf numFmtId="167" fontId="98" fillId="0" borderId="83" xfId="464" applyNumberFormat="1" applyFont="1" applyFill="1" applyBorder="1" applyAlignment="1">
      <alignment horizontal="left" vertical="center"/>
    </xf>
    <xf numFmtId="0" fontId="98" fillId="0" borderId="66" xfId="464" quotePrefix="1" applyFont="1" applyFill="1" applyBorder="1" applyAlignment="1">
      <alignment horizontal="left" vertical="center" wrapText="1" indent="1"/>
    </xf>
    <xf numFmtId="0" fontId="98" fillId="0" borderId="83" xfId="464" applyFont="1" applyFill="1" applyBorder="1" applyAlignment="1">
      <alignment horizontal="left" vertical="center" wrapText="1"/>
    </xf>
    <xf numFmtId="177" fontId="108" fillId="0" borderId="83" xfId="464" applyNumberFormat="1" applyFont="1" applyFill="1" applyBorder="1" applyAlignment="1">
      <alignment vertical="center"/>
    </xf>
    <xf numFmtId="177" fontId="108" fillId="0" borderId="83" xfId="464" applyNumberFormat="1" applyFont="1" applyFill="1" applyBorder="1" applyAlignment="1">
      <alignment horizontal="right" vertical="center"/>
    </xf>
    <xf numFmtId="178" fontId="106" fillId="0" borderId="83" xfId="455" applyNumberFormat="1" applyFont="1" applyFill="1" applyBorder="1" applyAlignment="1">
      <alignment horizontal="right" vertical="center"/>
    </xf>
    <xf numFmtId="49" fontId="98" fillId="0" borderId="83" xfId="464" applyNumberFormat="1" applyFont="1" applyFill="1" applyBorder="1" applyAlignment="1">
      <alignment horizontal="left" vertical="center"/>
    </xf>
    <xf numFmtId="43" fontId="106" fillId="0" borderId="83" xfId="455" applyNumberFormat="1" applyFont="1" applyFill="1" applyBorder="1" applyAlignment="1">
      <alignment horizontal="right" vertical="center"/>
    </xf>
    <xf numFmtId="166" fontId="98" fillId="0" borderId="94" xfId="458" applyNumberFormat="1" applyFont="1" applyFill="1" applyBorder="1" applyAlignment="1">
      <alignment horizontal="right" vertical="center"/>
    </xf>
    <xf numFmtId="49" fontId="98" fillId="0" borderId="66" xfId="464" quotePrefix="1" applyNumberFormat="1" applyFont="1" applyFill="1" applyBorder="1" applyAlignment="1">
      <alignment horizontal="center" vertical="center"/>
    </xf>
    <xf numFmtId="0" fontId="98" fillId="0" borderId="15" xfId="464" quotePrefix="1" applyFont="1" applyFill="1" applyBorder="1" applyAlignment="1">
      <alignment horizontal="center" vertical="center"/>
    </xf>
    <xf numFmtId="0" fontId="98" fillId="0" borderId="15" xfId="464" applyFont="1" applyFill="1" applyBorder="1" applyAlignment="1">
      <alignment horizontal="left" vertical="center" wrapText="1"/>
    </xf>
    <xf numFmtId="177" fontId="106" fillId="0" borderId="15" xfId="455" applyNumberFormat="1" applyFont="1" applyFill="1" applyBorder="1" applyAlignment="1">
      <alignment horizontal="right" vertical="center"/>
    </xf>
    <xf numFmtId="167" fontId="98" fillId="0" borderId="42" xfId="464" applyNumberFormat="1" applyFont="1" applyFill="1" applyBorder="1" applyAlignment="1">
      <alignment horizontal="left" vertical="center" indent="1"/>
    </xf>
    <xf numFmtId="178" fontId="106" fillId="0" borderId="23" xfId="455" applyNumberFormat="1" applyFont="1" applyFill="1" applyBorder="1" applyAlignment="1">
      <alignment horizontal="right" vertical="center"/>
    </xf>
    <xf numFmtId="178" fontId="106" fillId="0" borderId="93" xfId="455" applyNumberFormat="1" applyFont="1" applyFill="1" applyBorder="1" applyAlignment="1">
      <alignment horizontal="right" vertical="center"/>
    </xf>
    <xf numFmtId="0" fontId="98" fillId="0" borderId="71" xfId="464" quotePrefix="1" applyFont="1" applyFill="1" applyBorder="1" applyAlignment="1">
      <alignment horizontal="center" vertical="center"/>
    </xf>
    <xf numFmtId="167" fontId="98" fillId="0" borderId="71" xfId="464" applyNumberFormat="1" applyFont="1" applyFill="1" applyBorder="1" applyAlignment="1">
      <alignment horizontal="left" vertical="center" indent="1"/>
    </xf>
    <xf numFmtId="0" fontId="98" fillId="0" borderId="78" xfId="464" applyFont="1" applyFill="1" applyBorder="1" applyAlignment="1">
      <alignment horizontal="center" vertical="center"/>
    </xf>
    <xf numFmtId="0" fontId="98" fillId="0" borderId="76" xfId="464" quotePrefix="1" applyFont="1" applyFill="1" applyBorder="1" applyAlignment="1">
      <alignment horizontal="center" vertical="center"/>
    </xf>
    <xf numFmtId="175" fontId="98" fillId="0" borderId="75" xfId="458" applyNumberFormat="1" applyFont="1" applyFill="1" applyBorder="1" applyAlignment="1">
      <alignment horizontal="right" vertical="center"/>
    </xf>
    <xf numFmtId="49" fontId="98" fillId="0" borderId="20" xfId="464" quotePrefix="1" applyNumberFormat="1" applyFont="1" applyFill="1" applyBorder="1" applyAlignment="1">
      <alignment horizontal="center" vertical="center"/>
    </xf>
    <xf numFmtId="43" fontId="106" fillId="0" borderId="18" xfId="455" applyNumberFormat="1" applyFont="1" applyFill="1" applyBorder="1" applyAlignment="1">
      <alignment horizontal="right" vertical="center"/>
    </xf>
    <xf numFmtId="178" fontId="106" fillId="0" borderId="20" xfId="455" applyNumberFormat="1" applyFont="1" applyFill="1" applyBorder="1" applyAlignment="1">
      <alignment horizontal="right" vertical="center"/>
    </xf>
    <xf numFmtId="167" fontId="98" fillId="0" borderId="15" xfId="464" applyNumberFormat="1" applyFont="1" applyFill="1" applyBorder="1" applyAlignment="1">
      <alignment horizontal="left" vertical="center" indent="1"/>
    </xf>
    <xf numFmtId="0" fontId="98" fillId="0" borderId="42" xfId="464" quotePrefix="1" applyFont="1" applyFill="1" applyBorder="1" applyAlignment="1">
      <alignment horizontal="center" vertical="center"/>
    </xf>
    <xf numFmtId="0" fontId="98" fillId="0" borderId="42" xfId="464" applyFont="1" applyFill="1" applyBorder="1" applyAlignment="1">
      <alignment horizontal="left" vertical="center" wrapText="1"/>
    </xf>
    <xf numFmtId="49" fontId="98" fillId="0" borderId="71" xfId="464" quotePrefix="1" applyNumberFormat="1" applyFont="1" applyFill="1" applyBorder="1" applyAlignment="1">
      <alignment horizontal="center" vertical="center"/>
    </xf>
    <xf numFmtId="175" fontId="106" fillId="0" borderId="71" xfId="455" applyNumberFormat="1" applyFont="1" applyFill="1" applyBorder="1" applyAlignment="1">
      <alignment horizontal="right" vertical="center"/>
    </xf>
    <xf numFmtId="0" fontId="98" fillId="0" borderId="88" xfId="464" applyFont="1" applyFill="1" applyBorder="1" applyAlignment="1">
      <alignment horizontal="center" vertical="center"/>
    </xf>
    <xf numFmtId="175" fontId="106" fillId="0" borderId="15" xfId="455" applyNumberFormat="1" applyFont="1" applyFill="1" applyBorder="1" applyAlignment="1">
      <alignment horizontal="right" vertical="center"/>
    </xf>
    <xf numFmtId="49" fontId="98" fillId="0" borderId="20" xfId="464" applyNumberFormat="1" applyFont="1" applyFill="1" applyBorder="1" applyAlignment="1">
      <alignment horizontal="left" vertical="center" wrapText="1"/>
    </xf>
    <xf numFmtId="177" fontId="106" fillId="0" borderId="20" xfId="455" applyNumberFormat="1" applyFont="1" applyFill="1" applyBorder="1" applyAlignment="1">
      <alignment horizontal="right" vertical="center"/>
    </xf>
    <xf numFmtId="167" fontId="98" fillId="0" borderId="78" xfId="464" applyNumberFormat="1" applyFont="1" applyFill="1" applyBorder="1"/>
    <xf numFmtId="167" fontId="98" fillId="0" borderId="76" xfId="464" applyNumberFormat="1" applyFont="1" applyFill="1" applyBorder="1" applyAlignment="1">
      <alignment horizontal="center"/>
    </xf>
    <xf numFmtId="167" fontId="98" fillId="0" borderId="76" xfId="464" applyNumberFormat="1" applyFont="1" applyFill="1" applyBorder="1" applyAlignment="1">
      <alignment horizontal="left"/>
    </xf>
    <xf numFmtId="167" fontId="103" fillId="0" borderId="76" xfId="464" applyNumberFormat="1" applyFont="1" applyFill="1" applyBorder="1" applyAlignment="1">
      <alignment horizontal="left" vertical="center" indent="1"/>
    </xf>
    <xf numFmtId="177" fontId="103" fillId="0" borderId="76" xfId="464" applyNumberFormat="1" applyFont="1" applyFill="1" applyBorder="1" applyAlignment="1">
      <alignment horizontal="right" vertical="center"/>
    </xf>
    <xf numFmtId="175" fontId="103" fillId="0" borderId="76" xfId="458" applyNumberFormat="1" applyFont="1" applyFill="1" applyBorder="1" applyAlignment="1">
      <alignment horizontal="right" vertical="center"/>
    </xf>
    <xf numFmtId="175" fontId="103" fillId="0" borderId="76" xfId="458" applyNumberFormat="1" applyFont="1" applyFill="1" applyBorder="1" applyAlignment="1">
      <alignment vertical="center"/>
    </xf>
    <xf numFmtId="166" fontId="103" fillId="0" borderId="76" xfId="458" applyNumberFormat="1" applyFont="1" applyFill="1" applyBorder="1" applyAlignment="1">
      <alignment horizontal="right" vertical="center"/>
    </xf>
    <xf numFmtId="166" fontId="103" fillId="0" borderId="80" xfId="458" applyNumberFormat="1" applyFont="1" applyFill="1" applyBorder="1" applyAlignment="1">
      <alignment horizontal="right" vertical="center"/>
    </xf>
    <xf numFmtId="167" fontId="100" fillId="0" borderId="0" xfId="458" applyNumberFormat="1" applyFont="1" applyFill="1"/>
    <xf numFmtId="167" fontId="100" fillId="0" borderId="0" xfId="458" applyNumberFormat="1" applyFont="1" applyFill="1" applyAlignment="1">
      <alignment horizontal="center"/>
    </xf>
    <xf numFmtId="167" fontId="100" fillId="0" borderId="0" xfId="458" applyNumberFormat="1" applyFont="1" applyFill="1" applyBorder="1" applyAlignment="1">
      <alignment horizontal="left"/>
    </xf>
    <xf numFmtId="167" fontId="100" fillId="0" borderId="0" xfId="458" applyNumberFormat="1" applyFont="1" applyFill="1" applyAlignment="1">
      <alignment horizontal="left" indent="1"/>
    </xf>
    <xf numFmtId="167" fontId="100" fillId="0" borderId="0" xfId="458" applyNumberFormat="1" applyFont="1" applyFill="1" applyAlignment="1">
      <alignment vertical="center"/>
    </xf>
    <xf numFmtId="43" fontId="4" fillId="0" borderId="0" xfId="458" applyNumberFormat="1" applyFill="1" applyAlignment="1">
      <alignment vertical="center"/>
    </xf>
    <xf numFmtId="43" fontId="100" fillId="0" borderId="0" xfId="458" applyNumberFormat="1" applyFont="1" applyFill="1"/>
    <xf numFmtId="175" fontId="100" fillId="0" borderId="0" xfId="458" applyNumberFormat="1" applyFont="1" applyFill="1"/>
    <xf numFmtId="177" fontId="100" fillId="0" borderId="0" xfId="458" applyNumberFormat="1" applyFont="1" applyFill="1"/>
    <xf numFmtId="43" fontId="100" fillId="0" borderId="0" xfId="458" applyNumberFormat="1" applyFont="1" applyFill="1" applyAlignment="1">
      <alignment vertical="center"/>
    </xf>
    <xf numFmtId="167" fontId="43" fillId="0" borderId="0" xfId="454" applyNumberFormat="1" applyFont="1" applyFill="1"/>
    <xf numFmtId="167" fontId="104" fillId="0" borderId="0" xfId="454" applyNumberFormat="1" applyFont="1" applyFill="1" applyAlignment="1">
      <alignment horizontal="center"/>
    </xf>
    <xf numFmtId="167" fontId="99" fillId="0" borderId="0" xfId="454" applyNumberFormat="1" applyFont="1" applyFill="1" applyBorder="1" applyAlignment="1">
      <alignment horizontal="center" vertical="center"/>
    </xf>
    <xf numFmtId="167" fontId="99" fillId="0" borderId="0" xfId="454" applyNumberFormat="1" applyFont="1" applyFill="1" applyAlignment="1">
      <alignment horizontal="center" vertical="center" wrapText="1"/>
    </xf>
    <xf numFmtId="41" fontId="99" fillId="0" borderId="0" xfId="454" applyNumberFormat="1" applyFont="1" applyFill="1" applyAlignment="1">
      <alignment horizontal="right" vertical="center"/>
    </xf>
    <xf numFmtId="4" fontId="99" fillId="0" borderId="0" xfId="454" applyNumberFormat="1" applyFont="1" applyFill="1" applyAlignment="1">
      <alignment horizontal="right" vertical="center"/>
    </xf>
    <xf numFmtId="43" fontId="99" fillId="0" borderId="0" xfId="454" applyNumberFormat="1" applyFont="1" applyFill="1" applyAlignment="1">
      <alignment horizontal="right" vertical="center"/>
    </xf>
    <xf numFmtId="0" fontId="99" fillId="0" borderId="0" xfId="454" applyFont="1" applyFill="1"/>
    <xf numFmtId="0" fontId="104" fillId="0" borderId="0" xfId="454" applyFont="1" applyFill="1"/>
    <xf numFmtId="0" fontId="109" fillId="0" borderId="0" xfId="454" applyFont="1" applyFill="1" applyBorder="1" applyAlignment="1">
      <alignment horizontal="center"/>
    </xf>
    <xf numFmtId="0" fontId="70" fillId="0" borderId="0" xfId="454" applyFont="1" applyFill="1" applyBorder="1" applyAlignment="1">
      <alignment horizontal="center"/>
    </xf>
    <xf numFmtId="0" fontId="63" fillId="0" borderId="0" xfId="454" applyFont="1" applyFill="1" applyBorder="1"/>
    <xf numFmtId="0" fontId="63" fillId="0" borderId="0" xfId="454" applyFont="1" applyFill="1" applyBorder="1" applyAlignment="1">
      <alignment horizontal="right"/>
    </xf>
    <xf numFmtId="0" fontId="109" fillId="0" borderId="0" xfId="454" applyFont="1" applyFill="1" applyBorder="1" applyAlignment="1">
      <alignment horizontal="right"/>
    </xf>
    <xf numFmtId="0" fontId="63" fillId="0" borderId="0" xfId="454" applyFont="1"/>
    <xf numFmtId="0" fontId="32" fillId="0" borderId="42" xfId="454" applyFont="1" applyFill="1" applyBorder="1" applyAlignment="1">
      <alignment horizontal="center" vertical="center"/>
    </xf>
    <xf numFmtId="0" fontId="32" fillId="0" borderId="45" xfId="454" applyFont="1" applyFill="1" applyBorder="1" applyAlignment="1">
      <alignment horizontal="center" vertical="center"/>
    </xf>
    <xf numFmtId="0" fontId="68" fillId="0" borderId="0" xfId="454" applyFont="1" applyAlignment="1">
      <alignment horizontal="center" vertical="center"/>
    </xf>
    <xf numFmtId="0" fontId="32" fillId="0" borderId="42" xfId="454" applyFont="1" applyFill="1" applyBorder="1" applyAlignment="1">
      <alignment horizontal="left" vertical="center" wrapText="1"/>
    </xf>
    <xf numFmtId="0" fontId="32" fillId="25" borderId="42" xfId="454" applyFont="1" applyFill="1" applyBorder="1" applyAlignment="1">
      <alignment horizontal="center" vertical="center"/>
    </xf>
    <xf numFmtId="4" fontId="32" fillId="25" borderId="42" xfId="454" applyNumberFormat="1" applyFont="1" applyFill="1" applyBorder="1" applyAlignment="1">
      <alignment horizontal="right" vertical="center"/>
    </xf>
    <xf numFmtId="4" fontId="68" fillId="0" borderId="0" xfId="454" applyNumberFormat="1" applyFont="1" applyAlignment="1">
      <alignment horizontal="center" vertical="center"/>
    </xf>
    <xf numFmtId="0" fontId="63" fillId="25" borderId="42" xfId="454" applyFont="1" applyFill="1" applyBorder="1" applyAlignment="1">
      <alignment horizontal="center" vertical="center"/>
    </xf>
    <xf numFmtId="0" fontId="68" fillId="0" borderId="0" xfId="454" applyFont="1" applyFill="1" applyAlignment="1">
      <alignment vertical="center"/>
    </xf>
    <xf numFmtId="4" fontId="112" fillId="25" borderId="42" xfId="467" applyNumberFormat="1" applyFont="1" applyFill="1" applyBorder="1" applyAlignment="1">
      <alignment vertical="center"/>
    </xf>
    <xf numFmtId="49" fontId="32" fillId="25" borderId="42" xfId="454" applyNumberFormat="1" applyFont="1" applyFill="1" applyBorder="1" applyAlignment="1">
      <alignment horizontal="center" vertical="center"/>
    </xf>
    <xf numFmtId="4" fontId="112" fillId="25" borderId="42" xfId="454" applyNumberFormat="1" applyFont="1" applyFill="1" applyBorder="1" applyAlignment="1">
      <alignment vertical="center"/>
    </xf>
    <xf numFmtId="179" fontId="32" fillId="25" borderId="42" xfId="454" applyNumberFormat="1" applyFont="1" applyFill="1" applyBorder="1" applyAlignment="1">
      <alignment horizontal="center" vertical="center"/>
    </xf>
    <xf numFmtId="0" fontId="68" fillId="0" borderId="42" xfId="454" applyFont="1" applyFill="1" applyBorder="1" applyAlignment="1">
      <alignment vertical="center"/>
    </xf>
    <xf numFmtId="0" fontId="32" fillId="0" borderId="0" xfId="454" applyFont="1" applyFill="1" applyBorder="1" applyAlignment="1">
      <alignment vertical="center"/>
    </xf>
    <xf numFmtId="0" fontId="32" fillId="0" borderId="0" xfId="454" applyFont="1" applyFill="1" applyBorder="1" applyAlignment="1">
      <alignment horizontal="right" vertical="center"/>
    </xf>
    <xf numFmtId="4" fontId="50" fillId="0" borderId="23" xfId="454" applyNumberFormat="1" applyFont="1" applyFill="1" applyBorder="1" applyAlignment="1">
      <alignment horizontal="right" vertical="center"/>
    </xf>
    <xf numFmtId="0" fontId="32" fillId="0" borderId="0" xfId="454" applyFont="1" applyAlignment="1">
      <alignment vertical="center"/>
    </xf>
    <xf numFmtId="0" fontId="113" fillId="0" borderId="0" xfId="454" applyFont="1" applyFill="1" applyBorder="1"/>
    <xf numFmtId="0" fontId="113" fillId="0" borderId="11" xfId="454" applyFont="1" applyFill="1" applyBorder="1" applyAlignment="1">
      <alignment horizontal="right"/>
    </xf>
    <xf numFmtId="0" fontId="113" fillId="0" borderId="0" xfId="454" applyFont="1" applyFill="1" applyAlignment="1">
      <alignment horizontal="right"/>
    </xf>
    <xf numFmtId="0" fontId="113" fillId="0" borderId="0" xfId="454" applyFont="1"/>
    <xf numFmtId="0" fontId="63" fillId="0" borderId="0" xfId="454" applyFont="1" applyFill="1" applyBorder="1" applyAlignment="1">
      <alignment wrapText="1"/>
    </xf>
    <xf numFmtId="0" fontId="86" fillId="0" borderId="0" xfId="454" applyFill="1"/>
    <xf numFmtId="0" fontId="63" fillId="0" borderId="0" xfId="454" applyFont="1" applyFill="1" applyBorder="1" applyAlignment="1">
      <alignment horizontal="left" wrapText="1"/>
    </xf>
    <xf numFmtId="4" fontId="86" fillId="0" borderId="0" xfId="454" applyNumberFormat="1" applyFill="1"/>
    <xf numFmtId="0" fontId="63" fillId="0" borderId="0" xfId="454" applyFont="1" applyFill="1"/>
    <xf numFmtId="0" fontId="114" fillId="0" borderId="0" xfId="454" applyFont="1" applyFill="1"/>
    <xf numFmtId="0" fontId="114" fillId="0" borderId="0" xfId="454" applyFont="1"/>
    <xf numFmtId="0" fontId="115" fillId="0" borderId="0" xfId="454" applyFont="1" applyFill="1" applyAlignment="1">
      <alignment horizontal="justify" vertical="center"/>
    </xf>
    <xf numFmtId="0" fontId="114" fillId="0" borderId="0" xfId="454" applyFont="1" applyFill="1" applyAlignment="1">
      <alignment horizontal="right"/>
    </xf>
    <xf numFmtId="165" fontId="44" fillId="25" borderId="0" xfId="468" applyNumberFormat="1" applyFont="1" applyFill="1"/>
    <xf numFmtId="165" fontId="44" fillId="25" borderId="0" xfId="468" applyNumberFormat="1" applyFont="1" applyFill="1" applyBorder="1"/>
    <xf numFmtId="165" fontId="64" fillId="25" borderId="0" xfId="468" applyNumberFormat="1" applyFont="1" applyFill="1"/>
    <xf numFmtId="165" fontId="43" fillId="25" borderId="0" xfId="468" applyNumberFormat="1" applyFont="1" applyFill="1" applyAlignment="1" applyProtection="1">
      <alignment horizontal="centerContinuous"/>
    </xf>
    <xf numFmtId="165" fontId="44" fillId="25" borderId="0" xfId="468" applyNumberFormat="1" applyFont="1" applyFill="1" applyAlignment="1">
      <alignment horizontal="centerContinuous"/>
    </xf>
    <xf numFmtId="165" fontId="44" fillId="25" borderId="0" xfId="468" applyNumberFormat="1" applyFont="1" applyFill="1" applyBorder="1" applyAlignment="1">
      <alignment horizontal="centerContinuous"/>
    </xf>
    <xf numFmtId="165" fontId="44" fillId="25" borderId="29" xfId="468" applyNumberFormat="1" applyFont="1" applyFill="1" applyBorder="1"/>
    <xf numFmtId="165" fontId="46" fillId="25" borderId="29" xfId="468" applyNumberFormat="1" applyFont="1" applyFill="1" applyBorder="1" applyAlignment="1">
      <alignment horizontal="right"/>
    </xf>
    <xf numFmtId="165" fontId="44" fillId="25" borderId="10" xfId="468" applyNumberFormat="1" applyFont="1" applyFill="1" applyBorder="1"/>
    <xf numFmtId="165" fontId="44" fillId="25" borderId="14" xfId="468" applyNumberFormat="1" applyFont="1" applyFill="1" applyBorder="1"/>
    <xf numFmtId="165" fontId="44" fillId="25" borderId="18" xfId="468" applyNumberFormat="1" applyFont="1" applyFill="1" applyBorder="1"/>
    <xf numFmtId="165" fontId="43" fillId="25" borderId="35" xfId="468" applyNumberFormat="1" applyFont="1" applyFill="1" applyBorder="1" applyAlignment="1" applyProtection="1">
      <alignment horizontal="centerContinuous"/>
    </xf>
    <xf numFmtId="165" fontId="64" fillId="25" borderId="0" xfId="468" applyNumberFormat="1" applyFont="1" applyFill="1" applyAlignment="1" applyProtection="1">
      <alignment horizontal="center"/>
    </xf>
    <xf numFmtId="165" fontId="43" fillId="25" borderId="35" xfId="468" applyNumberFormat="1" applyFont="1" applyFill="1" applyBorder="1" applyAlignment="1" applyProtection="1">
      <alignment horizontal="center"/>
    </xf>
    <xf numFmtId="165" fontId="46" fillId="25" borderId="18" xfId="468" applyNumberFormat="1" applyFont="1" applyFill="1" applyBorder="1" applyAlignment="1">
      <alignment horizontal="centerContinuous"/>
    </xf>
    <xf numFmtId="165" fontId="46" fillId="25" borderId="11" xfId="468" applyNumberFormat="1" applyFont="1" applyFill="1" applyBorder="1" applyAlignment="1">
      <alignment horizontal="centerContinuous"/>
    </xf>
    <xf numFmtId="165" fontId="110" fillId="25" borderId="28" xfId="468" applyNumberFormat="1" applyFont="1" applyFill="1" applyBorder="1" applyAlignment="1">
      <alignment horizontal="left"/>
    </xf>
    <xf numFmtId="165" fontId="110" fillId="25" borderId="37" xfId="468" applyNumberFormat="1" applyFont="1" applyFill="1" applyBorder="1" applyAlignment="1">
      <alignment horizontal="left"/>
    </xf>
    <xf numFmtId="165" fontId="116" fillId="25" borderId="0" xfId="468" applyNumberFormat="1" applyFont="1" applyFill="1" applyBorder="1" applyAlignment="1" applyProtection="1">
      <alignment horizontal="center"/>
      <protection locked="0"/>
    </xf>
    <xf numFmtId="165" fontId="50" fillId="25" borderId="15" xfId="468" applyNumberFormat="1" applyFont="1" applyFill="1" applyBorder="1" applyAlignment="1">
      <alignment horizontal="center"/>
    </xf>
    <xf numFmtId="165" fontId="43" fillId="25" borderId="35" xfId="468" applyNumberFormat="1" applyFont="1" applyFill="1" applyBorder="1" applyAlignment="1" applyProtection="1">
      <alignment horizontal="left"/>
    </xf>
    <xf numFmtId="165" fontId="43" fillId="25" borderId="18" xfId="468" applyNumberFormat="1" applyFont="1" applyFill="1" applyBorder="1" applyAlignment="1" applyProtection="1">
      <alignment horizontal="center"/>
    </xf>
    <xf numFmtId="165" fontId="46" fillId="25" borderId="10" xfId="468" applyNumberFormat="1" applyFont="1" applyFill="1" applyBorder="1" applyAlignment="1"/>
    <xf numFmtId="165" fontId="110" fillId="25" borderId="29" xfId="468" applyNumberFormat="1" applyFont="1" applyFill="1" applyBorder="1" applyAlignment="1">
      <alignment horizontal="left"/>
    </xf>
    <xf numFmtId="165" fontId="50" fillId="25" borderId="18" xfId="468" applyNumberFormat="1" applyFont="1" applyFill="1" applyBorder="1" applyAlignment="1" applyProtection="1">
      <alignment horizontal="center"/>
    </xf>
    <xf numFmtId="165" fontId="50" fillId="25" borderId="20" xfId="468" applyNumberFormat="1" applyFont="1" applyFill="1" applyBorder="1" applyAlignment="1">
      <alignment horizontal="center"/>
    </xf>
    <xf numFmtId="165" fontId="32" fillId="25" borderId="35" xfId="468" applyNumberFormat="1" applyFont="1" applyFill="1" applyBorder="1" applyAlignment="1" applyProtection="1">
      <alignment horizontal="left"/>
      <protection locked="0"/>
    </xf>
    <xf numFmtId="165" fontId="43" fillId="25" borderId="0" xfId="468" applyNumberFormat="1" applyFont="1" applyFill="1" applyBorder="1" applyAlignment="1" applyProtection="1">
      <alignment horizontal="center"/>
    </xf>
    <xf numFmtId="165" fontId="43" fillId="25" borderId="20" xfId="468" applyNumberFormat="1" applyFont="1" applyFill="1" applyBorder="1" applyAlignment="1" applyProtection="1">
      <alignment horizontal="center"/>
    </xf>
    <xf numFmtId="165" fontId="50" fillId="25" borderId="35" xfId="468" applyNumberFormat="1" applyFont="1" applyFill="1" applyBorder="1" applyAlignment="1" applyProtection="1">
      <alignment horizontal="center"/>
    </xf>
    <xf numFmtId="165" fontId="44" fillId="25" borderId="36" xfId="468" applyNumberFormat="1" applyFont="1" applyFill="1" applyBorder="1"/>
    <xf numFmtId="165" fontId="32" fillId="25" borderId="22" xfId="468" applyNumberFormat="1" applyFont="1" applyFill="1" applyBorder="1" applyAlignment="1">
      <alignment horizontal="left"/>
    </xf>
    <xf numFmtId="165" fontId="51" fillId="25" borderId="59" xfId="468" quotePrefix="1" applyNumberFormat="1" applyFont="1" applyFill="1" applyBorder="1" applyAlignment="1" applyProtection="1">
      <alignment horizontal="center"/>
    </xf>
    <xf numFmtId="165" fontId="51" fillId="25" borderId="22" xfId="468" quotePrefix="1" applyNumberFormat="1" applyFont="1" applyFill="1" applyBorder="1" applyAlignment="1" applyProtection="1">
      <alignment horizontal="center"/>
    </xf>
    <xf numFmtId="165" fontId="51" fillId="25" borderId="26" xfId="468" quotePrefix="1" applyNumberFormat="1" applyFont="1" applyFill="1" applyBorder="1" applyAlignment="1" applyProtection="1">
      <alignment horizontal="center"/>
    </xf>
    <xf numFmtId="165" fontId="50" fillId="25" borderId="36" xfId="468" applyNumberFormat="1" applyFont="1" applyFill="1" applyBorder="1" applyAlignment="1" applyProtection="1">
      <alignment horizontal="centerContinuous"/>
    </xf>
    <xf numFmtId="165" fontId="110" fillId="25" borderId="23" xfId="468" applyNumberFormat="1" applyFont="1" applyFill="1" applyBorder="1" applyAlignment="1" applyProtection="1">
      <alignment horizontal="center"/>
    </xf>
    <xf numFmtId="165" fontId="44" fillId="25" borderId="27" xfId="468" applyNumberFormat="1" applyFont="1" applyFill="1" applyBorder="1"/>
    <xf numFmtId="165" fontId="44" fillId="25" borderId="28" xfId="468" applyNumberFormat="1" applyFont="1" applyFill="1" applyBorder="1"/>
    <xf numFmtId="165" fontId="117" fillId="25" borderId="33" xfId="468" applyNumberFormat="1" applyFont="1" applyFill="1" applyBorder="1" applyAlignment="1" applyProtection="1">
      <alignment horizontal="centerContinuous" vertical="center"/>
    </xf>
    <xf numFmtId="165" fontId="117" fillId="25" borderId="36" xfId="468" applyNumberFormat="1" applyFont="1" applyFill="1" applyBorder="1" applyAlignment="1" applyProtection="1">
      <alignment horizontal="center"/>
    </xf>
    <xf numFmtId="165" fontId="117" fillId="25" borderId="29" xfId="468" applyNumberFormat="1" applyFont="1" applyFill="1" applyBorder="1" applyAlignment="1" applyProtection="1">
      <alignment horizontal="center"/>
    </xf>
    <xf numFmtId="165" fontId="117" fillId="25" borderId="33" xfId="468" applyNumberFormat="1" applyFont="1" applyFill="1" applyBorder="1" applyAlignment="1" applyProtection="1">
      <alignment horizontal="center"/>
    </xf>
    <xf numFmtId="165" fontId="117" fillId="25" borderId="27" xfId="468" applyNumberFormat="1" applyFont="1" applyFill="1" applyBorder="1" applyAlignment="1" applyProtection="1">
      <alignment horizontal="center"/>
    </xf>
    <xf numFmtId="165" fontId="117" fillId="25" borderId="42" xfId="468" applyNumberFormat="1" applyFont="1" applyFill="1" applyBorder="1" applyAlignment="1" applyProtection="1">
      <alignment horizontal="center"/>
    </xf>
    <xf numFmtId="165" fontId="44" fillId="25" borderId="11" xfId="468" applyNumberFormat="1" applyFont="1" applyFill="1" applyBorder="1"/>
    <xf numFmtId="165" fontId="53" fillId="25" borderId="14" xfId="468" applyNumberFormat="1" applyFont="1" applyFill="1" applyBorder="1" applyAlignment="1" applyProtection="1">
      <alignment horizontal="center"/>
    </xf>
    <xf numFmtId="180" fontId="53" fillId="25" borderId="0" xfId="468" applyNumberFormat="1" applyFont="1" applyFill="1" applyBorder="1"/>
    <xf numFmtId="180" fontId="53" fillId="25" borderId="14" xfId="468" applyNumberFormat="1" applyFont="1" applyFill="1" applyBorder="1"/>
    <xf numFmtId="180" fontId="53" fillId="25" borderId="15" xfId="468" applyNumberFormat="1" applyFont="1" applyFill="1" applyBorder="1"/>
    <xf numFmtId="180" fontId="53" fillId="25" borderId="0" xfId="468" applyNumberFormat="1" applyFont="1" applyFill="1" applyBorder="1" applyProtection="1"/>
    <xf numFmtId="180" fontId="53" fillId="25" borderId="35" xfId="468" applyNumberFormat="1" applyFont="1" applyFill="1" applyBorder="1" applyProtection="1"/>
    <xf numFmtId="180" fontId="53" fillId="0" borderId="0" xfId="468" applyNumberFormat="1" applyFont="1" applyFill="1" applyBorder="1"/>
    <xf numFmtId="180" fontId="53" fillId="0" borderId="20" xfId="468" applyNumberFormat="1" applyFont="1" applyFill="1" applyBorder="1"/>
    <xf numFmtId="181" fontId="53" fillId="0" borderId="35" xfId="468" applyNumberFormat="1" applyFont="1" applyFill="1" applyBorder="1"/>
    <xf numFmtId="49" fontId="44" fillId="25" borderId="18" xfId="468" applyNumberFormat="1" applyFont="1" applyFill="1" applyBorder="1" applyAlignment="1" applyProtection="1">
      <alignment horizontal="left"/>
    </xf>
    <xf numFmtId="165" fontId="44" fillId="25" borderId="0" xfId="468" quotePrefix="1" applyNumberFormat="1" applyFont="1" applyFill="1" applyBorder="1" applyAlignment="1" applyProtection="1">
      <alignment horizontal="center"/>
    </xf>
    <xf numFmtId="165" fontId="44" fillId="25" borderId="35" xfId="468" applyNumberFormat="1" applyFont="1" applyFill="1" applyBorder="1" applyAlignment="1" applyProtection="1">
      <alignment horizontal="left"/>
    </xf>
    <xf numFmtId="169" fontId="118" fillId="0" borderId="0" xfId="326" applyNumberFormat="1" applyFont="1" applyFill="1"/>
    <xf numFmtId="169" fontId="118" fillId="0" borderId="35" xfId="326" applyNumberFormat="1" applyFont="1" applyFill="1" applyBorder="1"/>
    <xf numFmtId="180" fontId="44" fillId="0" borderId="35" xfId="468" applyNumberFormat="1" applyFont="1" applyFill="1" applyBorder="1"/>
    <xf numFmtId="180" fontId="55" fillId="0" borderId="18" xfId="468" applyNumberFormat="1" applyFont="1" applyFill="1" applyBorder="1" applyProtection="1"/>
    <xf numFmtId="165" fontId="65" fillId="25" borderId="0" xfId="468" applyNumberFormat="1" applyFont="1" applyFill="1"/>
    <xf numFmtId="49" fontId="44" fillId="25" borderId="18" xfId="468" applyNumberFormat="1" applyFont="1" applyFill="1" applyBorder="1"/>
    <xf numFmtId="165" fontId="44" fillId="25" borderId="35" xfId="468" applyNumberFormat="1" applyFont="1" applyFill="1" applyBorder="1"/>
    <xf numFmtId="49" fontId="44" fillId="25" borderId="18" xfId="468" quotePrefix="1" applyNumberFormat="1" applyFont="1" applyFill="1" applyBorder="1"/>
    <xf numFmtId="165" fontId="65" fillId="25" borderId="0" xfId="468" applyNumberFormat="1" applyFont="1" applyFill="1" applyBorder="1"/>
    <xf numFmtId="49" fontId="44" fillId="25" borderId="18" xfId="468" applyNumberFormat="1" applyFont="1" applyFill="1" applyBorder="1" applyAlignment="1">
      <alignment vertical="center"/>
    </xf>
    <xf numFmtId="165" fontId="44" fillId="25" borderId="0" xfId="468" quotePrefix="1" applyNumberFormat="1" applyFont="1" applyFill="1" applyBorder="1" applyAlignment="1" applyProtection="1">
      <alignment horizontal="center" vertical="center"/>
    </xf>
    <xf numFmtId="165" fontId="44" fillId="25" borderId="35" xfId="468" applyNumberFormat="1" applyFont="1" applyFill="1" applyBorder="1" applyAlignment="1" applyProtection="1">
      <alignment horizontal="left" vertical="center" wrapText="1"/>
    </xf>
    <xf numFmtId="169" fontId="118" fillId="0" borderId="0" xfId="326" applyNumberFormat="1" applyFont="1" applyFill="1" applyAlignment="1">
      <alignment vertical="center"/>
    </xf>
    <xf numFmtId="180" fontId="44" fillId="0" borderId="35" xfId="468" applyNumberFormat="1" applyFont="1" applyFill="1" applyBorder="1" applyAlignment="1">
      <alignment vertical="center"/>
    </xf>
    <xf numFmtId="180" fontId="55" fillId="0" borderId="18" xfId="468" applyNumberFormat="1" applyFont="1" applyFill="1" applyBorder="1" applyAlignment="1" applyProtection="1">
      <alignment vertical="center"/>
    </xf>
    <xf numFmtId="169" fontId="118" fillId="0" borderId="35" xfId="326" applyNumberFormat="1" applyFont="1" applyFill="1" applyBorder="1" applyAlignment="1">
      <alignment vertical="center"/>
    </xf>
    <xf numFmtId="165" fontId="64" fillId="25" borderId="0" xfId="468" applyNumberFormat="1" applyFont="1" applyFill="1" applyBorder="1"/>
    <xf numFmtId="3" fontId="44" fillId="0" borderId="35" xfId="468" applyNumberFormat="1" applyFont="1" applyFill="1" applyBorder="1"/>
    <xf numFmtId="165" fontId="44" fillId="25" borderId="35" xfId="468" applyNumberFormat="1" applyFont="1" applyFill="1" applyBorder="1" applyAlignment="1">
      <alignment vertical="center" wrapText="1"/>
    </xf>
    <xf numFmtId="181" fontId="55" fillId="0" borderId="18" xfId="468" applyNumberFormat="1" applyFont="1" applyFill="1" applyBorder="1" applyProtection="1"/>
    <xf numFmtId="3" fontId="55" fillId="0" borderId="18" xfId="468" applyNumberFormat="1" applyFont="1" applyFill="1" applyBorder="1" applyProtection="1"/>
    <xf numFmtId="165" fontId="100" fillId="25" borderId="18" xfId="468" applyNumberFormat="1" applyFont="1" applyFill="1" applyBorder="1"/>
    <xf numFmtId="165" fontId="100" fillId="25" borderId="0" xfId="468" applyNumberFormat="1" applyFont="1" applyFill="1"/>
    <xf numFmtId="180" fontId="44" fillId="0" borderId="18" xfId="468" applyNumberFormat="1" applyFont="1" applyFill="1" applyBorder="1"/>
    <xf numFmtId="165" fontId="65" fillId="0" borderId="0" xfId="468" applyNumberFormat="1" applyFont="1" applyFill="1" applyBorder="1"/>
    <xf numFmtId="165" fontId="44" fillId="25" borderId="35" xfId="468" applyNumberFormat="1" applyFont="1" applyFill="1" applyBorder="1" applyAlignment="1">
      <alignment wrapText="1"/>
    </xf>
    <xf numFmtId="49" fontId="44" fillId="25" borderId="95" xfId="468" applyNumberFormat="1" applyFont="1" applyFill="1" applyBorder="1" applyAlignment="1">
      <alignment vertical="center"/>
    </xf>
    <xf numFmtId="165" fontId="44" fillId="25" borderId="96" xfId="468" applyNumberFormat="1" applyFont="1" applyFill="1" applyBorder="1" applyAlignment="1">
      <alignment horizontal="center"/>
    </xf>
    <xf numFmtId="165" fontId="49" fillId="25" borderId="97" xfId="468" applyNumberFormat="1" applyFont="1" applyFill="1" applyBorder="1"/>
    <xf numFmtId="180" fontId="44" fillId="0" borderId="95" xfId="468" applyNumberFormat="1" applyFont="1" applyFill="1" applyBorder="1"/>
    <xf numFmtId="180" fontId="44" fillId="0" borderId="96" xfId="468" applyNumberFormat="1" applyFont="1" applyFill="1" applyBorder="1"/>
    <xf numFmtId="180" fontId="44" fillId="0" borderId="97" xfId="468" applyNumberFormat="1" applyFont="1" applyFill="1" applyBorder="1"/>
    <xf numFmtId="180" fontId="55" fillId="0" borderId="96" xfId="468" applyNumberFormat="1" applyFont="1" applyFill="1" applyBorder="1" applyProtection="1"/>
    <xf numFmtId="169" fontId="118" fillId="0" borderId="97" xfId="326" applyNumberFormat="1" applyFont="1" applyFill="1" applyBorder="1"/>
    <xf numFmtId="49" fontId="44" fillId="25" borderId="36" xfId="468" applyNumberFormat="1" applyFont="1" applyFill="1" applyBorder="1" applyAlignment="1">
      <alignment vertical="center"/>
    </xf>
    <xf numFmtId="165" fontId="44" fillId="25" borderId="29" xfId="468" quotePrefix="1" applyNumberFormat="1" applyFont="1" applyFill="1" applyBorder="1" applyAlignment="1" applyProtection="1">
      <alignment horizontal="center" vertical="center"/>
    </xf>
    <xf numFmtId="165" fontId="44" fillId="25" borderId="37" xfId="468" applyNumberFormat="1" applyFont="1" applyFill="1" applyBorder="1" applyAlignment="1">
      <alignment vertical="center"/>
    </xf>
    <xf numFmtId="3" fontId="55" fillId="0" borderId="36" xfId="469" applyNumberFormat="1" applyFont="1" applyFill="1" applyBorder="1" applyAlignment="1">
      <alignment horizontal="right" wrapText="1"/>
    </xf>
    <xf numFmtId="169" fontId="119" fillId="0" borderId="29" xfId="326" applyNumberFormat="1" applyFont="1" applyFill="1" applyBorder="1"/>
    <xf numFmtId="180" fontId="44" fillId="0" borderId="37" xfId="468" applyNumberFormat="1" applyFont="1" applyFill="1" applyBorder="1" applyAlignment="1">
      <alignment vertical="center"/>
    </xf>
    <xf numFmtId="180" fontId="55" fillId="0" borderId="29" xfId="468" applyNumberFormat="1" applyFont="1" applyFill="1" applyBorder="1" applyAlignment="1" applyProtection="1">
      <alignment vertical="center"/>
    </xf>
    <xf numFmtId="169" fontId="118" fillId="0" borderId="37" xfId="326" applyNumberFormat="1" applyFont="1" applyFill="1" applyBorder="1" applyAlignment="1">
      <alignment vertical="center"/>
    </xf>
    <xf numFmtId="49" fontId="49" fillId="25" borderId="0" xfId="468" applyNumberFormat="1" applyFont="1" applyFill="1"/>
    <xf numFmtId="165" fontId="49" fillId="25" borderId="0" xfId="468" applyNumberFormat="1" applyFont="1" applyFill="1"/>
    <xf numFmtId="165" fontId="49" fillId="0" borderId="0" xfId="468" quotePrefix="1" applyNumberFormat="1" applyFont="1" applyFill="1"/>
    <xf numFmtId="165" fontId="43" fillId="0" borderId="0" xfId="468" applyNumberFormat="1" applyFont="1" applyFill="1" applyAlignment="1">
      <alignment horizontal="center"/>
    </xf>
    <xf numFmtId="165" fontId="44" fillId="0" borderId="0" xfId="468" applyNumberFormat="1" applyFont="1" applyFill="1"/>
    <xf numFmtId="165" fontId="64" fillId="0" borderId="0" xfId="468" applyNumberFormat="1" applyFont="1" applyFill="1" applyAlignment="1" applyProtection="1">
      <alignment horizontal="center"/>
    </xf>
    <xf numFmtId="165" fontId="64" fillId="0" borderId="0" xfId="468" applyNumberFormat="1" applyFont="1" applyFill="1"/>
    <xf numFmtId="165" fontId="43" fillId="0" borderId="0" xfId="470" applyNumberFormat="1" applyFont="1"/>
    <xf numFmtId="165" fontId="44" fillId="0" borderId="0" xfId="470" applyNumberFormat="1" applyFont="1"/>
    <xf numFmtId="165" fontId="44" fillId="0" borderId="0" xfId="470" applyNumberFormat="1" applyFont="1" applyBorder="1"/>
    <xf numFmtId="165" fontId="64" fillId="0" borderId="0" xfId="470" applyNumberFormat="1" applyFont="1"/>
    <xf numFmtId="165" fontId="43" fillId="0" borderId="0" xfId="470" applyNumberFormat="1" applyFont="1" applyAlignment="1" applyProtection="1">
      <alignment horizontal="centerContinuous"/>
    </xf>
    <xf numFmtId="165" fontId="44" fillId="0" borderId="0" xfId="470" applyNumberFormat="1" applyFont="1" applyAlignment="1">
      <alignment horizontal="centerContinuous"/>
    </xf>
    <xf numFmtId="165" fontId="44" fillId="0" borderId="0" xfId="470" applyNumberFormat="1" applyFont="1" applyBorder="1" applyAlignment="1">
      <alignment horizontal="centerContinuous"/>
    </xf>
    <xf numFmtId="165" fontId="46" fillId="0" borderId="29" xfId="470" applyNumberFormat="1" applyFont="1" applyBorder="1" applyAlignment="1">
      <alignment horizontal="right"/>
    </xf>
    <xf numFmtId="165" fontId="44" fillId="0" borderId="15" xfId="470" applyNumberFormat="1" applyFont="1" applyBorder="1"/>
    <xf numFmtId="165" fontId="43" fillId="0" borderId="20" xfId="470" applyNumberFormat="1" applyFont="1" applyBorder="1" applyAlignment="1" applyProtection="1">
      <alignment horizontal="centerContinuous"/>
    </xf>
    <xf numFmtId="165" fontId="64" fillId="0" borderId="0" xfId="470" applyNumberFormat="1" applyFont="1" applyAlignment="1" applyProtection="1">
      <alignment horizontal="center"/>
    </xf>
    <xf numFmtId="165" fontId="43" fillId="0" borderId="20" xfId="470" applyNumberFormat="1" applyFont="1" applyBorder="1" applyAlignment="1" applyProtection="1">
      <alignment horizontal="center"/>
    </xf>
    <xf numFmtId="165" fontId="46" fillId="0" borderId="18" xfId="470" applyNumberFormat="1" applyFont="1" applyBorder="1" applyAlignment="1">
      <alignment horizontal="centerContinuous"/>
    </xf>
    <xf numFmtId="165" fontId="46" fillId="0" borderId="11" xfId="470" applyNumberFormat="1" applyFont="1" applyBorder="1" applyAlignment="1">
      <alignment horizontal="centerContinuous"/>
    </xf>
    <xf numFmtId="165" fontId="110" fillId="0" borderId="28" xfId="470" applyNumberFormat="1" applyFont="1" applyBorder="1" applyAlignment="1">
      <alignment horizontal="left"/>
    </xf>
    <xf numFmtId="165" fontId="110" fillId="0" borderId="37" xfId="470" applyNumberFormat="1" applyFont="1" applyBorder="1" applyAlignment="1">
      <alignment horizontal="left"/>
    </xf>
    <xf numFmtId="165" fontId="116" fillId="0" borderId="35" xfId="470" applyNumberFormat="1" applyFont="1" applyBorder="1" applyAlignment="1" applyProtection="1">
      <alignment horizontal="center"/>
      <protection locked="0"/>
    </xf>
    <xf numFmtId="165" fontId="50" fillId="0" borderId="35" xfId="470" applyNumberFormat="1" applyFont="1" applyBorder="1" applyAlignment="1">
      <alignment horizontal="center"/>
    </xf>
    <xf numFmtId="165" fontId="43" fillId="0" borderId="20" xfId="470" applyNumberFormat="1" applyFont="1" applyBorder="1" applyAlignment="1" applyProtection="1">
      <alignment horizontal="left"/>
    </xf>
    <xf numFmtId="165" fontId="43" fillId="0" borderId="18" xfId="470" applyNumberFormat="1" applyFont="1" applyBorder="1" applyAlignment="1" applyProtection="1">
      <alignment horizontal="center"/>
    </xf>
    <xf numFmtId="165" fontId="43" fillId="0" borderId="0" xfId="470" applyNumberFormat="1" applyFont="1" applyBorder="1" applyAlignment="1" applyProtection="1">
      <alignment horizontal="center"/>
    </xf>
    <xf numFmtId="165" fontId="46" fillId="0" borderId="10" xfId="470" applyNumberFormat="1" applyFont="1" applyBorder="1" applyAlignment="1"/>
    <xf numFmtId="165" fontId="110" fillId="0" borderId="29" xfId="470" applyNumberFormat="1" applyFont="1" applyBorder="1" applyAlignment="1">
      <alignment horizontal="left"/>
    </xf>
    <xf numFmtId="165" fontId="50" fillId="0" borderId="20" xfId="470" applyNumberFormat="1" applyFont="1" applyBorder="1" applyAlignment="1" applyProtection="1">
      <alignment horizontal="center"/>
    </xf>
    <xf numFmtId="165" fontId="65" fillId="0" borderId="0" xfId="470" applyNumberFormat="1" applyFont="1" applyBorder="1" applyAlignment="1" applyProtection="1">
      <alignment horizontal="centerContinuous"/>
      <protection locked="0"/>
    </xf>
    <xf numFmtId="165" fontId="32" fillId="0" borderId="20" xfId="470" applyNumberFormat="1" applyFont="1" applyBorder="1" applyAlignment="1" applyProtection="1">
      <alignment horizontal="left"/>
      <protection locked="0"/>
    </xf>
    <xf numFmtId="165" fontId="50" fillId="0" borderId="35" xfId="470" applyNumberFormat="1" applyFont="1" applyBorder="1" applyAlignment="1" applyProtection="1">
      <alignment horizontal="center"/>
    </xf>
    <xf numFmtId="165" fontId="32" fillId="0" borderId="26" xfId="470" applyNumberFormat="1" applyFont="1" applyBorder="1" applyAlignment="1">
      <alignment horizontal="left"/>
    </xf>
    <xf numFmtId="165" fontId="51" fillId="0" borderId="59" xfId="470" quotePrefix="1" applyNumberFormat="1" applyFont="1" applyBorder="1" applyAlignment="1" applyProtection="1">
      <alignment horizontal="center"/>
    </xf>
    <xf numFmtId="165" fontId="51" fillId="0" borderId="22" xfId="470" quotePrefix="1" applyNumberFormat="1" applyFont="1" applyBorder="1" applyAlignment="1" applyProtection="1">
      <alignment horizontal="center"/>
    </xf>
    <xf numFmtId="165" fontId="51" fillId="0" borderId="26" xfId="470" quotePrefix="1" applyNumberFormat="1" applyFont="1" applyBorder="1" applyAlignment="1" applyProtection="1">
      <alignment horizontal="center"/>
    </xf>
    <xf numFmtId="165" fontId="50" fillId="0" borderId="23" xfId="470" applyNumberFormat="1" applyFont="1" applyBorder="1" applyAlignment="1" applyProtection="1">
      <alignment horizontal="centerContinuous"/>
    </xf>
    <xf numFmtId="165" fontId="110" fillId="0" borderId="37" xfId="470" applyNumberFormat="1" applyFont="1" applyBorder="1" applyAlignment="1" applyProtection="1">
      <alignment horizontal="center"/>
    </xf>
    <xf numFmtId="165" fontId="113" fillId="0" borderId="0" xfId="470" applyNumberFormat="1" applyFont="1" applyBorder="1" applyAlignment="1">
      <alignment horizontal="left"/>
    </xf>
    <xf numFmtId="165" fontId="117" fillId="0" borderId="34" xfId="470" applyNumberFormat="1" applyFont="1" applyBorder="1" applyAlignment="1" applyProtection="1">
      <alignment horizontal="centerContinuous" vertical="center"/>
    </xf>
    <xf numFmtId="165" fontId="117" fillId="0" borderId="36" xfId="470" applyNumberFormat="1" applyFont="1" applyBorder="1" applyAlignment="1" applyProtection="1">
      <alignment horizontal="center"/>
    </xf>
    <xf numFmtId="165" fontId="117" fillId="0" borderId="29" xfId="470" applyNumberFormat="1" applyFont="1" applyBorder="1" applyAlignment="1" applyProtection="1">
      <alignment horizontal="center"/>
    </xf>
    <xf numFmtId="165" fontId="117" fillId="0" borderId="33" xfId="470" applyNumberFormat="1" applyFont="1" applyBorder="1" applyAlignment="1" applyProtection="1">
      <alignment horizontal="center"/>
    </xf>
    <xf numFmtId="165" fontId="117" fillId="0" borderId="42" xfId="470" applyNumberFormat="1" applyFont="1" applyBorder="1" applyAlignment="1" applyProtection="1">
      <alignment horizontal="center"/>
    </xf>
    <xf numFmtId="165" fontId="117" fillId="0" borderId="45" xfId="470" applyNumberFormat="1" applyFont="1" applyBorder="1" applyAlignment="1" applyProtection="1">
      <alignment horizontal="center"/>
    </xf>
    <xf numFmtId="165" fontId="53" fillId="0" borderId="20" xfId="470" applyNumberFormat="1" applyFont="1" applyBorder="1" applyAlignment="1" applyProtection="1">
      <alignment horizontal="center"/>
    </xf>
    <xf numFmtId="180" fontId="53" fillId="0" borderId="0" xfId="470" applyNumberFormat="1" applyFont="1" applyBorder="1"/>
    <xf numFmtId="180" fontId="53" fillId="0" borderId="14" xfId="470" applyNumberFormat="1" applyFont="1" applyBorder="1"/>
    <xf numFmtId="180" fontId="53" fillId="0" borderId="15" xfId="470" applyNumberFormat="1" applyFont="1" applyBorder="1"/>
    <xf numFmtId="180" fontId="53" fillId="0" borderId="0" xfId="470" applyNumberFormat="1" applyFont="1" applyBorder="1" applyProtection="1"/>
    <xf numFmtId="180" fontId="53" fillId="0" borderId="35" xfId="470" applyNumberFormat="1" applyFont="1" applyBorder="1" applyProtection="1"/>
    <xf numFmtId="180" fontId="53" fillId="0" borderId="0" xfId="470" applyNumberFormat="1" applyFont="1" applyFill="1" applyBorder="1"/>
    <xf numFmtId="180" fontId="53" fillId="0" borderId="35" xfId="470" applyNumberFormat="1" applyFont="1" applyFill="1" applyBorder="1"/>
    <xf numFmtId="181" fontId="53" fillId="0" borderId="35" xfId="470" applyNumberFormat="1" applyFont="1" applyFill="1" applyBorder="1"/>
    <xf numFmtId="1" fontId="44" fillId="0" borderId="20" xfId="470" applyNumberFormat="1" applyFont="1" applyBorder="1"/>
    <xf numFmtId="181" fontId="44" fillId="0" borderId="35" xfId="470" applyNumberFormat="1" applyFont="1" applyFill="1" applyBorder="1"/>
    <xf numFmtId="181" fontId="55" fillId="0" borderId="18" xfId="470" applyNumberFormat="1" applyFont="1" applyFill="1" applyBorder="1" applyProtection="1"/>
    <xf numFmtId="165" fontId="65" fillId="0" borderId="0" xfId="470" applyNumberFormat="1" applyFont="1"/>
    <xf numFmtId="180" fontId="44" fillId="0" borderId="35" xfId="470" applyNumberFormat="1" applyFont="1" applyFill="1" applyBorder="1"/>
    <xf numFmtId="180" fontId="44" fillId="0" borderId="20" xfId="470" applyNumberFormat="1" applyFont="1" applyFill="1" applyBorder="1"/>
    <xf numFmtId="1" fontId="44" fillId="0" borderId="20" xfId="470" applyNumberFormat="1" applyFont="1" applyBorder="1" applyAlignment="1">
      <alignment vertical="center" wrapText="1"/>
    </xf>
    <xf numFmtId="180" fontId="44" fillId="0" borderId="35" xfId="470" applyNumberFormat="1" applyFont="1" applyFill="1" applyBorder="1" applyAlignment="1">
      <alignment vertical="center"/>
    </xf>
    <xf numFmtId="180" fontId="44" fillId="0" borderId="20" xfId="470" applyNumberFormat="1" applyFont="1" applyFill="1" applyBorder="1" applyAlignment="1">
      <alignment vertical="center"/>
    </xf>
    <xf numFmtId="181" fontId="55" fillId="0" borderId="18" xfId="470" applyNumberFormat="1" applyFont="1" applyFill="1" applyBorder="1" applyAlignment="1" applyProtection="1">
      <alignment vertical="center"/>
    </xf>
    <xf numFmtId="165" fontId="65" fillId="0" borderId="0" xfId="470" applyNumberFormat="1" applyFont="1" applyBorder="1"/>
    <xf numFmtId="165" fontId="64" fillId="0" borderId="0" xfId="470" applyNumberFormat="1" applyFont="1" applyBorder="1"/>
    <xf numFmtId="169" fontId="118" fillId="0" borderId="0" xfId="326" applyNumberFormat="1" applyFont="1" applyFill="1" applyAlignment="1"/>
    <xf numFmtId="180" fontId="44" fillId="0" borderId="35" xfId="470" applyNumberFormat="1" applyFont="1" applyFill="1" applyBorder="1" applyAlignment="1"/>
    <xf numFmtId="180" fontId="44" fillId="0" borderId="20" xfId="470" applyNumberFormat="1" applyFont="1" applyFill="1" applyBorder="1" applyAlignment="1"/>
    <xf numFmtId="165" fontId="100" fillId="0" borderId="20" xfId="470" applyNumberFormat="1" applyFont="1" applyBorder="1"/>
    <xf numFmtId="181" fontId="120" fillId="0" borderId="35" xfId="326" applyNumberFormat="1" applyFont="1" applyFill="1" applyBorder="1"/>
    <xf numFmtId="1" fontId="44" fillId="0" borderId="20" xfId="470" applyNumberFormat="1" applyFont="1" applyBorder="1" applyAlignment="1">
      <alignment wrapText="1"/>
    </xf>
    <xf numFmtId="181" fontId="44" fillId="0" borderId="20" xfId="470" applyNumberFormat="1" applyFont="1" applyFill="1" applyBorder="1"/>
    <xf numFmtId="1" fontId="44" fillId="0" borderId="20" xfId="471" applyNumberFormat="1" applyFont="1" applyBorder="1"/>
    <xf numFmtId="181" fontId="44" fillId="0" borderId="18" xfId="470" applyNumberFormat="1" applyFont="1" applyFill="1" applyBorder="1"/>
    <xf numFmtId="3" fontId="44" fillId="0" borderId="20" xfId="470" applyNumberFormat="1" applyFont="1" applyFill="1" applyBorder="1"/>
    <xf numFmtId="181" fontId="120" fillId="0" borderId="18" xfId="326" applyNumberFormat="1" applyFont="1" applyFill="1" applyBorder="1"/>
    <xf numFmtId="181" fontId="120" fillId="0" borderId="0" xfId="326" applyNumberFormat="1" applyFont="1" applyFill="1" applyBorder="1"/>
    <xf numFmtId="49" fontId="44" fillId="0" borderId="95" xfId="470" applyNumberFormat="1" applyFont="1" applyBorder="1"/>
    <xf numFmtId="180" fontId="44" fillId="0" borderId="95" xfId="470" applyNumberFormat="1" applyFont="1" applyFill="1" applyBorder="1"/>
    <xf numFmtId="180" fontId="44" fillId="0" borderId="96" xfId="470" applyNumberFormat="1" applyFont="1" applyFill="1" applyBorder="1"/>
    <xf numFmtId="180" fontId="44" fillId="0" borderId="97" xfId="470" applyNumberFormat="1" applyFont="1" applyFill="1" applyBorder="1"/>
    <xf numFmtId="180" fontId="55" fillId="0" borderId="96" xfId="470" applyNumberFormat="1" applyFont="1" applyFill="1" applyBorder="1" applyProtection="1"/>
    <xf numFmtId="1" fontId="44" fillId="0" borderId="23" xfId="470" applyNumberFormat="1" applyFont="1" applyBorder="1" applyAlignment="1">
      <alignment vertical="center"/>
    </xf>
    <xf numFmtId="3" fontId="55" fillId="0" borderId="36" xfId="472" applyNumberFormat="1" applyFont="1" applyFill="1" applyBorder="1" applyAlignment="1">
      <alignment horizontal="right" wrapText="1"/>
    </xf>
    <xf numFmtId="180" fontId="44" fillId="0" borderId="37" xfId="470" applyNumberFormat="1" applyFont="1" applyFill="1" applyBorder="1" applyAlignment="1">
      <alignment vertical="center"/>
    </xf>
    <xf numFmtId="180" fontId="55" fillId="0" borderId="36" xfId="470" applyNumberFormat="1" applyFont="1" applyFill="1" applyBorder="1" applyAlignment="1" applyProtection="1">
      <alignment vertical="center"/>
    </xf>
    <xf numFmtId="165" fontId="44" fillId="25" borderId="0" xfId="468" quotePrefix="1" applyNumberFormat="1" applyFont="1" applyFill="1"/>
    <xf numFmtId="165" fontId="64" fillId="0" borderId="0" xfId="470" applyNumberFormat="1" applyFont="1" applyFill="1" applyBorder="1"/>
    <xf numFmtId="180" fontId="44" fillId="0" borderId="0" xfId="470" applyNumberFormat="1" applyFont="1" applyFill="1" applyBorder="1"/>
    <xf numFmtId="180" fontId="55" fillId="0" borderId="0" xfId="470" applyNumberFormat="1" applyFont="1" applyFill="1" applyBorder="1" applyProtection="1"/>
    <xf numFmtId="165" fontId="113" fillId="0" borderId="0" xfId="470" applyNumberFormat="1" applyFont="1" applyFill="1" applyBorder="1" applyAlignment="1">
      <alignment horizontal="left"/>
    </xf>
    <xf numFmtId="165" fontId="64" fillId="0" borderId="0" xfId="470" applyNumberFormat="1" applyFont="1" applyFill="1"/>
    <xf numFmtId="4" fontId="64" fillId="0" borderId="0" xfId="470" applyNumberFormat="1" applyFont="1"/>
    <xf numFmtId="3" fontId="64" fillId="0" borderId="0" xfId="470" applyNumberFormat="1" applyFont="1"/>
    <xf numFmtId="165" fontId="44" fillId="25" borderId="0" xfId="310" applyNumberFormat="1" applyFont="1" applyFill="1"/>
    <xf numFmtId="165" fontId="44" fillId="25" borderId="0" xfId="310" applyNumberFormat="1" applyFont="1" applyFill="1" applyBorder="1"/>
    <xf numFmtId="165" fontId="64" fillId="25" borderId="0" xfId="310" applyNumberFormat="1" applyFont="1" applyFill="1"/>
    <xf numFmtId="165" fontId="43" fillId="25" borderId="0" xfId="310" applyNumberFormat="1" applyFont="1" applyFill="1" applyAlignment="1" applyProtection="1">
      <alignment horizontal="centerContinuous"/>
    </xf>
    <xf numFmtId="165" fontId="44" fillId="25" borderId="0" xfId="310" applyNumberFormat="1" applyFont="1" applyFill="1" applyAlignment="1">
      <alignment horizontal="centerContinuous"/>
    </xf>
    <xf numFmtId="165" fontId="44" fillId="25" borderId="0" xfId="310" applyNumberFormat="1" applyFont="1" applyFill="1" applyBorder="1" applyAlignment="1">
      <alignment horizontal="centerContinuous"/>
    </xf>
    <xf numFmtId="165" fontId="44" fillId="25" borderId="29" xfId="310" applyNumberFormat="1" applyFont="1" applyFill="1" applyBorder="1"/>
    <xf numFmtId="165" fontId="46" fillId="25" borderId="29" xfId="310" applyNumberFormat="1" applyFont="1" applyFill="1" applyBorder="1" applyAlignment="1">
      <alignment horizontal="right"/>
    </xf>
    <xf numFmtId="165" fontId="44" fillId="25" borderId="10" xfId="310" applyNumberFormat="1" applyFont="1" applyFill="1" applyBorder="1"/>
    <xf numFmtId="165" fontId="44" fillId="25" borderId="14" xfId="310" applyNumberFormat="1" applyFont="1" applyFill="1" applyBorder="1"/>
    <xf numFmtId="165" fontId="44" fillId="25" borderId="18" xfId="310" applyNumberFormat="1" applyFont="1" applyFill="1" applyBorder="1"/>
    <xf numFmtId="165" fontId="43" fillId="25" borderId="35" xfId="310" applyNumberFormat="1" applyFont="1" applyFill="1" applyBorder="1" applyAlignment="1" applyProtection="1">
      <alignment horizontal="centerContinuous"/>
    </xf>
    <xf numFmtId="165" fontId="43" fillId="25" borderId="35" xfId="310" applyNumberFormat="1" applyFont="1" applyFill="1" applyBorder="1" applyAlignment="1" applyProtection="1">
      <alignment horizontal="center"/>
    </xf>
    <xf numFmtId="165" fontId="46" fillId="25" borderId="18" xfId="310" applyNumberFormat="1" applyFont="1" applyFill="1" applyBorder="1" applyAlignment="1">
      <alignment horizontal="centerContinuous"/>
    </xf>
    <xf numFmtId="165" fontId="110" fillId="25" borderId="28" xfId="310" applyNumberFormat="1" applyFont="1" applyFill="1" applyBorder="1" applyAlignment="1">
      <alignment horizontal="left"/>
    </xf>
    <xf numFmtId="165" fontId="110" fillId="25" borderId="37" xfId="310" applyNumberFormat="1" applyFont="1" applyFill="1" applyBorder="1" applyAlignment="1">
      <alignment horizontal="left"/>
    </xf>
    <xf numFmtId="165" fontId="116" fillId="25" borderId="35" xfId="310" applyNumberFormat="1" applyFont="1" applyFill="1" applyBorder="1" applyAlignment="1" applyProtection="1">
      <alignment horizontal="center"/>
      <protection locked="0"/>
    </xf>
    <xf numFmtId="165" fontId="50" fillId="25" borderId="35" xfId="310" applyNumberFormat="1" applyFont="1" applyFill="1" applyBorder="1" applyAlignment="1">
      <alignment horizontal="center"/>
    </xf>
    <xf numFmtId="165" fontId="43" fillId="25" borderId="35" xfId="310" applyNumberFormat="1" applyFont="1" applyFill="1" applyBorder="1" applyAlignment="1" applyProtection="1">
      <alignment horizontal="left"/>
    </xf>
    <xf numFmtId="165" fontId="43" fillId="25" borderId="18" xfId="310" applyNumberFormat="1" applyFont="1" applyFill="1" applyBorder="1" applyAlignment="1" applyProtection="1">
      <alignment horizontal="center"/>
    </xf>
    <xf numFmtId="165" fontId="46" fillId="25" borderId="10" xfId="310" applyNumberFormat="1" applyFont="1" applyFill="1" applyBorder="1" applyAlignment="1"/>
    <xf numFmtId="165" fontId="110" fillId="25" borderId="29" xfId="310" applyNumberFormat="1" applyFont="1" applyFill="1" applyBorder="1" applyAlignment="1">
      <alignment horizontal="left"/>
    </xf>
    <xf numFmtId="165" fontId="50" fillId="25" borderId="20" xfId="310" applyNumberFormat="1" applyFont="1" applyFill="1" applyBorder="1" applyAlignment="1" applyProtection="1">
      <alignment horizontal="center"/>
    </xf>
    <xf numFmtId="165" fontId="32" fillId="25" borderId="35" xfId="310" applyNumberFormat="1" applyFont="1" applyFill="1" applyBorder="1" applyAlignment="1" applyProtection="1">
      <alignment horizontal="left"/>
      <protection locked="0"/>
    </xf>
    <xf numFmtId="165" fontId="43" fillId="25" borderId="0" xfId="310" applyNumberFormat="1" applyFont="1" applyFill="1" applyBorder="1" applyAlignment="1" applyProtection="1">
      <alignment horizontal="center"/>
    </xf>
    <xf numFmtId="165" fontId="43" fillId="25" borderId="20" xfId="310" applyNumberFormat="1" applyFont="1" applyFill="1" applyBorder="1" applyAlignment="1" applyProtection="1">
      <alignment horizontal="center"/>
    </xf>
    <xf numFmtId="165" fontId="50" fillId="25" borderId="35" xfId="310" applyNumberFormat="1" applyFont="1" applyFill="1" applyBorder="1" applyAlignment="1" applyProtection="1">
      <alignment horizontal="center"/>
    </xf>
    <xf numFmtId="165" fontId="44" fillId="25" borderId="36" xfId="310" applyNumberFormat="1" applyFont="1" applyFill="1" applyBorder="1"/>
    <xf numFmtId="165" fontId="32" fillId="25" borderId="22" xfId="310" applyNumberFormat="1" applyFont="1" applyFill="1" applyBorder="1" applyAlignment="1">
      <alignment horizontal="left"/>
    </xf>
    <xf numFmtId="165" fontId="51" fillId="25" borderId="59" xfId="310" quotePrefix="1" applyNumberFormat="1" applyFont="1" applyFill="1" applyBorder="1" applyAlignment="1" applyProtection="1">
      <alignment horizontal="center"/>
    </xf>
    <xf numFmtId="165" fontId="51" fillId="25" borderId="26" xfId="310" quotePrefix="1" applyNumberFormat="1" applyFont="1" applyFill="1" applyBorder="1" applyAlignment="1" applyProtection="1">
      <alignment horizontal="center"/>
    </xf>
    <xf numFmtId="165" fontId="50" fillId="25" borderId="23" xfId="310" applyNumberFormat="1" applyFont="1" applyFill="1" applyBorder="1" applyAlignment="1" applyProtection="1">
      <alignment horizontal="centerContinuous"/>
    </xf>
    <xf numFmtId="165" fontId="110" fillId="25" borderId="37" xfId="310" applyNumberFormat="1" applyFont="1" applyFill="1" applyBorder="1" applyAlignment="1" applyProtection="1">
      <alignment horizontal="center"/>
    </xf>
    <xf numFmtId="165" fontId="44" fillId="25" borderId="27" xfId="310" applyNumberFormat="1" applyFont="1" applyFill="1" applyBorder="1"/>
    <xf numFmtId="165" fontId="44" fillId="25" borderId="28" xfId="310" applyNumberFormat="1" applyFont="1" applyFill="1" applyBorder="1"/>
    <xf numFmtId="165" fontId="117" fillId="25" borderId="33" xfId="310" applyNumberFormat="1" applyFont="1" applyFill="1" applyBorder="1" applyAlignment="1" applyProtection="1">
      <alignment horizontal="centerContinuous" vertical="center"/>
    </xf>
    <xf numFmtId="165" fontId="117" fillId="25" borderId="36" xfId="310" applyNumberFormat="1" applyFont="1" applyFill="1" applyBorder="1" applyAlignment="1" applyProtection="1">
      <alignment horizontal="center"/>
    </xf>
    <xf numFmtId="165" fontId="117" fillId="25" borderId="33" xfId="310" applyNumberFormat="1" applyFont="1" applyFill="1" applyBorder="1" applyAlignment="1" applyProtection="1">
      <alignment horizontal="center"/>
    </xf>
    <xf numFmtId="165" fontId="117" fillId="25" borderId="42" xfId="310" applyNumberFormat="1" applyFont="1" applyFill="1" applyBorder="1" applyAlignment="1" applyProtection="1">
      <alignment horizontal="center"/>
    </xf>
    <xf numFmtId="165" fontId="117" fillId="25" borderId="45" xfId="310" applyNumberFormat="1" applyFont="1" applyFill="1" applyBorder="1" applyAlignment="1" applyProtection="1">
      <alignment horizontal="center"/>
    </xf>
    <xf numFmtId="165" fontId="44" fillId="25" borderId="11" xfId="310" applyNumberFormat="1" applyFont="1" applyFill="1" applyBorder="1"/>
    <xf numFmtId="165" fontId="53" fillId="25" borderId="14" xfId="310" applyNumberFormat="1" applyFont="1" applyFill="1" applyBorder="1" applyAlignment="1" applyProtection="1">
      <alignment horizontal="center"/>
    </xf>
    <xf numFmtId="180" fontId="53" fillId="0" borderId="0" xfId="310" applyNumberFormat="1" applyFont="1" applyFill="1" applyBorder="1"/>
    <xf numFmtId="180" fontId="53" fillId="0" borderId="14" xfId="310" applyNumberFormat="1" applyFont="1" applyFill="1" applyBorder="1"/>
    <xf numFmtId="180" fontId="53" fillId="0" borderId="15" xfId="310" applyNumberFormat="1" applyFont="1" applyFill="1" applyBorder="1"/>
    <xf numFmtId="180" fontId="53" fillId="25" borderId="0" xfId="310" applyNumberFormat="1" applyFont="1" applyFill="1" applyBorder="1" applyProtection="1"/>
    <xf numFmtId="180" fontId="53" fillId="25" borderId="35" xfId="310" applyNumberFormat="1" applyFont="1" applyFill="1" applyBorder="1" applyProtection="1"/>
    <xf numFmtId="180" fontId="53" fillId="0" borderId="35" xfId="310" applyNumberFormat="1" applyFont="1" applyFill="1" applyBorder="1"/>
    <xf numFmtId="3" fontId="53" fillId="0" borderId="35" xfId="310" applyNumberFormat="1" applyFont="1" applyFill="1" applyBorder="1"/>
    <xf numFmtId="165" fontId="44" fillId="25" borderId="18" xfId="310" quotePrefix="1" applyNumberFormat="1" applyFont="1" applyFill="1" applyBorder="1" applyAlignment="1" applyProtection="1">
      <alignment horizontal="left"/>
    </xf>
    <xf numFmtId="165" fontId="44" fillId="25" borderId="0" xfId="310" quotePrefix="1" applyNumberFormat="1" applyFont="1" applyFill="1" applyBorder="1" applyAlignment="1" applyProtection="1">
      <alignment horizontal="center"/>
    </xf>
    <xf numFmtId="165" fontId="44" fillId="25" borderId="35" xfId="310" applyNumberFormat="1" applyFont="1" applyFill="1" applyBorder="1" applyAlignment="1" applyProtection="1">
      <alignment horizontal="left"/>
    </xf>
    <xf numFmtId="182" fontId="120" fillId="0" borderId="0" xfId="310" applyNumberFormat="1" applyFont="1" applyFill="1"/>
    <xf numFmtId="183" fontId="120" fillId="0" borderId="35" xfId="310" applyNumberFormat="1" applyFont="1" applyFill="1" applyBorder="1"/>
    <xf numFmtId="183" fontId="120" fillId="0" borderId="18" xfId="310" applyNumberFormat="1" applyFont="1" applyFill="1" applyBorder="1"/>
    <xf numFmtId="169" fontId="118" fillId="25" borderId="35" xfId="326" applyNumberFormat="1" applyFont="1" applyFill="1" applyBorder="1"/>
    <xf numFmtId="165" fontId="65" fillId="25" borderId="0" xfId="310" applyNumberFormat="1" applyFont="1" applyFill="1"/>
    <xf numFmtId="180" fontId="44" fillId="0" borderId="35" xfId="310" applyNumberFormat="1" applyFont="1" applyFill="1" applyBorder="1"/>
    <xf numFmtId="183" fontId="55" fillId="25" borderId="18" xfId="310" applyNumberFormat="1" applyFont="1" applyFill="1" applyBorder="1" applyProtection="1"/>
    <xf numFmtId="165" fontId="44" fillId="0" borderId="18" xfId="310" quotePrefix="1" applyNumberFormat="1" applyFont="1" applyFill="1" applyBorder="1" applyAlignment="1" applyProtection="1">
      <alignment horizontal="left"/>
    </xf>
    <xf numFmtId="165" fontId="44" fillId="0" borderId="0" xfId="310" applyNumberFormat="1" applyFont="1" applyFill="1" applyBorder="1" applyAlignment="1" applyProtection="1">
      <alignment horizontal="center"/>
    </xf>
    <xf numFmtId="165" fontId="44" fillId="0" borderId="35" xfId="310" applyNumberFormat="1" applyFont="1" applyFill="1" applyBorder="1" applyAlignment="1" applyProtection="1">
      <alignment horizontal="left"/>
    </xf>
    <xf numFmtId="183" fontId="55" fillId="0" borderId="18" xfId="310" applyNumberFormat="1" applyFont="1" applyFill="1" applyBorder="1" applyProtection="1"/>
    <xf numFmtId="165" fontId="64" fillId="0" borderId="0" xfId="310" applyNumberFormat="1" applyFont="1" applyFill="1"/>
    <xf numFmtId="165" fontId="65" fillId="0" borderId="0" xfId="310" applyNumberFormat="1" applyFont="1" applyFill="1"/>
    <xf numFmtId="165" fontId="44" fillId="0" borderId="0" xfId="310" quotePrefix="1" applyNumberFormat="1" applyFont="1" applyFill="1" applyBorder="1" applyAlignment="1" applyProtection="1">
      <alignment horizontal="center"/>
    </xf>
    <xf numFmtId="180" fontId="55" fillId="0" borderId="18" xfId="310" applyNumberFormat="1" applyFont="1" applyFill="1" applyBorder="1" applyProtection="1"/>
    <xf numFmtId="3" fontId="44" fillId="0" borderId="35" xfId="310" applyNumberFormat="1" applyFont="1" applyFill="1" applyBorder="1"/>
    <xf numFmtId="165" fontId="65" fillId="0" borderId="0" xfId="310" applyNumberFormat="1" applyFont="1" applyFill="1" applyBorder="1"/>
    <xf numFmtId="165" fontId="64" fillId="0" borderId="0" xfId="310" applyNumberFormat="1" applyFont="1" applyFill="1" applyBorder="1"/>
    <xf numFmtId="165" fontId="64" fillId="25" borderId="0" xfId="310" applyNumberFormat="1" applyFont="1" applyFill="1" applyBorder="1"/>
    <xf numFmtId="165" fontId="64" fillId="25" borderId="29" xfId="310" applyNumberFormat="1" applyFont="1" applyFill="1" applyBorder="1"/>
    <xf numFmtId="183" fontId="55" fillId="0" borderId="35" xfId="310" applyNumberFormat="1" applyFont="1" applyFill="1" applyBorder="1" applyProtection="1"/>
    <xf numFmtId="180" fontId="44" fillId="0" borderId="18" xfId="310" applyNumberFormat="1" applyFont="1" applyFill="1" applyBorder="1"/>
    <xf numFmtId="165" fontId="44" fillId="25" borderId="0" xfId="310" applyNumberFormat="1" applyFont="1" applyFill="1" applyBorder="1" applyAlignment="1" applyProtection="1">
      <alignment horizontal="center"/>
    </xf>
    <xf numFmtId="165" fontId="44" fillId="25" borderId="36" xfId="310" quotePrefix="1" applyNumberFormat="1" applyFont="1" applyFill="1" applyBorder="1" applyAlignment="1" applyProtection="1">
      <alignment horizontal="left" vertical="center"/>
    </xf>
    <xf numFmtId="165" fontId="44" fillId="25" borderId="29" xfId="310" applyNumberFormat="1" applyFont="1" applyFill="1" applyBorder="1" applyAlignment="1" applyProtection="1">
      <alignment horizontal="center" vertical="center"/>
    </xf>
    <xf numFmtId="165" fontId="44" fillId="25" borderId="37" xfId="310" applyNumberFormat="1" applyFont="1" applyFill="1" applyBorder="1" applyAlignment="1" applyProtection="1">
      <alignment horizontal="left" wrapText="1"/>
    </xf>
    <xf numFmtId="183" fontId="44" fillId="0" borderId="29" xfId="310" applyNumberFormat="1" applyFont="1" applyFill="1" applyBorder="1" applyAlignment="1">
      <alignment vertical="center"/>
    </xf>
    <xf numFmtId="180" fontId="44" fillId="0" borderId="37" xfId="310" applyNumberFormat="1" applyFont="1" applyFill="1" applyBorder="1" applyAlignment="1">
      <alignment vertical="center"/>
    </xf>
    <xf numFmtId="183" fontId="55" fillId="25" borderId="36" xfId="310" applyNumberFormat="1" applyFont="1" applyFill="1" applyBorder="1" applyAlignment="1" applyProtection="1">
      <alignment vertical="center"/>
    </xf>
    <xf numFmtId="183" fontId="55" fillId="25" borderId="37" xfId="310" applyNumberFormat="1" applyFont="1" applyFill="1" applyBorder="1" applyAlignment="1" applyProtection="1">
      <alignment vertical="center"/>
    </xf>
    <xf numFmtId="165" fontId="44" fillId="25" borderId="11" xfId="310" applyNumberFormat="1" applyFont="1" applyFill="1" applyBorder="1" applyAlignment="1" applyProtection="1">
      <alignment horizontal="left"/>
    </xf>
    <xf numFmtId="165" fontId="44" fillId="25" borderId="11" xfId="310" applyNumberFormat="1" applyFont="1" applyFill="1" applyBorder="1" applyAlignment="1" applyProtection="1">
      <alignment horizontal="center"/>
    </xf>
    <xf numFmtId="180" fontId="44" fillId="25" borderId="11" xfId="310" applyNumberFormat="1" applyFont="1" applyFill="1" applyBorder="1"/>
    <xf numFmtId="180" fontId="55" fillId="25" borderId="11" xfId="310" applyNumberFormat="1" applyFont="1" applyFill="1" applyBorder="1" applyProtection="1"/>
    <xf numFmtId="165" fontId="44" fillId="25" borderId="0" xfId="310" quotePrefix="1" applyNumberFormat="1" applyFont="1" applyFill="1" applyBorder="1" applyAlignment="1" applyProtection="1">
      <alignment horizontal="left"/>
    </xf>
    <xf numFmtId="165" fontId="44" fillId="25" borderId="0" xfId="310" applyNumberFormat="1" applyFont="1" applyFill="1" applyBorder="1" applyAlignment="1" applyProtection="1">
      <alignment horizontal="left"/>
    </xf>
    <xf numFmtId="183" fontId="44" fillId="25" borderId="0" xfId="310" applyNumberFormat="1" applyFont="1" applyFill="1" applyBorder="1"/>
    <xf numFmtId="180" fontId="44" fillId="25" borderId="0" xfId="310" applyNumberFormat="1" applyFont="1" applyFill="1" applyBorder="1"/>
    <xf numFmtId="183" fontId="55" fillId="25" borderId="0" xfId="310" applyNumberFormat="1" applyFont="1" applyFill="1" applyBorder="1" applyProtection="1"/>
    <xf numFmtId="169" fontId="118" fillId="25" borderId="0" xfId="326" applyNumberFormat="1" applyFont="1" applyFill="1" applyBorder="1"/>
    <xf numFmtId="165" fontId="88" fillId="25" borderId="0" xfId="310" applyNumberFormat="1" applyFont="1" applyFill="1"/>
    <xf numFmtId="165" fontId="65" fillId="25" borderId="0" xfId="310" applyNumberFormat="1" applyFont="1" applyFill="1" applyAlignment="1">
      <alignment horizontal="center"/>
    </xf>
    <xf numFmtId="167" fontId="64" fillId="25" borderId="0" xfId="310" applyNumberFormat="1" applyFont="1" applyFill="1"/>
    <xf numFmtId="3" fontId="64" fillId="25" borderId="0" xfId="310" applyNumberFormat="1" applyFont="1" applyFill="1"/>
    <xf numFmtId="165" fontId="44" fillId="25" borderId="0" xfId="315" applyNumberFormat="1" applyFont="1" applyFill="1"/>
    <xf numFmtId="165" fontId="44" fillId="25" borderId="0" xfId="315" applyNumberFormat="1" applyFont="1" applyFill="1" applyBorder="1"/>
    <xf numFmtId="165" fontId="64" fillId="25" borderId="0" xfId="315" applyNumberFormat="1" applyFont="1" applyFill="1"/>
    <xf numFmtId="165" fontId="43" fillId="25" borderId="0" xfId="315" applyNumberFormat="1" applyFont="1" applyFill="1" applyAlignment="1" applyProtection="1">
      <alignment horizontal="centerContinuous"/>
    </xf>
    <xf numFmtId="165" fontId="44" fillId="25" borderId="0" xfId="315" applyNumberFormat="1" applyFont="1" applyFill="1" applyAlignment="1">
      <alignment horizontal="centerContinuous"/>
    </xf>
    <xf numFmtId="165" fontId="44" fillId="25" borderId="0" xfId="315" applyNumberFormat="1" applyFont="1" applyFill="1" applyBorder="1" applyAlignment="1">
      <alignment horizontal="centerContinuous"/>
    </xf>
    <xf numFmtId="165" fontId="44" fillId="25" borderId="29" xfId="315" applyNumberFormat="1" applyFont="1" applyFill="1" applyBorder="1"/>
    <xf numFmtId="165" fontId="46" fillId="25" borderId="29" xfId="315" applyNumberFormat="1" applyFont="1" applyFill="1" applyBorder="1" applyAlignment="1">
      <alignment horizontal="right"/>
    </xf>
    <xf numFmtId="165" fontId="44" fillId="25" borderId="10" xfId="315" applyNumberFormat="1" applyFont="1" applyFill="1" applyBorder="1"/>
    <xf numFmtId="165" fontId="44" fillId="25" borderId="14" xfId="315" applyNumberFormat="1" applyFont="1" applyFill="1" applyBorder="1"/>
    <xf numFmtId="165" fontId="44" fillId="25" borderId="18" xfId="315" applyNumberFormat="1" applyFont="1" applyFill="1" applyBorder="1"/>
    <xf numFmtId="165" fontId="43" fillId="25" borderId="35" xfId="315" applyNumberFormat="1" applyFont="1" applyFill="1" applyBorder="1" applyAlignment="1" applyProtection="1">
      <alignment horizontal="centerContinuous"/>
    </xf>
    <xf numFmtId="165" fontId="64" fillId="25" borderId="0" xfId="315" applyNumberFormat="1" applyFont="1" applyFill="1" applyAlignment="1" applyProtection="1">
      <alignment horizontal="center"/>
    </xf>
    <xf numFmtId="165" fontId="43" fillId="25" borderId="35" xfId="315" applyNumberFormat="1" applyFont="1" applyFill="1" applyBorder="1" applyAlignment="1" applyProtection="1">
      <alignment horizontal="center"/>
    </xf>
    <xf numFmtId="165" fontId="46" fillId="25" borderId="18" xfId="315" applyNumberFormat="1" applyFont="1" applyFill="1" applyBorder="1" applyAlignment="1">
      <alignment horizontal="centerContinuous"/>
    </xf>
    <xf numFmtId="165" fontId="110" fillId="25" borderId="28" xfId="315" applyNumberFormat="1" applyFont="1" applyFill="1" applyBorder="1" applyAlignment="1">
      <alignment horizontal="left"/>
    </xf>
    <xf numFmtId="165" fontId="110" fillId="25" borderId="45" xfId="315" applyNumberFormat="1" applyFont="1" applyFill="1" applyBorder="1" applyAlignment="1">
      <alignment horizontal="left"/>
    </xf>
    <xf numFmtId="165" fontId="116" fillId="25" borderId="20" xfId="315" applyNumberFormat="1" applyFont="1" applyFill="1" applyBorder="1" applyAlignment="1" applyProtection="1">
      <alignment horizontal="center"/>
      <protection locked="0"/>
    </xf>
    <xf numFmtId="165" fontId="50" fillId="25" borderId="35" xfId="315" applyNumberFormat="1" applyFont="1" applyFill="1" applyBorder="1" applyAlignment="1">
      <alignment horizontal="center"/>
    </xf>
    <xf numFmtId="165" fontId="43" fillId="25" borderId="35" xfId="315" applyNumberFormat="1" applyFont="1" applyFill="1" applyBorder="1" applyAlignment="1" applyProtection="1">
      <alignment horizontal="left"/>
    </xf>
    <xf numFmtId="165" fontId="43" fillId="25" borderId="18" xfId="315" applyNumberFormat="1" applyFont="1" applyFill="1" applyBorder="1" applyAlignment="1" applyProtection="1">
      <alignment horizontal="center"/>
    </xf>
    <xf numFmtId="165" fontId="46" fillId="25" borderId="10" xfId="315" applyNumberFormat="1" applyFont="1" applyFill="1" applyBorder="1" applyAlignment="1"/>
    <xf numFmtId="165" fontId="110" fillId="25" borderId="29" xfId="315" applyNumberFormat="1" applyFont="1" applyFill="1" applyBorder="1" applyAlignment="1">
      <alignment horizontal="left"/>
    </xf>
    <xf numFmtId="165" fontId="50" fillId="25" borderId="20" xfId="315" applyNumberFormat="1" applyFont="1" applyFill="1" applyBorder="1" applyAlignment="1" applyProtection="1">
      <alignment horizontal="center"/>
    </xf>
    <xf numFmtId="165" fontId="32" fillId="25" borderId="35" xfId="315" applyNumberFormat="1" applyFont="1" applyFill="1" applyBorder="1" applyAlignment="1" applyProtection="1">
      <alignment horizontal="left"/>
      <protection locked="0"/>
    </xf>
    <xf numFmtId="165" fontId="43" fillId="25" borderId="0" xfId="315" applyNumberFormat="1" applyFont="1" applyFill="1" applyBorder="1" applyAlignment="1" applyProtection="1">
      <alignment horizontal="center"/>
    </xf>
    <xf numFmtId="165" fontId="43" fillId="25" borderId="20" xfId="315" applyNumberFormat="1" applyFont="1" applyFill="1" applyBorder="1" applyAlignment="1" applyProtection="1">
      <alignment horizontal="center"/>
    </xf>
    <xf numFmtId="165" fontId="50" fillId="25" borderId="35" xfId="315" applyNumberFormat="1" applyFont="1" applyFill="1" applyBorder="1" applyAlignment="1" applyProtection="1">
      <alignment horizontal="center"/>
    </xf>
    <xf numFmtId="165" fontId="44" fillId="25" borderId="36" xfId="315" applyNumberFormat="1" applyFont="1" applyFill="1" applyBorder="1"/>
    <xf numFmtId="165" fontId="32" fillId="25" borderId="22" xfId="315" applyNumberFormat="1" applyFont="1" applyFill="1" applyBorder="1" applyAlignment="1">
      <alignment horizontal="left"/>
    </xf>
    <xf numFmtId="165" fontId="51" fillId="25" borderId="59" xfId="315" quotePrefix="1" applyNumberFormat="1" applyFont="1" applyFill="1" applyBorder="1" applyAlignment="1" applyProtection="1">
      <alignment horizontal="center"/>
    </xf>
    <xf numFmtId="165" fontId="51" fillId="25" borderId="26" xfId="315" quotePrefix="1" applyNumberFormat="1" applyFont="1" applyFill="1" applyBorder="1" applyAlignment="1" applyProtection="1">
      <alignment horizontal="center"/>
    </xf>
    <xf numFmtId="165" fontId="50" fillId="25" borderId="23" xfId="315" applyNumberFormat="1" applyFont="1" applyFill="1" applyBorder="1" applyAlignment="1" applyProtection="1">
      <alignment horizontal="centerContinuous"/>
    </xf>
    <xf numFmtId="165" fontId="110" fillId="25" borderId="37" xfId="315" applyNumberFormat="1" applyFont="1" applyFill="1" applyBorder="1" applyAlignment="1" applyProtection="1">
      <alignment horizontal="center"/>
    </xf>
    <xf numFmtId="165" fontId="44" fillId="25" borderId="27" xfId="315" applyNumberFormat="1" applyFont="1" applyFill="1" applyBorder="1"/>
    <xf numFmtId="165" fontId="44" fillId="25" borderId="28" xfId="315" applyNumberFormat="1" applyFont="1" applyFill="1" applyBorder="1"/>
    <xf numFmtId="165" fontId="117" fillId="25" borderId="33" xfId="315" applyNumberFormat="1" applyFont="1" applyFill="1" applyBorder="1" applyAlignment="1" applyProtection="1">
      <alignment horizontal="centerContinuous" vertical="center"/>
    </xf>
    <xf numFmtId="165" fontId="117" fillId="25" borderId="36" xfId="315" applyNumberFormat="1" applyFont="1" applyFill="1" applyBorder="1" applyAlignment="1" applyProtection="1">
      <alignment horizontal="center"/>
    </xf>
    <xf numFmtId="165" fontId="117" fillId="25" borderId="33" xfId="315" applyNumberFormat="1" applyFont="1" applyFill="1" applyBorder="1" applyAlignment="1" applyProtection="1">
      <alignment horizontal="center"/>
    </xf>
    <xf numFmtId="165" fontId="117" fillId="25" borderId="42" xfId="315" applyNumberFormat="1" applyFont="1" applyFill="1" applyBorder="1" applyAlignment="1" applyProtection="1">
      <alignment horizontal="center"/>
    </xf>
    <xf numFmtId="165" fontId="117" fillId="25" borderId="45" xfId="315" applyNumberFormat="1" applyFont="1" applyFill="1" applyBorder="1" applyAlignment="1" applyProtection="1">
      <alignment horizontal="center"/>
    </xf>
    <xf numFmtId="165" fontId="44" fillId="25" borderId="11" xfId="315" applyNumberFormat="1" applyFont="1" applyFill="1" applyBorder="1"/>
    <xf numFmtId="165" fontId="53" fillId="25" borderId="14" xfId="315" applyNumberFormat="1" applyFont="1" applyFill="1" applyBorder="1" applyAlignment="1" applyProtection="1">
      <alignment horizontal="center"/>
    </xf>
    <xf numFmtId="180" fontId="53" fillId="25" borderId="0" xfId="315" applyNumberFormat="1" applyFont="1" applyFill="1" applyBorder="1"/>
    <xf numFmtId="180" fontId="53" fillId="25" borderId="14" xfId="315" applyNumberFormat="1" applyFont="1" applyFill="1" applyBorder="1"/>
    <xf numFmtId="180" fontId="53" fillId="25" borderId="15" xfId="315" applyNumberFormat="1" applyFont="1" applyFill="1" applyBorder="1"/>
    <xf numFmtId="180" fontId="53" fillId="25" borderId="18" xfId="315" applyNumberFormat="1" applyFont="1" applyFill="1" applyBorder="1" applyProtection="1"/>
    <xf numFmtId="180" fontId="53" fillId="25" borderId="14" xfId="315" applyNumberFormat="1" applyFont="1" applyFill="1" applyBorder="1" applyProtection="1"/>
    <xf numFmtId="184" fontId="121" fillId="0" borderId="0" xfId="315" applyNumberFormat="1" applyFont="1" applyFill="1"/>
    <xf numFmtId="184" fontId="53" fillId="0" borderId="35" xfId="315" applyNumberFormat="1" applyFont="1" applyFill="1" applyBorder="1"/>
    <xf numFmtId="3" fontId="53" fillId="0" borderId="35" xfId="315" applyNumberFormat="1" applyFont="1" applyFill="1" applyBorder="1"/>
    <xf numFmtId="169" fontId="122" fillId="25" borderId="35" xfId="326" applyNumberFormat="1" applyFont="1" applyFill="1" applyBorder="1" applyAlignment="1"/>
    <xf numFmtId="1" fontId="44" fillId="25" borderId="18" xfId="315" quotePrefix="1" applyNumberFormat="1" applyFont="1" applyFill="1" applyBorder="1" applyAlignment="1">
      <alignment horizontal="center"/>
    </xf>
    <xf numFmtId="165" fontId="49" fillId="25" borderId="0" xfId="315" quotePrefix="1" applyNumberFormat="1" applyFont="1" applyFill="1" applyBorder="1" applyAlignment="1" applyProtection="1">
      <alignment horizontal="left"/>
    </xf>
    <xf numFmtId="1" fontId="44" fillId="25" borderId="35" xfId="315" applyNumberFormat="1" applyFont="1" applyFill="1" applyBorder="1" applyAlignment="1">
      <alignment horizontal="left"/>
    </xf>
    <xf numFmtId="184" fontId="120" fillId="0" borderId="0" xfId="315" applyNumberFormat="1" applyFont="1" applyFill="1"/>
    <xf numFmtId="180" fontId="44" fillId="0" borderId="35" xfId="315" applyNumberFormat="1" applyFont="1" applyFill="1" applyBorder="1"/>
    <xf numFmtId="180" fontId="55" fillId="25" borderId="18" xfId="315" applyNumberFormat="1" applyFont="1" applyFill="1" applyBorder="1" applyProtection="1"/>
    <xf numFmtId="165" fontId="65" fillId="25" borderId="0" xfId="315" applyNumberFormat="1" applyFont="1" applyFill="1"/>
    <xf numFmtId="3" fontId="44" fillId="0" borderId="35" xfId="315" applyNumberFormat="1" applyFont="1" applyFill="1" applyBorder="1"/>
    <xf numFmtId="3" fontId="55" fillId="25" borderId="18" xfId="315" applyNumberFormat="1" applyFont="1" applyFill="1" applyBorder="1" applyProtection="1"/>
    <xf numFmtId="169" fontId="118" fillId="25" borderId="35" xfId="326" applyNumberFormat="1" applyFont="1" applyFill="1" applyBorder="1" applyAlignment="1"/>
    <xf numFmtId="181" fontId="55" fillId="25" borderId="18" xfId="315" applyNumberFormat="1" applyFont="1" applyFill="1" applyBorder="1" applyProtection="1"/>
    <xf numFmtId="169" fontId="55" fillId="0" borderId="35" xfId="473" applyNumberFormat="1" applyFont="1" applyFill="1" applyBorder="1" applyAlignment="1">
      <alignment horizontal="right" wrapText="1"/>
    </xf>
    <xf numFmtId="165" fontId="65" fillId="25" borderId="0" xfId="315" applyNumberFormat="1" applyFont="1" applyFill="1" applyBorder="1"/>
    <xf numFmtId="165" fontId="64" fillId="25" borderId="0" xfId="315" applyNumberFormat="1" applyFont="1" applyFill="1" applyBorder="1"/>
    <xf numFmtId="165" fontId="44" fillId="25" borderId="11" xfId="315" applyNumberFormat="1" applyFont="1" applyFill="1" applyBorder="1" applyAlignment="1" applyProtection="1">
      <alignment horizontal="left"/>
    </xf>
    <xf numFmtId="165" fontId="44" fillId="25" borderId="11" xfId="315" applyNumberFormat="1" applyFont="1" applyFill="1" applyBorder="1" applyAlignment="1" applyProtection="1">
      <alignment horizontal="center"/>
    </xf>
    <xf numFmtId="180" fontId="44" fillId="25" borderId="11" xfId="315" applyNumberFormat="1" applyFont="1" applyFill="1" applyBorder="1"/>
    <xf numFmtId="180" fontId="55" fillId="25" borderId="11" xfId="315" applyNumberFormat="1" applyFont="1" applyFill="1" applyBorder="1" applyProtection="1"/>
    <xf numFmtId="167" fontId="64" fillId="25" borderId="0" xfId="315" applyNumberFormat="1" applyFont="1" applyFill="1"/>
    <xf numFmtId="3" fontId="64" fillId="25" borderId="0" xfId="315" applyNumberFormat="1" applyFont="1" applyFill="1"/>
    <xf numFmtId="0" fontId="123" fillId="0" borderId="0" xfId="0" applyFont="1" applyProtection="1">
      <protection locked="0" hidden="1"/>
    </xf>
    <xf numFmtId="0" fontId="124" fillId="0" borderId="0" xfId="0" applyFont="1" applyProtection="1">
      <protection locked="0" hidden="1"/>
    </xf>
    <xf numFmtId="0" fontId="123" fillId="0" borderId="0" xfId="0" applyFont="1" applyBorder="1" applyProtection="1">
      <protection locked="0" hidden="1"/>
    </xf>
    <xf numFmtId="0" fontId="47" fillId="0" borderId="0" xfId="0" applyFont="1" applyAlignment="1" applyProtection="1">
      <alignment horizontal="center"/>
      <protection locked="0" hidden="1"/>
    </xf>
    <xf numFmtId="4" fontId="123" fillId="0" borderId="0" xfId="0" applyNumberFormat="1" applyFont="1" applyProtection="1">
      <protection locked="0" hidden="1"/>
    </xf>
    <xf numFmtId="0" fontId="124" fillId="0" borderId="29" xfId="0" applyFont="1" applyBorder="1" applyAlignment="1" applyProtection="1">
      <protection locked="0" hidden="1"/>
    </xf>
    <xf numFmtId="0" fontId="123" fillId="0" borderId="10" xfId="0" applyFont="1" applyBorder="1" applyProtection="1">
      <protection locked="0" hidden="1"/>
    </xf>
    <xf numFmtId="0" fontId="123" fillId="0" borderId="11" xfId="0" applyFont="1" applyBorder="1" applyProtection="1">
      <protection locked="0" hidden="1"/>
    </xf>
    <xf numFmtId="0" fontId="123" fillId="0" borderId="14" xfId="0" applyFont="1" applyBorder="1" applyProtection="1">
      <protection locked="0" hidden="1"/>
    </xf>
    <xf numFmtId="0" fontId="65" fillId="0" borderId="11" xfId="474" applyFont="1" applyFill="1" applyBorder="1" applyAlignment="1">
      <alignment horizontal="centerContinuous" vertical="center"/>
    </xf>
    <xf numFmtId="0" fontId="124" fillId="0" borderId="15" xfId="0" applyFont="1" applyBorder="1" applyAlignment="1" applyProtection="1">
      <alignment horizontal="center" vertical="center"/>
      <protection locked="0" hidden="1"/>
    </xf>
    <xf numFmtId="0" fontId="124" fillId="0" borderId="28" xfId="0" applyFont="1" applyBorder="1" applyAlignment="1" applyProtection="1">
      <alignment horizontal="centerContinuous" vertical="center"/>
      <protection locked="0" hidden="1"/>
    </xf>
    <xf numFmtId="0" fontId="124" fillId="0" borderId="45" xfId="0" applyFont="1" applyBorder="1" applyAlignment="1" applyProtection="1">
      <alignment horizontal="centerContinuous" vertical="center"/>
      <protection locked="0" hidden="1"/>
    </xf>
    <xf numFmtId="0" fontId="124" fillId="0" borderId="14" xfId="0" applyFont="1" applyBorder="1" applyAlignment="1" applyProtection="1">
      <alignment horizontal="centerContinuous" vertical="center"/>
      <protection locked="0" hidden="1"/>
    </xf>
    <xf numFmtId="0" fontId="124" fillId="0" borderId="18" xfId="0" applyFont="1" applyBorder="1" applyAlignment="1" applyProtection="1">
      <alignment horizontal="centerContinuous"/>
      <protection locked="0" hidden="1"/>
    </xf>
    <xf numFmtId="0" fontId="124" fillId="0" borderId="0" xfId="0" applyFont="1" applyBorder="1" applyAlignment="1" applyProtection="1">
      <alignment horizontal="centerContinuous"/>
      <protection locked="0" hidden="1"/>
    </xf>
    <xf numFmtId="0" fontId="125" fillId="0" borderId="35" xfId="0" applyFont="1" applyBorder="1" applyAlignment="1" applyProtection="1">
      <alignment horizontal="centerContinuous"/>
      <protection locked="0" hidden="1"/>
    </xf>
    <xf numFmtId="0" fontId="65" fillId="0" borderId="0" xfId="474" applyFont="1" applyFill="1" applyBorder="1" applyAlignment="1">
      <alignment horizontal="centerContinuous" vertical="center"/>
    </xf>
    <xf numFmtId="0" fontId="124" fillId="0" borderId="20" xfId="0" applyFont="1" applyBorder="1" applyAlignment="1" applyProtection="1">
      <alignment horizontal="center" vertical="center"/>
      <protection locked="0" hidden="1"/>
    </xf>
    <xf numFmtId="0" fontId="124" fillId="0" borderId="15" xfId="0" applyFont="1" applyBorder="1" applyAlignment="1" applyProtection="1">
      <alignment horizontal="center"/>
      <protection locked="0" hidden="1"/>
    </xf>
    <xf numFmtId="0" fontId="124" fillId="0" borderId="35" xfId="0" applyFont="1" applyBorder="1" applyAlignment="1" applyProtection="1">
      <alignment horizontal="center"/>
      <protection locked="0" hidden="1"/>
    </xf>
    <xf numFmtId="0" fontId="124" fillId="0" borderId="35" xfId="0" applyFont="1" applyBorder="1" applyAlignment="1" applyProtection="1">
      <alignment horizontal="centerContinuous"/>
      <protection locked="0" hidden="1"/>
    </xf>
    <xf numFmtId="0" fontId="124" fillId="0" borderId="14" xfId="0" applyFont="1" applyBorder="1" applyAlignment="1" applyProtection="1">
      <alignment horizontal="centerContinuous"/>
      <protection locked="0" hidden="1"/>
    </xf>
    <xf numFmtId="0" fontId="123" fillId="0" borderId="18" xfId="0" applyFont="1" applyBorder="1" applyProtection="1">
      <protection locked="0" hidden="1"/>
    </xf>
    <xf numFmtId="0" fontId="123" fillId="0" borderId="35" xfId="0" applyFont="1" applyBorder="1" applyProtection="1">
      <protection locked="0" hidden="1"/>
    </xf>
    <xf numFmtId="0" fontId="65" fillId="0" borderId="36" xfId="474" applyFont="1" applyFill="1" applyBorder="1" applyAlignment="1">
      <alignment horizontal="centerContinuous" vertical="center"/>
    </xf>
    <xf numFmtId="0" fontId="124" fillId="0" borderId="20" xfId="0" quotePrefix="1" applyFont="1" applyBorder="1" applyAlignment="1" applyProtection="1">
      <alignment horizontal="centerContinuous" vertical="center"/>
      <protection locked="0" hidden="1"/>
    </xf>
    <xf numFmtId="0" fontId="124" fillId="0" borderId="20" xfId="0" applyFont="1" applyBorder="1" applyAlignment="1" applyProtection="1">
      <alignment horizontal="centerContinuous" vertical="center"/>
      <protection locked="0" hidden="1"/>
    </xf>
    <xf numFmtId="0" fontId="124" fillId="0" borderId="35" xfId="0" quotePrefix="1" applyFont="1" applyBorder="1" applyAlignment="1" applyProtection="1">
      <alignment horizontal="center" vertical="center"/>
      <protection locked="0" hidden="1"/>
    </xf>
    <xf numFmtId="20" fontId="124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26" fillId="0" borderId="0" xfId="0" applyFont="1" applyProtection="1">
      <protection locked="0" hidden="1"/>
    </xf>
    <xf numFmtId="0" fontId="127" fillId="0" borderId="18" xfId="0" applyFont="1" applyBorder="1" applyAlignment="1" applyProtection="1">
      <alignment horizontal="center" vertical="center"/>
      <protection locked="0" hidden="1"/>
    </xf>
    <xf numFmtId="0" fontId="127" fillId="0" borderId="0" xfId="0" applyFont="1" applyBorder="1" applyAlignment="1" applyProtection="1">
      <alignment horizontal="center" vertical="center"/>
      <protection locked="0" hidden="1"/>
    </xf>
    <xf numFmtId="0" fontId="127" fillId="0" borderId="37" xfId="0" applyFont="1" applyBorder="1" applyAlignment="1" applyProtection="1">
      <alignment horizontal="center" vertical="center"/>
      <protection locked="0" hidden="1"/>
    </xf>
    <xf numFmtId="0" fontId="127" fillId="0" borderId="42" xfId="0" applyFont="1" applyBorder="1" applyAlignment="1" applyProtection="1">
      <alignment horizontal="center" vertical="center"/>
      <protection locked="0" hidden="1"/>
    </xf>
    <xf numFmtId="0" fontId="127" fillId="0" borderId="42" xfId="0" applyFont="1" applyBorder="1" applyAlignment="1" applyProtection="1">
      <alignment horizontal="centerContinuous" vertical="center"/>
      <protection locked="0" hidden="1"/>
    </xf>
    <xf numFmtId="0" fontId="127" fillId="0" borderId="45" xfId="0" applyFont="1" applyBorder="1" applyAlignment="1" applyProtection="1">
      <alignment horizontal="center" vertical="center"/>
      <protection locked="0" hidden="1"/>
    </xf>
    <xf numFmtId="0" fontId="123" fillId="0" borderId="0" xfId="0" applyFont="1" applyAlignment="1" applyProtection="1">
      <alignment horizontal="center" vertical="top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24" fillId="0" borderId="35" xfId="0" applyFont="1" applyBorder="1" applyAlignment="1" applyProtection="1">
      <alignment vertical="center"/>
      <protection locked="0" hidden="1"/>
    </xf>
    <xf numFmtId="167" fontId="124" fillId="0" borderId="15" xfId="0" applyNumberFormat="1" applyFont="1" applyBorder="1" applyAlignment="1" applyProtection="1">
      <alignment vertical="center"/>
      <protection locked="0" hidden="1"/>
    </xf>
    <xf numFmtId="167" fontId="124" fillId="0" borderId="15" xfId="0" applyNumberFormat="1" applyFont="1" applyFill="1" applyBorder="1" applyAlignment="1" applyProtection="1">
      <alignment vertical="center"/>
      <protection locked="0" hidden="1"/>
    </xf>
    <xf numFmtId="167" fontId="124" fillId="0" borderId="10" xfId="0" applyNumberFormat="1" applyFont="1" applyBorder="1" applyAlignment="1" applyProtection="1">
      <alignment vertical="center"/>
      <protection locked="0" hidden="1"/>
    </xf>
    <xf numFmtId="166" fontId="43" fillId="0" borderId="20" xfId="0" applyNumberFormat="1" applyFont="1" applyFill="1" applyBorder="1" applyAlignment="1" applyProtection="1">
      <alignment vertical="center"/>
      <protection locked="0" hidden="1"/>
    </xf>
    <xf numFmtId="0" fontId="130" fillId="0" borderId="18" xfId="0" applyFont="1" applyBorder="1" applyAlignment="1" applyProtection="1">
      <alignment vertical="center"/>
      <protection locked="0" hidden="1"/>
    </xf>
    <xf numFmtId="0" fontId="130" fillId="0" borderId="0" xfId="0" applyFont="1" applyBorder="1" applyAlignment="1" applyProtection="1">
      <alignment vertical="center"/>
      <protection locked="0" hidden="1"/>
    </xf>
    <xf numFmtId="167" fontId="124" fillId="0" borderId="0" xfId="0" applyNumberFormat="1" applyFont="1" applyFill="1" applyBorder="1" applyAlignment="1" applyProtection="1">
      <alignment vertical="center"/>
      <protection locked="0" hidden="1"/>
    </xf>
    <xf numFmtId="167" fontId="124" fillId="0" borderId="20" xfId="0" applyNumberFormat="1" applyFont="1" applyFill="1" applyBorder="1" applyAlignment="1" applyProtection="1">
      <alignment vertical="center"/>
      <protection locked="0" hidden="1"/>
    </xf>
    <xf numFmtId="167" fontId="124" fillId="0" borderId="20" xfId="0" applyNumberFormat="1" applyFont="1" applyBorder="1" applyAlignment="1" applyProtection="1">
      <alignment vertical="center"/>
      <protection locked="0" hidden="1"/>
    </xf>
    <xf numFmtId="167" fontId="124" fillId="0" borderId="18" xfId="0" applyNumberFormat="1" applyFont="1" applyBorder="1" applyAlignment="1" applyProtection="1">
      <alignment vertical="center"/>
      <protection locked="0" hidden="1"/>
    </xf>
    <xf numFmtId="166" fontId="44" fillId="0" borderId="20" xfId="0" applyNumberFormat="1" applyFont="1" applyFill="1" applyBorder="1" applyAlignment="1" applyProtection="1">
      <alignment vertical="center"/>
      <protection locked="0" hidden="1"/>
    </xf>
    <xf numFmtId="0" fontId="124" fillId="0" borderId="18" xfId="0" quotePrefix="1" applyFont="1" applyBorder="1" applyAlignment="1" applyProtection="1">
      <alignment horizontal="center"/>
      <protection locked="0" hidden="1"/>
    </xf>
    <xf numFmtId="0" fontId="124" fillId="0" borderId="0" xfId="0" applyFont="1" applyBorder="1" applyAlignment="1" applyProtection="1">
      <alignment horizontal="left"/>
      <protection locked="0" hidden="1"/>
    </xf>
    <xf numFmtId="0" fontId="124" fillId="0" borderId="35" xfId="0" quotePrefix="1" applyFont="1" applyBorder="1" applyAlignment="1" applyProtection="1">
      <alignment horizontal="center"/>
      <protection locked="0" hidden="1"/>
    </xf>
    <xf numFmtId="167" fontId="124" fillId="0" borderId="18" xfId="0" applyNumberFormat="1" applyFont="1" applyFill="1" applyBorder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8" fillId="0" borderId="0" xfId="0" applyFont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vertical="center"/>
      <protection locked="0" hidden="1"/>
    </xf>
    <xf numFmtId="167" fontId="123" fillId="0" borderId="18" xfId="0" applyNumberFormat="1" applyFont="1" applyFill="1" applyBorder="1" applyAlignment="1" applyProtection="1">
      <alignment vertical="center"/>
      <protection locked="0" hidden="1"/>
    </xf>
    <xf numFmtId="167" fontId="123" fillId="0" borderId="20" xfId="0" applyNumberFormat="1" applyFont="1" applyFill="1" applyBorder="1" applyAlignment="1" applyProtection="1">
      <alignment vertical="center"/>
      <protection locked="0" hidden="1"/>
    </xf>
    <xf numFmtId="167" fontId="123" fillId="0" borderId="20" xfId="0" applyNumberFormat="1" applyFont="1" applyBorder="1" applyAlignment="1" applyProtection="1">
      <alignment vertical="center"/>
      <protection locked="0" hidden="1"/>
    </xf>
    <xf numFmtId="167" fontId="123" fillId="0" borderId="18" xfId="0" applyNumberFormat="1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horizontal="left" vertical="center"/>
      <protection locked="0" hidden="1"/>
    </xf>
    <xf numFmtId="0" fontId="123" fillId="0" borderId="35" xfId="0" applyFont="1" applyBorder="1" applyAlignment="1" applyProtection="1">
      <alignment horizontal="left" vertical="center"/>
      <protection locked="0" hidden="1"/>
    </xf>
    <xf numFmtId="2" fontId="123" fillId="0" borderId="0" xfId="0" applyNumberFormat="1" applyFont="1" applyBorder="1" applyAlignment="1" applyProtection="1">
      <alignment horizontal="center" vertical="top" wrapText="1"/>
      <protection locked="0" hidden="1"/>
    </xf>
    <xf numFmtId="2" fontId="123" fillId="0" borderId="0" xfId="0" applyNumberFormat="1" applyFont="1" applyBorder="1" applyAlignment="1" applyProtection="1">
      <alignment vertical="top" wrapText="1"/>
      <protection locked="0" hidden="1"/>
    </xf>
    <xf numFmtId="2" fontId="123" fillId="0" borderId="35" xfId="0" applyNumberFormat="1" applyFont="1" applyBorder="1" applyAlignment="1" applyProtection="1">
      <alignment vertical="center" wrapText="1"/>
      <protection locked="0" hidden="1"/>
    </xf>
    <xf numFmtId="0" fontId="124" fillId="0" borderId="35" xfId="0" applyFont="1" applyBorder="1" applyAlignment="1" applyProtection="1">
      <alignment horizontal="center" vertical="center"/>
      <protection locked="0" hidden="1"/>
    </xf>
    <xf numFmtId="0" fontId="124" fillId="0" borderId="18" xfId="0" applyFont="1" applyBorder="1" applyAlignment="1" applyProtection="1">
      <alignment horizontal="center" vertical="center"/>
      <protection locked="0" hidden="1"/>
    </xf>
    <xf numFmtId="2" fontId="123" fillId="0" borderId="35" xfId="0" applyNumberFormat="1" applyFont="1" applyBorder="1" applyAlignment="1" applyProtection="1">
      <alignment vertical="top" wrapText="1"/>
      <protection locked="0" hidden="1"/>
    </xf>
    <xf numFmtId="0" fontId="123" fillId="0" borderId="0" xfId="0" applyFont="1" applyAlignment="1" applyProtection="1">
      <alignment vertical="center"/>
      <protection locked="0" hidden="1"/>
    </xf>
    <xf numFmtId="167" fontId="123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32" fillId="0" borderId="20" xfId="0" applyNumberFormat="1" applyFont="1" applyBorder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horizontal="center"/>
      <protection locked="0" hidden="1"/>
    </xf>
    <xf numFmtId="0" fontId="124" fillId="0" borderId="0" xfId="0" applyFont="1" applyBorder="1" applyAlignment="1" applyProtection="1">
      <protection locked="0" hidden="1"/>
    </xf>
    <xf numFmtId="0" fontId="124" fillId="0" borderId="35" xfId="0" applyFont="1" applyBorder="1" applyAlignment="1" applyProtection="1">
      <protection locked="0" hidden="1"/>
    </xf>
    <xf numFmtId="0" fontId="124" fillId="0" borderId="36" xfId="0" applyFont="1" applyBorder="1" applyAlignment="1" applyProtection="1">
      <alignment horizontal="center" vertical="center"/>
      <protection locked="0" hidden="1"/>
    </xf>
    <xf numFmtId="0" fontId="124" fillId="0" borderId="29" xfId="0" applyFont="1" applyBorder="1" applyAlignment="1" applyProtection="1">
      <alignment vertical="center"/>
      <protection locked="0" hidden="1"/>
    </xf>
    <xf numFmtId="0" fontId="124" fillId="0" borderId="37" xfId="0" applyFont="1" applyBorder="1" applyAlignment="1" applyProtection="1">
      <alignment vertical="center"/>
      <protection locked="0" hidden="1"/>
    </xf>
    <xf numFmtId="167" fontId="124" fillId="0" borderId="23" xfId="0" applyNumberFormat="1" applyFont="1" applyFill="1" applyBorder="1" applyAlignment="1" applyProtection="1">
      <alignment vertical="center"/>
      <protection locked="0" hidden="1"/>
    </xf>
    <xf numFmtId="167" fontId="124" fillId="0" borderId="37" xfId="0" applyNumberFormat="1" applyFont="1" applyBorder="1" applyAlignment="1" applyProtection="1">
      <alignment vertical="center"/>
      <protection locked="0" hidden="1"/>
    </xf>
    <xf numFmtId="167" fontId="124" fillId="0" borderId="29" xfId="0" applyNumberFormat="1" applyFont="1" applyBorder="1" applyAlignment="1" applyProtection="1">
      <alignment vertical="center"/>
      <protection locked="0" hidden="1"/>
    </xf>
    <xf numFmtId="166" fontId="43" fillId="0" borderId="23" xfId="0" applyNumberFormat="1" applyFont="1" applyFill="1" applyBorder="1" applyAlignment="1" applyProtection="1">
      <alignment vertical="center"/>
      <protection locked="0" hidden="1"/>
    </xf>
    <xf numFmtId="2" fontId="131" fillId="0" borderId="0" xfId="0" applyNumberFormat="1" applyFont="1" applyBorder="1" applyAlignment="1" applyProtection="1">
      <alignment vertical="top" wrapText="1"/>
      <protection locked="0" hidden="1"/>
    </xf>
    <xf numFmtId="166" fontId="134" fillId="0" borderId="20" xfId="0" applyNumberFormat="1" applyFont="1" applyFill="1" applyBorder="1" applyAlignment="1" applyProtection="1">
      <alignment vertical="center"/>
      <protection locked="0" hidden="1"/>
    </xf>
    <xf numFmtId="166" fontId="129" fillId="0" borderId="20" xfId="0" applyNumberFormat="1" applyFont="1" applyFill="1" applyBorder="1" applyAlignment="1" applyProtection="1">
      <alignment vertical="center"/>
      <protection locked="0" hidden="1"/>
    </xf>
    <xf numFmtId="166" fontId="134" fillId="0" borderId="23" xfId="0" applyNumberFormat="1" applyFont="1" applyFill="1" applyBorder="1" applyAlignment="1" applyProtection="1">
      <alignment vertical="center"/>
      <protection locked="0" hidden="1"/>
    </xf>
    <xf numFmtId="0" fontId="32" fillId="0" borderId="0" xfId="449" applyFont="1" applyAlignment="1">
      <alignment horizontal="center"/>
    </xf>
    <xf numFmtId="3" fontId="43" fillId="0" borderId="0" xfId="449" applyNumberFormat="1" applyFont="1" applyAlignment="1">
      <alignment horizontal="right"/>
    </xf>
    <xf numFmtId="0" fontId="44" fillId="0" borderId="15" xfId="449" applyFont="1" applyBorder="1"/>
    <xf numFmtId="0" fontId="44" fillId="0" borderId="14" xfId="449" applyFont="1" applyBorder="1"/>
    <xf numFmtId="165" fontId="43" fillId="0" borderId="17" xfId="341" applyFont="1" applyBorder="1" applyAlignment="1">
      <alignment horizontal="center"/>
    </xf>
    <xf numFmtId="3" fontId="43" fillId="0" borderId="15" xfId="449" applyNumberFormat="1" applyFont="1" applyBorder="1" applyAlignment="1">
      <alignment horizontal="center"/>
    </xf>
    <xf numFmtId="0" fontId="43" fillId="0" borderId="35" xfId="449" applyFont="1" applyBorder="1" applyAlignment="1">
      <alignment horizontal="center"/>
    </xf>
    <xf numFmtId="165" fontId="43" fillId="0" borderId="20" xfId="341" applyFont="1" applyBorder="1" applyAlignment="1" applyProtection="1">
      <alignment horizontal="center" vertical="center"/>
    </xf>
    <xf numFmtId="3" fontId="43" fillId="0" borderId="20" xfId="449" applyNumberFormat="1" applyFont="1" applyBorder="1" applyAlignment="1">
      <alignment horizontal="center"/>
    </xf>
    <xf numFmtId="0" fontId="44" fillId="0" borderId="20" xfId="449" applyFont="1" applyBorder="1"/>
    <xf numFmtId="0" fontId="43" fillId="0" borderId="37" xfId="449" applyFont="1" applyBorder="1"/>
    <xf numFmtId="165" fontId="43" fillId="0" borderId="23" xfId="341" applyFont="1" applyBorder="1" applyAlignment="1">
      <alignment horizontal="center"/>
    </xf>
    <xf numFmtId="3" fontId="43" fillId="0" borderId="35" xfId="449" quotePrefix="1" applyNumberFormat="1" applyFont="1" applyBorder="1" applyAlignment="1">
      <alignment horizontal="center"/>
    </xf>
    <xf numFmtId="0" fontId="48" fillId="0" borderId="27" xfId="449" quotePrefix="1" applyFont="1" applyBorder="1" applyAlignment="1">
      <alignment horizontal="center" vertical="center"/>
    </xf>
    <xf numFmtId="3" fontId="48" fillId="0" borderId="42" xfId="449" quotePrefix="1" applyNumberFormat="1" applyFont="1" applyBorder="1" applyAlignment="1">
      <alignment horizontal="center" vertical="center"/>
    </xf>
    <xf numFmtId="0" fontId="43" fillId="0" borderId="15" xfId="449" applyFont="1" applyBorder="1" applyAlignment="1">
      <alignment horizontal="center"/>
    </xf>
    <xf numFmtId="0" fontId="43" fillId="0" borderId="15" xfId="449" quotePrefix="1" applyFont="1" applyBorder="1"/>
    <xf numFmtId="185" fontId="43" fillId="0" borderId="15" xfId="475" applyNumberFormat="1" applyFont="1" applyFill="1" applyBorder="1" applyAlignment="1"/>
    <xf numFmtId="166" fontId="43" fillId="0" borderId="14" xfId="449" applyNumberFormat="1" applyFont="1" applyBorder="1" applyAlignment="1"/>
    <xf numFmtId="0" fontId="32" fillId="0" borderId="20" xfId="449" applyFont="1" applyBorder="1"/>
    <xf numFmtId="0" fontId="49" fillId="0" borderId="20" xfId="475" applyFont="1" applyBorder="1" applyAlignment="1">
      <alignment vertical="center"/>
    </xf>
    <xf numFmtId="185" fontId="43" fillId="0" borderId="18" xfId="449" applyNumberFormat="1" applyFont="1" applyBorder="1"/>
    <xf numFmtId="185" fontId="43" fillId="0" borderId="20" xfId="449" applyNumberFormat="1" applyFont="1" applyFill="1" applyBorder="1"/>
    <xf numFmtId="166" fontId="43" fillId="0" borderId="35" xfId="449" applyNumberFormat="1" applyFont="1" applyBorder="1"/>
    <xf numFmtId="0" fontId="50" fillId="0" borderId="20" xfId="449" applyFont="1" applyBorder="1"/>
    <xf numFmtId="0" fontId="43" fillId="0" borderId="20" xfId="475" quotePrefix="1" applyFont="1" applyBorder="1" applyAlignment="1">
      <alignment vertical="center"/>
    </xf>
    <xf numFmtId="185" fontId="43" fillId="0" borderId="0" xfId="449" applyNumberFormat="1" applyFont="1"/>
    <xf numFmtId="185" fontId="43" fillId="0" borderId="20" xfId="449" applyNumberFormat="1" applyFont="1" applyFill="1" applyBorder="1" applyAlignment="1"/>
    <xf numFmtId="166" fontId="43" fillId="0" borderId="35" xfId="449" applyNumberFormat="1" applyFont="1" applyBorder="1" applyAlignment="1"/>
    <xf numFmtId="185" fontId="44" fillId="0" borderId="0" xfId="449" applyNumberFormat="1" applyFont="1"/>
    <xf numFmtId="185" fontId="44" fillId="0" borderId="20" xfId="449" applyNumberFormat="1" applyFont="1" applyFill="1" applyBorder="1" applyAlignment="1"/>
    <xf numFmtId="166" fontId="44" fillId="0" borderId="35" xfId="449" applyNumberFormat="1" applyFont="1" applyBorder="1" applyAlignment="1"/>
    <xf numFmtId="0" fontId="44" fillId="0" borderId="20" xfId="475" quotePrefix="1" applyFont="1" applyBorder="1" applyAlignment="1"/>
    <xf numFmtId="0" fontId="44" fillId="0" borderId="20" xfId="475" quotePrefix="1" applyFont="1" applyBorder="1" applyAlignment="1">
      <alignment vertical="center"/>
    </xf>
    <xf numFmtId="0" fontId="43" fillId="0" borderId="20" xfId="449" applyFont="1" applyBorder="1" applyAlignment="1">
      <alignment horizontal="center"/>
    </xf>
    <xf numFmtId="0" fontId="43" fillId="0" borderId="20" xfId="449" quotePrefix="1" applyFont="1" applyBorder="1"/>
    <xf numFmtId="185" fontId="44" fillId="0" borderId="0" xfId="449" applyNumberFormat="1" applyFont="1" applyFill="1"/>
    <xf numFmtId="0" fontId="44" fillId="0" borderId="20" xfId="476" quotePrefix="1" applyFont="1" applyBorder="1" applyAlignment="1" applyProtection="1">
      <alignment horizontal="left" vertical="center"/>
      <protection locked="0" hidden="1"/>
    </xf>
    <xf numFmtId="0" fontId="44" fillId="0" borderId="20" xfId="476" quotePrefix="1" applyFont="1" applyBorder="1" applyAlignment="1" applyProtection="1">
      <alignment vertical="center"/>
      <protection locked="0" hidden="1"/>
    </xf>
    <xf numFmtId="0" fontId="32" fillId="0" borderId="23" xfId="449" applyFont="1" applyBorder="1"/>
    <xf numFmtId="0" fontId="44" fillId="0" borderId="23" xfId="476" quotePrefix="1" applyFont="1" applyBorder="1" applyAlignment="1" applyProtection="1">
      <alignment vertical="center"/>
      <protection locked="0" hidden="1"/>
    </xf>
    <xf numFmtId="185" fontId="44" fillId="0" borderId="29" xfId="449" applyNumberFormat="1" applyFont="1" applyFill="1" applyBorder="1"/>
    <xf numFmtId="185" fontId="44" fillId="0" borderId="23" xfId="449" applyNumberFormat="1" applyFont="1" applyFill="1" applyBorder="1" applyAlignment="1"/>
    <xf numFmtId="166" fontId="44" fillId="0" borderId="37" xfId="449" applyNumberFormat="1" applyFont="1" applyBorder="1" applyAlignment="1"/>
    <xf numFmtId="2" fontId="0" fillId="0" borderId="0" xfId="0" applyNumberFormat="1"/>
    <xf numFmtId="0" fontId="127" fillId="0" borderId="27" xfId="0" applyFont="1" applyBorder="1" applyAlignment="1" applyProtection="1">
      <alignment horizontal="center" vertical="center"/>
      <protection locked="0" hidden="1"/>
    </xf>
    <xf numFmtId="0" fontId="135" fillId="0" borderId="0" xfId="0" applyFont="1" applyBorder="1" applyAlignment="1" applyProtection="1">
      <alignment horizontal="left"/>
    </xf>
    <xf numFmtId="0" fontId="135" fillId="0" borderId="0" xfId="0" applyFont="1"/>
    <xf numFmtId="0" fontId="126" fillId="0" borderId="18" xfId="0" applyFont="1" applyBorder="1" applyProtection="1">
      <protection locked="0" hidden="1"/>
    </xf>
    <xf numFmtId="0" fontId="126" fillId="0" borderId="0" xfId="0" applyFont="1" applyBorder="1" applyProtection="1">
      <protection locked="0" hidden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165" fontId="43" fillId="0" borderId="0" xfId="453" applyFont="1" applyAlignment="1">
      <alignment horizontal="center"/>
    </xf>
    <xf numFmtId="165" fontId="46" fillId="0" borderId="54" xfId="339" applyFont="1" applyBorder="1" applyAlignment="1" applyProtection="1">
      <alignment horizontal="center" vertical="center"/>
    </xf>
    <xf numFmtId="165" fontId="46" fillId="0" borderId="55" xfId="339" applyFont="1" applyBorder="1" applyAlignment="1" applyProtection="1">
      <alignment horizontal="center" vertical="center"/>
    </xf>
    <xf numFmtId="165" fontId="46" fillId="0" borderId="56" xfId="339" applyFont="1" applyBorder="1" applyAlignment="1" applyProtection="1">
      <alignment horizontal="center" vertical="center"/>
    </xf>
    <xf numFmtId="165" fontId="46" fillId="0" borderId="49" xfId="339" applyFont="1" applyBorder="1" applyAlignment="1" applyProtection="1">
      <alignment horizontal="center" vertical="center"/>
    </xf>
    <xf numFmtId="165" fontId="46" fillId="0" borderId="28" xfId="339" applyFont="1" applyBorder="1" applyAlignment="1" applyProtection="1">
      <alignment horizontal="center" vertical="center"/>
    </xf>
    <xf numFmtId="165" fontId="46" fillId="0" borderId="45" xfId="339" applyFont="1" applyBorder="1" applyAlignment="1" applyProtection="1">
      <alignment horizontal="center" vertical="center"/>
    </xf>
    <xf numFmtId="0" fontId="43" fillId="0" borderId="0" xfId="313" applyFont="1" applyFill="1" applyAlignment="1">
      <alignment horizontal="center"/>
    </xf>
    <xf numFmtId="0" fontId="43" fillId="0" borderId="27" xfId="313" applyFont="1" applyFill="1" applyBorder="1" applyAlignment="1">
      <alignment horizontal="center" vertical="center"/>
    </xf>
    <xf numFmtId="0" fontId="43" fillId="0" borderId="28" xfId="313" applyFont="1" applyFill="1" applyBorder="1" applyAlignment="1">
      <alignment horizontal="center" vertical="center"/>
    </xf>
    <xf numFmtId="0" fontId="43" fillId="0" borderId="45" xfId="313" applyFont="1" applyFill="1" applyBorder="1" applyAlignment="1">
      <alignment horizontal="center" vertical="center"/>
    </xf>
    <xf numFmtId="0" fontId="43" fillId="0" borderId="10" xfId="313" applyFont="1" applyFill="1" applyBorder="1" applyAlignment="1">
      <alignment horizontal="center" vertical="center"/>
    </xf>
    <xf numFmtId="0" fontId="43" fillId="0" borderId="11" xfId="313" applyFont="1" applyFill="1" applyBorder="1" applyAlignment="1">
      <alignment horizontal="center" vertical="center"/>
    </xf>
    <xf numFmtId="0" fontId="43" fillId="0" borderId="14" xfId="313" applyFont="1" applyFill="1" applyBorder="1" applyAlignment="1">
      <alignment horizontal="center" vertical="center"/>
    </xf>
    <xf numFmtId="165" fontId="43" fillId="0" borderId="0" xfId="340" applyFont="1" applyAlignment="1" applyProtection="1">
      <alignment horizontal="center"/>
    </xf>
    <xf numFmtId="0" fontId="128" fillId="0" borderId="27" xfId="0" applyFont="1" applyBorder="1" applyAlignment="1" applyProtection="1">
      <alignment horizontal="center"/>
      <protection locked="0" hidden="1"/>
    </xf>
    <xf numFmtId="0" fontId="128" fillId="0" borderId="28" xfId="0" applyFont="1" applyBorder="1" applyAlignment="1" applyProtection="1">
      <alignment horizontal="center"/>
      <protection locked="0" hidden="1"/>
    </xf>
    <xf numFmtId="0" fontId="128" fillId="0" borderId="45" xfId="0" applyFont="1" applyBorder="1" applyAlignment="1" applyProtection="1">
      <alignment horizontal="center"/>
      <protection locked="0" hidden="1"/>
    </xf>
    <xf numFmtId="0" fontId="127" fillId="0" borderId="27" xfId="0" applyFont="1" applyBorder="1" applyAlignment="1" applyProtection="1">
      <alignment horizontal="center" vertical="center"/>
      <protection locked="0" hidden="1"/>
    </xf>
    <xf numFmtId="0" fontId="127" fillId="0" borderId="28" xfId="0" applyFont="1" applyBorder="1" applyAlignment="1" applyProtection="1">
      <alignment horizontal="center" vertical="center"/>
      <protection locked="0" hidden="1"/>
    </xf>
    <xf numFmtId="0" fontId="124" fillId="0" borderId="0" xfId="0" applyFont="1" applyAlignment="1" applyProtection="1">
      <alignment horizontal="center"/>
      <protection locked="0" hidden="1"/>
    </xf>
    <xf numFmtId="0" fontId="133" fillId="0" borderId="0" xfId="317" applyFont="1" applyFill="1" applyBorder="1" applyAlignment="1">
      <alignment horizontal="left" wrapText="1"/>
    </xf>
    <xf numFmtId="0" fontId="52" fillId="0" borderId="49" xfId="343" applyFont="1" applyFill="1" applyBorder="1" applyAlignment="1">
      <alignment horizontal="center" vertical="center"/>
    </xf>
    <xf numFmtId="0" fontId="52" fillId="0" borderId="51" xfId="343" applyFont="1" applyFill="1" applyBorder="1" applyAlignment="1">
      <alignment horizontal="center" vertical="center"/>
    </xf>
    <xf numFmtId="0" fontId="56" fillId="0" borderId="0" xfId="0" applyFont="1" applyFill="1" applyAlignment="1">
      <alignment vertical="center"/>
    </xf>
    <xf numFmtId="165" fontId="88" fillId="0" borderId="0" xfId="340" quotePrefix="1" applyFont="1" applyAlignment="1">
      <alignment vertical="top"/>
    </xf>
    <xf numFmtId="0" fontId="0" fillId="0" borderId="0" xfId="0" applyAlignment="1"/>
    <xf numFmtId="0" fontId="59" fillId="0" borderId="0" xfId="0" applyFont="1"/>
    <xf numFmtId="165" fontId="53" fillId="25" borderId="18" xfId="468" applyNumberFormat="1" applyFont="1" applyFill="1" applyBorder="1" applyAlignment="1" applyProtection="1">
      <alignment horizontal="center"/>
    </xf>
    <xf numFmtId="165" fontId="53" fillId="25" borderId="0" xfId="468" applyNumberFormat="1" applyFont="1" applyFill="1" applyBorder="1" applyAlignment="1" applyProtection="1">
      <alignment horizontal="center"/>
    </xf>
    <xf numFmtId="165" fontId="53" fillId="25" borderId="35" xfId="468" applyNumberFormat="1" applyFont="1" applyFill="1" applyBorder="1" applyAlignment="1" applyProtection="1">
      <alignment horizontal="center"/>
    </xf>
    <xf numFmtId="165" fontId="43" fillId="25" borderId="0" xfId="468" applyNumberFormat="1" applyFont="1" applyFill="1" applyAlignment="1">
      <alignment horizontal="left"/>
    </xf>
    <xf numFmtId="165" fontId="43" fillId="25" borderId="10" xfId="468" applyNumberFormat="1" applyFont="1" applyFill="1" applyBorder="1" applyAlignment="1" applyProtection="1">
      <alignment horizontal="center" vertical="top"/>
    </xf>
    <xf numFmtId="165" fontId="43" fillId="25" borderId="11" xfId="468" applyNumberFormat="1" applyFont="1" applyFill="1" applyBorder="1" applyAlignment="1" applyProtection="1">
      <alignment horizontal="center" vertical="top"/>
    </xf>
    <xf numFmtId="165" fontId="43" fillId="25" borderId="14" xfId="468" applyNumberFormat="1" applyFont="1" applyFill="1" applyBorder="1" applyAlignment="1" applyProtection="1">
      <alignment horizontal="center" vertical="top"/>
    </xf>
    <xf numFmtId="165" fontId="43" fillId="25" borderId="10" xfId="468" applyNumberFormat="1" applyFont="1" applyFill="1" applyBorder="1" applyAlignment="1">
      <alignment horizontal="center" vertical="top"/>
    </xf>
    <xf numFmtId="165" fontId="43" fillId="25" borderId="14" xfId="468" applyNumberFormat="1" applyFont="1" applyFill="1" applyBorder="1" applyAlignment="1">
      <alignment horizontal="center" vertical="top"/>
    </xf>
    <xf numFmtId="165" fontId="53" fillId="25" borderId="36" xfId="468" applyNumberFormat="1" applyFont="1" applyFill="1" applyBorder="1" applyAlignment="1" applyProtection="1">
      <alignment horizontal="center"/>
      <protection locked="0"/>
    </xf>
    <xf numFmtId="165" fontId="53" fillId="25" borderId="29" xfId="468" applyNumberFormat="1" applyFont="1" applyFill="1" applyBorder="1" applyAlignment="1" applyProtection="1">
      <alignment horizontal="center"/>
      <protection locked="0"/>
    </xf>
    <xf numFmtId="165" fontId="53" fillId="25" borderId="37" xfId="468" applyNumberFormat="1" applyFont="1" applyFill="1" applyBorder="1" applyAlignment="1" applyProtection="1">
      <alignment horizontal="center"/>
      <protection locked="0"/>
    </xf>
    <xf numFmtId="165" fontId="43" fillId="0" borderId="10" xfId="470" applyNumberFormat="1" applyFont="1" applyBorder="1" applyAlignment="1" applyProtection="1">
      <alignment horizontal="center" vertical="top"/>
    </xf>
    <xf numFmtId="165" fontId="43" fillId="0" borderId="11" xfId="470" applyNumberFormat="1" applyFont="1" applyBorder="1" applyAlignment="1" applyProtection="1">
      <alignment horizontal="center" vertical="top"/>
    </xf>
    <xf numFmtId="165" fontId="43" fillId="0" borderId="14" xfId="470" applyNumberFormat="1" applyFont="1" applyBorder="1" applyAlignment="1" applyProtection="1">
      <alignment horizontal="center" vertical="top"/>
    </xf>
    <xf numFmtId="165" fontId="43" fillId="0" borderId="10" xfId="470" applyNumberFormat="1" applyFont="1" applyBorder="1" applyAlignment="1">
      <alignment horizontal="center" vertical="top"/>
    </xf>
    <xf numFmtId="165" fontId="43" fillId="0" borderId="14" xfId="470" applyNumberFormat="1" applyFont="1" applyBorder="1" applyAlignment="1">
      <alignment horizontal="center" vertical="top"/>
    </xf>
    <xf numFmtId="165" fontId="53" fillId="25" borderId="18" xfId="310" applyNumberFormat="1" applyFont="1" applyFill="1" applyBorder="1" applyAlignment="1" applyProtection="1">
      <alignment horizontal="center"/>
    </xf>
    <xf numFmtId="165" fontId="53" fillId="25" borderId="0" xfId="310" applyNumberFormat="1" applyFont="1" applyFill="1" applyBorder="1" applyAlignment="1" applyProtection="1">
      <alignment horizontal="center"/>
    </xf>
    <xf numFmtId="165" fontId="53" fillId="25" borderId="35" xfId="310" applyNumberFormat="1" applyFont="1" applyFill="1" applyBorder="1" applyAlignment="1" applyProtection="1">
      <alignment horizontal="center"/>
    </xf>
    <xf numFmtId="165" fontId="88" fillId="25" borderId="0" xfId="310" applyNumberFormat="1" applyFont="1" applyFill="1" applyAlignment="1">
      <alignment horizontal="left"/>
    </xf>
    <xf numFmtId="165" fontId="43" fillId="25" borderId="0" xfId="310" applyNumberFormat="1" applyFont="1" applyFill="1" applyAlignment="1">
      <alignment horizontal="left"/>
    </xf>
    <xf numFmtId="165" fontId="43" fillId="25" borderId="0" xfId="310" applyNumberFormat="1" applyFont="1" applyFill="1" applyAlignment="1" applyProtection="1">
      <alignment horizontal="center"/>
    </xf>
    <xf numFmtId="165" fontId="43" fillId="25" borderId="10" xfId="310" applyNumberFormat="1" applyFont="1" applyFill="1" applyBorder="1" applyAlignment="1" applyProtection="1">
      <alignment horizontal="center" vertical="top"/>
    </xf>
    <xf numFmtId="165" fontId="43" fillId="25" borderId="11" xfId="310" applyNumberFormat="1" applyFont="1" applyFill="1" applyBorder="1" applyAlignment="1" applyProtection="1">
      <alignment horizontal="center" vertical="top"/>
    </xf>
    <xf numFmtId="165" fontId="43" fillId="25" borderId="14" xfId="310" applyNumberFormat="1" applyFont="1" applyFill="1" applyBorder="1" applyAlignment="1" applyProtection="1">
      <alignment horizontal="center" vertical="top"/>
    </xf>
    <xf numFmtId="165" fontId="43" fillId="25" borderId="10" xfId="310" applyNumberFormat="1" applyFont="1" applyFill="1" applyBorder="1" applyAlignment="1">
      <alignment horizontal="center" vertical="top"/>
    </xf>
    <xf numFmtId="165" fontId="43" fillId="25" borderId="14" xfId="310" applyNumberFormat="1" applyFont="1" applyFill="1" applyBorder="1" applyAlignment="1">
      <alignment horizontal="center" vertical="top"/>
    </xf>
    <xf numFmtId="165" fontId="43" fillId="25" borderId="36" xfId="315" applyNumberFormat="1" applyFont="1" applyFill="1" applyBorder="1" applyAlignment="1">
      <alignment horizontal="center" vertical="top"/>
    </xf>
    <xf numFmtId="165" fontId="43" fillId="25" borderId="29" xfId="315" applyNumberFormat="1" applyFont="1" applyFill="1" applyBorder="1" applyAlignment="1">
      <alignment horizontal="center" vertical="top"/>
    </xf>
    <xf numFmtId="165" fontId="43" fillId="25" borderId="37" xfId="315" applyNumberFormat="1" applyFont="1" applyFill="1" applyBorder="1" applyAlignment="1">
      <alignment horizontal="center" vertical="top"/>
    </xf>
    <xf numFmtId="165" fontId="53" fillId="25" borderId="18" xfId="315" applyNumberFormat="1" applyFont="1" applyFill="1" applyBorder="1" applyAlignment="1" applyProtection="1">
      <alignment horizontal="center"/>
    </xf>
    <xf numFmtId="165" fontId="53" fillId="25" borderId="0" xfId="315" applyNumberFormat="1" applyFont="1" applyFill="1" applyBorder="1" applyAlignment="1" applyProtection="1">
      <alignment horizontal="center"/>
    </xf>
    <xf numFmtId="165" fontId="53" fillId="25" borderId="35" xfId="315" applyNumberFormat="1" applyFont="1" applyFill="1" applyBorder="1" applyAlignment="1" applyProtection="1">
      <alignment horizontal="center"/>
    </xf>
    <xf numFmtId="165" fontId="49" fillId="25" borderId="0" xfId="315" applyNumberFormat="1" applyFont="1" applyFill="1" applyAlignment="1">
      <alignment horizontal="left"/>
    </xf>
    <xf numFmtId="165" fontId="43" fillId="25" borderId="0" xfId="315" applyNumberFormat="1" applyFont="1" applyFill="1" applyAlignment="1">
      <alignment horizontal="left"/>
    </xf>
    <xf numFmtId="165" fontId="43" fillId="25" borderId="0" xfId="315" applyNumberFormat="1" applyFont="1" applyFill="1" applyAlignment="1" applyProtection="1">
      <alignment horizontal="center"/>
    </xf>
    <xf numFmtId="165" fontId="43" fillId="25" borderId="10" xfId="315" applyNumberFormat="1" applyFont="1" applyFill="1" applyBorder="1" applyAlignment="1" applyProtection="1">
      <alignment horizontal="center" vertical="top"/>
    </xf>
    <xf numFmtId="165" fontId="43" fillId="25" borderId="11" xfId="315" applyNumberFormat="1" applyFont="1" applyFill="1" applyBorder="1" applyAlignment="1" applyProtection="1">
      <alignment horizontal="center" vertical="top"/>
    </xf>
    <xf numFmtId="165" fontId="43" fillId="25" borderId="14" xfId="315" applyNumberFormat="1" applyFont="1" applyFill="1" applyBorder="1" applyAlignment="1" applyProtection="1">
      <alignment horizontal="center" vertical="top"/>
    </xf>
    <xf numFmtId="165" fontId="43" fillId="25" borderId="10" xfId="315" applyNumberFormat="1" applyFont="1" applyFill="1" applyBorder="1" applyAlignment="1">
      <alignment horizontal="center" vertical="top"/>
    </xf>
    <xf numFmtId="165" fontId="43" fillId="25" borderId="14" xfId="315" applyNumberFormat="1" applyFont="1" applyFill="1" applyBorder="1" applyAlignment="1">
      <alignment horizontal="center" vertical="top"/>
    </xf>
    <xf numFmtId="165" fontId="43" fillId="0" borderId="19" xfId="452" quotePrefix="1" applyFont="1" applyBorder="1" applyAlignment="1" applyProtection="1">
      <alignment horizontal="left"/>
    </xf>
    <xf numFmtId="165" fontId="43" fillId="0" borderId="0" xfId="452" quotePrefix="1" applyFont="1" applyBorder="1" applyAlignment="1" applyProtection="1">
      <alignment horizontal="left"/>
    </xf>
    <xf numFmtId="165" fontId="43" fillId="0" borderId="0" xfId="451" applyFont="1" applyAlignment="1">
      <alignment horizontal="left"/>
    </xf>
    <xf numFmtId="165" fontId="43" fillId="0" borderId="0" xfId="452" applyFont="1" applyAlignment="1">
      <alignment horizontal="center"/>
    </xf>
    <xf numFmtId="165" fontId="48" fillId="0" borderId="54" xfId="452" applyFont="1" applyBorder="1" applyAlignment="1" applyProtection="1">
      <alignment horizontal="center" vertical="center"/>
    </xf>
    <xf numFmtId="165" fontId="48" fillId="0" borderId="60" xfId="452" applyFont="1" applyBorder="1" applyAlignment="1" applyProtection="1">
      <alignment horizontal="center" vertical="center"/>
    </xf>
    <xf numFmtId="165" fontId="43" fillId="0" borderId="13" xfId="452" quotePrefix="1" applyFont="1" applyBorder="1" applyAlignment="1" applyProtection="1">
      <alignment horizontal="left"/>
    </xf>
    <xf numFmtId="165" fontId="43" fillId="0" borderId="12" xfId="452" quotePrefix="1" applyFont="1" applyBorder="1" applyAlignment="1" applyProtection="1">
      <alignment horizontal="left"/>
    </xf>
    <xf numFmtId="165" fontId="44" fillId="0" borderId="61" xfId="452" applyFont="1" applyBorder="1" applyAlignment="1" applyProtection="1">
      <alignment horizontal="left"/>
    </xf>
    <xf numFmtId="165" fontId="44" fillId="0" borderId="29" xfId="452" quotePrefix="1" applyFont="1" applyBorder="1" applyAlignment="1" applyProtection="1">
      <alignment horizontal="left"/>
    </xf>
    <xf numFmtId="165" fontId="44" fillId="0" borderId="19" xfId="452" quotePrefix="1" applyFont="1" applyBorder="1" applyAlignment="1" applyProtection="1">
      <alignment horizontal="left"/>
    </xf>
    <xf numFmtId="165" fontId="44" fillId="0" borderId="0" xfId="452" quotePrefix="1" applyFont="1" applyBorder="1" applyAlignment="1" applyProtection="1">
      <alignment horizontal="left"/>
    </xf>
    <xf numFmtId="0" fontId="43" fillId="0" borderId="0" xfId="449" applyFont="1" applyAlignment="1">
      <alignment horizontal="center" vertical="center"/>
    </xf>
    <xf numFmtId="3" fontId="43" fillId="0" borderId="15" xfId="449" applyNumberFormat="1" applyFont="1" applyBorder="1" applyAlignment="1">
      <alignment horizontal="center" vertical="center"/>
    </xf>
    <xf numFmtId="3" fontId="43" fillId="0" borderId="20" xfId="449" applyNumberFormat="1" applyFont="1" applyBorder="1" applyAlignment="1">
      <alignment horizontal="center" vertical="center"/>
    </xf>
    <xf numFmtId="3" fontId="43" fillId="0" borderId="23" xfId="449" applyNumberFormat="1" applyFont="1" applyBorder="1" applyAlignment="1">
      <alignment horizontal="center" vertical="center"/>
    </xf>
    <xf numFmtId="3" fontId="78" fillId="0" borderId="0" xfId="454" applyNumberFormat="1" applyFont="1" applyAlignment="1">
      <alignment horizontal="right" vertical="top" wrapText="1"/>
    </xf>
    <xf numFmtId="0" fontId="78" fillId="24" borderId="0" xfId="454" applyFont="1" applyFill="1" applyBorder="1" applyAlignment="1">
      <alignment horizontal="center" vertical="center" wrapText="1"/>
    </xf>
    <xf numFmtId="0" fontId="76" fillId="24" borderId="0" xfId="454" applyFont="1" applyFill="1" applyBorder="1" applyAlignment="1">
      <alignment horizontal="center" vertical="center" wrapText="1"/>
    </xf>
    <xf numFmtId="3" fontId="78" fillId="0" borderId="29" xfId="454" applyNumberFormat="1" applyFont="1" applyBorder="1" applyAlignment="1">
      <alignment horizontal="right" vertical="top" wrapText="1"/>
    </xf>
    <xf numFmtId="0" fontId="78" fillId="0" borderId="15" xfId="454" applyFont="1" applyBorder="1" applyAlignment="1">
      <alignment horizontal="center" vertical="center" wrapText="1"/>
    </xf>
    <xf numFmtId="0" fontId="78" fillId="0" borderId="23" xfId="454" applyFont="1" applyBorder="1" applyAlignment="1">
      <alignment horizontal="center" vertical="center" wrapText="1"/>
    </xf>
    <xf numFmtId="3" fontId="78" fillId="0" borderId="15" xfId="454" applyNumberFormat="1" applyFont="1" applyBorder="1" applyAlignment="1">
      <alignment horizontal="center" vertical="center" wrapText="1"/>
    </xf>
    <xf numFmtId="3" fontId="78" fillId="0" borderId="23" xfId="454" applyNumberFormat="1" applyFont="1" applyBorder="1" applyAlignment="1">
      <alignment horizontal="center" vertical="center" wrapText="1"/>
    </xf>
    <xf numFmtId="167" fontId="98" fillId="0" borderId="65" xfId="464" quotePrefix="1" applyNumberFormat="1" applyFont="1" applyFill="1" applyBorder="1" applyAlignment="1">
      <alignment horizontal="center" vertical="center" wrapText="1"/>
    </xf>
    <xf numFmtId="167" fontId="98" fillId="0" borderId="68" xfId="464" quotePrefix="1" applyNumberFormat="1" applyFont="1" applyFill="1" applyBorder="1" applyAlignment="1">
      <alignment horizontal="center" vertical="center" wrapText="1"/>
    </xf>
    <xf numFmtId="167" fontId="98" fillId="0" borderId="85" xfId="464" quotePrefix="1" applyNumberFormat="1" applyFont="1" applyFill="1" applyBorder="1" applyAlignment="1">
      <alignment horizontal="center" vertical="center" wrapText="1"/>
    </xf>
    <xf numFmtId="167" fontId="98" fillId="0" borderId="66" xfId="464" applyNumberFormat="1" applyFont="1" applyFill="1" applyBorder="1" applyAlignment="1">
      <alignment horizontal="center" vertical="center" wrapText="1"/>
    </xf>
    <xf numFmtId="167" fontId="98" fillId="0" borderId="42" xfId="464" applyNumberFormat="1" applyFont="1" applyFill="1" applyBorder="1" applyAlignment="1">
      <alignment horizontal="center" vertical="center" wrapText="1"/>
    </xf>
    <xf numFmtId="167" fontId="98" fillId="0" borderId="15" xfId="464" applyNumberFormat="1" applyFont="1" applyFill="1" applyBorder="1" applyAlignment="1">
      <alignment horizontal="center" vertical="center" wrapText="1"/>
    </xf>
    <xf numFmtId="0" fontId="98" fillId="0" borderId="66" xfId="464" applyFont="1" applyFill="1" applyBorder="1" applyAlignment="1">
      <alignment horizontal="left" vertical="center" wrapText="1"/>
    </xf>
    <xf numFmtId="0" fontId="98" fillId="0" borderId="42" xfId="464" applyFont="1" applyFill="1" applyBorder="1" applyAlignment="1">
      <alignment horizontal="left" vertical="center" wrapText="1"/>
    </xf>
    <xf numFmtId="0" fontId="98" fillId="0" borderId="15" xfId="464" applyFont="1" applyFill="1" applyBorder="1" applyAlignment="1">
      <alignment horizontal="left" vertical="center" wrapText="1"/>
    </xf>
    <xf numFmtId="177" fontId="98" fillId="0" borderId="66" xfId="464" applyNumberFormat="1" applyFont="1" applyFill="1" applyBorder="1" applyAlignment="1">
      <alignment horizontal="right" vertical="center"/>
    </xf>
    <xf numFmtId="177" fontId="98" fillId="0" borderId="42" xfId="464" applyNumberFormat="1" applyFont="1" applyFill="1" applyBorder="1" applyAlignment="1">
      <alignment horizontal="right" vertical="center"/>
    </xf>
    <xf numFmtId="177" fontId="98" fillId="0" borderId="15" xfId="464" applyNumberFormat="1" applyFont="1" applyFill="1" applyBorder="1" applyAlignment="1">
      <alignment horizontal="right" vertical="center"/>
    </xf>
    <xf numFmtId="175" fontId="98" fillId="0" borderId="66" xfId="458" applyNumberFormat="1" applyFont="1" applyFill="1" applyBorder="1" applyAlignment="1">
      <alignment horizontal="right" vertical="center"/>
    </xf>
    <xf numFmtId="175" fontId="98" fillId="0" borderId="42" xfId="458" applyNumberFormat="1" applyFont="1" applyFill="1" applyBorder="1" applyAlignment="1">
      <alignment horizontal="right" vertical="center"/>
    </xf>
    <xf numFmtId="175" fontId="98" fillId="0" borderId="15" xfId="458" applyNumberFormat="1" applyFont="1" applyFill="1" applyBorder="1" applyAlignment="1">
      <alignment horizontal="right" vertical="center"/>
    </xf>
    <xf numFmtId="175" fontId="98" fillId="0" borderId="66" xfId="458" applyNumberFormat="1" applyFont="1" applyFill="1" applyBorder="1" applyAlignment="1">
      <alignment vertical="center"/>
    </xf>
    <xf numFmtId="175" fontId="98" fillId="0" borderId="42" xfId="458" applyNumberFormat="1" applyFont="1" applyFill="1" applyBorder="1" applyAlignment="1">
      <alignment vertical="center"/>
    </xf>
    <xf numFmtId="175" fontId="98" fillId="0" borderId="15" xfId="458" applyNumberFormat="1" applyFont="1" applyFill="1" applyBorder="1" applyAlignment="1">
      <alignment vertical="center"/>
    </xf>
    <xf numFmtId="0" fontId="101" fillId="0" borderId="0" xfId="464" applyFont="1" applyFill="1" applyBorder="1" applyAlignment="1">
      <alignment horizontal="center"/>
    </xf>
    <xf numFmtId="0" fontId="101" fillId="0" borderId="0" xfId="464" applyFont="1" applyFill="1" applyAlignment="1">
      <alignment horizontal="center"/>
    </xf>
    <xf numFmtId="0" fontId="102" fillId="0" borderId="0" xfId="464" applyFont="1" applyFill="1" applyAlignment="1">
      <alignment horizontal="center"/>
    </xf>
    <xf numFmtId="167" fontId="103" fillId="0" borderId="0" xfId="464" applyNumberFormat="1" applyFont="1" applyFill="1" applyBorder="1" applyAlignment="1">
      <alignment horizontal="center" vertical="center"/>
    </xf>
    <xf numFmtId="167" fontId="104" fillId="0" borderId="65" xfId="458" applyNumberFormat="1" applyFont="1" applyFill="1" applyBorder="1" applyAlignment="1">
      <alignment horizontal="center" vertical="center" wrapText="1"/>
    </xf>
    <xf numFmtId="167" fontId="104" fillId="0" borderId="68" xfId="458" applyNumberFormat="1" applyFont="1" applyFill="1" applyBorder="1" applyAlignment="1">
      <alignment horizontal="center" vertical="center" wrapText="1"/>
    </xf>
    <xf numFmtId="167" fontId="104" fillId="0" borderId="66" xfId="458" applyNumberFormat="1" applyFont="1" applyFill="1" applyBorder="1" applyAlignment="1">
      <alignment horizontal="center" vertical="center" wrapText="1"/>
    </xf>
    <xf numFmtId="167" fontId="104" fillId="0" borderId="42" xfId="458" applyNumberFormat="1" applyFont="1" applyFill="1" applyBorder="1" applyAlignment="1">
      <alignment horizontal="center" vertical="center" wrapText="1"/>
    </xf>
    <xf numFmtId="0" fontId="99" fillId="0" borderId="66" xfId="458" applyFont="1" applyFill="1" applyBorder="1" applyAlignment="1">
      <alignment horizontal="center"/>
    </xf>
    <xf numFmtId="4" fontId="104" fillId="0" borderId="66" xfId="458" applyNumberFormat="1" applyFont="1" applyFill="1" applyBorder="1" applyAlignment="1">
      <alignment horizontal="center" vertical="center"/>
    </xf>
    <xf numFmtId="4" fontId="99" fillId="0" borderId="66" xfId="458" applyNumberFormat="1" applyFont="1" applyFill="1" applyBorder="1" applyAlignment="1">
      <alignment horizontal="center" vertical="center"/>
    </xf>
    <xf numFmtId="41" fontId="104" fillId="0" borderId="66" xfId="458" applyNumberFormat="1" applyFont="1" applyFill="1" applyBorder="1" applyAlignment="1">
      <alignment horizontal="center" vertical="center"/>
    </xf>
    <xf numFmtId="41" fontId="99" fillId="0" borderId="66" xfId="458" applyNumberFormat="1" applyFont="1" applyFill="1" applyBorder="1" applyAlignment="1">
      <alignment horizontal="center" vertical="center"/>
    </xf>
    <xf numFmtId="43" fontId="104" fillId="0" borderId="66" xfId="458" applyNumberFormat="1" applyFont="1" applyFill="1" applyBorder="1" applyAlignment="1">
      <alignment horizontal="center" vertical="center"/>
    </xf>
    <xf numFmtId="43" fontId="104" fillId="0" borderId="67" xfId="458" applyNumberFormat="1" applyFont="1" applyFill="1" applyBorder="1" applyAlignment="1">
      <alignment horizontal="center" vertical="center"/>
    </xf>
    <xf numFmtId="167" fontId="98" fillId="0" borderId="65" xfId="464" quotePrefix="1" applyNumberFormat="1" applyFont="1" applyFill="1" applyBorder="1" applyAlignment="1">
      <alignment horizontal="center" vertical="center"/>
    </xf>
    <xf numFmtId="167" fontId="98" fillId="0" borderId="68" xfId="464" quotePrefix="1" applyNumberFormat="1" applyFont="1" applyFill="1" applyBorder="1" applyAlignment="1">
      <alignment horizontal="center" vertical="center"/>
    </xf>
    <xf numFmtId="167" fontId="98" fillId="0" borderId="85" xfId="464" quotePrefix="1" applyNumberFormat="1" applyFont="1" applyFill="1" applyBorder="1" applyAlignment="1">
      <alignment horizontal="center" vertical="center"/>
    </xf>
    <xf numFmtId="167" fontId="98" fillId="0" borderId="66" xfId="464" quotePrefix="1" applyNumberFormat="1" applyFont="1" applyFill="1" applyBorder="1" applyAlignment="1">
      <alignment horizontal="center" vertical="center"/>
    </xf>
    <xf numFmtId="167" fontId="98" fillId="0" borderId="42" xfId="464" quotePrefix="1" applyNumberFormat="1" applyFont="1" applyFill="1" applyBorder="1" applyAlignment="1">
      <alignment horizontal="center" vertical="center"/>
    </xf>
    <xf numFmtId="167" fontId="98" fillId="0" borderId="66" xfId="464" applyNumberFormat="1" applyFont="1" applyFill="1" applyBorder="1" applyAlignment="1">
      <alignment horizontal="left" vertical="center" wrapText="1"/>
    </xf>
    <xf numFmtId="167" fontId="98" fillId="0" borderId="42" xfId="464" applyNumberFormat="1" applyFont="1" applyFill="1" applyBorder="1" applyAlignment="1">
      <alignment horizontal="left" vertical="center" wrapText="1"/>
    </xf>
    <xf numFmtId="43" fontId="98" fillId="0" borderId="66" xfId="458" applyNumberFormat="1" applyFont="1" applyFill="1" applyBorder="1" applyAlignment="1">
      <alignment vertical="center"/>
    </xf>
    <xf numFmtId="41" fontId="98" fillId="0" borderId="15" xfId="458" applyNumberFormat="1" applyFont="1" applyFill="1" applyBorder="1" applyAlignment="1">
      <alignment vertical="center"/>
    </xf>
    <xf numFmtId="167" fontId="98" fillId="0" borderId="92" xfId="464" quotePrefix="1" applyNumberFormat="1" applyFont="1" applyFill="1" applyBorder="1" applyAlignment="1">
      <alignment horizontal="center" vertical="center"/>
    </xf>
    <xf numFmtId="177" fontId="98" fillId="0" borderId="23" xfId="464" applyNumberFormat="1" applyFont="1" applyFill="1" applyBorder="1" applyAlignment="1">
      <alignment horizontal="right" vertical="center"/>
    </xf>
    <xf numFmtId="175" fontId="98" fillId="0" borderId="23" xfId="458" applyNumberFormat="1" applyFont="1" applyFill="1" applyBorder="1" applyAlignment="1">
      <alignment horizontal="right" vertical="center"/>
    </xf>
    <xf numFmtId="175" fontId="98" fillId="0" borderId="23" xfId="458" applyNumberFormat="1" applyFont="1" applyFill="1" applyBorder="1" applyAlignment="1">
      <alignment vertical="center"/>
    </xf>
    <xf numFmtId="167" fontId="98" fillId="0" borderId="15" xfId="464" quotePrefix="1" applyNumberFormat="1" applyFont="1" applyFill="1" applyBorder="1" applyAlignment="1">
      <alignment horizontal="center" vertical="center"/>
    </xf>
    <xf numFmtId="167" fontId="98" fillId="0" borderId="15" xfId="464" applyNumberFormat="1" applyFont="1" applyFill="1" applyBorder="1" applyAlignment="1">
      <alignment horizontal="left" vertical="center" wrapText="1"/>
    </xf>
    <xf numFmtId="167" fontId="98" fillId="0" borderId="89" xfId="464" quotePrefix="1" applyNumberFormat="1" applyFont="1" applyFill="1" applyBorder="1" applyAlignment="1">
      <alignment horizontal="center" vertical="center"/>
    </xf>
    <xf numFmtId="167" fontId="98" fillId="0" borderId="90" xfId="464" quotePrefix="1" applyNumberFormat="1" applyFont="1" applyFill="1" applyBorder="1" applyAlignment="1">
      <alignment horizontal="center" vertical="center"/>
    </xf>
    <xf numFmtId="167" fontId="98" fillId="0" borderId="90" xfId="464" applyNumberFormat="1" applyFont="1" applyFill="1" applyBorder="1" applyAlignment="1">
      <alignment horizontal="left" vertical="center" wrapText="1"/>
    </xf>
    <xf numFmtId="177" fontId="98" fillId="0" borderId="90" xfId="464" applyNumberFormat="1" applyFont="1" applyFill="1" applyBorder="1" applyAlignment="1">
      <alignment horizontal="right" vertical="center"/>
    </xf>
    <xf numFmtId="175" fontId="98" fillId="0" borderId="90" xfId="458" applyNumberFormat="1" applyFont="1" applyFill="1" applyBorder="1" applyAlignment="1">
      <alignment horizontal="right" vertical="center"/>
    </xf>
    <xf numFmtId="175" fontId="98" fillId="0" borderId="90" xfId="458" applyNumberFormat="1" applyFont="1" applyFill="1" applyBorder="1" applyAlignment="1">
      <alignment vertical="center"/>
    </xf>
    <xf numFmtId="167" fontId="98" fillId="0" borderId="70" xfId="464" quotePrefix="1" applyNumberFormat="1" applyFont="1" applyFill="1" applyBorder="1" applyAlignment="1">
      <alignment horizontal="center" vertical="center"/>
    </xf>
    <xf numFmtId="177" fontId="98" fillId="0" borderId="71" xfId="464" applyNumberFormat="1" applyFont="1" applyFill="1" applyBorder="1" applyAlignment="1">
      <alignment horizontal="right" vertical="center"/>
    </xf>
    <xf numFmtId="175" fontId="98" fillId="0" borderId="71" xfId="458" applyNumberFormat="1" applyFont="1" applyFill="1" applyBorder="1" applyAlignment="1">
      <alignment horizontal="right" vertical="center"/>
    </xf>
    <xf numFmtId="175" fontId="98" fillId="0" borderId="71" xfId="458" applyNumberFormat="1" applyFont="1" applyFill="1" applyBorder="1" applyAlignment="1">
      <alignment vertical="center"/>
    </xf>
    <xf numFmtId="167" fontId="98" fillId="0" borderId="71" xfId="464" quotePrefix="1" applyNumberFormat="1" applyFont="1" applyFill="1" applyBorder="1" applyAlignment="1">
      <alignment horizontal="center" vertical="center"/>
    </xf>
    <xf numFmtId="167" fontId="98" fillId="0" borderId="71" xfId="464" applyNumberFormat="1" applyFont="1" applyFill="1" applyBorder="1" applyAlignment="1">
      <alignment horizontal="left" vertical="center" wrapText="1"/>
    </xf>
    <xf numFmtId="167" fontId="98" fillId="0" borderId="23" xfId="464" quotePrefix="1" applyNumberFormat="1" applyFont="1" applyFill="1" applyBorder="1" applyAlignment="1">
      <alignment horizontal="center" vertical="center"/>
    </xf>
    <xf numFmtId="167" fontId="98" fillId="0" borderId="23" xfId="464" applyNumberFormat="1" applyFont="1" applyFill="1" applyBorder="1" applyAlignment="1">
      <alignment horizontal="left" vertical="center" wrapText="1"/>
    </xf>
    <xf numFmtId="167" fontId="98" fillId="0" borderId="20" xfId="464" applyNumberFormat="1" applyFont="1" applyFill="1" applyBorder="1" applyAlignment="1">
      <alignment horizontal="left" vertical="center" wrapText="1"/>
    </xf>
    <xf numFmtId="167" fontId="98" fillId="0" borderId="79" xfId="464" applyNumberFormat="1" applyFont="1" applyFill="1" applyBorder="1" applyAlignment="1">
      <alignment horizontal="left" vertical="center" wrapText="1"/>
    </xf>
    <xf numFmtId="0" fontId="98" fillId="0" borderId="42" xfId="464" applyFont="1" applyFill="1" applyBorder="1" applyAlignment="1">
      <alignment horizontal="center"/>
    </xf>
    <xf numFmtId="167" fontId="98" fillId="0" borderId="88" xfId="464" quotePrefix="1" applyNumberFormat="1" applyFont="1" applyFill="1" applyBorder="1" applyAlignment="1">
      <alignment horizontal="center" vertical="center"/>
    </xf>
    <xf numFmtId="167" fontId="98" fillId="0" borderId="74" xfId="464" quotePrefix="1" applyNumberFormat="1" applyFont="1" applyFill="1" applyBorder="1" applyAlignment="1">
      <alignment horizontal="center" vertical="center"/>
    </xf>
    <xf numFmtId="167" fontId="98" fillId="0" borderId="87" xfId="464" quotePrefix="1" applyNumberFormat="1" applyFont="1" applyFill="1" applyBorder="1" applyAlignment="1">
      <alignment horizontal="center" vertical="center"/>
    </xf>
    <xf numFmtId="167" fontId="98" fillId="0" borderId="83" xfId="464" quotePrefix="1" applyNumberFormat="1" applyFont="1" applyFill="1" applyBorder="1" applyAlignment="1">
      <alignment horizontal="center" vertical="center"/>
    </xf>
    <xf numFmtId="167" fontId="98" fillId="0" borderId="20" xfId="464" quotePrefix="1" applyNumberFormat="1" applyFont="1" applyFill="1" applyBorder="1" applyAlignment="1">
      <alignment horizontal="center" vertical="center"/>
    </xf>
    <xf numFmtId="167" fontId="98" fillId="0" borderId="79" xfId="464" quotePrefix="1" applyNumberFormat="1" applyFont="1" applyFill="1" applyBorder="1" applyAlignment="1">
      <alignment horizontal="center" vertical="center"/>
    </xf>
    <xf numFmtId="167" fontId="98" fillId="0" borderId="83" xfId="464" applyNumberFormat="1" applyFont="1" applyFill="1" applyBorder="1" applyAlignment="1">
      <alignment horizontal="left" vertical="center" wrapText="1"/>
    </xf>
    <xf numFmtId="177" fontId="98" fillId="0" borderId="83" xfId="464" applyNumberFormat="1" applyFont="1" applyFill="1" applyBorder="1" applyAlignment="1">
      <alignment horizontal="right" vertical="center"/>
    </xf>
    <xf numFmtId="177" fontId="98" fillId="0" borderId="20" xfId="464" applyNumberFormat="1" applyFont="1" applyFill="1" applyBorder="1" applyAlignment="1">
      <alignment horizontal="right" vertical="center"/>
    </xf>
    <xf numFmtId="177" fontId="98" fillId="0" borderId="79" xfId="464" applyNumberFormat="1" applyFont="1" applyFill="1" applyBorder="1" applyAlignment="1">
      <alignment horizontal="right" vertical="center"/>
    </xf>
    <xf numFmtId="175" fontId="98" fillId="0" borderId="83" xfId="458" applyNumberFormat="1" applyFont="1" applyFill="1" applyBorder="1" applyAlignment="1">
      <alignment horizontal="right" vertical="center"/>
    </xf>
    <xf numFmtId="175" fontId="98" fillId="0" borderId="20" xfId="458" applyNumberFormat="1" applyFont="1" applyFill="1" applyBorder="1" applyAlignment="1">
      <alignment horizontal="right" vertical="center"/>
    </xf>
    <xf numFmtId="175" fontId="98" fillId="0" borderId="79" xfId="458" applyNumberFormat="1" applyFont="1" applyFill="1" applyBorder="1" applyAlignment="1">
      <alignment horizontal="right" vertical="center"/>
    </xf>
    <xf numFmtId="175" fontId="98" fillId="0" borderId="83" xfId="458" applyNumberFormat="1" applyFont="1" applyFill="1" applyBorder="1" applyAlignment="1">
      <alignment vertical="center"/>
    </xf>
    <xf numFmtId="175" fontId="98" fillId="0" borderId="20" xfId="458" applyNumberFormat="1" applyFont="1" applyFill="1" applyBorder="1" applyAlignment="1">
      <alignment vertical="center"/>
    </xf>
    <xf numFmtId="175" fontId="98" fillId="0" borderId="79" xfId="458" applyNumberFormat="1" applyFont="1" applyFill="1" applyBorder="1" applyAlignment="1">
      <alignment vertical="center"/>
    </xf>
    <xf numFmtId="167" fontId="98" fillId="0" borderId="20" xfId="464" applyNumberFormat="1" applyFont="1" applyFill="1" applyBorder="1" applyAlignment="1">
      <alignment horizontal="center" vertical="center" wrapText="1"/>
    </xf>
    <xf numFmtId="167" fontId="98" fillId="0" borderId="23" xfId="464" applyNumberFormat="1" applyFont="1" applyFill="1" applyBorder="1" applyAlignment="1">
      <alignment horizontal="center" vertical="center" wrapText="1"/>
    </xf>
    <xf numFmtId="167" fontId="98" fillId="0" borderId="79" xfId="464" applyNumberFormat="1" applyFont="1" applyFill="1" applyBorder="1" applyAlignment="1">
      <alignment horizontal="center" vertical="center" wrapText="1"/>
    </xf>
    <xf numFmtId="177" fontId="98" fillId="0" borderId="83" xfId="458" applyNumberFormat="1" applyFont="1" applyFill="1" applyBorder="1" applyAlignment="1">
      <alignment horizontal="right" vertical="center"/>
    </xf>
    <xf numFmtId="177" fontId="98" fillId="0" borderId="20" xfId="458" applyNumberFormat="1" applyFont="1" applyFill="1" applyBorder="1" applyAlignment="1">
      <alignment horizontal="right" vertical="center"/>
    </xf>
    <xf numFmtId="177" fontId="98" fillId="0" borderId="79" xfId="458" applyNumberFormat="1" applyFont="1" applyFill="1" applyBorder="1" applyAlignment="1">
      <alignment horizontal="right" vertical="center"/>
    </xf>
    <xf numFmtId="167" fontId="98" fillId="0" borderId="66" xfId="464" applyNumberFormat="1" applyFont="1" applyFill="1" applyBorder="1" applyAlignment="1">
      <alignment horizontal="left" vertical="center"/>
    </xf>
    <xf numFmtId="167" fontId="98" fillId="0" borderId="23" xfId="464" applyNumberFormat="1" applyFont="1" applyFill="1" applyBorder="1" applyAlignment="1">
      <alignment horizontal="left" vertical="center"/>
    </xf>
    <xf numFmtId="167" fontId="98" fillId="0" borderId="42" xfId="464" applyNumberFormat="1" applyFont="1" applyFill="1" applyBorder="1" applyAlignment="1">
      <alignment horizontal="left" vertical="center"/>
    </xf>
    <xf numFmtId="167" fontId="98" fillId="0" borderId="71" xfId="464" applyNumberFormat="1" applyFont="1" applyFill="1" applyBorder="1" applyAlignment="1">
      <alignment horizontal="left" vertical="center"/>
    </xf>
    <xf numFmtId="0" fontId="98" fillId="0" borderId="65" xfId="464" applyFont="1" applyFill="1" applyBorder="1" applyAlignment="1">
      <alignment horizontal="center" vertical="center"/>
    </xf>
    <xf numFmtId="0" fontId="98" fillId="0" borderId="70" xfId="464" applyFont="1" applyFill="1" applyBorder="1" applyAlignment="1">
      <alignment horizontal="center" vertical="center"/>
    </xf>
    <xf numFmtId="177" fontId="98" fillId="0" borderId="66" xfId="458" applyNumberFormat="1" applyFont="1" applyFill="1" applyBorder="1" applyAlignment="1">
      <alignment vertical="center"/>
    </xf>
    <xf numFmtId="177" fontId="98" fillId="0" borderId="71" xfId="458" applyNumberFormat="1" applyFont="1" applyFill="1" applyBorder="1" applyAlignment="1">
      <alignment vertical="center"/>
    </xf>
    <xf numFmtId="167" fontId="98" fillId="0" borderId="15" xfId="464" applyNumberFormat="1" applyFont="1" applyFill="1" applyBorder="1" applyAlignment="1">
      <alignment horizontal="left" vertical="center"/>
    </xf>
    <xf numFmtId="177" fontId="98" fillId="0" borderId="42" xfId="458" applyNumberFormat="1" applyFont="1" applyFill="1" applyBorder="1" applyAlignment="1">
      <alignment vertical="center"/>
    </xf>
    <xf numFmtId="177" fontId="98" fillId="0" borderId="15" xfId="458" applyNumberFormat="1" applyFont="1" applyFill="1" applyBorder="1" applyAlignment="1">
      <alignment vertical="center"/>
    </xf>
    <xf numFmtId="0" fontId="98" fillId="0" borderId="66" xfId="464" quotePrefix="1" applyFont="1" applyFill="1" applyBorder="1" applyAlignment="1">
      <alignment horizontal="center" vertical="center"/>
    </xf>
    <xf numFmtId="0" fontId="98" fillId="0" borderId="15" xfId="464" quotePrefix="1" applyFont="1" applyFill="1" applyBorder="1" applyAlignment="1">
      <alignment horizontal="center" vertical="center"/>
    </xf>
    <xf numFmtId="17" fontId="98" fillId="0" borderId="88" xfId="464" quotePrefix="1" applyNumberFormat="1" applyFont="1" applyFill="1" applyBorder="1" applyAlignment="1">
      <alignment horizontal="center" vertical="center"/>
    </xf>
    <xf numFmtId="17" fontId="98" fillId="0" borderId="74" xfId="464" quotePrefix="1" applyNumberFormat="1" applyFont="1" applyFill="1" applyBorder="1" applyAlignment="1">
      <alignment horizontal="center" vertical="center"/>
    </xf>
    <xf numFmtId="17" fontId="98" fillId="0" borderId="87" xfId="464" quotePrefix="1" applyNumberFormat="1" applyFont="1" applyFill="1" applyBorder="1" applyAlignment="1">
      <alignment horizontal="center" vertical="center"/>
    </xf>
    <xf numFmtId="17" fontId="98" fillId="0" borderId="65" xfId="464" quotePrefix="1" applyNumberFormat="1" applyFont="1" applyFill="1" applyBorder="1" applyAlignment="1">
      <alignment horizontal="center" vertical="center"/>
    </xf>
    <xf numFmtId="17" fontId="98" fillId="0" borderId="85" xfId="464" quotePrefix="1" applyNumberFormat="1" applyFont="1" applyFill="1" applyBorder="1" applyAlignment="1">
      <alignment horizontal="center" vertical="center"/>
    </xf>
    <xf numFmtId="49" fontId="98" fillId="0" borderId="65" xfId="464" applyNumberFormat="1" applyFont="1" applyFill="1" applyBorder="1" applyAlignment="1">
      <alignment horizontal="center" vertical="center"/>
    </xf>
    <xf numFmtId="49" fontId="98" fillId="0" borderId="68" xfId="464" applyNumberFormat="1" applyFont="1" applyFill="1" applyBorder="1" applyAlignment="1">
      <alignment horizontal="center" vertical="center"/>
    </xf>
    <xf numFmtId="49" fontId="98" fillId="0" borderId="70" xfId="464" applyNumberFormat="1" applyFont="1" applyFill="1" applyBorder="1" applyAlignment="1">
      <alignment horizontal="center" vertical="center"/>
    </xf>
    <xf numFmtId="0" fontId="98" fillId="0" borderId="42" xfId="464" quotePrefix="1" applyFont="1" applyFill="1" applyBorder="1" applyAlignment="1">
      <alignment horizontal="center" vertical="center"/>
    </xf>
    <xf numFmtId="17" fontId="98" fillId="0" borderId="68" xfId="464" quotePrefix="1" applyNumberFormat="1" applyFont="1" applyFill="1" applyBorder="1" applyAlignment="1">
      <alignment horizontal="center" vertical="center"/>
    </xf>
    <xf numFmtId="17" fontId="98" fillId="0" borderId="70" xfId="464" quotePrefix="1" applyNumberFormat="1" applyFont="1" applyFill="1" applyBorder="1" applyAlignment="1">
      <alignment horizontal="center" vertical="center"/>
    </xf>
    <xf numFmtId="0" fontId="98" fillId="0" borderId="85" xfId="464" applyFont="1" applyFill="1" applyBorder="1" applyAlignment="1">
      <alignment horizontal="center" vertical="center"/>
    </xf>
    <xf numFmtId="0" fontId="98" fillId="0" borderId="68" xfId="464" applyFont="1" applyFill="1" applyBorder="1" applyAlignment="1">
      <alignment horizontal="center" vertical="center"/>
    </xf>
    <xf numFmtId="0" fontId="98" fillId="0" borderId="74" xfId="464" applyFont="1" applyFill="1" applyBorder="1" applyAlignment="1">
      <alignment horizontal="center" vertical="center"/>
    </xf>
    <xf numFmtId="0" fontId="98" fillId="0" borderId="87" xfId="464" applyFont="1" applyFill="1" applyBorder="1" applyAlignment="1">
      <alignment horizontal="center" vertical="center"/>
    </xf>
    <xf numFmtId="43" fontId="98" fillId="0" borderId="20" xfId="458" applyNumberFormat="1" applyFont="1" applyFill="1" applyBorder="1" applyAlignment="1">
      <alignment vertical="center"/>
    </xf>
    <xf numFmtId="43" fontId="98" fillId="0" borderId="79" xfId="458" applyNumberFormat="1" applyFont="1" applyFill="1" applyBorder="1" applyAlignment="1">
      <alignment vertical="center"/>
    </xf>
    <xf numFmtId="0" fontId="98" fillId="0" borderId="88" xfId="464" applyFont="1" applyFill="1" applyBorder="1" applyAlignment="1">
      <alignment horizontal="center" vertical="center"/>
    </xf>
    <xf numFmtId="0" fontId="98" fillId="0" borderId="42" xfId="464" applyFont="1" applyFill="1" applyBorder="1" applyAlignment="1">
      <alignment horizontal="left" vertical="center"/>
    </xf>
    <xf numFmtId="0" fontId="98" fillId="0" borderId="15" xfId="464" applyFont="1" applyFill="1" applyBorder="1" applyAlignment="1">
      <alignment horizontal="left" vertical="center"/>
    </xf>
    <xf numFmtId="49" fontId="98" fillId="0" borderId="65" xfId="464" quotePrefix="1" applyNumberFormat="1" applyFont="1" applyFill="1" applyBorder="1" applyAlignment="1">
      <alignment horizontal="center" vertical="center"/>
    </xf>
    <xf numFmtId="49" fontId="98" fillId="0" borderId="68" xfId="464" quotePrefix="1" applyNumberFormat="1" applyFont="1" applyFill="1" applyBorder="1" applyAlignment="1">
      <alignment horizontal="center" vertical="center"/>
    </xf>
    <xf numFmtId="49" fontId="98" fillId="0" borderId="70" xfId="464" quotePrefix="1" applyNumberFormat="1" applyFont="1" applyFill="1" applyBorder="1" applyAlignment="1">
      <alignment horizontal="center" vertical="center"/>
    </xf>
    <xf numFmtId="0" fontId="113" fillId="0" borderId="0" xfId="454" applyFont="1" applyBorder="1" applyAlignment="1">
      <alignment horizontal="left"/>
    </xf>
    <xf numFmtId="0" fontId="32" fillId="0" borderId="15" xfId="454" applyFont="1" applyFill="1" applyBorder="1" applyAlignment="1">
      <alignment horizontal="center" vertical="center" wrapText="1"/>
    </xf>
    <xf numFmtId="0" fontId="32" fillId="0" borderId="20" xfId="454" applyFont="1" applyFill="1" applyBorder="1" applyAlignment="1">
      <alignment horizontal="center" vertical="center" wrapText="1"/>
    </xf>
    <xf numFmtId="0" fontId="32" fillId="0" borderId="23" xfId="454" applyFont="1" applyFill="1" applyBorder="1" applyAlignment="1">
      <alignment horizontal="center" vertical="center" wrapText="1"/>
    </xf>
    <xf numFmtId="0" fontId="63" fillId="0" borderId="0" xfId="454" applyFont="1" applyBorder="1" applyAlignment="1">
      <alignment horizontal="left"/>
    </xf>
    <xf numFmtId="0" fontId="70" fillId="0" borderId="0" xfId="454" applyFont="1" applyFill="1" applyBorder="1" applyAlignment="1">
      <alignment horizontal="center"/>
    </xf>
    <xf numFmtId="0" fontId="32" fillId="0" borderId="15" xfId="454" applyFont="1" applyFill="1" applyBorder="1" applyAlignment="1">
      <alignment horizontal="center" vertical="center"/>
    </xf>
    <xf numFmtId="0" fontId="32" fillId="0" borderId="20" xfId="454" applyFont="1" applyFill="1" applyBorder="1" applyAlignment="1">
      <alignment horizontal="center" vertical="center"/>
    </xf>
    <xf numFmtId="0" fontId="32" fillId="0" borderId="23" xfId="454" applyFont="1" applyFill="1" applyBorder="1" applyAlignment="1">
      <alignment horizontal="center" vertical="center"/>
    </xf>
    <xf numFmtId="0" fontId="32" fillId="0" borderId="27" xfId="454" applyFont="1" applyFill="1" applyBorder="1" applyAlignment="1">
      <alignment horizontal="center" vertical="center"/>
    </xf>
    <xf numFmtId="0" fontId="32" fillId="0" borderId="28" xfId="454" applyFont="1" applyFill="1" applyBorder="1" applyAlignment="1">
      <alignment horizontal="center" vertical="center"/>
    </xf>
    <xf numFmtId="0" fontId="32" fillId="0" borderId="42" xfId="454" applyFont="1" applyFill="1" applyBorder="1" applyAlignment="1">
      <alignment horizontal="center" vertical="center"/>
    </xf>
    <xf numFmtId="0" fontId="110" fillId="0" borderId="15" xfId="454" applyFont="1" applyFill="1" applyBorder="1" applyAlignment="1">
      <alignment horizontal="center" vertical="center" wrapText="1"/>
    </xf>
    <xf numFmtId="0" fontId="110" fillId="0" borderId="20" xfId="454" applyFont="1" applyFill="1" applyBorder="1" applyAlignment="1">
      <alignment horizontal="center" vertical="center" wrapText="1"/>
    </xf>
    <xf numFmtId="0" fontId="110" fillId="0" borderId="23" xfId="454" applyFont="1" applyFill="1" applyBorder="1" applyAlignment="1">
      <alignment horizontal="center" vertical="center" wrapText="1"/>
    </xf>
    <xf numFmtId="0" fontId="32" fillId="0" borderId="14" xfId="454" applyFont="1" applyFill="1" applyBorder="1" applyAlignment="1">
      <alignment horizontal="center" vertical="center"/>
    </xf>
    <xf numFmtId="0" fontId="32" fillId="0" borderId="35" xfId="454" applyFont="1" applyFill="1" applyBorder="1" applyAlignment="1">
      <alignment horizontal="center" vertical="center"/>
    </xf>
    <xf numFmtId="0" fontId="32" fillId="0" borderId="37" xfId="454" applyFont="1" applyFill="1" applyBorder="1" applyAlignment="1">
      <alignment horizontal="center" vertical="center"/>
    </xf>
  </cellXfs>
  <cellStyles count="4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6"/>
    <cellStyle name="Normalny 17" xfId="461"/>
    <cellStyle name="Normalny 18" xfId="459"/>
    <cellStyle name="Normalny 19" xfId="464"/>
    <cellStyle name="Normalny 2" xfId="309"/>
    <cellStyle name="Normalny 2 2" xfId="310"/>
    <cellStyle name="Normalny 2 2 2" xfId="454"/>
    <cellStyle name="Normalny 2 3" xfId="311"/>
    <cellStyle name="Normalny 2 4" xfId="458"/>
    <cellStyle name="Normalny 2_T11_14_czerwiec 2016_TW" xfId="312"/>
    <cellStyle name="Normalny 20" xfId="460"/>
    <cellStyle name="Normalny 3" xfId="313"/>
    <cellStyle name="Normalny 3 2" xfId="314"/>
    <cellStyle name="Normalny 3 2 2" xfId="315"/>
    <cellStyle name="Normalny 3 2 3" xfId="457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5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7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3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3"/>
    <cellStyle name="Normalny_T1-0305" xfId="449"/>
    <cellStyle name="Normalny_T12-0403" xfId="452"/>
    <cellStyle name="Normalny_T15-1008" xfId="451"/>
    <cellStyle name="Normalny_T17-0406" xfId="475"/>
    <cellStyle name="Normalny_T2-0403" xfId="339"/>
    <cellStyle name="Normalny_T4-0403" xfId="340"/>
    <cellStyle name="Normalny_T4-0403 2" xfId="471"/>
    <cellStyle name="Normalny_T5-0403" xfId="341"/>
    <cellStyle name="Normalny_T60406" xfId="476"/>
    <cellStyle name="Normalny_T6a-0305" xfId="342"/>
    <cellStyle name="Normalny_T7-0305" xfId="343"/>
    <cellStyle name="Normalny_T8-0305" xfId="344"/>
    <cellStyle name="Normalny_T9-0305" xfId="345"/>
    <cellStyle name="Normalny_TABLICA 11_1" xfId="469"/>
    <cellStyle name="Normalny_TABLICA 12_1" xfId="472"/>
    <cellStyle name="Normalny_TABLICA 14" xfId="473"/>
    <cellStyle name="Normalny_TABLICA_NR_3_ III_KWARTAŁ_2009_nowelizacja" xfId="474"/>
    <cellStyle name="Normalny_Tablica12-zob.dz-2010-07 2" xfId="468"/>
    <cellStyle name="Normalny_Tablica13-zob.cz 2010-07" xfId="346"/>
    <cellStyle name="Normalny_Tablica13-zob.cz 2010-07 2" xfId="470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2" xfId="358"/>
    <cellStyle name="Procentowy 2 2" xfId="359"/>
    <cellStyle name="Procentowy 2 3" xfId="455"/>
    <cellStyle name="Procentowy 3" xfId="360"/>
    <cellStyle name="Procentowy 4" xfId="361"/>
    <cellStyle name="Procentowy 5" xfId="462"/>
    <cellStyle name="Procentowy 6" xfId="466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I-IV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940799067208E-3"/>
                  <c:y val="-4.86033982594287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403508771929818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General</c:formatCode>
              <c:ptCount val="4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32620008"/>
        <c:axId val="332620400"/>
      </c:barChart>
      <c:catAx>
        <c:axId val="33262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620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262040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3262000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8051217556138811"/>
          <c:y val="0.32690162527760946"/>
          <c:w val="0.26543234179060948"/>
          <c:h val="0.3675217040177670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415135608048996"/>
                  <c:y val="0.168787351100343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880486293379995"/>
                  <c:y val="0.167267312739753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66345873441"/>
                  <c:y val="-1.0730113062790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888360309128008"/>
                  <c:y val="3.68077427821522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57464846.197529994</c:v>
              </c:pt>
              <c:pt idx="1">
                <c:v>21829340.305640001</c:v>
              </c:pt>
              <c:pt idx="2">
                <c:v>15157157.721000005</c:v>
              </c:pt>
              <c:pt idx="3">
                <c:v>14757972.205909997</c:v>
              </c:pt>
              <c:pt idx="4">
                <c:v>4161499.2450400009</c:v>
              </c:pt>
              <c:pt idx="5">
                <c:v>2665495.9503099769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I-IV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0476118021479198"/>
          <c:w val="0.26378481335666376"/>
          <c:h val="0.3670049577136191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3351195683872761E-2"/>
                  <c:y val="3.220611916264090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441969432277557"/>
                  <c:y val="0.12889373257408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218729.04599000001</c:v>
              </c:pt>
              <c:pt idx="1">
                <c:v>0</c:v>
              </c:pt>
              <c:pt idx="2">
                <c:v>1259134.7379999999</c:v>
              </c:pt>
              <c:pt idx="3">
                <c:v>6851331.9979299614</c:v>
              </c:pt>
              <c:pt idx="4">
                <c:v>754366.37886000006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088769024353885"/>
          <c:y val="0.20194324301011668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I-IV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933213167631E-2"/>
                  <c:y val="3.129890453834115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6248300287765237E-3"/>
                  <c:y val="5.062289748992643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1752476723542088E-3"/>
                  <c:y val="1.252325853634498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3755539593702E-3"/>
                  <c:y val="8.822101462669278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116896.91939577</c:v>
              </c:pt>
              <c:pt idx="1">
                <c:v>117879.61632327001</c:v>
              </c:pt>
              <c:pt idx="2">
                <c:v>-982.69692750000956</c:v>
              </c:pt>
              <c:pt idx="3">
                <c:v>982.69692749999649</c:v>
              </c:pt>
              <c:pt idx="4">
                <c:v>4927.6863629199961</c:v>
              </c:pt>
              <c:pt idx="5">
                <c:v>-3944.9894354200001</c:v>
              </c:pt>
            </c:numLit>
          </c:val>
        </c:ser>
        <c:ser>
          <c:idx val="1"/>
          <c:order val="1"/>
          <c:tx>
            <c:v>Wykonanie I-IV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010868511476E-3"/>
                  <c:y val="-1.313145945777551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288067616718924E-2"/>
                  <c:y val="4.07358335633846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820179454312395E-2"/>
                  <c:y val="1.225978800127728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73723120451256E-2"/>
                  <c:y val="3.139637218938137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26768422001E-2"/>
                  <c:y val="5.292245552498538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125162.28466164001</c:v>
              </c:pt>
              <c:pt idx="1">
                <c:v>115837.08479667999</c:v>
              </c:pt>
              <c:pt idx="2">
                <c:v>9325.1998649600155</c:v>
              </c:pt>
              <c:pt idx="3">
                <c:v>-9325.19986496001</c:v>
              </c:pt>
              <c:pt idx="4">
                <c:v>-18633.58446073001</c:v>
              </c:pt>
              <c:pt idx="5">
                <c:v>9308.3845957699996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47528"/>
        <c:axId val="393751448"/>
      </c:barChart>
      <c:catAx>
        <c:axId val="3937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75144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393751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37475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33515732220219463"/>
          <c:h val="5.934715906990495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I-IV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66849.365014679992</c:v>
              </c:pt>
              <c:pt idx="1">
                <c:v>8348.2247477600013</c:v>
              </c:pt>
              <c:pt idx="2">
                <c:v>22123.617098319999</c:v>
              </c:pt>
              <c:pt idx="3">
                <c:v>1928.11674915</c:v>
              </c:pt>
              <c:pt idx="4">
                <c:v>8539.0590590899992</c:v>
              </c:pt>
              <c:pt idx="5">
                <c:v>5901.7219174600004</c:v>
              </c:pt>
              <c:pt idx="6">
                <c:v>2146.9802102200001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I-IV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General</c:formatCode>
              <c:ptCount val="4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92221232"/>
        <c:axId val="392219664"/>
      </c:barChart>
      <c:catAx>
        <c:axId val="3922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22196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221966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123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I-IV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7514E-4"/>
                  <c:y val="-2.03544212145894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005789837892724E-5"/>
                  <c:y val="-1.249067550766809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General</c:formatCode>
              <c:ptCount val="4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92221624"/>
        <c:axId val="392225544"/>
      </c:barChart>
      <c:catAx>
        <c:axId val="392221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2225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22554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162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I-IV 2018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631587003597104E-2"/>
                  <c:y val="1.02301790281329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870211549456832E-2"/>
                  <c:y val="-6.251703852531557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General</c:formatCode>
              <c:ptCount val="4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507155945129459E-2"/>
                  <c:y val="9.62845117506091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8341954682765853E-2"/>
                  <c:y val="1.0230179028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027444253859429E-2"/>
                  <c:y val="1.0230179028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435105774728248E-2"/>
                  <c:y val="1.3640238704177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General</c:formatCode>
              <c:ptCount val="4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92226720"/>
        <c:axId val="392220448"/>
      </c:barChart>
      <c:catAx>
        <c:axId val="3922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2220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2220448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67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6582434059"/>
          <c:y val="0.81314886790046381"/>
          <c:w val="0.14912278332275364"/>
          <c:h val="0.11418678803257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I-IV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71041880634484"/>
          <c:y val="0.18927462979594392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4685381718589562E-2"/>
                  <c:y val="2.370016082207228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3296634266995E-3"/>
                  <c:y val="-1.52496830301201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713E-2"/>
                  <c:y val="-7.111861882316697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375297915252E-2"/>
                  <c:y val="8.028044937289412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7717950473582107E-2"/>
                  <c:y val="4.052298502474891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116036.31162542997</c:v>
              </c:pt>
              <c:pt idx="1">
                <c:v>9083.5621607799603</c:v>
              </c:pt>
              <c:pt idx="2">
                <c:v>42.410875429999997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222800"/>
        <c:axId val="392220840"/>
      </c:barChart>
      <c:catAx>
        <c:axId val="3922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084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2220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280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074187013095535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1917151660389E-3"/>
                  <c:y val="1.496062992125984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690888119953872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3328768686521E-3"/>
                  <c:y val="7.992439274003216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5023172394429168E-17"/>
                  <c:y val="9.177301113222916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213900.72908426999</c:v>
              </c:pt>
              <c:pt idx="1">
                <c:v>25895.012968669998</c:v>
              </c:pt>
              <c:pt idx="2">
                <c:v>75456.741029040102</c:v>
              </c:pt>
              <c:pt idx="3">
                <c:v>21378.714665020001</c:v>
              </c:pt>
              <c:pt idx="4">
                <c:v>30699.9</c:v>
              </c:pt>
              <c:pt idx="5">
                <c:v>19643.623</c:v>
              </c:pt>
              <c:pt idx="6">
                <c:v>10222.684253000001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087207577313704E-2"/>
                  <c:y val="2.1972054554188683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653429190916E-2"/>
                  <c:y val="4.31149355667401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67203012667E-2"/>
                  <c:y val="4.433049980158316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827387880862549E-2"/>
                  <c:y val="5.158211324380208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66849.365014679992</c:v>
              </c:pt>
              <c:pt idx="1">
                <c:v>8348.2247477600013</c:v>
              </c:pt>
              <c:pt idx="2">
                <c:v>22123.617098319999</c:v>
              </c:pt>
              <c:pt idx="3">
                <c:v>1928.11674915</c:v>
              </c:pt>
              <c:pt idx="4">
                <c:v>8539.0590590899992</c:v>
              </c:pt>
              <c:pt idx="5">
                <c:v>5901.7219174600004</c:v>
              </c:pt>
              <c:pt idx="6">
                <c:v>2146.9802102200001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224368"/>
        <c:axId val="392222016"/>
      </c:barChart>
      <c:catAx>
        <c:axId val="39222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201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222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22243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I-IV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794536117767887"/>
          <c:y val="0.21872804360993336"/>
          <c:w val="0.39388739016318614"/>
          <c:h val="0.45056747216942711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16718.375</c:v>
              </c:pt>
              <c:pt idx="1">
                <c:v>245004.625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I-IV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0420129775444738"/>
          <c:y val="0.2647219031308089"/>
          <c:w val="0.31278288130650334"/>
          <c:h val="0.35841433613901713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12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6960734.3040000005</c:v>
              </c:pt>
              <c:pt idx="1">
                <c:v>16730121.695999999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2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I-IV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116036311.62542997</c:v>
              </c:pt>
              <c:pt idx="1">
                <c:v>9083562.1607799605</c:v>
              </c:pt>
              <c:pt idx="2">
                <c:v>42410.87543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447</xdr:row>
      <xdr:rowOff>0</xdr:rowOff>
    </xdr:from>
    <xdr:to>
      <xdr:col>13</xdr:col>
      <xdr:colOff>47625</xdr:colOff>
      <xdr:row>447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450</xdr:row>
      <xdr:rowOff>0</xdr:rowOff>
    </xdr:from>
    <xdr:to>
      <xdr:col>5</xdr:col>
      <xdr:colOff>47625</xdr:colOff>
      <xdr:row>450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47625</xdr:colOff>
      <xdr:row>447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439</xdr:row>
      <xdr:rowOff>0</xdr:rowOff>
    </xdr:from>
    <xdr:to>
      <xdr:col>13</xdr:col>
      <xdr:colOff>47625</xdr:colOff>
      <xdr:row>439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441</xdr:row>
      <xdr:rowOff>0</xdr:rowOff>
    </xdr:from>
    <xdr:to>
      <xdr:col>13</xdr:col>
      <xdr:colOff>47625</xdr:colOff>
      <xdr:row>441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0.15215</cdr:x>
      <cdr:y>0.39815</cdr:y>
    </cdr:from>
    <cdr:to>
      <cdr:x>0.2627</cdr:x>
      <cdr:y>0.46575</cdr:y>
    </cdr:to>
    <cdr:sp macro="" textlink="">
      <cdr:nvSpPr>
        <cdr:cNvPr id="51215" name="Text Box 2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2070024"/>
          <a:ext cx="598418" cy="277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40" name="Text Box 2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413" t="s">
        <v>519</v>
      </c>
      <c r="B9" s="413"/>
      <c r="C9" s="413"/>
    </row>
    <row r="16" spans="1:13" ht="20.45" customHeight="1">
      <c r="B16" s="1514" t="s">
        <v>520</v>
      </c>
      <c r="C16" s="1514"/>
      <c r="D16" s="1514"/>
      <c r="E16" s="1514"/>
      <c r="F16" s="1514"/>
      <c r="G16" s="1514"/>
      <c r="H16" s="1514"/>
      <c r="I16" s="1514"/>
      <c r="J16" s="1514"/>
      <c r="K16" s="1514"/>
      <c r="L16" s="1514"/>
      <c r="M16" s="1514"/>
    </row>
    <row r="17" spans="2:13"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</row>
    <row r="18" spans="2:13" ht="20.45" customHeight="1">
      <c r="B18" s="1514" t="s">
        <v>612</v>
      </c>
      <c r="C18" s="1514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</row>
    <row r="34" spans="1:14" s="415" customFormat="1" ht="18">
      <c r="A34" s="1515" t="s">
        <v>622</v>
      </c>
      <c r="B34" s="1515"/>
      <c r="C34" s="1515"/>
      <c r="D34" s="1515"/>
      <c r="E34" s="1515"/>
      <c r="F34" s="1515"/>
      <c r="G34" s="1515"/>
      <c r="H34" s="1515"/>
      <c r="I34" s="1515"/>
      <c r="J34" s="1515"/>
      <c r="K34" s="1515"/>
      <c r="L34" s="1515"/>
      <c r="M34" s="1515"/>
      <c r="N34" s="1515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8" t="s">
        <v>368</v>
      </c>
      <c r="B1" s="158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4" t="s">
        <v>369</v>
      </c>
      <c r="B2" s="224"/>
      <c r="C2" s="224"/>
      <c r="D2" s="224"/>
      <c r="E2" s="224"/>
      <c r="F2" s="224"/>
      <c r="G2" s="225"/>
      <c r="H2" s="225"/>
      <c r="I2" s="225"/>
      <c r="J2" s="225"/>
      <c r="K2" s="225"/>
      <c r="L2" s="225"/>
    </row>
    <row r="3" spans="1:12" ht="15" customHeight="1">
      <c r="A3" s="224"/>
      <c r="B3" s="224"/>
      <c r="C3" s="224"/>
      <c r="D3" s="224"/>
      <c r="E3" s="224"/>
      <c r="F3" s="224"/>
      <c r="G3" s="225"/>
      <c r="H3" s="225"/>
      <c r="I3" s="225"/>
      <c r="J3" s="225"/>
      <c r="K3" s="225"/>
      <c r="L3" s="225"/>
    </row>
    <row r="4" spans="1:12" ht="15.2" customHeight="1">
      <c r="A4" s="21"/>
      <c r="B4" s="226"/>
      <c r="C4" s="226"/>
      <c r="D4" s="21"/>
      <c r="E4" s="21"/>
      <c r="F4" s="21"/>
      <c r="G4" s="21"/>
      <c r="H4" s="21"/>
      <c r="I4" s="21"/>
      <c r="J4" s="158"/>
      <c r="K4" s="158"/>
      <c r="L4" s="227" t="s">
        <v>2</v>
      </c>
    </row>
    <row r="5" spans="1:12" ht="15.95" customHeight="1">
      <c r="A5" s="228" t="s">
        <v>4</v>
      </c>
      <c r="B5" s="229" t="s">
        <v>4</v>
      </c>
      <c r="C5" s="229" t="s">
        <v>3</v>
      </c>
      <c r="D5" s="230"/>
      <c r="E5" s="19" t="s">
        <v>4</v>
      </c>
      <c r="F5" s="169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31"/>
      <c r="B6" s="232"/>
      <c r="C6" s="24" t="s">
        <v>447</v>
      </c>
      <c r="D6" s="232"/>
      <c r="E6" s="174"/>
      <c r="F6" s="175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31" t="s">
        <v>4</v>
      </c>
      <c r="B7" s="232"/>
      <c r="C7" s="24" t="s">
        <v>11</v>
      </c>
      <c r="D7" s="21"/>
      <c r="E7" s="32" t="s">
        <v>12</v>
      </c>
      <c r="F7" s="175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33" t="s">
        <v>4</v>
      </c>
      <c r="B8" s="234"/>
      <c r="C8" s="24" t="s">
        <v>20</v>
      </c>
      <c r="D8" s="21"/>
      <c r="E8" s="32" t="s">
        <v>4</v>
      </c>
      <c r="F8" s="175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5" t="s">
        <v>4</v>
      </c>
      <c r="B9" s="236"/>
      <c r="C9" s="24" t="s">
        <v>27</v>
      </c>
      <c r="D9" s="21"/>
      <c r="E9" s="179" t="s">
        <v>4</v>
      </c>
      <c r="F9" s="175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31"/>
      <c r="B10" s="232"/>
      <c r="C10" s="24" t="s">
        <v>31</v>
      </c>
      <c r="D10" s="237"/>
      <c r="E10" s="44"/>
      <c r="F10" s="238"/>
      <c r="G10" s="239"/>
      <c r="H10" s="229"/>
      <c r="I10" s="240"/>
      <c r="J10" s="241"/>
      <c r="K10" s="229"/>
      <c r="L10" s="240"/>
    </row>
    <row r="11" spans="1:12" s="250" customFormat="1" ht="9.9499999999999993" customHeight="1">
      <c r="A11" s="242">
        <v>1</v>
      </c>
      <c r="B11" s="243"/>
      <c r="C11" s="243"/>
      <c r="D11" s="243"/>
      <c r="E11" s="244" t="s">
        <v>33</v>
      </c>
      <c r="F11" s="244">
        <v>3</v>
      </c>
      <c r="G11" s="245" t="s">
        <v>35</v>
      </c>
      <c r="H11" s="246" t="s">
        <v>36</v>
      </c>
      <c r="I11" s="247" t="s">
        <v>37</v>
      </c>
      <c r="J11" s="248">
        <v>7</v>
      </c>
      <c r="K11" s="292">
        <v>8</v>
      </c>
      <c r="L11" s="249">
        <v>9</v>
      </c>
    </row>
    <row r="12" spans="1:12" ht="18.95" customHeight="1">
      <c r="A12" s="251"/>
      <c r="B12" s="252"/>
      <c r="C12" s="253" t="s">
        <v>41</v>
      </c>
      <c r="D12" s="254" t="s">
        <v>42</v>
      </c>
      <c r="E12" s="454">
        <v>397197405</v>
      </c>
      <c r="F12" s="454">
        <v>213898023</v>
      </c>
      <c r="G12" s="454">
        <v>26068705</v>
      </c>
      <c r="H12" s="454">
        <v>75508830</v>
      </c>
      <c r="I12" s="454">
        <v>21176991</v>
      </c>
      <c r="J12" s="454">
        <v>30699900</v>
      </c>
      <c r="K12" s="454">
        <v>19643623</v>
      </c>
      <c r="L12" s="455">
        <v>10201333</v>
      </c>
    </row>
    <row r="13" spans="1:12" ht="18.95" customHeight="1">
      <c r="A13" s="255"/>
      <c r="B13" s="256"/>
      <c r="C13" s="257"/>
      <c r="D13" s="238" t="s">
        <v>43</v>
      </c>
      <c r="E13" s="456">
        <v>397197405.00000006</v>
      </c>
      <c r="F13" s="457">
        <v>213900729.08427003</v>
      </c>
      <c r="G13" s="457">
        <v>25895012.968669999</v>
      </c>
      <c r="H13" s="457">
        <v>75456741.029039964</v>
      </c>
      <c r="I13" s="457">
        <v>21378714.665019996</v>
      </c>
      <c r="J13" s="457">
        <v>30699900</v>
      </c>
      <c r="K13" s="457">
        <v>19643623</v>
      </c>
      <c r="L13" s="458">
        <v>10222684.252999999</v>
      </c>
    </row>
    <row r="14" spans="1:12" ht="18.95" customHeight="1">
      <c r="A14" s="255"/>
      <c r="B14" s="256"/>
      <c r="C14" s="192" t="s">
        <v>4</v>
      </c>
      <c r="D14" s="238" t="s">
        <v>44</v>
      </c>
      <c r="E14" s="459">
        <v>115837084.79667999</v>
      </c>
      <c r="F14" s="457">
        <v>66849365.014679998</v>
      </c>
      <c r="G14" s="457">
        <v>8348224.7477599997</v>
      </c>
      <c r="H14" s="457">
        <v>22123617.098320011</v>
      </c>
      <c r="I14" s="457">
        <v>1928116.7491500003</v>
      </c>
      <c r="J14" s="457">
        <v>8539059.0590899996</v>
      </c>
      <c r="K14" s="457">
        <v>5901721.9174600001</v>
      </c>
      <c r="L14" s="458">
        <v>2146980.2102200002</v>
      </c>
    </row>
    <row r="15" spans="1:12" ht="18.95" customHeight="1">
      <c r="A15" s="255"/>
      <c r="B15" s="256"/>
      <c r="C15" s="257"/>
      <c r="D15" s="238" t="s">
        <v>45</v>
      </c>
      <c r="E15" s="460">
        <v>0.29163605637524243</v>
      </c>
      <c r="F15" s="461">
        <v>0.31252913924632209</v>
      </c>
      <c r="G15" s="461">
        <v>0.32023933477938393</v>
      </c>
      <c r="H15" s="461">
        <v>0.29299377434824525</v>
      </c>
      <c r="I15" s="461">
        <v>9.1047720101028531E-2</v>
      </c>
      <c r="J15" s="461">
        <v>0.27814615223795514</v>
      </c>
      <c r="K15" s="461">
        <v>0.30043958374990193</v>
      </c>
      <c r="L15" s="462">
        <v>0.21046075157236807</v>
      </c>
    </row>
    <row r="16" spans="1:12" ht="18.95" customHeight="1">
      <c r="A16" s="258"/>
      <c r="B16" s="259"/>
      <c r="C16" s="260"/>
      <c r="D16" s="238" t="s">
        <v>46</v>
      </c>
      <c r="E16" s="463">
        <v>0.29163605637524237</v>
      </c>
      <c r="F16" s="464">
        <v>0.3125251854019791</v>
      </c>
      <c r="G16" s="464">
        <v>0.32238735535141055</v>
      </c>
      <c r="H16" s="464">
        <v>0.29319603254274668</v>
      </c>
      <c r="I16" s="464">
        <v>9.0188618883847049E-2</v>
      </c>
      <c r="J16" s="464">
        <v>0.27814615223795514</v>
      </c>
      <c r="K16" s="464">
        <v>0.30043958374990193</v>
      </c>
      <c r="L16" s="465">
        <v>0.21002118006236345</v>
      </c>
    </row>
    <row r="17" spans="1:12" ht="18.95" customHeight="1">
      <c r="A17" s="261" t="s">
        <v>370</v>
      </c>
      <c r="B17" s="262" t="s">
        <v>48</v>
      </c>
      <c r="C17" s="263" t="s">
        <v>371</v>
      </c>
      <c r="D17" s="264" t="s">
        <v>42</v>
      </c>
      <c r="E17" s="466">
        <v>5143786</v>
      </c>
      <c r="F17" s="400">
        <v>2453260</v>
      </c>
      <c r="G17" s="400">
        <v>1766</v>
      </c>
      <c r="H17" s="400">
        <v>966726</v>
      </c>
      <c r="I17" s="400">
        <v>190845</v>
      </c>
      <c r="J17" s="400">
        <v>0</v>
      </c>
      <c r="K17" s="400">
        <v>0</v>
      </c>
      <c r="L17" s="401">
        <v>1531189</v>
      </c>
    </row>
    <row r="18" spans="1:12" ht="18.95" customHeight="1">
      <c r="A18" s="265"/>
      <c r="B18" s="262"/>
      <c r="C18" s="263"/>
      <c r="D18" s="266" t="s">
        <v>43</v>
      </c>
      <c r="E18" s="467">
        <v>5945153.1204300001</v>
      </c>
      <c r="F18" s="468">
        <v>3065145.4621800007</v>
      </c>
      <c r="G18" s="468">
        <v>1975.345</v>
      </c>
      <c r="H18" s="468">
        <v>1101522.2522499987</v>
      </c>
      <c r="I18" s="468">
        <v>204365.82600000003</v>
      </c>
      <c r="J18" s="468">
        <v>0</v>
      </c>
      <c r="K18" s="468">
        <v>0</v>
      </c>
      <c r="L18" s="469">
        <v>1572144.2349999999</v>
      </c>
    </row>
    <row r="19" spans="1:12" ht="18.95" customHeight="1">
      <c r="A19" s="265"/>
      <c r="B19" s="262"/>
      <c r="C19" s="263"/>
      <c r="D19" s="266" t="s">
        <v>44</v>
      </c>
      <c r="E19" s="467">
        <v>2539892.5957099996</v>
      </c>
      <c r="F19" s="470">
        <v>1216804.6662000001</v>
      </c>
      <c r="G19" s="470">
        <v>511.71079000000003</v>
      </c>
      <c r="H19" s="470">
        <v>348483.33861999959</v>
      </c>
      <c r="I19" s="470">
        <v>12453.570539999997</v>
      </c>
      <c r="J19" s="470">
        <v>0</v>
      </c>
      <c r="K19" s="470">
        <v>0</v>
      </c>
      <c r="L19" s="471">
        <v>961639.30956000008</v>
      </c>
    </row>
    <row r="20" spans="1:12" ht="18.95" customHeight="1">
      <c r="A20" s="265"/>
      <c r="B20" s="263"/>
      <c r="C20" s="263"/>
      <c r="D20" s="266" t="s">
        <v>45</v>
      </c>
      <c r="E20" s="472">
        <v>0.49377882277956348</v>
      </c>
      <c r="F20" s="219">
        <v>0.49599498879042586</v>
      </c>
      <c r="G20" s="219">
        <v>0.28975695922989808</v>
      </c>
      <c r="H20" s="219">
        <v>0.36047787958532157</v>
      </c>
      <c r="I20" s="219">
        <v>6.5254895543503874E-2</v>
      </c>
      <c r="J20" s="219">
        <v>0</v>
      </c>
      <c r="K20" s="219">
        <v>0</v>
      </c>
      <c r="L20" s="473">
        <v>0.6280343638571072</v>
      </c>
    </row>
    <row r="21" spans="1:12" s="270" customFormat="1" ht="18.95" customHeight="1">
      <c r="A21" s="267"/>
      <c r="B21" s="268"/>
      <c r="C21" s="268"/>
      <c r="D21" s="269" t="s">
        <v>46</v>
      </c>
      <c r="E21" s="474">
        <v>0.42722071984687499</v>
      </c>
      <c r="F21" s="475">
        <v>0.39698105072461426</v>
      </c>
      <c r="G21" s="475">
        <v>0.25904881932016938</v>
      </c>
      <c r="H21" s="475">
        <v>0.31636522812696544</v>
      </c>
      <c r="I21" s="475">
        <v>6.0937637097897158E-2</v>
      </c>
      <c r="J21" s="475">
        <v>0</v>
      </c>
      <c r="K21" s="475">
        <v>0</v>
      </c>
      <c r="L21" s="476">
        <v>0.61167371806696869</v>
      </c>
    </row>
    <row r="22" spans="1:12" ht="18.95" customHeight="1">
      <c r="A22" s="261" t="s">
        <v>372</v>
      </c>
      <c r="B22" s="262" t="s">
        <v>48</v>
      </c>
      <c r="C22" s="263" t="s">
        <v>373</v>
      </c>
      <c r="D22" s="266" t="s">
        <v>42</v>
      </c>
      <c r="E22" s="466">
        <v>9114</v>
      </c>
      <c r="F22" s="400">
        <v>1536</v>
      </c>
      <c r="G22" s="400">
        <v>10</v>
      </c>
      <c r="H22" s="400">
        <v>1443</v>
      </c>
      <c r="I22" s="400">
        <v>0</v>
      </c>
      <c r="J22" s="400">
        <v>0</v>
      </c>
      <c r="K22" s="400">
        <v>0</v>
      </c>
      <c r="L22" s="401">
        <v>6125</v>
      </c>
    </row>
    <row r="23" spans="1:12" ht="18.95" customHeight="1">
      <c r="A23" s="261"/>
      <c r="B23" s="262"/>
      <c r="C23" s="263"/>
      <c r="D23" s="266" t="s">
        <v>43</v>
      </c>
      <c r="E23" s="467">
        <v>10058.121589999999</v>
      </c>
      <c r="F23" s="468">
        <v>2079.7715899999998</v>
      </c>
      <c r="G23" s="468">
        <v>10</v>
      </c>
      <c r="H23" s="468">
        <v>1842.9999999999998</v>
      </c>
      <c r="I23" s="468">
        <v>0</v>
      </c>
      <c r="J23" s="468">
        <v>0</v>
      </c>
      <c r="K23" s="468">
        <v>0</v>
      </c>
      <c r="L23" s="469">
        <v>6125.35</v>
      </c>
    </row>
    <row r="24" spans="1:12" ht="18.95" customHeight="1">
      <c r="A24" s="261"/>
      <c r="B24" s="262"/>
      <c r="C24" s="263"/>
      <c r="D24" s="266" t="s">
        <v>44</v>
      </c>
      <c r="E24" s="467">
        <v>1817.66345</v>
      </c>
      <c r="F24" s="468">
        <v>644.95933000000002</v>
      </c>
      <c r="G24" s="468">
        <v>2.33</v>
      </c>
      <c r="H24" s="468">
        <v>835.6538599999999</v>
      </c>
      <c r="I24" s="468">
        <v>0</v>
      </c>
      <c r="J24" s="468">
        <v>0</v>
      </c>
      <c r="K24" s="468">
        <v>0</v>
      </c>
      <c r="L24" s="469">
        <v>334.72026</v>
      </c>
    </row>
    <row r="25" spans="1:12" ht="18.95" customHeight="1">
      <c r="A25" s="261"/>
      <c r="B25" s="263"/>
      <c r="C25" s="263"/>
      <c r="D25" s="266" t="s">
        <v>45</v>
      </c>
      <c r="E25" s="472">
        <v>0.1994364110160193</v>
      </c>
      <c r="F25" s="219">
        <v>0.41989539713541668</v>
      </c>
      <c r="G25" s="219">
        <v>0.23300000000000001</v>
      </c>
      <c r="H25" s="219">
        <v>0.57910870408870396</v>
      </c>
      <c r="I25" s="219">
        <v>0</v>
      </c>
      <c r="J25" s="219">
        <v>0</v>
      </c>
      <c r="K25" s="219">
        <v>0</v>
      </c>
      <c r="L25" s="473">
        <v>5.4648205714285712E-2</v>
      </c>
    </row>
    <row r="26" spans="1:12" ht="18.95" customHeight="1">
      <c r="A26" s="267"/>
      <c r="B26" s="268"/>
      <c r="C26" s="268"/>
      <c r="D26" s="266" t="s">
        <v>46</v>
      </c>
      <c r="E26" s="474">
        <v>0.18071599490377607</v>
      </c>
      <c r="F26" s="475">
        <v>0.31011065498783935</v>
      </c>
      <c r="G26" s="475">
        <v>0.23300000000000001</v>
      </c>
      <c r="H26" s="475">
        <v>0.45342043407487792</v>
      </c>
      <c r="I26" s="475">
        <v>0</v>
      </c>
      <c r="J26" s="475">
        <v>0</v>
      </c>
      <c r="K26" s="475">
        <v>0</v>
      </c>
      <c r="L26" s="476">
        <v>5.4645083138106391E-2</v>
      </c>
    </row>
    <row r="27" spans="1:12" ht="18.95" customHeight="1">
      <c r="A27" s="261" t="s">
        <v>374</v>
      </c>
      <c r="B27" s="262" t="s">
        <v>48</v>
      </c>
      <c r="C27" s="263" t="s">
        <v>375</v>
      </c>
      <c r="D27" s="264" t="s">
        <v>42</v>
      </c>
      <c r="E27" s="466">
        <v>151055</v>
      </c>
      <c r="F27" s="400">
        <v>5193</v>
      </c>
      <c r="G27" s="400">
        <v>1184</v>
      </c>
      <c r="H27" s="400">
        <v>35055</v>
      </c>
      <c r="I27" s="400">
        <v>1058</v>
      </c>
      <c r="J27" s="400">
        <v>0</v>
      </c>
      <c r="K27" s="400">
        <v>0</v>
      </c>
      <c r="L27" s="401">
        <v>108565</v>
      </c>
    </row>
    <row r="28" spans="1:12" ht="18.95" customHeight="1">
      <c r="A28" s="261"/>
      <c r="B28" s="262"/>
      <c r="C28" s="263"/>
      <c r="D28" s="266" t="s">
        <v>43</v>
      </c>
      <c r="E28" s="467">
        <v>151105</v>
      </c>
      <c r="F28" s="468">
        <v>5193</v>
      </c>
      <c r="G28" s="468">
        <v>1195.3800000000001</v>
      </c>
      <c r="H28" s="468">
        <v>35093.42</v>
      </c>
      <c r="I28" s="468">
        <v>1058</v>
      </c>
      <c r="J28" s="468">
        <v>0</v>
      </c>
      <c r="K28" s="468">
        <v>0</v>
      </c>
      <c r="L28" s="469">
        <v>108565.2</v>
      </c>
    </row>
    <row r="29" spans="1:12" ht="18.95" customHeight="1">
      <c r="A29" s="261"/>
      <c r="B29" s="262"/>
      <c r="C29" s="263"/>
      <c r="D29" s="266" t="s">
        <v>44</v>
      </c>
      <c r="E29" s="467">
        <v>31964.09503</v>
      </c>
      <c r="F29" s="468">
        <v>100.91800000000001</v>
      </c>
      <c r="G29" s="468">
        <v>329.46957999999995</v>
      </c>
      <c r="H29" s="468">
        <v>10627.065410000001</v>
      </c>
      <c r="I29" s="468">
        <v>0</v>
      </c>
      <c r="J29" s="468">
        <v>0</v>
      </c>
      <c r="K29" s="468">
        <v>0</v>
      </c>
      <c r="L29" s="469">
        <v>20906.642039999999</v>
      </c>
    </row>
    <row r="30" spans="1:12" ht="18.95" customHeight="1">
      <c r="A30" s="265"/>
      <c r="B30" s="263"/>
      <c r="C30" s="263"/>
      <c r="D30" s="266" t="s">
        <v>45</v>
      </c>
      <c r="E30" s="472">
        <v>0.21160567362881069</v>
      </c>
      <c r="F30" s="219">
        <v>1.9433468130175238E-2</v>
      </c>
      <c r="G30" s="219">
        <v>0.27826822635135129</v>
      </c>
      <c r="H30" s="219">
        <v>0.30315405534160605</v>
      </c>
      <c r="I30" s="219">
        <v>0</v>
      </c>
      <c r="J30" s="219">
        <v>0</v>
      </c>
      <c r="K30" s="219">
        <v>0</v>
      </c>
      <c r="L30" s="473">
        <v>0.19257257900796756</v>
      </c>
    </row>
    <row r="31" spans="1:12" ht="18.95" customHeight="1">
      <c r="A31" s="267"/>
      <c r="B31" s="268"/>
      <c r="C31" s="268"/>
      <c r="D31" s="271" t="s">
        <v>46</v>
      </c>
      <c r="E31" s="474">
        <v>0.21153565421395717</v>
      </c>
      <c r="F31" s="475">
        <v>1.9433468130175238E-2</v>
      </c>
      <c r="G31" s="475">
        <v>0.27561911693352736</v>
      </c>
      <c r="H31" s="475">
        <v>0.30282216466790646</v>
      </c>
      <c r="I31" s="475">
        <v>0</v>
      </c>
      <c r="J31" s="475">
        <v>0</v>
      </c>
      <c r="K31" s="475">
        <v>0</v>
      </c>
      <c r="L31" s="476">
        <v>0.19257222424865425</v>
      </c>
    </row>
    <row r="32" spans="1:12" ht="18.95" customHeight="1">
      <c r="A32" s="261" t="s">
        <v>376</v>
      </c>
      <c r="B32" s="262" t="s">
        <v>48</v>
      </c>
      <c r="C32" s="263" t="s">
        <v>377</v>
      </c>
      <c r="D32" s="266" t="s">
        <v>42</v>
      </c>
      <c r="E32" s="466">
        <v>576276</v>
      </c>
      <c r="F32" s="400">
        <v>576276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1">
        <v>0</v>
      </c>
    </row>
    <row r="33" spans="1:12" ht="18.95" customHeight="1">
      <c r="A33" s="261"/>
      <c r="B33" s="262"/>
      <c r="C33" s="263"/>
      <c r="D33" s="266" t="s">
        <v>43</v>
      </c>
      <c r="E33" s="467">
        <v>1191184</v>
      </c>
      <c r="F33" s="468">
        <v>1191184</v>
      </c>
      <c r="G33" s="468">
        <v>0</v>
      </c>
      <c r="H33" s="468">
        <v>0</v>
      </c>
      <c r="I33" s="468">
        <v>0</v>
      </c>
      <c r="J33" s="468">
        <v>0</v>
      </c>
      <c r="K33" s="468">
        <v>0</v>
      </c>
      <c r="L33" s="469">
        <v>0</v>
      </c>
    </row>
    <row r="34" spans="1:12" ht="18.95" customHeight="1">
      <c r="A34" s="261"/>
      <c r="B34" s="262"/>
      <c r="C34" s="263"/>
      <c r="D34" s="266" t="s">
        <v>44</v>
      </c>
      <c r="E34" s="467">
        <v>411165.58372</v>
      </c>
      <c r="F34" s="468">
        <v>411165.58372</v>
      </c>
      <c r="G34" s="468">
        <v>0</v>
      </c>
      <c r="H34" s="468">
        <v>0</v>
      </c>
      <c r="I34" s="468">
        <v>0</v>
      </c>
      <c r="J34" s="468">
        <v>0</v>
      </c>
      <c r="K34" s="468">
        <v>0</v>
      </c>
      <c r="L34" s="469">
        <v>0</v>
      </c>
    </row>
    <row r="35" spans="1:12" ht="18.95" customHeight="1">
      <c r="A35" s="265"/>
      <c r="B35" s="263"/>
      <c r="C35" s="263"/>
      <c r="D35" s="266" t="s">
        <v>45</v>
      </c>
      <c r="E35" s="472">
        <v>0.71348725909112998</v>
      </c>
      <c r="F35" s="219">
        <v>0.71348725909112998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473">
        <v>0</v>
      </c>
    </row>
    <row r="36" spans="1:12" ht="18.95" customHeight="1">
      <c r="A36" s="267"/>
      <c r="B36" s="268"/>
      <c r="C36" s="268"/>
      <c r="D36" s="266" t="s">
        <v>46</v>
      </c>
      <c r="E36" s="474">
        <v>0.34517386375236742</v>
      </c>
      <c r="F36" s="475">
        <v>0.34517386375236742</v>
      </c>
      <c r="G36" s="475">
        <v>0</v>
      </c>
      <c r="H36" s="475">
        <v>0</v>
      </c>
      <c r="I36" s="475">
        <v>0</v>
      </c>
      <c r="J36" s="475">
        <v>0</v>
      </c>
      <c r="K36" s="475">
        <v>0</v>
      </c>
      <c r="L36" s="476">
        <v>0</v>
      </c>
    </row>
    <row r="37" spans="1:12" ht="18.95" customHeight="1">
      <c r="A37" s="261" t="s">
        <v>378</v>
      </c>
      <c r="B37" s="262" t="s">
        <v>48</v>
      </c>
      <c r="C37" s="263" t="s">
        <v>379</v>
      </c>
      <c r="D37" s="264" t="s">
        <v>42</v>
      </c>
      <c r="E37" s="466">
        <v>905236</v>
      </c>
      <c r="F37" s="400">
        <v>105891</v>
      </c>
      <c r="G37" s="400">
        <v>194</v>
      </c>
      <c r="H37" s="400">
        <v>597043</v>
      </c>
      <c r="I37" s="400">
        <v>115630</v>
      </c>
      <c r="J37" s="400">
        <v>0</v>
      </c>
      <c r="K37" s="400">
        <v>0</v>
      </c>
      <c r="L37" s="401">
        <v>86478</v>
      </c>
    </row>
    <row r="38" spans="1:12" ht="18.95" customHeight="1">
      <c r="A38" s="261"/>
      <c r="B38" s="262"/>
      <c r="C38" s="263"/>
      <c r="D38" s="266" t="s">
        <v>43</v>
      </c>
      <c r="E38" s="467">
        <v>918616.821</v>
      </c>
      <c r="F38" s="468">
        <v>106050.33900000001</v>
      </c>
      <c r="G38" s="468">
        <v>194</v>
      </c>
      <c r="H38" s="468">
        <v>609466.53700000001</v>
      </c>
      <c r="I38" s="468">
        <v>116427.94499999999</v>
      </c>
      <c r="J38" s="468">
        <v>0</v>
      </c>
      <c r="K38" s="468">
        <v>0</v>
      </c>
      <c r="L38" s="469">
        <v>86478</v>
      </c>
    </row>
    <row r="39" spans="1:12" ht="18.95" customHeight="1">
      <c r="A39" s="261"/>
      <c r="B39" s="262"/>
      <c r="C39" s="263"/>
      <c r="D39" s="266" t="s">
        <v>44</v>
      </c>
      <c r="E39" s="467">
        <v>299084.92524999997</v>
      </c>
      <c r="F39" s="468">
        <v>38861.82634</v>
      </c>
      <c r="G39" s="468">
        <v>18.184229999999999</v>
      </c>
      <c r="H39" s="468">
        <v>187248.27210999999</v>
      </c>
      <c r="I39" s="468">
        <v>26712.177449999999</v>
      </c>
      <c r="J39" s="468">
        <v>0</v>
      </c>
      <c r="K39" s="468">
        <v>0</v>
      </c>
      <c r="L39" s="469">
        <v>46244.465120000001</v>
      </c>
    </row>
    <row r="40" spans="1:12" ht="18.95" customHeight="1">
      <c r="A40" s="265"/>
      <c r="B40" s="263"/>
      <c r="C40" s="263"/>
      <c r="D40" s="266" t="s">
        <v>45</v>
      </c>
      <c r="E40" s="472">
        <v>0.33039442228324983</v>
      </c>
      <c r="F40" s="219">
        <v>0.3669983883427298</v>
      </c>
      <c r="G40" s="219">
        <v>9.3733144329896906E-2</v>
      </c>
      <c r="H40" s="219">
        <v>0.31362610751654402</v>
      </c>
      <c r="I40" s="219">
        <v>0.23101424760010378</v>
      </c>
      <c r="J40" s="219">
        <v>0</v>
      </c>
      <c r="K40" s="219">
        <v>0</v>
      </c>
      <c r="L40" s="473">
        <v>0.53475410069613083</v>
      </c>
    </row>
    <row r="41" spans="1:12" ht="18.95" customHeight="1">
      <c r="A41" s="267"/>
      <c r="B41" s="268"/>
      <c r="C41" s="268"/>
      <c r="D41" s="272" t="s">
        <v>46</v>
      </c>
      <c r="E41" s="474">
        <v>0.32558180779274015</v>
      </c>
      <c r="F41" s="475">
        <v>0.36644697892007677</v>
      </c>
      <c r="G41" s="475">
        <v>9.3733144329896906E-2</v>
      </c>
      <c r="H41" s="475">
        <v>0.30723306488933616</v>
      </c>
      <c r="I41" s="475">
        <v>0.22943097939244742</v>
      </c>
      <c r="J41" s="475">
        <v>0</v>
      </c>
      <c r="K41" s="475">
        <v>0</v>
      </c>
      <c r="L41" s="476">
        <v>0.53475410069613083</v>
      </c>
    </row>
    <row r="42" spans="1:12" ht="18.95" hidden="1" customHeight="1">
      <c r="A42" s="273" t="s">
        <v>380</v>
      </c>
      <c r="B42" s="274" t="s">
        <v>48</v>
      </c>
      <c r="C42" s="275" t="s">
        <v>381</v>
      </c>
      <c r="D42" s="276" t="s">
        <v>42</v>
      </c>
      <c r="E42" s="466">
        <v>0</v>
      </c>
      <c r="F42" s="400">
        <v>0</v>
      </c>
      <c r="G42" s="400">
        <v>0</v>
      </c>
      <c r="H42" s="400">
        <v>0</v>
      </c>
      <c r="I42" s="400">
        <v>0</v>
      </c>
      <c r="J42" s="400">
        <v>0</v>
      </c>
      <c r="K42" s="400">
        <v>0</v>
      </c>
      <c r="L42" s="401">
        <v>0</v>
      </c>
    </row>
    <row r="43" spans="1:12" ht="18.95" hidden="1" customHeight="1">
      <c r="A43" s="265"/>
      <c r="B43" s="263"/>
      <c r="C43" s="263" t="s">
        <v>382</v>
      </c>
      <c r="D43" s="266" t="s">
        <v>43</v>
      </c>
      <c r="E43" s="467">
        <v>0</v>
      </c>
      <c r="F43" s="468">
        <v>0</v>
      </c>
      <c r="G43" s="468">
        <v>0</v>
      </c>
      <c r="H43" s="468">
        <v>0</v>
      </c>
      <c r="I43" s="468">
        <v>0</v>
      </c>
      <c r="J43" s="468">
        <v>0</v>
      </c>
      <c r="K43" s="468">
        <v>0</v>
      </c>
      <c r="L43" s="469">
        <v>0</v>
      </c>
    </row>
    <row r="44" spans="1:12" ht="18.95" hidden="1" customHeight="1">
      <c r="A44" s="265"/>
      <c r="B44" s="263"/>
      <c r="C44" s="263"/>
      <c r="D44" s="266" t="s">
        <v>44</v>
      </c>
      <c r="E44" s="467">
        <v>0</v>
      </c>
      <c r="F44" s="468">
        <v>0</v>
      </c>
      <c r="G44" s="468">
        <v>0</v>
      </c>
      <c r="H44" s="468">
        <v>0</v>
      </c>
      <c r="I44" s="468">
        <v>0</v>
      </c>
      <c r="J44" s="468">
        <v>0</v>
      </c>
      <c r="K44" s="468">
        <v>0</v>
      </c>
      <c r="L44" s="469">
        <v>0</v>
      </c>
    </row>
    <row r="45" spans="1:12" ht="18.95" hidden="1" customHeight="1">
      <c r="A45" s="265"/>
      <c r="B45" s="263"/>
      <c r="C45" s="263"/>
      <c r="D45" s="266" t="s">
        <v>45</v>
      </c>
      <c r="E45" s="472">
        <v>0</v>
      </c>
      <c r="F45" s="219">
        <v>0</v>
      </c>
      <c r="G45" s="219">
        <v>0</v>
      </c>
      <c r="H45" s="219">
        <v>0</v>
      </c>
      <c r="I45" s="219">
        <v>0</v>
      </c>
      <c r="J45" s="219">
        <v>0</v>
      </c>
      <c r="K45" s="219">
        <v>0</v>
      </c>
      <c r="L45" s="473">
        <v>0</v>
      </c>
    </row>
    <row r="46" spans="1:12" ht="18.95" hidden="1" customHeight="1">
      <c r="A46" s="267"/>
      <c r="B46" s="268"/>
      <c r="C46" s="268"/>
      <c r="D46" s="269" t="s">
        <v>46</v>
      </c>
      <c r="E46" s="474">
        <v>0</v>
      </c>
      <c r="F46" s="475">
        <v>0</v>
      </c>
      <c r="G46" s="475">
        <v>0</v>
      </c>
      <c r="H46" s="475">
        <v>0</v>
      </c>
      <c r="I46" s="475">
        <v>0</v>
      </c>
      <c r="J46" s="475">
        <v>0</v>
      </c>
      <c r="K46" s="475">
        <v>0</v>
      </c>
      <c r="L46" s="476">
        <v>0</v>
      </c>
    </row>
    <row r="47" spans="1:12" ht="18.95" customHeight="1">
      <c r="A47" s="261" t="s">
        <v>383</v>
      </c>
      <c r="B47" s="262" t="s">
        <v>48</v>
      </c>
      <c r="C47" s="263" t="s">
        <v>384</v>
      </c>
      <c r="D47" s="277" t="s">
        <v>42</v>
      </c>
      <c r="E47" s="466">
        <v>364289</v>
      </c>
      <c r="F47" s="400">
        <v>272712</v>
      </c>
      <c r="G47" s="400">
        <v>236</v>
      </c>
      <c r="H47" s="400">
        <v>86778</v>
      </c>
      <c r="I47" s="400">
        <v>326</v>
      </c>
      <c r="J47" s="400">
        <v>0</v>
      </c>
      <c r="K47" s="400">
        <v>0</v>
      </c>
      <c r="L47" s="401">
        <v>4237</v>
      </c>
    </row>
    <row r="48" spans="1:12" ht="18.95" customHeight="1">
      <c r="A48" s="261"/>
      <c r="B48" s="262"/>
      <c r="C48" s="263"/>
      <c r="D48" s="266" t="s">
        <v>43</v>
      </c>
      <c r="E48" s="467">
        <v>364349</v>
      </c>
      <c r="F48" s="468">
        <v>272712</v>
      </c>
      <c r="G48" s="468">
        <v>236</v>
      </c>
      <c r="H48" s="468">
        <v>86788</v>
      </c>
      <c r="I48" s="468">
        <v>376</v>
      </c>
      <c r="J48" s="468">
        <v>0</v>
      </c>
      <c r="K48" s="468">
        <v>0</v>
      </c>
      <c r="L48" s="469">
        <v>4237</v>
      </c>
    </row>
    <row r="49" spans="1:12" ht="18.95" customHeight="1">
      <c r="A49" s="261"/>
      <c r="B49" s="262"/>
      <c r="C49" s="263"/>
      <c r="D49" s="266" t="s">
        <v>44</v>
      </c>
      <c r="E49" s="467">
        <v>119803.79680999997</v>
      </c>
      <c r="F49" s="468">
        <v>90708</v>
      </c>
      <c r="G49" s="468">
        <v>39.752650000000003</v>
      </c>
      <c r="H49" s="468">
        <v>27920.057339999981</v>
      </c>
      <c r="I49" s="468">
        <v>139.89571000000001</v>
      </c>
      <c r="J49" s="468">
        <v>0</v>
      </c>
      <c r="K49" s="468">
        <v>0</v>
      </c>
      <c r="L49" s="469">
        <v>996.09110999999996</v>
      </c>
    </row>
    <row r="50" spans="1:12" ht="18.95" customHeight="1">
      <c r="A50" s="261"/>
      <c r="B50" s="263"/>
      <c r="C50" s="263"/>
      <c r="D50" s="266" t="s">
        <v>45</v>
      </c>
      <c r="E50" s="472">
        <v>0.32887020143347717</v>
      </c>
      <c r="F50" s="219">
        <v>0.33261462641907946</v>
      </c>
      <c r="G50" s="219">
        <v>0.16844343220338984</v>
      </c>
      <c r="H50" s="219">
        <v>0.32174119408144902</v>
      </c>
      <c r="I50" s="219">
        <v>0.42912794478527611</v>
      </c>
      <c r="J50" s="219">
        <v>0</v>
      </c>
      <c r="K50" s="219">
        <v>0</v>
      </c>
      <c r="L50" s="473">
        <v>0.23509348831720556</v>
      </c>
    </row>
    <row r="51" spans="1:12" ht="18.95" customHeight="1">
      <c r="A51" s="267"/>
      <c r="B51" s="268"/>
      <c r="C51" s="268"/>
      <c r="D51" s="271" t="s">
        <v>46</v>
      </c>
      <c r="E51" s="474">
        <v>0.32881604398529973</v>
      </c>
      <c r="F51" s="475">
        <v>0.33261462641907946</v>
      </c>
      <c r="G51" s="475">
        <v>0.16844343220338984</v>
      </c>
      <c r="H51" s="475">
        <v>0.32170412199843273</v>
      </c>
      <c r="I51" s="475">
        <v>0.37206305851063831</v>
      </c>
      <c r="J51" s="475">
        <v>0</v>
      </c>
      <c r="K51" s="475">
        <v>0</v>
      </c>
      <c r="L51" s="476">
        <v>0.23509348831720556</v>
      </c>
    </row>
    <row r="52" spans="1:12" ht="18.95" customHeight="1">
      <c r="A52" s="261" t="s">
        <v>385</v>
      </c>
      <c r="B52" s="262" t="s">
        <v>48</v>
      </c>
      <c r="C52" s="263" t="s">
        <v>386</v>
      </c>
      <c r="D52" s="264" t="s">
        <v>42</v>
      </c>
      <c r="E52" s="466">
        <v>18000</v>
      </c>
      <c r="F52" s="400">
        <v>18000</v>
      </c>
      <c r="G52" s="400">
        <v>0</v>
      </c>
      <c r="H52" s="400">
        <v>0</v>
      </c>
      <c r="I52" s="400">
        <v>0</v>
      </c>
      <c r="J52" s="400">
        <v>0</v>
      </c>
      <c r="K52" s="400">
        <v>0</v>
      </c>
      <c r="L52" s="401">
        <v>0</v>
      </c>
    </row>
    <row r="53" spans="1:12" ht="18.95" customHeight="1">
      <c r="A53" s="261"/>
      <c r="B53" s="262"/>
      <c r="C53" s="263"/>
      <c r="D53" s="266" t="s">
        <v>43</v>
      </c>
      <c r="E53" s="467">
        <v>18000</v>
      </c>
      <c r="F53" s="468">
        <v>18000</v>
      </c>
      <c r="G53" s="468">
        <v>0</v>
      </c>
      <c r="H53" s="468">
        <v>0</v>
      </c>
      <c r="I53" s="468">
        <v>0</v>
      </c>
      <c r="J53" s="468">
        <v>0</v>
      </c>
      <c r="K53" s="468">
        <v>0</v>
      </c>
      <c r="L53" s="469">
        <v>0</v>
      </c>
    </row>
    <row r="54" spans="1:12" ht="18.95" customHeight="1">
      <c r="A54" s="261"/>
      <c r="B54" s="262"/>
      <c r="C54" s="263"/>
      <c r="D54" s="266" t="s">
        <v>44</v>
      </c>
      <c r="E54" s="467">
        <v>4088.3789999999999</v>
      </c>
      <c r="F54" s="468">
        <v>4088.3789999999999</v>
      </c>
      <c r="G54" s="468">
        <v>0</v>
      </c>
      <c r="H54" s="468">
        <v>0</v>
      </c>
      <c r="I54" s="468">
        <v>0</v>
      </c>
      <c r="J54" s="468">
        <v>0</v>
      </c>
      <c r="K54" s="468">
        <v>0</v>
      </c>
      <c r="L54" s="469">
        <v>0</v>
      </c>
    </row>
    <row r="55" spans="1:12" ht="18.95" customHeight="1">
      <c r="A55" s="265"/>
      <c r="B55" s="263"/>
      <c r="C55" s="263"/>
      <c r="D55" s="266" t="s">
        <v>45</v>
      </c>
      <c r="E55" s="472">
        <v>0.22713216666666666</v>
      </c>
      <c r="F55" s="219">
        <v>0.22713216666666666</v>
      </c>
      <c r="G55" s="219">
        <v>0</v>
      </c>
      <c r="H55" s="219">
        <v>0</v>
      </c>
      <c r="I55" s="219">
        <v>0</v>
      </c>
      <c r="J55" s="219">
        <v>0</v>
      </c>
      <c r="K55" s="219">
        <v>0</v>
      </c>
      <c r="L55" s="473">
        <v>0</v>
      </c>
    </row>
    <row r="56" spans="1:12" ht="18.95" customHeight="1">
      <c r="A56" s="267"/>
      <c r="B56" s="268"/>
      <c r="C56" s="268"/>
      <c r="D56" s="271" t="s">
        <v>46</v>
      </c>
      <c r="E56" s="474">
        <v>0.22713216666666666</v>
      </c>
      <c r="F56" s="475">
        <v>0.22713216666666666</v>
      </c>
      <c r="G56" s="475">
        <v>0</v>
      </c>
      <c r="H56" s="475">
        <v>0</v>
      </c>
      <c r="I56" s="475">
        <v>0</v>
      </c>
      <c r="J56" s="475">
        <v>0</v>
      </c>
      <c r="K56" s="475">
        <v>0</v>
      </c>
      <c r="L56" s="476">
        <v>0</v>
      </c>
    </row>
    <row r="57" spans="1:12" ht="18.95" customHeight="1">
      <c r="A57" s="261" t="s">
        <v>387</v>
      </c>
      <c r="B57" s="262" t="s">
        <v>48</v>
      </c>
      <c r="C57" s="263" t="s">
        <v>388</v>
      </c>
      <c r="D57" s="266" t="s">
        <v>42</v>
      </c>
      <c r="E57" s="466">
        <v>10899314</v>
      </c>
      <c r="F57" s="400">
        <v>4481588</v>
      </c>
      <c r="G57" s="400">
        <v>13866</v>
      </c>
      <c r="H57" s="400">
        <v>3349462</v>
      </c>
      <c r="I57" s="400">
        <v>2526359</v>
      </c>
      <c r="J57" s="400">
        <v>0</v>
      </c>
      <c r="K57" s="400">
        <v>0</v>
      </c>
      <c r="L57" s="401">
        <v>528039</v>
      </c>
    </row>
    <row r="58" spans="1:12" ht="18.95" customHeight="1">
      <c r="A58" s="261"/>
      <c r="B58" s="262"/>
      <c r="C58" s="263"/>
      <c r="D58" s="266" t="s">
        <v>43</v>
      </c>
      <c r="E58" s="467">
        <v>11947745.398</v>
      </c>
      <c r="F58" s="468">
        <v>4690743.64824</v>
      </c>
      <c r="G58" s="468">
        <v>13943.5</v>
      </c>
      <c r="H58" s="468">
        <v>3367857.7629999993</v>
      </c>
      <c r="I58" s="468">
        <v>3337901.573760001</v>
      </c>
      <c r="J58" s="468">
        <v>0</v>
      </c>
      <c r="K58" s="468">
        <v>0</v>
      </c>
      <c r="L58" s="469">
        <v>537298.91299999994</v>
      </c>
    </row>
    <row r="59" spans="1:12" ht="18.95" customHeight="1">
      <c r="A59" s="261"/>
      <c r="B59" s="262"/>
      <c r="C59" s="263"/>
      <c r="D59" s="266" t="s">
        <v>44</v>
      </c>
      <c r="E59" s="467">
        <v>2146432.6821499998</v>
      </c>
      <c r="F59" s="468">
        <v>1121058.4366200003</v>
      </c>
      <c r="G59" s="468">
        <v>2797.278569999999</v>
      </c>
      <c r="H59" s="468">
        <v>747951.88613999914</v>
      </c>
      <c r="I59" s="468">
        <v>170304.54431</v>
      </c>
      <c r="J59" s="468">
        <v>0</v>
      </c>
      <c r="K59" s="468">
        <v>0</v>
      </c>
      <c r="L59" s="469">
        <v>104320.53651000002</v>
      </c>
    </row>
    <row r="60" spans="1:12" ht="18.95" customHeight="1">
      <c r="A60" s="265"/>
      <c r="B60" s="263"/>
      <c r="C60" s="263"/>
      <c r="D60" s="266" t="s">
        <v>45</v>
      </c>
      <c r="E60" s="472">
        <v>0.19693282367587536</v>
      </c>
      <c r="F60" s="219">
        <v>0.25014758978737006</v>
      </c>
      <c r="G60" s="219">
        <v>0.20173651882302027</v>
      </c>
      <c r="H60" s="219">
        <v>0.22330508187284978</v>
      </c>
      <c r="I60" s="219">
        <v>6.7411062445994416E-2</v>
      </c>
      <c r="J60" s="219">
        <v>0</v>
      </c>
      <c r="K60" s="219">
        <v>0</v>
      </c>
      <c r="L60" s="473">
        <v>0.1975621810320829</v>
      </c>
    </row>
    <row r="61" spans="1:12" ht="18.95" customHeight="1">
      <c r="A61" s="267"/>
      <c r="B61" s="268"/>
      <c r="C61" s="268"/>
      <c r="D61" s="266" t="s">
        <v>46</v>
      </c>
      <c r="E61" s="474">
        <v>0.17965169248662624</v>
      </c>
      <c r="F61" s="475">
        <v>0.23899375465564598</v>
      </c>
      <c r="G61" s="475">
        <v>0.20061523792448088</v>
      </c>
      <c r="H61" s="475">
        <v>0.22208535477868377</v>
      </c>
      <c r="I61" s="475">
        <v>5.1021439831780098E-2</v>
      </c>
      <c r="J61" s="475">
        <v>0</v>
      </c>
      <c r="K61" s="475">
        <v>0</v>
      </c>
      <c r="L61" s="476">
        <v>0.19415735633546691</v>
      </c>
    </row>
    <row r="62" spans="1:12" ht="18.95" customHeight="1">
      <c r="A62" s="261" t="s">
        <v>389</v>
      </c>
      <c r="B62" s="262" t="s">
        <v>48</v>
      </c>
      <c r="C62" s="263" t="s">
        <v>137</v>
      </c>
      <c r="D62" s="264" t="s">
        <v>42</v>
      </c>
      <c r="E62" s="466">
        <v>57940</v>
      </c>
      <c r="F62" s="400">
        <v>54366</v>
      </c>
      <c r="G62" s="400">
        <v>10</v>
      </c>
      <c r="H62" s="400">
        <v>3564</v>
      </c>
      <c r="I62" s="400">
        <v>0</v>
      </c>
      <c r="J62" s="400">
        <v>0</v>
      </c>
      <c r="K62" s="400">
        <v>0</v>
      </c>
      <c r="L62" s="401">
        <v>0</v>
      </c>
    </row>
    <row r="63" spans="1:12" ht="18.95" customHeight="1">
      <c r="A63" s="261"/>
      <c r="B63" s="262"/>
      <c r="C63" s="263"/>
      <c r="D63" s="266" t="s">
        <v>43</v>
      </c>
      <c r="E63" s="467">
        <v>57965.806700000001</v>
      </c>
      <c r="F63" s="468">
        <v>54366</v>
      </c>
      <c r="G63" s="468">
        <v>10</v>
      </c>
      <c r="H63" s="468">
        <v>3589.8067000000001</v>
      </c>
      <c r="I63" s="468">
        <v>0</v>
      </c>
      <c r="J63" s="468">
        <v>0</v>
      </c>
      <c r="K63" s="468">
        <v>0</v>
      </c>
      <c r="L63" s="469">
        <v>0</v>
      </c>
    </row>
    <row r="64" spans="1:12" ht="18.95" customHeight="1">
      <c r="A64" s="261"/>
      <c r="B64" s="262"/>
      <c r="C64" s="263"/>
      <c r="D64" s="266" t="s">
        <v>44</v>
      </c>
      <c r="E64" s="467">
        <v>22789.870080000008</v>
      </c>
      <c r="F64" s="468">
        <v>21491.953000000005</v>
      </c>
      <c r="G64" s="468">
        <v>1.077</v>
      </c>
      <c r="H64" s="468">
        <v>1296.8400800000002</v>
      </c>
      <c r="I64" s="468">
        <v>0</v>
      </c>
      <c r="J64" s="468">
        <v>0</v>
      </c>
      <c r="K64" s="468">
        <v>0</v>
      </c>
      <c r="L64" s="469">
        <v>0</v>
      </c>
    </row>
    <row r="65" spans="1:12" ht="18.95" customHeight="1">
      <c r="A65" s="265"/>
      <c r="B65" s="263"/>
      <c r="C65" s="263"/>
      <c r="D65" s="266" t="s">
        <v>45</v>
      </c>
      <c r="E65" s="472">
        <v>0.39333569347600977</v>
      </c>
      <c r="F65" s="219">
        <v>0.39531974027885086</v>
      </c>
      <c r="G65" s="219">
        <v>0.10769999999999999</v>
      </c>
      <c r="H65" s="219">
        <v>0.36387207631874302</v>
      </c>
      <c r="I65" s="219">
        <v>0</v>
      </c>
      <c r="J65" s="219">
        <v>0</v>
      </c>
      <c r="K65" s="219">
        <v>0</v>
      </c>
      <c r="L65" s="473">
        <v>0</v>
      </c>
    </row>
    <row r="66" spans="1:12" ht="18.95" customHeight="1">
      <c r="A66" s="267"/>
      <c r="B66" s="268"/>
      <c r="C66" s="268"/>
      <c r="D66" s="271" t="s">
        <v>46</v>
      </c>
      <c r="E66" s="474">
        <v>0.39316057823447847</v>
      </c>
      <c r="F66" s="475">
        <v>0.39531974027885086</v>
      </c>
      <c r="G66" s="475">
        <v>0.10769999999999999</v>
      </c>
      <c r="H66" s="475">
        <v>0.36125624257150118</v>
      </c>
      <c r="I66" s="475">
        <v>0</v>
      </c>
      <c r="J66" s="475">
        <v>0</v>
      </c>
      <c r="K66" s="475">
        <v>0</v>
      </c>
      <c r="L66" s="476">
        <v>0</v>
      </c>
    </row>
    <row r="67" spans="1:12" ht="18.95" customHeight="1">
      <c r="A67" s="261" t="s">
        <v>390</v>
      </c>
      <c r="B67" s="262" t="s">
        <v>48</v>
      </c>
      <c r="C67" s="263" t="s">
        <v>391</v>
      </c>
      <c r="D67" s="264" t="s">
        <v>42</v>
      </c>
      <c r="E67" s="466">
        <v>1332054</v>
      </c>
      <c r="F67" s="400">
        <v>1320532</v>
      </c>
      <c r="G67" s="400">
        <v>345</v>
      </c>
      <c r="H67" s="400">
        <v>10508</v>
      </c>
      <c r="I67" s="400">
        <v>669</v>
      </c>
      <c r="J67" s="400">
        <v>0</v>
      </c>
      <c r="K67" s="400">
        <v>0</v>
      </c>
      <c r="L67" s="401">
        <v>0</v>
      </c>
    </row>
    <row r="68" spans="1:12" ht="18.95" customHeight="1">
      <c r="A68" s="261"/>
      <c r="B68" s="262"/>
      <c r="C68" s="263"/>
      <c r="D68" s="266" t="s">
        <v>43</v>
      </c>
      <c r="E68" s="467">
        <v>2136290.8491699998</v>
      </c>
      <c r="F68" s="468">
        <v>2104184.3644900001</v>
      </c>
      <c r="G68" s="468">
        <v>345</v>
      </c>
      <c r="H68" s="468">
        <v>29067.392420000004</v>
      </c>
      <c r="I68" s="468">
        <v>2694.0922599999999</v>
      </c>
      <c r="J68" s="468">
        <v>0</v>
      </c>
      <c r="K68" s="468">
        <v>0</v>
      </c>
      <c r="L68" s="469">
        <v>0</v>
      </c>
    </row>
    <row r="69" spans="1:12" ht="18.95" customHeight="1">
      <c r="A69" s="261"/>
      <c r="B69" s="262"/>
      <c r="C69" s="263"/>
      <c r="D69" s="266" t="s">
        <v>44</v>
      </c>
      <c r="E69" s="467">
        <v>870569.54936999967</v>
      </c>
      <c r="F69" s="468">
        <v>854252.45025999972</v>
      </c>
      <c r="G69" s="468">
        <v>44.065100000000001</v>
      </c>
      <c r="H69" s="468">
        <v>16261.109750000003</v>
      </c>
      <c r="I69" s="468">
        <v>11.92426</v>
      </c>
      <c r="J69" s="468">
        <v>0</v>
      </c>
      <c r="K69" s="468">
        <v>0</v>
      </c>
      <c r="L69" s="469">
        <v>0</v>
      </c>
    </row>
    <row r="70" spans="1:12" ht="18.95" customHeight="1">
      <c r="A70" s="265"/>
      <c r="B70" s="263"/>
      <c r="C70" s="263"/>
      <c r="D70" s="266" t="s">
        <v>45</v>
      </c>
      <c r="E70" s="472">
        <v>0.65355424732781076</v>
      </c>
      <c r="F70" s="219">
        <v>0.64690022677224002</v>
      </c>
      <c r="G70" s="219">
        <v>0.12772492753623188</v>
      </c>
      <c r="H70" s="219">
        <v>1.5474980728968408</v>
      </c>
      <c r="I70" s="219">
        <v>1.7824005979073243E-2</v>
      </c>
      <c r="J70" s="219">
        <v>0</v>
      </c>
      <c r="K70" s="219">
        <v>0</v>
      </c>
      <c r="L70" s="473">
        <v>0</v>
      </c>
    </row>
    <row r="71" spans="1:12" ht="18.95" customHeight="1">
      <c r="A71" s="267"/>
      <c r="B71" s="268"/>
      <c r="C71" s="268"/>
      <c r="D71" s="269" t="s">
        <v>46</v>
      </c>
      <c r="E71" s="474">
        <v>0.40751452439551328</v>
      </c>
      <c r="F71" s="475">
        <v>0.40597794788150537</v>
      </c>
      <c r="G71" s="475">
        <v>0.12772492753623188</v>
      </c>
      <c r="H71" s="475">
        <v>0.55942788107857389</v>
      </c>
      <c r="I71" s="475">
        <v>4.4260770787411712E-3</v>
      </c>
      <c r="J71" s="475">
        <v>0</v>
      </c>
      <c r="K71" s="475">
        <v>0</v>
      </c>
      <c r="L71" s="476">
        <v>0</v>
      </c>
    </row>
    <row r="72" spans="1:12" ht="18.95" customHeight="1">
      <c r="A72" s="278" t="s">
        <v>392</v>
      </c>
      <c r="B72" s="274" t="s">
        <v>48</v>
      </c>
      <c r="C72" s="279" t="s">
        <v>393</v>
      </c>
      <c r="D72" s="276" t="s">
        <v>42</v>
      </c>
      <c r="E72" s="466">
        <v>438923</v>
      </c>
      <c r="F72" s="400">
        <v>299971</v>
      </c>
      <c r="G72" s="400">
        <v>242</v>
      </c>
      <c r="H72" s="400">
        <v>126696</v>
      </c>
      <c r="I72" s="400">
        <v>5735</v>
      </c>
      <c r="J72" s="400">
        <v>0</v>
      </c>
      <c r="K72" s="400">
        <v>0</v>
      </c>
      <c r="L72" s="401">
        <v>6279</v>
      </c>
    </row>
    <row r="73" spans="1:12" ht="18.95" customHeight="1">
      <c r="A73" s="261"/>
      <c r="B73" s="262"/>
      <c r="C73" s="263"/>
      <c r="D73" s="266" t="s">
        <v>43</v>
      </c>
      <c r="E73" s="467">
        <v>449274.70100000006</v>
      </c>
      <c r="F73" s="468">
        <v>300991.30300000001</v>
      </c>
      <c r="G73" s="468">
        <v>255</v>
      </c>
      <c r="H73" s="468">
        <v>125902.23800000004</v>
      </c>
      <c r="I73" s="468">
        <v>6298.85</v>
      </c>
      <c r="J73" s="468">
        <v>0</v>
      </c>
      <c r="K73" s="468">
        <v>0</v>
      </c>
      <c r="L73" s="469">
        <v>15827.31</v>
      </c>
    </row>
    <row r="74" spans="1:12" ht="18.95" customHeight="1">
      <c r="A74" s="261"/>
      <c r="B74" s="262"/>
      <c r="C74" s="263"/>
      <c r="D74" s="266" t="s">
        <v>44</v>
      </c>
      <c r="E74" s="467">
        <v>126122.62587999999</v>
      </c>
      <c r="F74" s="468">
        <v>92196.381859999994</v>
      </c>
      <c r="G74" s="468">
        <v>53.769960000000005</v>
      </c>
      <c r="H74" s="468">
        <v>29038.972359999989</v>
      </c>
      <c r="I74" s="468">
        <v>533.81884000000002</v>
      </c>
      <c r="J74" s="468">
        <v>0</v>
      </c>
      <c r="K74" s="468">
        <v>0</v>
      </c>
      <c r="L74" s="469">
        <v>4299.6828599999999</v>
      </c>
    </row>
    <row r="75" spans="1:12" ht="18.95" customHeight="1">
      <c r="A75" s="265"/>
      <c r="B75" s="263"/>
      <c r="C75" s="263" t="s">
        <v>4</v>
      </c>
      <c r="D75" s="266" t="s">
        <v>45</v>
      </c>
      <c r="E75" s="472">
        <v>0.28734567539181133</v>
      </c>
      <c r="F75" s="219">
        <v>0.30735098346173462</v>
      </c>
      <c r="G75" s="219">
        <v>0.22218991735537191</v>
      </c>
      <c r="H75" s="219">
        <v>0.22920196659720898</v>
      </c>
      <c r="I75" s="219">
        <v>9.3080878814298176E-2</v>
      </c>
      <c r="J75" s="219">
        <v>0</v>
      </c>
      <c r="K75" s="219">
        <v>0</v>
      </c>
      <c r="L75" s="473">
        <v>0.68477191591017672</v>
      </c>
    </row>
    <row r="76" spans="1:12" ht="18.95" customHeight="1">
      <c r="A76" s="267"/>
      <c r="B76" s="268"/>
      <c r="C76" s="268"/>
      <c r="D76" s="272" t="s">
        <v>46</v>
      </c>
      <c r="E76" s="474">
        <v>0.28072496759616111</v>
      </c>
      <c r="F76" s="475">
        <v>0.30630912236025631</v>
      </c>
      <c r="G76" s="475">
        <v>0.21086258823529413</v>
      </c>
      <c r="H76" s="475">
        <v>0.23064699104077863</v>
      </c>
      <c r="I76" s="475">
        <v>8.4748619192392266E-2</v>
      </c>
      <c r="J76" s="475">
        <v>0</v>
      </c>
      <c r="K76" s="475">
        <v>0</v>
      </c>
      <c r="L76" s="476">
        <v>0.27166226351793199</v>
      </c>
    </row>
    <row r="77" spans="1:12" ht="18.95" customHeight="1">
      <c r="A77" s="261" t="s">
        <v>394</v>
      </c>
      <c r="B77" s="262" t="s">
        <v>48</v>
      </c>
      <c r="C77" s="263" t="s">
        <v>395</v>
      </c>
      <c r="D77" s="277" t="s">
        <v>42</v>
      </c>
      <c r="E77" s="466">
        <v>195499</v>
      </c>
      <c r="F77" s="400"/>
      <c r="G77" s="400">
        <v>260</v>
      </c>
      <c r="H77" s="400">
        <v>191509</v>
      </c>
      <c r="I77" s="400">
        <v>1300</v>
      </c>
      <c r="J77" s="400">
        <v>0</v>
      </c>
      <c r="K77" s="400">
        <v>0</v>
      </c>
      <c r="L77" s="401">
        <v>2430</v>
      </c>
    </row>
    <row r="78" spans="1:12" ht="18.95" customHeight="1">
      <c r="A78" s="261"/>
      <c r="B78" s="262"/>
      <c r="C78" s="263"/>
      <c r="D78" s="266" t="s">
        <v>43</v>
      </c>
      <c r="E78" s="467">
        <v>195499</v>
      </c>
      <c r="F78" s="468">
        <v>0</v>
      </c>
      <c r="G78" s="468">
        <v>278.89099999999996</v>
      </c>
      <c r="H78" s="468">
        <v>191466.109</v>
      </c>
      <c r="I78" s="468">
        <v>1324</v>
      </c>
      <c r="J78" s="468">
        <v>0</v>
      </c>
      <c r="K78" s="468">
        <v>0</v>
      </c>
      <c r="L78" s="469">
        <v>2430</v>
      </c>
    </row>
    <row r="79" spans="1:12" ht="18.95" customHeight="1">
      <c r="A79" s="261"/>
      <c r="B79" s="262"/>
      <c r="C79" s="263"/>
      <c r="D79" s="266" t="s">
        <v>44</v>
      </c>
      <c r="E79" s="467">
        <v>66942.701459999997</v>
      </c>
      <c r="F79" s="468">
        <v>0</v>
      </c>
      <c r="G79" s="468">
        <v>85.228639999999999</v>
      </c>
      <c r="H79" s="468">
        <v>66490.369809999989</v>
      </c>
      <c r="I79" s="468">
        <v>0</v>
      </c>
      <c r="J79" s="468">
        <v>0</v>
      </c>
      <c r="K79" s="468">
        <v>0</v>
      </c>
      <c r="L79" s="469">
        <v>367.10301000000004</v>
      </c>
    </row>
    <row r="80" spans="1:12" ht="18.95" customHeight="1">
      <c r="A80" s="265"/>
      <c r="B80" s="263"/>
      <c r="C80" s="263"/>
      <c r="D80" s="266" t="s">
        <v>45</v>
      </c>
      <c r="E80" s="472">
        <v>0.34241966178855132</v>
      </c>
      <c r="F80" s="219">
        <v>0</v>
      </c>
      <c r="G80" s="219">
        <v>0.32780246153846154</v>
      </c>
      <c r="H80" s="219">
        <v>0.34719188032938392</v>
      </c>
      <c r="I80" s="219">
        <v>0</v>
      </c>
      <c r="J80" s="219">
        <v>0</v>
      </c>
      <c r="K80" s="219">
        <v>0</v>
      </c>
      <c r="L80" s="473">
        <v>0.1510711975308642</v>
      </c>
    </row>
    <row r="81" spans="1:12" ht="18.95" customHeight="1">
      <c r="A81" s="267"/>
      <c r="B81" s="268"/>
      <c r="C81" s="268"/>
      <c r="D81" s="266" t="s">
        <v>46</v>
      </c>
      <c r="E81" s="474">
        <v>0.34241966178855132</v>
      </c>
      <c r="F81" s="475">
        <v>0</v>
      </c>
      <c r="G81" s="475">
        <v>0.30559838790064942</v>
      </c>
      <c r="H81" s="475">
        <v>0.34726965600998344</v>
      </c>
      <c r="I81" s="475">
        <v>0</v>
      </c>
      <c r="J81" s="475">
        <v>0</v>
      </c>
      <c r="K81" s="475">
        <v>0</v>
      </c>
      <c r="L81" s="476">
        <v>0.1510711975308642</v>
      </c>
    </row>
    <row r="82" spans="1:12" ht="18.95" customHeight="1">
      <c r="A82" s="261" t="s">
        <v>396</v>
      </c>
      <c r="B82" s="262" t="s">
        <v>48</v>
      </c>
      <c r="C82" s="263" t="s">
        <v>114</v>
      </c>
      <c r="D82" s="264" t="s">
        <v>42</v>
      </c>
      <c r="E82" s="466">
        <v>6347221</v>
      </c>
      <c r="F82" s="400">
        <v>5099417</v>
      </c>
      <c r="G82" s="400">
        <v>41521</v>
      </c>
      <c r="H82" s="400">
        <v>774696</v>
      </c>
      <c r="I82" s="400">
        <v>294856</v>
      </c>
      <c r="J82" s="400">
        <v>0</v>
      </c>
      <c r="K82" s="400">
        <v>0</v>
      </c>
      <c r="L82" s="401">
        <v>136731</v>
      </c>
    </row>
    <row r="83" spans="1:12" ht="18.95" customHeight="1">
      <c r="A83" s="261"/>
      <c r="B83" s="262"/>
      <c r="C83" s="263"/>
      <c r="D83" s="266" t="s">
        <v>43</v>
      </c>
      <c r="E83" s="467">
        <v>6347323</v>
      </c>
      <c r="F83" s="468">
        <v>5099417</v>
      </c>
      <c r="G83" s="468">
        <v>41521</v>
      </c>
      <c r="H83" s="468">
        <v>774696</v>
      </c>
      <c r="I83" s="468">
        <v>294856</v>
      </c>
      <c r="J83" s="468">
        <v>0</v>
      </c>
      <c r="K83" s="468">
        <v>0</v>
      </c>
      <c r="L83" s="469">
        <v>136833</v>
      </c>
    </row>
    <row r="84" spans="1:12" ht="18.95" customHeight="1">
      <c r="A84" s="261"/>
      <c r="B84" s="262"/>
      <c r="C84" s="263"/>
      <c r="D84" s="266" t="s">
        <v>44</v>
      </c>
      <c r="E84" s="467">
        <v>2087287.9135</v>
      </c>
      <c r="F84" s="468">
        <v>1773639.7079999999</v>
      </c>
      <c r="G84" s="468">
        <v>20264.871489999998</v>
      </c>
      <c r="H84" s="468">
        <v>231362.95640999998</v>
      </c>
      <c r="I84" s="468">
        <v>20834.299139999999</v>
      </c>
      <c r="J84" s="468">
        <v>0</v>
      </c>
      <c r="K84" s="468">
        <v>0</v>
      </c>
      <c r="L84" s="469">
        <v>41186.078460000004</v>
      </c>
    </row>
    <row r="85" spans="1:12" ht="18.95" customHeight="1">
      <c r="A85" s="265"/>
      <c r="B85" s="263"/>
      <c r="C85" s="263"/>
      <c r="D85" s="266" t="s">
        <v>45</v>
      </c>
      <c r="E85" s="472">
        <v>0.32885067551610381</v>
      </c>
      <c r="F85" s="219">
        <v>0.34781225147894357</v>
      </c>
      <c r="G85" s="219">
        <v>0.48806318465354875</v>
      </c>
      <c r="H85" s="219">
        <v>0.29864999484959259</v>
      </c>
      <c r="I85" s="219">
        <v>7.0659234134628421E-2</v>
      </c>
      <c r="J85" s="219">
        <v>0</v>
      </c>
      <c r="K85" s="219">
        <v>0</v>
      </c>
      <c r="L85" s="473">
        <v>0.30121975601728945</v>
      </c>
    </row>
    <row r="86" spans="1:12" ht="18.95" customHeight="1">
      <c r="A86" s="267"/>
      <c r="B86" s="268"/>
      <c r="C86" s="268"/>
      <c r="D86" s="271" t="s">
        <v>46</v>
      </c>
      <c r="E86" s="474">
        <v>0.32884539096245774</v>
      </c>
      <c r="F86" s="475">
        <v>0.34781225147894357</v>
      </c>
      <c r="G86" s="475">
        <v>0.48806318465354875</v>
      </c>
      <c r="H86" s="475">
        <v>0.29864999484959259</v>
      </c>
      <c r="I86" s="475">
        <v>7.0659234134628421E-2</v>
      </c>
      <c r="J86" s="475">
        <v>0</v>
      </c>
      <c r="K86" s="475">
        <v>0</v>
      </c>
      <c r="L86" s="476">
        <v>0.30099521650479055</v>
      </c>
    </row>
    <row r="87" spans="1:12" ht="18.95" customHeight="1">
      <c r="A87" s="261" t="s">
        <v>397</v>
      </c>
      <c r="B87" s="262" t="s">
        <v>48</v>
      </c>
      <c r="C87" s="263" t="s">
        <v>86</v>
      </c>
      <c r="D87" s="266" t="s">
        <v>42</v>
      </c>
      <c r="E87" s="466">
        <v>13836776</v>
      </c>
      <c r="F87" s="400">
        <v>490791</v>
      </c>
      <c r="G87" s="400">
        <v>394837</v>
      </c>
      <c r="H87" s="400">
        <v>11620236</v>
      </c>
      <c r="I87" s="400">
        <v>503085</v>
      </c>
      <c r="J87" s="400">
        <v>0</v>
      </c>
      <c r="K87" s="400">
        <v>0</v>
      </c>
      <c r="L87" s="401">
        <v>827827</v>
      </c>
    </row>
    <row r="88" spans="1:12" ht="18.95" customHeight="1">
      <c r="A88" s="261"/>
      <c r="B88" s="262"/>
      <c r="C88" s="263"/>
      <c r="D88" s="266" t="s">
        <v>43</v>
      </c>
      <c r="E88" s="467">
        <v>14152614.380829988</v>
      </c>
      <c r="F88" s="468">
        <v>620709.11491999996</v>
      </c>
      <c r="G88" s="468">
        <v>395621.31635000004</v>
      </c>
      <c r="H88" s="468">
        <v>11801334.345559988</v>
      </c>
      <c r="I88" s="468">
        <v>508251.73499999993</v>
      </c>
      <c r="J88" s="468">
        <v>0</v>
      </c>
      <c r="K88" s="468">
        <v>0</v>
      </c>
      <c r="L88" s="469">
        <v>826697.86900000041</v>
      </c>
    </row>
    <row r="89" spans="1:12" ht="18.95" customHeight="1">
      <c r="A89" s="261"/>
      <c r="B89" s="262"/>
      <c r="C89" s="263"/>
      <c r="D89" s="266" t="s">
        <v>44</v>
      </c>
      <c r="E89" s="467">
        <v>4403468.9214100065</v>
      </c>
      <c r="F89" s="468">
        <v>215923.57706999994</v>
      </c>
      <c r="G89" s="468">
        <v>86462.163769999985</v>
      </c>
      <c r="H89" s="468">
        <v>3880848.1424300061</v>
      </c>
      <c r="I89" s="468">
        <v>18519.611039999996</v>
      </c>
      <c r="J89" s="468">
        <v>0</v>
      </c>
      <c r="K89" s="468">
        <v>0</v>
      </c>
      <c r="L89" s="469">
        <v>201715.42710000012</v>
      </c>
    </row>
    <row r="90" spans="1:12" ht="18.95" customHeight="1">
      <c r="A90" s="261"/>
      <c r="B90" s="263"/>
      <c r="C90" s="263"/>
      <c r="D90" s="266" t="s">
        <v>45</v>
      </c>
      <c r="E90" s="472">
        <v>0.31824385401700561</v>
      </c>
      <c r="F90" s="219">
        <v>0.43995015611533206</v>
      </c>
      <c r="G90" s="219">
        <v>0.21898191853853613</v>
      </c>
      <c r="H90" s="219">
        <v>0.33397326374696745</v>
      </c>
      <c r="I90" s="219">
        <v>3.6812091475595568E-2</v>
      </c>
      <c r="J90" s="219">
        <v>0</v>
      </c>
      <c r="K90" s="219">
        <v>0</v>
      </c>
      <c r="L90" s="473">
        <v>0.24366857700944777</v>
      </c>
    </row>
    <row r="91" spans="1:12" ht="18.95" customHeight="1">
      <c r="A91" s="267"/>
      <c r="B91" s="268"/>
      <c r="C91" s="268"/>
      <c r="D91" s="269" t="s">
        <v>46</v>
      </c>
      <c r="E91" s="474">
        <v>0.31114172992479727</v>
      </c>
      <c r="F91" s="475">
        <v>0.34786596793866836</v>
      </c>
      <c r="G91" s="475">
        <v>0.21854778849557299</v>
      </c>
      <c r="H91" s="475">
        <v>0.32884824959561426</v>
      </c>
      <c r="I91" s="475">
        <v>3.6437870772836611E-2</v>
      </c>
      <c r="J91" s="475">
        <v>0</v>
      </c>
      <c r="K91" s="475">
        <v>0</v>
      </c>
      <c r="L91" s="476">
        <v>0.24400138752504758</v>
      </c>
    </row>
    <row r="92" spans="1:12" ht="18.95" customHeight="1">
      <c r="A92" s="261" t="s">
        <v>398</v>
      </c>
      <c r="B92" s="262" t="s">
        <v>48</v>
      </c>
      <c r="C92" s="263" t="s">
        <v>399</v>
      </c>
      <c r="D92" s="264" t="s">
        <v>42</v>
      </c>
      <c r="E92" s="466">
        <v>2652203</v>
      </c>
      <c r="F92" s="400">
        <v>108550</v>
      </c>
      <c r="G92" s="400">
        <v>129722</v>
      </c>
      <c r="H92" s="400">
        <v>2175222</v>
      </c>
      <c r="I92" s="400">
        <v>238694</v>
      </c>
      <c r="J92" s="400">
        <v>0</v>
      </c>
      <c r="K92" s="400">
        <v>0</v>
      </c>
      <c r="L92" s="401">
        <v>15</v>
      </c>
    </row>
    <row r="93" spans="1:12" ht="18.95" customHeight="1">
      <c r="A93" s="261"/>
      <c r="B93" s="262"/>
      <c r="C93" s="263" t="s">
        <v>400</v>
      </c>
      <c r="D93" s="266" t="s">
        <v>43</v>
      </c>
      <c r="E93" s="467">
        <v>2689858.2589999996</v>
      </c>
      <c r="F93" s="468">
        <v>108938.611</v>
      </c>
      <c r="G93" s="468">
        <v>130289.18799999999</v>
      </c>
      <c r="H93" s="468">
        <v>2208685.0989999995</v>
      </c>
      <c r="I93" s="468">
        <v>241930.361</v>
      </c>
      <c r="J93" s="468">
        <v>0</v>
      </c>
      <c r="K93" s="468">
        <v>0</v>
      </c>
      <c r="L93" s="469">
        <v>15</v>
      </c>
    </row>
    <row r="94" spans="1:12" ht="18.95" customHeight="1">
      <c r="A94" s="261"/>
      <c r="B94" s="262"/>
      <c r="C94" s="263" t="s">
        <v>401</v>
      </c>
      <c r="D94" s="266" t="s">
        <v>44</v>
      </c>
      <c r="E94" s="467">
        <v>787861.97845000029</v>
      </c>
      <c r="F94" s="468">
        <v>44285.264510000001</v>
      </c>
      <c r="G94" s="468">
        <v>49035.307780000017</v>
      </c>
      <c r="H94" s="468">
        <v>675506.96729000018</v>
      </c>
      <c r="I94" s="468">
        <v>19034.181099999998</v>
      </c>
      <c r="J94" s="468">
        <v>0</v>
      </c>
      <c r="K94" s="468">
        <v>0</v>
      </c>
      <c r="L94" s="469">
        <v>0.25777</v>
      </c>
    </row>
    <row r="95" spans="1:12" ht="18.95" customHeight="1">
      <c r="A95" s="265"/>
      <c r="B95" s="263"/>
      <c r="C95" s="263" t="s">
        <v>402</v>
      </c>
      <c r="D95" s="266" t="s">
        <v>45</v>
      </c>
      <c r="E95" s="472">
        <v>0.29705945527171196</v>
      </c>
      <c r="F95" s="219">
        <v>0.40797111478581299</v>
      </c>
      <c r="G95" s="219">
        <v>0.37800302015078413</v>
      </c>
      <c r="H95" s="219">
        <v>0.31054621886409761</v>
      </c>
      <c r="I95" s="219">
        <v>7.974302286609633E-2</v>
      </c>
      <c r="J95" s="219">
        <v>0</v>
      </c>
      <c r="K95" s="219">
        <v>0</v>
      </c>
      <c r="L95" s="473">
        <v>1.7184666666666668E-2</v>
      </c>
    </row>
    <row r="96" spans="1:12" ht="18.95" customHeight="1">
      <c r="A96" s="267"/>
      <c r="B96" s="268"/>
      <c r="C96" s="268"/>
      <c r="D96" s="271" t="s">
        <v>46</v>
      </c>
      <c r="E96" s="474">
        <v>0.29290092733098189</v>
      </c>
      <c r="F96" s="475">
        <v>0.4065157808006199</v>
      </c>
      <c r="G96" s="475">
        <v>0.37635745937721266</v>
      </c>
      <c r="H96" s="475">
        <v>0.30584122996793051</v>
      </c>
      <c r="I96" s="475">
        <v>7.8676281146871016E-2</v>
      </c>
      <c r="J96" s="475">
        <v>0</v>
      </c>
      <c r="K96" s="475">
        <v>0</v>
      </c>
      <c r="L96" s="476">
        <v>1.7184666666666668E-2</v>
      </c>
    </row>
    <row r="97" spans="1:12" ht="18.95" customHeight="1">
      <c r="A97" s="261" t="s">
        <v>403</v>
      </c>
      <c r="B97" s="262" t="s">
        <v>48</v>
      </c>
      <c r="C97" s="263" t="s">
        <v>116</v>
      </c>
      <c r="D97" s="266" t="s">
        <v>42</v>
      </c>
      <c r="E97" s="466">
        <v>33299427</v>
      </c>
      <c r="F97" s="400">
        <v>1370535</v>
      </c>
      <c r="G97" s="400">
        <v>1191603</v>
      </c>
      <c r="H97" s="400">
        <v>19853968</v>
      </c>
      <c r="I97" s="400">
        <v>10883321</v>
      </c>
      <c r="J97" s="400">
        <v>0</v>
      </c>
      <c r="K97" s="400">
        <v>0</v>
      </c>
      <c r="L97" s="401">
        <v>0</v>
      </c>
    </row>
    <row r="98" spans="1:12" ht="18.95" customHeight="1">
      <c r="A98" s="261"/>
      <c r="B98" s="262"/>
      <c r="C98" s="263"/>
      <c r="D98" s="266" t="s">
        <v>43</v>
      </c>
      <c r="E98" s="467">
        <v>33299633.835939988</v>
      </c>
      <c r="F98" s="468">
        <v>1398807.77</v>
      </c>
      <c r="G98" s="468">
        <v>1021219.98334</v>
      </c>
      <c r="H98" s="468">
        <v>19996245.082599986</v>
      </c>
      <c r="I98" s="468">
        <v>10883361</v>
      </c>
      <c r="J98" s="468">
        <v>0</v>
      </c>
      <c r="K98" s="468">
        <v>0</v>
      </c>
      <c r="L98" s="469">
        <v>0</v>
      </c>
    </row>
    <row r="99" spans="1:12" ht="18.95" customHeight="1">
      <c r="A99" s="261"/>
      <c r="B99" s="262"/>
      <c r="C99" s="263"/>
      <c r="D99" s="266" t="s">
        <v>44</v>
      </c>
      <c r="E99" s="467">
        <v>7243185.9245900037</v>
      </c>
      <c r="F99" s="468">
        <v>378408.50923000003</v>
      </c>
      <c r="G99" s="468">
        <v>261786.21027000001</v>
      </c>
      <c r="H99" s="468">
        <v>5339939.3982500043</v>
      </c>
      <c r="I99" s="468">
        <v>1263051.80684</v>
      </c>
      <c r="J99" s="468">
        <v>0</v>
      </c>
      <c r="K99" s="468">
        <v>0</v>
      </c>
      <c r="L99" s="469">
        <v>0</v>
      </c>
    </row>
    <row r="100" spans="1:12" ht="18.95" customHeight="1">
      <c r="A100" s="265"/>
      <c r="B100" s="263"/>
      <c r="C100" s="263"/>
      <c r="D100" s="266" t="s">
        <v>45</v>
      </c>
      <c r="E100" s="472">
        <v>0.21751683368575692</v>
      </c>
      <c r="F100" s="219">
        <v>0.27610276952430984</v>
      </c>
      <c r="G100" s="219">
        <v>0.21969247330696551</v>
      </c>
      <c r="H100" s="219">
        <v>0.26896081419341483</v>
      </c>
      <c r="I100" s="219">
        <v>0.11605389630977529</v>
      </c>
      <c r="J100" s="219">
        <v>0</v>
      </c>
      <c r="K100" s="219">
        <v>0</v>
      </c>
      <c r="L100" s="473">
        <v>0</v>
      </c>
    </row>
    <row r="101" spans="1:12" ht="18.95" customHeight="1">
      <c r="A101" s="267"/>
      <c r="B101" s="268"/>
      <c r="C101" s="268"/>
      <c r="D101" s="269" t="s">
        <v>46</v>
      </c>
      <c r="E101" s="474">
        <v>0.21751548261087783</v>
      </c>
      <c r="F101" s="475">
        <v>0.27052216705230342</v>
      </c>
      <c r="G101" s="475">
        <v>0.25634654094194531</v>
      </c>
      <c r="H101" s="475">
        <v>0.26704710690391703</v>
      </c>
      <c r="I101" s="475">
        <v>0.11605346977280272</v>
      </c>
      <c r="J101" s="475">
        <v>0</v>
      </c>
      <c r="K101" s="475">
        <v>0</v>
      </c>
      <c r="L101" s="476">
        <v>0</v>
      </c>
    </row>
    <row r="102" spans="1:12" ht="18.95" customHeight="1">
      <c r="A102" s="278" t="s">
        <v>404</v>
      </c>
      <c r="B102" s="274" t="s">
        <v>48</v>
      </c>
      <c r="C102" s="279" t="s">
        <v>405</v>
      </c>
      <c r="D102" s="276" t="s">
        <v>42</v>
      </c>
      <c r="E102" s="466">
        <v>85210187</v>
      </c>
      <c r="F102" s="400">
        <v>64839309</v>
      </c>
      <c r="G102" s="400">
        <v>20257221</v>
      </c>
      <c r="H102" s="400">
        <v>111187</v>
      </c>
      <c r="I102" s="400">
        <v>2470</v>
      </c>
      <c r="J102" s="400">
        <v>0</v>
      </c>
      <c r="K102" s="400">
        <v>0</v>
      </c>
      <c r="L102" s="401">
        <v>0</v>
      </c>
    </row>
    <row r="103" spans="1:12" ht="18.95" customHeight="1">
      <c r="A103" s="261"/>
      <c r="B103" s="262"/>
      <c r="C103" s="263" t="s">
        <v>406</v>
      </c>
      <c r="D103" s="266" t="s">
        <v>43</v>
      </c>
      <c r="E103" s="467">
        <v>85210634.731000006</v>
      </c>
      <c r="F103" s="468">
        <v>64839309</v>
      </c>
      <c r="G103" s="468">
        <v>20251838.186000001</v>
      </c>
      <c r="H103" s="468">
        <v>117017.545</v>
      </c>
      <c r="I103" s="468">
        <v>2470</v>
      </c>
      <c r="J103" s="468">
        <v>0</v>
      </c>
      <c r="K103" s="468">
        <v>0</v>
      </c>
      <c r="L103" s="469">
        <v>0</v>
      </c>
    </row>
    <row r="104" spans="1:12" ht="18.95" customHeight="1">
      <c r="A104" s="261"/>
      <c r="B104" s="262"/>
      <c r="C104" s="263"/>
      <c r="D104" s="266" t="s">
        <v>44</v>
      </c>
      <c r="E104" s="467">
        <v>20262582.462830003</v>
      </c>
      <c r="F104" s="468">
        <v>13539670.174530001</v>
      </c>
      <c r="G104" s="468">
        <v>6689862.5550600011</v>
      </c>
      <c r="H104" s="468">
        <v>33049.733240000001</v>
      </c>
      <c r="I104" s="468">
        <v>0</v>
      </c>
      <c r="J104" s="468">
        <v>0</v>
      </c>
      <c r="K104" s="468">
        <v>0</v>
      </c>
      <c r="L104" s="469">
        <v>0</v>
      </c>
    </row>
    <row r="105" spans="1:12" ht="18.95" customHeight="1">
      <c r="A105" s="265"/>
      <c r="B105" s="263"/>
      <c r="C105" s="263"/>
      <c r="D105" s="266" t="s">
        <v>45</v>
      </c>
      <c r="E105" s="472">
        <v>0.23779530565787871</v>
      </c>
      <c r="F105" s="219">
        <v>0.20881885361440236</v>
      </c>
      <c r="G105" s="219">
        <v>0.33024581975286743</v>
      </c>
      <c r="H105" s="219">
        <v>0.29724458111110114</v>
      </c>
      <c r="I105" s="219">
        <v>0</v>
      </c>
      <c r="J105" s="219">
        <v>0</v>
      </c>
      <c r="K105" s="219">
        <v>0</v>
      </c>
      <c r="L105" s="473">
        <v>0</v>
      </c>
    </row>
    <row r="106" spans="1:12" ht="18.95" customHeight="1">
      <c r="A106" s="267"/>
      <c r="B106" s="268"/>
      <c r="C106" s="268"/>
      <c r="D106" s="272" t="s">
        <v>46</v>
      </c>
      <c r="E106" s="474">
        <v>0.23779405618555247</v>
      </c>
      <c r="F106" s="475">
        <v>0.20881885361440236</v>
      </c>
      <c r="G106" s="475">
        <v>0.33033359706007681</v>
      </c>
      <c r="H106" s="475">
        <v>0.28243399944854425</v>
      </c>
      <c r="I106" s="475">
        <v>0</v>
      </c>
      <c r="J106" s="475">
        <v>0</v>
      </c>
      <c r="K106" s="475">
        <v>0</v>
      </c>
      <c r="L106" s="476">
        <v>0</v>
      </c>
    </row>
    <row r="107" spans="1:12" ht="18.95" customHeight="1">
      <c r="A107" s="261" t="s">
        <v>407</v>
      </c>
      <c r="B107" s="262" t="s">
        <v>48</v>
      </c>
      <c r="C107" s="263" t="s">
        <v>408</v>
      </c>
      <c r="D107" s="277" t="s">
        <v>42</v>
      </c>
      <c r="E107" s="466">
        <v>14993881</v>
      </c>
      <c r="F107" s="400">
        <v>2312320</v>
      </c>
      <c r="G107" s="400">
        <v>422412</v>
      </c>
      <c r="H107" s="400">
        <v>11740776</v>
      </c>
      <c r="I107" s="400">
        <v>440053</v>
      </c>
      <c r="J107" s="400">
        <v>0</v>
      </c>
      <c r="K107" s="400">
        <v>0</v>
      </c>
      <c r="L107" s="401">
        <v>78320</v>
      </c>
    </row>
    <row r="108" spans="1:12" ht="18.95" customHeight="1">
      <c r="A108" s="261"/>
      <c r="B108" s="262"/>
      <c r="C108" s="263" t="s">
        <v>409</v>
      </c>
      <c r="D108" s="266" t="s">
        <v>43</v>
      </c>
      <c r="E108" s="467">
        <v>15444479.909089996</v>
      </c>
      <c r="F108" s="468">
        <v>2323462.13356</v>
      </c>
      <c r="G108" s="468">
        <v>421096.56343000004</v>
      </c>
      <c r="H108" s="468">
        <v>11774752.892569996</v>
      </c>
      <c r="I108" s="468">
        <v>789875.6045299999</v>
      </c>
      <c r="J108" s="468">
        <v>0</v>
      </c>
      <c r="K108" s="468">
        <v>0</v>
      </c>
      <c r="L108" s="469">
        <v>135292.71500000003</v>
      </c>
    </row>
    <row r="109" spans="1:12" ht="18.95" customHeight="1">
      <c r="A109" s="261"/>
      <c r="B109" s="262"/>
      <c r="C109" s="263"/>
      <c r="D109" s="266" t="s">
        <v>44</v>
      </c>
      <c r="E109" s="467">
        <v>5416061.8709900035</v>
      </c>
      <c r="F109" s="468">
        <v>1029948.74808</v>
      </c>
      <c r="G109" s="468">
        <v>98823.019199999995</v>
      </c>
      <c r="H109" s="468">
        <v>4207941.6895300029</v>
      </c>
      <c r="I109" s="468">
        <v>35646.608019999992</v>
      </c>
      <c r="J109" s="468">
        <v>0</v>
      </c>
      <c r="K109" s="468">
        <v>0</v>
      </c>
      <c r="L109" s="469">
        <v>43701.806159999993</v>
      </c>
    </row>
    <row r="110" spans="1:12" ht="18.95" customHeight="1">
      <c r="A110" s="261"/>
      <c r="B110" s="263"/>
      <c r="C110" s="263"/>
      <c r="D110" s="266" t="s">
        <v>45</v>
      </c>
      <c r="E110" s="472">
        <v>0.36121814432100691</v>
      </c>
      <c r="F110" s="219">
        <v>0.44541791278023807</v>
      </c>
      <c r="G110" s="219">
        <v>0.23394936507485581</v>
      </c>
      <c r="H110" s="219">
        <v>0.35840405178754819</v>
      </c>
      <c r="I110" s="219">
        <v>8.1005260775406582E-2</v>
      </c>
      <c r="J110" s="219">
        <v>0</v>
      </c>
      <c r="K110" s="219">
        <v>0</v>
      </c>
      <c r="L110" s="473">
        <v>0.55799037487231862</v>
      </c>
    </row>
    <row r="111" spans="1:12" ht="18.95" customHeight="1">
      <c r="A111" s="267"/>
      <c r="B111" s="268"/>
      <c r="C111" s="268"/>
      <c r="D111" s="266" t="s">
        <v>46</v>
      </c>
      <c r="E111" s="474">
        <v>0.35067945977270032</v>
      </c>
      <c r="F111" s="475">
        <v>0.44328191675838352</v>
      </c>
      <c r="G111" s="475">
        <v>0.23468018450458716</v>
      </c>
      <c r="H111" s="475">
        <v>0.35736985123358828</v>
      </c>
      <c r="I111" s="475">
        <v>4.5129394825671076E-2</v>
      </c>
      <c r="J111" s="475">
        <v>0</v>
      </c>
      <c r="K111" s="475">
        <v>0</v>
      </c>
      <c r="L111" s="476">
        <v>0.3230166987187742</v>
      </c>
    </row>
    <row r="112" spans="1:12" ht="18.95" customHeight="1">
      <c r="A112" s="261" t="s">
        <v>410</v>
      </c>
      <c r="B112" s="262" t="s">
        <v>48</v>
      </c>
      <c r="C112" s="263" t="s">
        <v>411</v>
      </c>
      <c r="D112" s="264" t="s">
        <v>42</v>
      </c>
      <c r="E112" s="466">
        <v>12527357</v>
      </c>
      <c r="F112" s="400">
        <v>166712</v>
      </c>
      <c r="G112" s="400">
        <v>316986</v>
      </c>
      <c r="H112" s="400">
        <v>11539658</v>
      </c>
      <c r="I112" s="400">
        <v>487536</v>
      </c>
      <c r="J112" s="400">
        <v>0</v>
      </c>
      <c r="K112" s="400">
        <v>0</v>
      </c>
      <c r="L112" s="401">
        <v>16465</v>
      </c>
    </row>
    <row r="113" spans="1:12" ht="18.95" customHeight="1">
      <c r="A113" s="261"/>
      <c r="B113" s="262"/>
      <c r="C113" s="263"/>
      <c r="D113" s="266" t="s">
        <v>43</v>
      </c>
      <c r="E113" s="467">
        <v>12667543.353999995</v>
      </c>
      <c r="F113" s="468">
        <v>166712</v>
      </c>
      <c r="G113" s="468">
        <v>315475.13183999999</v>
      </c>
      <c r="H113" s="468">
        <v>11557103.194159996</v>
      </c>
      <c r="I113" s="468">
        <v>611608.40299999993</v>
      </c>
      <c r="J113" s="468">
        <v>0</v>
      </c>
      <c r="K113" s="468">
        <v>0</v>
      </c>
      <c r="L113" s="469">
        <v>16644.625000000004</v>
      </c>
    </row>
    <row r="114" spans="1:12" ht="18.95" customHeight="1">
      <c r="A114" s="261"/>
      <c r="B114" s="262"/>
      <c r="C114" s="263"/>
      <c r="D114" s="266" t="s">
        <v>44</v>
      </c>
      <c r="E114" s="467">
        <v>4057555.9564800002</v>
      </c>
      <c r="F114" s="468">
        <v>50913.243060000001</v>
      </c>
      <c r="G114" s="468">
        <v>117866.33465999998</v>
      </c>
      <c r="H114" s="468">
        <v>3850766.2225000001</v>
      </c>
      <c r="I114" s="468">
        <v>35581.731240000001</v>
      </c>
      <c r="J114" s="468">
        <v>0</v>
      </c>
      <c r="K114" s="468">
        <v>0</v>
      </c>
      <c r="L114" s="469">
        <v>2428.4250200000006</v>
      </c>
    </row>
    <row r="115" spans="1:12" ht="18.95" customHeight="1">
      <c r="A115" s="265"/>
      <c r="B115" s="263"/>
      <c r="C115" s="263"/>
      <c r="D115" s="266" t="s">
        <v>45</v>
      </c>
      <c r="E115" s="472">
        <v>0.32389561153881063</v>
      </c>
      <c r="F115" s="219">
        <v>0.30539639054177264</v>
      </c>
      <c r="G115" s="219">
        <v>0.37183451212356378</v>
      </c>
      <c r="H115" s="219">
        <v>0.33369847030995203</v>
      </c>
      <c r="I115" s="219">
        <v>7.2982777148764402E-2</v>
      </c>
      <c r="J115" s="219">
        <v>0</v>
      </c>
      <c r="K115" s="219">
        <v>0</v>
      </c>
      <c r="L115" s="473">
        <v>0.1474901317947161</v>
      </c>
    </row>
    <row r="116" spans="1:12" ht="18.95" customHeight="1">
      <c r="A116" s="267"/>
      <c r="B116" s="268"/>
      <c r="C116" s="268"/>
      <c r="D116" s="271" t="s">
        <v>46</v>
      </c>
      <c r="E116" s="474">
        <v>0.32031119555622101</v>
      </c>
      <c r="F116" s="475">
        <v>0.30539639054177264</v>
      </c>
      <c r="G116" s="475">
        <v>0.37361529567337953</v>
      </c>
      <c r="H116" s="475">
        <v>0.33319475977733409</v>
      </c>
      <c r="I116" s="475">
        <v>5.8177309313390851E-2</v>
      </c>
      <c r="J116" s="475">
        <v>0</v>
      </c>
      <c r="K116" s="475">
        <v>0</v>
      </c>
      <c r="L116" s="476">
        <v>0.14589845190264125</v>
      </c>
    </row>
    <row r="117" spans="1:12" ht="18.95" customHeight="1">
      <c r="A117" s="261" t="s">
        <v>412</v>
      </c>
      <c r="B117" s="262" t="s">
        <v>48</v>
      </c>
      <c r="C117" s="263" t="s">
        <v>413</v>
      </c>
      <c r="D117" s="264" t="s">
        <v>42</v>
      </c>
      <c r="E117" s="466">
        <v>0</v>
      </c>
      <c r="F117" s="400">
        <v>0</v>
      </c>
      <c r="G117" s="400">
        <v>0</v>
      </c>
      <c r="H117" s="400">
        <v>0</v>
      </c>
      <c r="I117" s="400">
        <v>0</v>
      </c>
      <c r="J117" s="400">
        <v>0</v>
      </c>
      <c r="K117" s="400">
        <v>0</v>
      </c>
      <c r="L117" s="401">
        <v>0</v>
      </c>
    </row>
    <row r="118" spans="1:12" ht="18.95" customHeight="1">
      <c r="A118" s="261"/>
      <c r="B118" s="262"/>
      <c r="C118" s="263" t="s">
        <v>414</v>
      </c>
      <c r="D118" s="266" t="s">
        <v>43</v>
      </c>
      <c r="E118" s="467">
        <v>63.476999999999997</v>
      </c>
      <c r="F118" s="468">
        <v>63.476999999999997</v>
      </c>
      <c r="G118" s="468">
        <v>0</v>
      </c>
      <c r="H118" s="468">
        <v>0</v>
      </c>
      <c r="I118" s="468">
        <v>0</v>
      </c>
      <c r="J118" s="468">
        <v>0</v>
      </c>
      <c r="K118" s="468">
        <v>0</v>
      </c>
      <c r="L118" s="469">
        <v>0</v>
      </c>
    </row>
    <row r="119" spans="1:12" ht="18.95" customHeight="1">
      <c r="A119" s="261"/>
      <c r="B119" s="262"/>
      <c r="C119" s="263" t="s">
        <v>415</v>
      </c>
      <c r="D119" s="266" t="s">
        <v>44</v>
      </c>
      <c r="E119" s="467">
        <v>63.476999999999997</v>
      </c>
      <c r="F119" s="468">
        <v>63.476999999999997</v>
      </c>
      <c r="G119" s="468">
        <v>0</v>
      </c>
      <c r="H119" s="468">
        <v>0</v>
      </c>
      <c r="I119" s="468">
        <v>0</v>
      </c>
      <c r="J119" s="468">
        <v>0</v>
      </c>
      <c r="K119" s="468">
        <v>0</v>
      </c>
      <c r="L119" s="469">
        <v>0</v>
      </c>
    </row>
    <row r="120" spans="1:12" ht="18.95" customHeight="1">
      <c r="A120" s="265"/>
      <c r="B120" s="263"/>
      <c r="C120" s="263" t="s">
        <v>416</v>
      </c>
      <c r="D120" s="266" t="s">
        <v>45</v>
      </c>
      <c r="E120" s="472">
        <v>0</v>
      </c>
      <c r="F120" s="219">
        <v>0</v>
      </c>
      <c r="G120" s="219">
        <v>0</v>
      </c>
      <c r="H120" s="219">
        <v>0</v>
      </c>
      <c r="I120" s="219">
        <v>0</v>
      </c>
      <c r="J120" s="219">
        <v>0</v>
      </c>
      <c r="K120" s="219">
        <v>0</v>
      </c>
      <c r="L120" s="473">
        <v>0</v>
      </c>
    </row>
    <row r="121" spans="1:12" ht="18.95" customHeight="1">
      <c r="A121" s="267"/>
      <c r="B121" s="268"/>
      <c r="C121" s="268" t="s">
        <v>417</v>
      </c>
      <c r="D121" s="271" t="s">
        <v>46</v>
      </c>
      <c r="E121" s="474">
        <v>1</v>
      </c>
      <c r="F121" s="475">
        <v>1</v>
      </c>
      <c r="G121" s="475">
        <v>0</v>
      </c>
      <c r="H121" s="475">
        <v>0</v>
      </c>
      <c r="I121" s="475">
        <v>0</v>
      </c>
      <c r="J121" s="475">
        <v>0</v>
      </c>
      <c r="K121" s="475">
        <v>0</v>
      </c>
      <c r="L121" s="476">
        <v>0</v>
      </c>
    </row>
    <row r="122" spans="1:12" ht="18.95" customHeight="1">
      <c r="A122" s="261" t="s">
        <v>418</v>
      </c>
      <c r="B122" s="262" t="s">
        <v>48</v>
      </c>
      <c r="C122" s="263" t="s">
        <v>419</v>
      </c>
      <c r="D122" s="264" t="s">
        <v>42</v>
      </c>
      <c r="E122" s="466">
        <v>30700000</v>
      </c>
      <c r="F122" s="400">
        <v>0</v>
      </c>
      <c r="G122" s="400">
        <v>0</v>
      </c>
      <c r="H122" s="400">
        <v>100</v>
      </c>
      <c r="I122" s="400"/>
      <c r="J122" s="400">
        <v>30699900</v>
      </c>
      <c r="K122" s="400">
        <v>0</v>
      </c>
      <c r="L122" s="401">
        <v>0</v>
      </c>
    </row>
    <row r="123" spans="1:12" ht="18.95" customHeight="1">
      <c r="A123" s="261"/>
      <c r="B123" s="262"/>
      <c r="C123" s="263"/>
      <c r="D123" s="266" t="s">
        <v>43</v>
      </c>
      <c r="E123" s="467">
        <v>30700000</v>
      </c>
      <c r="F123" s="468">
        <v>0</v>
      </c>
      <c r="G123" s="468">
        <v>0</v>
      </c>
      <c r="H123" s="468">
        <v>100</v>
      </c>
      <c r="I123" s="468">
        <v>0</v>
      </c>
      <c r="J123" s="468">
        <v>30699900</v>
      </c>
      <c r="K123" s="468">
        <v>0</v>
      </c>
      <c r="L123" s="469">
        <v>0</v>
      </c>
    </row>
    <row r="124" spans="1:12" ht="18.95" customHeight="1">
      <c r="A124" s="261"/>
      <c r="B124" s="262"/>
      <c r="C124" s="263"/>
      <c r="D124" s="266" t="s">
        <v>44</v>
      </c>
      <c r="E124" s="467">
        <v>8539059.0590899996</v>
      </c>
      <c r="F124" s="468">
        <v>0</v>
      </c>
      <c r="G124" s="468">
        <v>0</v>
      </c>
      <c r="H124" s="468">
        <v>0</v>
      </c>
      <c r="I124" s="468">
        <v>0</v>
      </c>
      <c r="J124" s="468">
        <v>8539059.0590899996</v>
      </c>
      <c r="K124" s="468">
        <v>0</v>
      </c>
      <c r="L124" s="469">
        <v>0</v>
      </c>
    </row>
    <row r="125" spans="1:12" ht="18.95" customHeight="1">
      <c r="A125" s="265"/>
      <c r="B125" s="263"/>
      <c r="C125" s="263"/>
      <c r="D125" s="266" t="s">
        <v>45</v>
      </c>
      <c r="E125" s="472">
        <v>0.27814524622442993</v>
      </c>
      <c r="F125" s="219">
        <v>0</v>
      </c>
      <c r="G125" s="219">
        <v>0</v>
      </c>
      <c r="H125" s="219">
        <v>0</v>
      </c>
      <c r="I125" s="219">
        <v>0</v>
      </c>
      <c r="J125" s="219">
        <v>0.27814615223795514</v>
      </c>
      <c r="K125" s="219">
        <v>0</v>
      </c>
      <c r="L125" s="473">
        <v>0</v>
      </c>
    </row>
    <row r="126" spans="1:12" ht="18.95" customHeight="1">
      <c r="A126" s="267"/>
      <c r="B126" s="268"/>
      <c r="C126" s="268"/>
      <c r="D126" s="271" t="s">
        <v>46</v>
      </c>
      <c r="E126" s="474">
        <v>0.27814524622442993</v>
      </c>
      <c r="F126" s="475">
        <v>0</v>
      </c>
      <c r="G126" s="475">
        <v>0</v>
      </c>
      <c r="H126" s="475">
        <v>0</v>
      </c>
      <c r="I126" s="475">
        <v>0</v>
      </c>
      <c r="J126" s="475">
        <v>0.27814615223795514</v>
      </c>
      <c r="K126" s="475">
        <v>0</v>
      </c>
      <c r="L126" s="476">
        <v>0</v>
      </c>
    </row>
    <row r="127" spans="1:12" ht="18.95" customHeight="1">
      <c r="A127" s="261" t="s">
        <v>420</v>
      </c>
      <c r="B127" s="262" t="s">
        <v>48</v>
      </c>
      <c r="C127" s="263" t="s">
        <v>421</v>
      </c>
      <c r="D127" s="264" t="s">
        <v>42</v>
      </c>
      <c r="E127" s="466">
        <v>101616346</v>
      </c>
      <c r="F127" s="400">
        <v>68324410</v>
      </c>
      <c r="G127" s="400">
        <v>224967</v>
      </c>
      <c r="H127" s="400">
        <v>3638880</v>
      </c>
      <c r="I127" s="400">
        <v>3430094</v>
      </c>
      <c r="J127" s="400">
        <v>0</v>
      </c>
      <c r="K127" s="400">
        <v>19643623</v>
      </c>
      <c r="L127" s="401">
        <v>6354372</v>
      </c>
    </row>
    <row r="128" spans="1:12" ht="18.95" customHeight="1">
      <c r="A128" s="265"/>
      <c r="B128" s="263"/>
      <c r="C128" s="263"/>
      <c r="D128" s="266" t="s">
        <v>43</v>
      </c>
      <c r="E128" s="467">
        <v>94941599.881530002</v>
      </c>
      <c r="F128" s="468">
        <v>63956467.864039995</v>
      </c>
      <c r="G128" s="468">
        <v>201901.73199999999</v>
      </c>
      <c r="H128" s="468">
        <v>2913117.0249200007</v>
      </c>
      <c r="I128" s="468">
        <v>1997414.1435699998</v>
      </c>
      <c r="J128" s="468">
        <v>0</v>
      </c>
      <c r="K128" s="468">
        <v>19643623</v>
      </c>
      <c r="L128" s="469">
        <v>6229076.1169999996</v>
      </c>
    </row>
    <row r="129" spans="1:12" ht="18.95" customHeight="1">
      <c r="A129" s="265"/>
      <c r="B129" s="263"/>
      <c r="C129" s="263"/>
      <c r="D129" s="266" t="s">
        <v>44</v>
      </c>
      <c r="E129" s="467">
        <v>30673967.567909997</v>
      </c>
      <c r="F129" s="468">
        <v>24134213.564009998</v>
      </c>
      <c r="G129" s="468">
        <v>123.12979999999999</v>
      </c>
      <c r="H129" s="468">
        <v>71234.003929999992</v>
      </c>
      <c r="I129" s="468">
        <v>4106.59602</v>
      </c>
      <c r="J129" s="468">
        <v>0</v>
      </c>
      <c r="K129" s="468">
        <v>5901721.9174600001</v>
      </c>
      <c r="L129" s="469">
        <v>562568.35668999993</v>
      </c>
    </row>
    <row r="130" spans="1:12" ht="18.95" customHeight="1">
      <c r="A130" s="265"/>
      <c r="B130" s="263"/>
      <c r="C130" s="263"/>
      <c r="D130" s="266" t="s">
        <v>45</v>
      </c>
      <c r="E130" s="472">
        <v>0.30186056451892096</v>
      </c>
      <c r="F130" s="219">
        <v>0.35322973976665145</v>
      </c>
      <c r="G130" s="219">
        <v>5.4732382971724733E-4</v>
      </c>
      <c r="H130" s="219">
        <v>1.9575804623950224E-2</v>
      </c>
      <c r="I130" s="219">
        <v>1.1972255046071624E-3</v>
      </c>
      <c r="J130" s="219">
        <v>0</v>
      </c>
      <c r="K130" s="219">
        <v>0.30043958374990193</v>
      </c>
      <c r="L130" s="473">
        <v>8.8532487032550178E-2</v>
      </c>
    </row>
    <row r="131" spans="1:12" ht="18.95" customHeight="1">
      <c r="A131" s="267"/>
      <c r="B131" s="268"/>
      <c r="C131" s="268"/>
      <c r="D131" s="269" t="s">
        <v>46</v>
      </c>
      <c r="E131" s="474">
        <v>0.32308248024243935</v>
      </c>
      <c r="F131" s="475">
        <v>0.37735375904928048</v>
      </c>
      <c r="G131" s="475">
        <v>6.0985014234548511E-4</v>
      </c>
      <c r="H131" s="475">
        <v>2.4452846665834239E-2</v>
      </c>
      <c r="I131" s="475">
        <v>2.0559562137976235E-3</v>
      </c>
      <c r="J131" s="475">
        <v>0</v>
      </c>
      <c r="K131" s="475">
        <v>0.30043958374990193</v>
      </c>
      <c r="L131" s="476">
        <v>9.031328982393938E-2</v>
      </c>
    </row>
    <row r="132" spans="1:12" ht="18.95" customHeight="1">
      <c r="A132" s="278" t="s">
        <v>422</v>
      </c>
      <c r="B132" s="274" t="s">
        <v>48</v>
      </c>
      <c r="C132" s="279" t="s">
        <v>118</v>
      </c>
      <c r="D132" s="276" t="s">
        <v>42</v>
      </c>
      <c r="E132" s="466">
        <v>1935346</v>
      </c>
      <c r="F132" s="400">
        <v>96114</v>
      </c>
      <c r="G132" s="400">
        <v>29416</v>
      </c>
      <c r="H132" s="400">
        <v>1655909</v>
      </c>
      <c r="I132" s="400">
        <v>89397</v>
      </c>
      <c r="J132" s="400">
        <v>0</v>
      </c>
      <c r="K132" s="400">
        <v>0</v>
      </c>
      <c r="L132" s="401">
        <v>64510</v>
      </c>
    </row>
    <row r="133" spans="1:12" ht="18.95" customHeight="1">
      <c r="A133" s="261"/>
      <c r="B133" s="263"/>
      <c r="C133" s="263"/>
      <c r="D133" s="266" t="s">
        <v>43</v>
      </c>
      <c r="E133" s="467">
        <v>3385161.0201499984</v>
      </c>
      <c r="F133" s="468">
        <v>1536226.3161499992</v>
      </c>
      <c r="G133" s="468">
        <v>29539.841</v>
      </c>
      <c r="H133" s="468">
        <v>1657488.4789999991</v>
      </c>
      <c r="I133" s="468">
        <v>89856.312999999995</v>
      </c>
      <c r="J133" s="468">
        <v>0</v>
      </c>
      <c r="K133" s="468">
        <v>0</v>
      </c>
      <c r="L133" s="469">
        <v>72050.071000000011</v>
      </c>
    </row>
    <row r="134" spans="1:12" ht="18.95" customHeight="1">
      <c r="A134" s="261"/>
      <c r="B134" s="263"/>
      <c r="C134" s="263"/>
      <c r="D134" s="266" t="s">
        <v>44</v>
      </c>
      <c r="E134" s="467">
        <v>946000.31680000015</v>
      </c>
      <c r="F134" s="468">
        <v>403205.63507999998</v>
      </c>
      <c r="G134" s="468">
        <v>5050.0786000000007</v>
      </c>
      <c r="H134" s="468">
        <v>508117.22008000017</v>
      </c>
      <c r="I134" s="468">
        <v>11118.336720000001</v>
      </c>
      <c r="J134" s="468">
        <v>0</v>
      </c>
      <c r="K134" s="468">
        <v>0</v>
      </c>
      <c r="L134" s="469">
        <v>18509.046319999983</v>
      </c>
    </row>
    <row r="135" spans="1:12" ht="18.95" customHeight="1">
      <c r="A135" s="261"/>
      <c r="B135" s="263"/>
      <c r="C135" s="263"/>
      <c r="D135" s="266" t="s">
        <v>45</v>
      </c>
      <c r="E135" s="472">
        <v>0.48880164931748643</v>
      </c>
      <c r="F135" s="219">
        <v>4.1950770447593477</v>
      </c>
      <c r="G135" s="219">
        <v>0.17167795077508841</v>
      </c>
      <c r="H135" s="219">
        <v>0.30685093207416603</v>
      </c>
      <c r="I135" s="219">
        <v>0.12437035605221652</v>
      </c>
      <c r="J135" s="219">
        <v>0</v>
      </c>
      <c r="K135" s="219">
        <v>0</v>
      </c>
      <c r="L135" s="473">
        <v>0.28691747512013616</v>
      </c>
    </row>
    <row r="136" spans="1:12" ht="18.95" customHeight="1">
      <c r="A136" s="280"/>
      <c r="B136" s="268"/>
      <c r="C136" s="268"/>
      <c r="D136" s="269" t="s">
        <v>46</v>
      </c>
      <c r="E136" s="474">
        <v>0.27945504251318665</v>
      </c>
      <c r="F136" s="475">
        <v>0.2624649967528811</v>
      </c>
      <c r="G136" s="475">
        <v>0.17095821876630957</v>
      </c>
      <c r="H136" s="475">
        <v>0.30655852304117309</v>
      </c>
      <c r="I136" s="475">
        <v>0.12373461973673459</v>
      </c>
      <c r="J136" s="475">
        <v>0</v>
      </c>
      <c r="K136" s="475">
        <v>0</v>
      </c>
      <c r="L136" s="476">
        <v>0.25689143762259414</v>
      </c>
    </row>
    <row r="137" spans="1:12" ht="18.95" customHeight="1">
      <c r="A137" s="261" t="s">
        <v>423</v>
      </c>
      <c r="B137" s="262" t="s">
        <v>48</v>
      </c>
      <c r="C137" s="263" t="s">
        <v>133</v>
      </c>
      <c r="D137" s="264" t="s">
        <v>42</v>
      </c>
      <c r="E137" s="466">
        <v>16063403</v>
      </c>
      <c r="F137" s="400">
        <v>15439308</v>
      </c>
      <c r="G137" s="400">
        <v>30133</v>
      </c>
      <c r="H137" s="400">
        <v>34119</v>
      </c>
      <c r="I137" s="400">
        <v>469447</v>
      </c>
      <c r="J137" s="400">
        <v>0</v>
      </c>
      <c r="K137" s="400">
        <v>0</v>
      </c>
      <c r="L137" s="401">
        <v>90396</v>
      </c>
    </row>
    <row r="138" spans="1:12" ht="18.95" customHeight="1">
      <c r="A138" s="261"/>
      <c r="B138" s="262"/>
      <c r="C138" s="263"/>
      <c r="D138" s="266" t="s">
        <v>43</v>
      </c>
      <c r="E138" s="467">
        <v>16063751.358999999</v>
      </c>
      <c r="F138" s="468">
        <v>15441154</v>
      </c>
      <c r="G138" s="468">
        <v>30135.8</v>
      </c>
      <c r="H138" s="468">
        <v>33991.199999999997</v>
      </c>
      <c r="I138" s="468">
        <v>467194</v>
      </c>
      <c r="J138" s="468">
        <v>0</v>
      </c>
      <c r="K138" s="468">
        <v>0</v>
      </c>
      <c r="L138" s="469">
        <v>91276.359000000011</v>
      </c>
    </row>
    <row r="139" spans="1:12" ht="18.95" customHeight="1">
      <c r="A139" s="261"/>
      <c r="B139" s="262"/>
      <c r="C139" s="263"/>
      <c r="D139" s="266" t="s">
        <v>44</v>
      </c>
      <c r="E139" s="467">
        <v>5903066.7539600013</v>
      </c>
      <c r="F139" s="468">
        <v>5798573.1405200018</v>
      </c>
      <c r="G139" s="468">
        <v>1365.0534500000001</v>
      </c>
      <c r="H139" s="468">
        <v>9728.1964399999997</v>
      </c>
      <c r="I139" s="468">
        <v>60749.058780000007</v>
      </c>
      <c r="J139" s="468">
        <v>0</v>
      </c>
      <c r="K139" s="468">
        <v>0</v>
      </c>
      <c r="L139" s="469">
        <v>32651.304769999999</v>
      </c>
    </row>
    <row r="140" spans="1:12" ht="18.95" customHeight="1">
      <c r="A140" s="265"/>
      <c r="B140" s="263"/>
      <c r="C140" s="263"/>
      <c r="D140" s="266" t="s">
        <v>45</v>
      </c>
      <c r="E140" s="472">
        <v>0.36748544215444268</v>
      </c>
      <c r="F140" s="219">
        <v>0.37557208785005142</v>
      </c>
      <c r="G140" s="219">
        <v>4.5300947466233039E-2</v>
      </c>
      <c r="H140" s="219">
        <v>0.28512548550660921</v>
      </c>
      <c r="I140" s="219">
        <v>0.12940557460160573</v>
      </c>
      <c r="J140" s="219">
        <v>0</v>
      </c>
      <c r="K140" s="219">
        <v>0</v>
      </c>
      <c r="L140" s="473">
        <v>0.3612029821009779</v>
      </c>
    </row>
    <row r="141" spans="1:12" ht="18.95" customHeight="1">
      <c r="A141" s="267"/>
      <c r="B141" s="268"/>
      <c r="C141" s="268"/>
      <c r="D141" s="272" t="s">
        <v>46</v>
      </c>
      <c r="E141" s="474">
        <v>0.36747747285397969</v>
      </c>
      <c r="F141" s="475">
        <v>0.37552718796276507</v>
      </c>
      <c r="G141" s="475">
        <v>4.5296738430703684E-2</v>
      </c>
      <c r="H141" s="475">
        <v>0.28619749935277367</v>
      </c>
      <c r="I141" s="475">
        <v>0.13002962105677729</v>
      </c>
      <c r="J141" s="475">
        <v>0</v>
      </c>
      <c r="K141" s="475">
        <v>0</v>
      </c>
      <c r="L141" s="476">
        <v>0.35771918520544838</v>
      </c>
    </row>
    <row r="142" spans="1:12" ht="18.95" customHeight="1">
      <c r="A142" s="261" t="s">
        <v>424</v>
      </c>
      <c r="B142" s="262" t="s">
        <v>48</v>
      </c>
      <c r="C142" s="263" t="s">
        <v>425</v>
      </c>
      <c r="D142" s="277" t="s">
        <v>42</v>
      </c>
      <c r="E142" s="466">
        <v>7295462</v>
      </c>
      <c r="F142" s="400">
        <v>3720653</v>
      </c>
      <c r="G142" s="400">
        <v>11169</v>
      </c>
      <c r="H142" s="400">
        <v>2530561</v>
      </c>
      <c r="I142" s="400">
        <v>954347</v>
      </c>
      <c r="J142" s="400">
        <v>0</v>
      </c>
      <c r="K142" s="400">
        <v>0</v>
      </c>
      <c r="L142" s="401">
        <v>78732</v>
      </c>
    </row>
    <row r="143" spans="1:12" ht="18.95" customHeight="1">
      <c r="A143" s="261"/>
      <c r="B143" s="262"/>
      <c r="C143" s="263"/>
      <c r="D143" s="266" t="s">
        <v>43</v>
      </c>
      <c r="E143" s="467">
        <v>7480651.1962499991</v>
      </c>
      <c r="F143" s="468">
        <v>3845887.2959199995</v>
      </c>
      <c r="G143" s="468">
        <v>11689.46571</v>
      </c>
      <c r="H143" s="468">
        <v>2572599.4586199988</v>
      </c>
      <c r="I143" s="468">
        <v>971679.28100000008</v>
      </c>
      <c r="J143" s="468">
        <v>0</v>
      </c>
      <c r="K143" s="468">
        <v>0</v>
      </c>
      <c r="L143" s="469">
        <v>78795.695000000007</v>
      </c>
    </row>
    <row r="144" spans="1:12" ht="18.95" customHeight="1">
      <c r="A144" s="261"/>
      <c r="B144" s="262"/>
      <c r="C144" s="263"/>
      <c r="D144" s="266" t="s">
        <v>44</v>
      </c>
      <c r="E144" s="467">
        <v>1811800.3161300004</v>
      </c>
      <c r="F144" s="468">
        <v>1116779.18144</v>
      </c>
      <c r="G144" s="468">
        <v>3993.4300499999986</v>
      </c>
      <c r="H144" s="468">
        <v>536785.3390800003</v>
      </c>
      <c r="I144" s="468">
        <v>125835.51424999998</v>
      </c>
      <c r="J144" s="468">
        <v>0</v>
      </c>
      <c r="K144" s="468">
        <v>0</v>
      </c>
      <c r="L144" s="469">
        <v>28406.851309999998</v>
      </c>
    </row>
    <row r="145" spans="1:12" ht="18.95" customHeight="1">
      <c r="A145" s="261"/>
      <c r="B145" s="263"/>
      <c r="C145" s="263"/>
      <c r="D145" s="266" t="s">
        <v>45</v>
      </c>
      <c r="E145" s="472">
        <v>0.24834620701608759</v>
      </c>
      <c r="F145" s="219">
        <v>0.30015676856723805</v>
      </c>
      <c r="G145" s="219">
        <v>0.3575458904109588</v>
      </c>
      <c r="H145" s="219">
        <v>0.21212108266902094</v>
      </c>
      <c r="I145" s="219">
        <v>0.13185509489734865</v>
      </c>
      <c r="J145" s="219">
        <v>0</v>
      </c>
      <c r="K145" s="219">
        <v>0</v>
      </c>
      <c r="L145" s="473">
        <v>0.36080439097190464</v>
      </c>
    </row>
    <row r="146" spans="1:12" ht="18.95" customHeight="1">
      <c r="A146" s="267"/>
      <c r="B146" s="268"/>
      <c r="C146" s="268"/>
      <c r="D146" s="266" t="s">
        <v>46</v>
      </c>
      <c r="E146" s="474">
        <v>0.24219820823062088</v>
      </c>
      <c r="F146" s="475">
        <v>0.2903827115851163</v>
      </c>
      <c r="G146" s="475">
        <v>0.34162639671236084</v>
      </c>
      <c r="H146" s="475">
        <v>0.20865484414271945</v>
      </c>
      <c r="I146" s="475">
        <v>0.12950313617935419</v>
      </c>
      <c r="J146" s="475">
        <v>0</v>
      </c>
      <c r="K146" s="475">
        <v>0</v>
      </c>
      <c r="L146" s="476">
        <v>0.3605127324532133</v>
      </c>
    </row>
    <row r="147" spans="1:12" ht="18.95" customHeight="1">
      <c r="A147" s="261" t="s">
        <v>426</v>
      </c>
      <c r="B147" s="262" t="s">
        <v>48</v>
      </c>
      <c r="C147" s="263" t="s">
        <v>427</v>
      </c>
      <c r="D147" s="276" t="s">
        <v>42</v>
      </c>
      <c r="E147" s="466">
        <v>3856204</v>
      </c>
      <c r="F147" s="400">
        <v>3766838</v>
      </c>
      <c r="G147" s="400">
        <v>20966</v>
      </c>
      <c r="H147" s="400">
        <v>66777</v>
      </c>
      <c r="I147" s="400">
        <v>1183</v>
      </c>
      <c r="J147" s="400">
        <v>0</v>
      </c>
      <c r="K147" s="400">
        <v>0</v>
      </c>
      <c r="L147" s="401">
        <v>440</v>
      </c>
    </row>
    <row r="148" spans="1:12" ht="18.95" customHeight="1">
      <c r="A148" s="261"/>
      <c r="B148" s="262"/>
      <c r="C148" s="263"/>
      <c r="D148" s="266" t="s">
        <v>43</v>
      </c>
      <c r="E148" s="467">
        <v>3967109.6989999996</v>
      </c>
      <c r="F148" s="468">
        <v>3847652.4059999995</v>
      </c>
      <c r="G148" s="468">
        <v>20766</v>
      </c>
      <c r="H148" s="468">
        <v>67443.258999999991</v>
      </c>
      <c r="I148" s="468">
        <v>28493.448</v>
      </c>
      <c r="J148" s="468">
        <v>0</v>
      </c>
      <c r="K148" s="468">
        <v>0</v>
      </c>
      <c r="L148" s="469">
        <v>2754.5860000000002</v>
      </c>
    </row>
    <row r="149" spans="1:12" ht="18.95" customHeight="1">
      <c r="A149" s="261"/>
      <c r="B149" s="262"/>
      <c r="C149" s="263"/>
      <c r="D149" s="266" t="s">
        <v>44</v>
      </c>
      <c r="E149" s="467">
        <v>1484557.89445</v>
      </c>
      <c r="F149" s="468">
        <v>1457395.4883000001</v>
      </c>
      <c r="G149" s="468">
        <v>5358.1590800000004</v>
      </c>
      <c r="H149" s="468">
        <v>17178.543609999997</v>
      </c>
      <c r="I149" s="468">
        <v>4057.4841900000001</v>
      </c>
      <c r="J149" s="468">
        <v>0</v>
      </c>
      <c r="K149" s="468">
        <v>0</v>
      </c>
      <c r="L149" s="469">
        <v>568.21926999999994</v>
      </c>
    </row>
    <row r="150" spans="1:12" ht="18.95" customHeight="1">
      <c r="A150" s="261"/>
      <c r="B150" s="263"/>
      <c r="C150" s="263"/>
      <c r="D150" s="266" t="s">
        <v>45</v>
      </c>
      <c r="E150" s="472">
        <v>0.38497908680401766</v>
      </c>
      <c r="F150" s="219">
        <v>0.38690155730084491</v>
      </c>
      <c r="G150" s="219">
        <v>0.25556420299532578</v>
      </c>
      <c r="H150" s="219">
        <v>0.25725240142564054</v>
      </c>
      <c r="I150" s="219">
        <v>3.4298260270498733</v>
      </c>
      <c r="J150" s="219">
        <v>0</v>
      </c>
      <c r="K150" s="219">
        <v>0</v>
      </c>
      <c r="L150" s="473">
        <v>1.2914074318181816</v>
      </c>
    </row>
    <row r="151" spans="1:12" ht="18.95" customHeight="1">
      <c r="A151" s="267"/>
      <c r="B151" s="268"/>
      <c r="C151" s="268"/>
      <c r="D151" s="266" t="s">
        <v>46</v>
      </c>
      <c r="E151" s="474">
        <v>0.37421649691820136</v>
      </c>
      <c r="F151" s="475">
        <v>0.37877524644049154</v>
      </c>
      <c r="G151" s="475">
        <v>0.2580255744967736</v>
      </c>
      <c r="H151" s="475">
        <v>0.25471105436942187</v>
      </c>
      <c r="I151" s="475">
        <v>0.14240060346504924</v>
      </c>
      <c r="J151" s="475">
        <v>0</v>
      </c>
      <c r="K151" s="475">
        <v>0</v>
      </c>
      <c r="L151" s="476">
        <v>0.2062811870821967</v>
      </c>
    </row>
    <row r="152" spans="1:12" ht="18.75" customHeight="1">
      <c r="A152" s="261" t="s">
        <v>428</v>
      </c>
      <c r="B152" s="262" t="s">
        <v>48</v>
      </c>
      <c r="C152" s="263" t="s">
        <v>429</v>
      </c>
      <c r="D152" s="264" t="s">
        <v>42</v>
      </c>
      <c r="E152" s="466">
        <v>4254482</v>
      </c>
      <c r="F152" s="400">
        <v>940975</v>
      </c>
      <c r="G152" s="400">
        <v>2941844</v>
      </c>
      <c r="H152" s="400">
        <v>261526</v>
      </c>
      <c r="I152" s="400">
        <v>5387</v>
      </c>
      <c r="J152" s="400">
        <v>0</v>
      </c>
      <c r="K152" s="400">
        <v>0</v>
      </c>
      <c r="L152" s="401">
        <v>104750</v>
      </c>
    </row>
    <row r="153" spans="1:12" ht="18.95" customHeight="1">
      <c r="A153" s="261"/>
      <c r="B153" s="262"/>
      <c r="C153" s="263" t="s">
        <v>430</v>
      </c>
      <c r="D153" s="266" t="s">
        <v>43</v>
      </c>
      <c r="E153" s="467">
        <v>4333462.8590000002</v>
      </c>
      <c r="F153" s="468">
        <v>985291.72700000019</v>
      </c>
      <c r="G153" s="468">
        <v>2961490.6630000002</v>
      </c>
      <c r="H153" s="468">
        <v>271954.29999999993</v>
      </c>
      <c r="I153" s="468">
        <v>6252.1589999999997</v>
      </c>
      <c r="J153" s="468">
        <v>0</v>
      </c>
      <c r="K153" s="468">
        <v>0</v>
      </c>
      <c r="L153" s="469">
        <v>108474.01</v>
      </c>
    </row>
    <row r="154" spans="1:12" ht="18.95" customHeight="1">
      <c r="A154" s="261"/>
      <c r="B154" s="262"/>
      <c r="C154" s="263"/>
      <c r="D154" s="266" t="s">
        <v>44</v>
      </c>
      <c r="E154" s="467">
        <v>1443471.40173</v>
      </c>
      <c r="F154" s="468">
        <v>324209.8130100001</v>
      </c>
      <c r="G154" s="468">
        <v>988724.66769999999</v>
      </c>
      <c r="H154" s="468">
        <v>87014.048199999903</v>
      </c>
      <c r="I154" s="468">
        <v>391.04899999999998</v>
      </c>
      <c r="J154" s="468">
        <v>0</v>
      </c>
      <c r="K154" s="468">
        <v>0</v>
      </c>
      <c r="L154" s="469">
        <v>43131.823819999998</v>
      </c>
    </row>
    <row r="155" spans="1:12" ht="18.95" customHeight="1">
      <c r="A155" s="261"/>
      <c r="B155" s="263"/>
      <c r="C155" s="263"/>
      <c r="D155" s="266" t="s">
        <v>45</v>
      </c>
      <c r="E155" s="472">
        <v>0.33928252645798007</v>
      </c>
      <c r="F155" s="219">
        <v>0.34454668084699391</v>
      </c>
      <c r="G155" s="219">
        <v>0.33609010800708672</v>
      </c>
      <c r="H155" s="219">
        <v>0.33271662549803804</v>
      </c>
      <c r="I155" s="219">
        <v>7.2591238165955072E-2</v>
      </c>
      <c r="J155" s="219">
        <v>0</v>
      </c>
      <c r="K155" s="219">
        <v>0</v>
      </c>
      <c r="L155" s="473">
        <v>0.41175965460620523</v>
      </c>
    </row>
    <row r="156" spans="1:12" ht="18.95" customHeight="1">
      <c r="A156" s="267"/>
      <c r="B156" s="268"/>
      <c r="C156" s="268"/>
      <c r="D156" s="271" t="s">
        <v>46</v>
      </c>
      <c r="E156" s="474">
        <v>0.33309882851127026</v>
      </c>
      <c r="F156" s="475">
        <v>0.32904956382527306</v>
      </c>
      <c r="G156" s="475">
        <v>0.33386047102995708</v>
      </c>
      <c r="H156" s="475">
        <v>0.31995834667809969</v>
      </c>
      <c r="I156" s="475">
        <v>6.2546234028917055E-2</v>
      </c>
      <c r="J156" s="475">
        <v>0</v>
      </c>
      <c r="K156" s="475">
        <v>0</v>
      </c>
      <c r="L156" s="476">
        <v>0.39762357655995201</v>
      </c>
    </row>
    <row r="157" spans="1:12" ht="18.95" customHeight="1">
      <c r="A157" s="261" t="s">
        <v>431</v>
      </c>
      <c r="B157" s="262" t="s">
        <v>48</v>
      </c>
      <c r="C157" s="263" t="s">
        <v>432</v>
      </c>
      <c r="D157" s="264" t="s">
        <v>42</v>
      </c>
      <c r="E157" s="466">
        <v>113866</v>
      </c>
      <c r="F157" s="400">
        <v>18680</v>
      </c>
      <c r="G157" s="400">
        <v>3149</v>
      </c>
      <c r="H157" s="400">
        <v>87551</v>
      </c>
      <c r="I157" s="400">
        <v>4486</v>
      </c>
      <c r="J157" s="400">
        <v>0</v>
      </c>
      <c r="K157" s="400">
        <v>0</v>
      </c>
      <c r="L157" s="401">
        <v>0</v>
      </c>
    </row>
    <row r="158" spans="1:12" ht="18.95" customHeight="1">
      <c r="A158" s="261"/>
      <c r="B158" s="262"/>
      <c r="C158" s="263" t="s">
        <v>433</v>
      </c>
      <c r="D158" s="266" t="s">
        <v>43</v>
      </c>
      <c r="E158" s="467">
        <v>304534.03900000005</v>
      </c>
      <c r="F158" s="468">
        <v>204110.64600000004</v>
      </c>
      <c r="G158" s="468">
        <v>8962.5280000000002</v>
      </c>
      <c r="H158" s="468">
        <v>86962.74</v>
      </c>
      <c r="I158" s="468">
        <v>4486</v>
      </c>
      <c r="J158" s="468">
        <v>0</v>
      </c>
      <c r="K158" s="468">
        <v>0</v>
      </c>
      <c r="L158" s="469">
        <v>12.125</v>
      </c>
    </row>
    <row r="159" spans="1:12" ht="18.95" customHeight="1">
      <c r="A159" s="261"/>
      <c r="B159" s="262"/>
      <c r="C159" s="263"/>
      <c r="D159" s="266" t="s">
        <v>44</v>
      </c>
      <c r="E159" s="467">
        <v>124924.35215999999</v>
      </c>
      <c r="F159" s="468">
        <v>94349.838000000003</v>
      </c>
      <c r="G159" s="468">
        <v>5558.4516300000005</v>
      </c>
      <c r="H159" s="468">
        <v>24988.498529999993</v>
      </c>
      <c r="I159" s="468">
        <v>27.039000000000001</v>
      </c>
      <c r="J159" s="468">
        <v>0</v>
      </c>
      <c r="K159" s="468">
        <v>0</v>
      </c>
      <c r="L159" s="469">
        <v>0.52500000000000002</v>
      </c>
    </row>
    <row r="160" spans="1:12" ht="18.95" customHeight="1">
      <c r="A160" s="261"/>
      <c r="B160" s="263"/>
      <c r="C160" s="263"/>
      <c r="D160" s="266" t="s">
        <v>45</v>
      </c>
      <c r="E160" s="472">
        <v>1.0971172444803541</v>
      </c>
      <c r="F160" s="219">
        <v>5.0508478586723768</v>
      </c>
      <c r="G160" s="219">
        <v>1.7651481835503335</v>
      </c>
      <c r="H160" s="219">
        <v>0.28541648330687247</v>
      </c>
      <c r="I160" s="219">
        <v>6.0274186357556847E-3</v>
      </c>
      <c r="J160" s="219">
        <v>0</v>
      </c>
      <c r="K160" s="219">
        <v>0</v>
      </c>
      <c r="L160" s="473">
        <v>0</v>
      </c>
    </row>
    <row r="161" spans="1:12" ht="18.95" customHeight="1">
      <c r="A161" s="267"/>
      <c r="B161" s="268"/>
      <c r="C161" s="268"/>
      <c r="D161" s="271" t="s">
        <v>46</v>
      </c>
      <c r="E161" s="474">
        <v>0.41021474174189104</v>
      </c>
      <c r="F161" s="475">
        <v>0.46224849045845451</v>
      </c>
      <c r="G161" s="475">
        <v>0.62018792354121521</v>
      </c>
      <c r="H161" s="475">
        <v>0.28734718489780786</v>
      </c>
      <c r="I161" s="475">
        <v>6.0274186357556847E-3</v>
      </c>
      <c r="J161" s="475">
        <v>0</v>
      </c>
      <c r="K161" s="475">
        <v>0</v>
      </c>
      <c r="L161" s="476">
        <v>4.3298969072164947E-2</v>
      </c>
    </row>
    <row r="162" spans="1:12" ht="18.95" customHeight="1">
      <c r="A162" s="261" t="s">
        <v>450</v>
      </c>
      <c r="B162" s="262" t="s">
        <v>48</v>
      </c>
      <c r="C162" s="263" t="s">
        <v>183</v>
      </c>
      <c r="D162" s="266" t="s">
        <v>42</v>
      </c>
      <c r="E162" s="466">
        <v>38760545</v>
      </c>
      <c r="F162" s="400">
        <v>35317661</v>
      </c>
      <c r="G162" s="400">
        <v>21</v>
      </c>
      <c r="H162" s="400">
        <v>3442863</v>
      </c>
      <c r="I162" s="400">
        <v>0</v>
      </c>
      <c r="J162" s="400">
        <v>0</v>
      </c>
      <c r="K162" s="400">
        <v>0</v>
      </c>
      <c r="L162" s="401">
        <v>0</v>
      </c>
    </row>
    <row r="163" spans="1:12" ht="18.95" customHeight="1">
      <c r="A163" s="261"/>
      <c r="B163" s="262"/>
      <c r="C163" s="263"/>
      <c r="D163" s="266" t="s">
        <v>43</v>
      </c>
      <c r="E163" s="467">
        <v>39007566.350000009</v>
      </c>
      <c r="F163" s="468">
        <v>35409547.350170001</v>
      </c>
      <c r="G163" s="468">
        <v>85.119</v>
      </c>
      <c r="H163" s="468">
        <v>3443295.192830001</v>
      </c>
      <c r="I163" s="468">
        <v>154551.02000000005</v>
      </c>
      <c r="J163" s="468">
        <v>0</v>
      </c>
      <c r="K163" s="468">
        <v>0</v>
      </c>
      <c r="L163" s="469">
        <v>87.668000000000006</v>
      </c>
    </row>
    <row r="164" spans="1:12" ht="18.95" customHeight="1">
      <c r="A164" s="261"/>
      <c r="B164" s="262"/>
      <c r="C164" s="263"/>
      <c r="D164" s="266" t="s">
        <v>44</v>
      </c>
      <c r="E164" s="467">
        <v>12973514.601639995</v>
      </c>
      <c r="F164" s="468">
        <v>11941764.145979993</v>
      </c>
      <c r="G164" s="468">
        <v>56.48028</v>
      </c>
      <c r="H164" s="468">
        <v>1031665.5753800003</v>
      </c>
      <c r="I164" s="468">
        <v>0</v>
      </c>
      <c r="J164" s="468">
        <v>0</v>
      </c>
      <c r="K164" s="468">
        <v>0</v>
      </c>
      <c r="L164" s="469">
        <v>28.4</v>
      </c>
    </row>
    <row r="165" spans="1:12" ht="18.95" customHeight="1">
      <c r="A165" s="265"/>
      <c r="B165" s="263"/>
      <c r="C165" s="263"/>
      <c r="D165" s="266" t="s">
        <v>45</v>
      </c>
      <c r="E165" s="472">
        <v>0.33470929270060562</v>
      </c>
      <c r="F165" s="219">
        <v>0.33812443428742334</v>
      </c>
      <c r="G165" s="219">
        <v>2.6895371428571431</v>
      </c>
      <c r="H165" s="219">
        <v>0.29965339177887712</v>
      </c>
      <c r="I165" s="219">
        <v>0</v>
      </c>
      <c r="J165" s="219">
        <v>0</v>
      </c>
      <c r="K165" s="219">
        <v>0</v>
      </c>
      <c r="L165" s="473">
        <v>0</v>
      </c>
    </row>
    <row r="166" spans="1:12" ht="18.75" customHeight="1">
      <c r="A166" s="267"/>
      <c r="B166" s="268"/>
      <c r="C166" s="268"/>
      <c r="D166" s="272" t="s">
        <v>46</v>
      </c>
      <c r="E166" s="474">
        <v>0.33258969516922943</v>
      </c>
      <c r="F166" s="475">
        <v>0.33724701498966381</v>
      </c>
      <c r="G166" s="475">
        <v>0.66354491946568916</v>
      </c>
      <c r="H166" s="475">
        <v>0.29961578011906881</v>
      </c>
      <c r="I166" s="475">
        <v>0</v>
      </c>
      <c r="J166" s="475">
        <v>0</v>
      </c>
      <c r="K166" s="475">
        <v>0</v>
      </c>
      <c r="L166" s="476">
        <v>0.3239494456358078</v>
      </c>
    </row>
    <row r="167" spans="1:12" ht="18.95" customHeight="1">
      <c r="A167" s="278" t="s">
        <v>434</v>
      </c>
      <c r="B167" s="274" t="s">
        <v>48</v>
      </c>
      <c r="C167" s="279" t="s">
        <v>435</v>
      </c>
      <c r="D167" s="276" t="s">
        <v>42</v>
      </c>
      <c r="E167" s="466">
        <v>982669</v>
      </c>
      <c r="F167" s="400">
        <v>498690</v>
      </c>
      <c r="G167" s="400">
        <v>587</v>
      </c>
      <c r="H167" s="400">
        <v>304940</v>
      </c>
      <c r="I167" s="400">
        <v>19507</v>
      </c>
      <c r="J167" s="400">
        <v>0</v>
      </c>
      <c r="K167" s="400">
        <v>0</v>
      </c>
      <c r="L167" s="401">
        <v>158945</v>
      </c>
    </row>
    <row r="168" spans="1:12" ht="18.95" customHeight="1">
      <c r="A168" s="261"/>
      <c r="B168" s="262"/>
      <c r="C168" s="263" t="s">
        <v>436</v>
      </c>
      <c r="D168" s="266" t="s">
        <v>43</v>
      </c>
      <c r="E168" s="467">
        <v>1144345.2623099999</v>
      </c>
      <c r="F168" s="468">
        <v>498690</v>
      </c>
      <c r="G168" s="468">
        <v>654.4</v>
      </c>
      <c r="H168" s="468">
        <v>328467.47740999999</v>
      </c>
      <c r="I168" s="468">
        <v>148228.65489999999</v>
      </c>
      <c r="J168" s="468">
        <v>0</v>
      </c>
      <c r="K168" s="468">
        <v>0</v>
      </c>
      <c r="L168" s="469">
        <v>168304.72999999995</v>
      </c>
    </row>
    <row r="169" spans="1:12" ht="18.95" customHeight="1">
      <c r="A169" s="261"/>
      <c r="B169" s="262"/>
      <c r="C169" s="263"/>
      <c r="D169" s="266" t="s">
        <v>44</v>
      </c>
      <c r="E169" s="467">
        <v>389065.70472999988</v>
      </c>
      <c r="F169" s="468">
        <v>162653.09537999998</v>
      </c>
      <c r="G169" s="468">
        <v>174.72468000000001</v>
      </c>
      <c r="H169" s="468">
        <v>102415.65029999994</v>
      </c>
      <c r="I169" s="468">
        <v>96934.756130000009</v>
      </c>
      <c r="J169" s="468">
        <v>0</v>
      </c>
      <c r="K169" s="468">
        <v>0</v>
      </c>
      <c r="L169" s="469">
        <v>26887.478239999982</v>
      </c>
    </row>
    <row r="170" spans="1:12" ht="18.95" customHeight="1">
      <c r="A170" s="261"/>
      <c r="B170" s="263"/>
      <c r="C170" s="263"/>
      <c r="D170" s="266" t="s">
        <v>45</v>
      </c>
      <c r="E170" s="472">
        <v>0.39592752465988029</v>
      </c>
      <c r="F170" s="219">
        <v>0.32616073187751909</v>
      </c>
      <c r="G170" s="219">
        <v>0.29765703577512775</v>
      </c>
      <c r="H170" s="219">
        <v>0.33585508723027457</v>
      </c>
      <c r="I170" s="219">
        <v>4.9692293089660122</v>
      </c>
      <c r="J170" s="219">
        <v>0</v>
      </c>
      <c r="K170" s="219">
        <v>0</v>
      </c>
      <c r="L170" s="473">
        <v>0.16916215193934997</v>
      </c>
    </row>
    <row r="171" spans="1:12" ht="18.95" customHeight="1">
      <c r="A171" s="267"/>
      <c r="B171" s="268"/>
      <c r="C171" s="268"/>
      <c r="D171" s="271" t="s">
        <v>46</v>
      </c>
      <c r="E171" s="474">
        <v>0.33998978939679753</v>
      </c>
      <c r="F171" s="475">
        <v>0.32616073187751909</v>
      </c>
      <c r="G171" s="475">
        <v>0.26699981662591687</v>
      </c>
      <c r="H171" s="475">
        <v>0.3117984499030404</v>
      </c>
      <c r="I171" s="475">
        <v>0.6539542316928898</v>
      </c>
      <c r="J171" s="475">
        <v>0</v>
      </c>
      <c r="K171" s="475">
        <v>0</v>
      </c>
      <c r="L171" s="476">
        <v>0.15975473915676636</v>
      </c>
    </row>
    <row r="172" spans="1:12" ht="18.95" customHeight="1">
      <c r="A172" s="261" t="s">
        <v>437</v>
      </c>
      <c r="B172" s="262" t="s">
        <v>48</v>
      </c>
      <c r="C172" s="263" t="s">
        <v>438</v>
      </c>
      <c r="D172" s="266" t="s">
        <v>42</v>
      </c>
      <c r="E172" s="466">
        <v>2288005</v>
      </c>
      <c r="F172" s="400">
        <v>1482584</v>
      </c>
      <c r="G172" s="400">
        <v>8181</v>
      </c>
      <c r="H172" s="400">
        <v>283849</v>
      </c>
      <c r="I172" s="400">
        <v>504008</v>
      </c>
      <c r="J172" s="400">
        <v>0</v>
      </c>
      <c r="K172" s="400">
        <v>0</v>
      </c>
      <c r="L172" s="401">
        <v>9383</v>
      </c>
    </row>
    <row r="173" spans="1:12" ht="18.95" customHeight="1">
      <c r="A173" s="261"/>
      <c r="B173" s="262"/>
      <c r="C173" s="263" t="s">
        <v>439</v>
      </c>
      <c r="D173" s="266" t="s">
        <v>43</v>
      </c>
      <c r="E173" s="467">
        <v>2299186.2050000001</v>
      </c>
      <c r="F173" s="468">
        <v>1492479.1200000006</v>
      </c>
      <c r="G173" s="468">
        <v>8285.92</v>
      </c>
      <c r="H173" s="468">
        <v>281700.23499999999</v>
      </c>
      <c r="I173" s="468">
        <v>500562.255</v>
      </c>
      <c r="J173" s="468">
        <v>0</v>
      </c>
      <c r="K173" s="468">
        <v>0</v>
      </c>
      <c r="L173" s="469">
        <v>16158.675000000001</v>
      </c>
    </row>
    <row r="174" spans="1:12" ht="18.95" customHeight="1">
      <c r="A174" s="261"/>
      <c r="B174" s="262"/>
      <c r="C174" s="263"/>
      <c r="D174" s="266" t="s">
        <v>44</v>
      </c>
      <c r="E174" s="467">
        <v>508525.05580000003</v>
      </c>
      <c r="F174" s="468">
        <v>404561.79586000007</v>
      </c>
      <c r="G174" s="468">
        <v>2286.4059399999996</v>
      </c>
      <c r="H174" s="468">
        <v>74384.831609999936</v>
      </c>
      <c r="I174" s="468">
        <v>21697.746569999999</v>
      </c>
      <c r="J174" s="468">
        <v>0</v>
      </c>
      <c r="K174" s="468">
        <v>0</v>
      </c>
      <c r="L174" s="469">
        <v>5594.2758199999998</v>
      </c>
    </row>
    <row r="175" spans="1:12" ht="18.95" customHeight="1">
      <c r="A175" s="265"/>
      <c r="B175" s="263"/>
      <c r="C175" s="263"/>
      <c r="D175" s="266" t="s">
        <v>45</v>
      </c>
      <c r="E175" s="472">
        <v>0.22225696875662423</v>
      </c>
      <c r="F175" s="219">
        <v>0.27287613778376135</v>
      </c>
      <c r="G175" s="219">
        <v>0.27947756264515339</v>
      </c>
      <c r="H175" s="219">
        <v>0.26205775468647041</v>
      </c>
      <c r="I175" s="219">
        <v>4.3050401124585323E-2</v>
      </c>
      <c r="J175" s="219">
        <v>0</v>
      </c>
      <c r="K175" s="219">
        <v>0</v>
      </c>
      <c r="L175" s="473">
        <v>0.59621398486624744</v>
      </c>
    </row>
    <row r="176" spans="1:12" ht="18.95" customHeight="1">
      <c r="A176" s="267"/>
      <c r="B176" s="268"/>
      <c r="C176" s="268"/>
      <c r="D176" s="272" t="s">
        <v>46</v>
      </c>
      <c r="E176" s="474">
        <v>0.22117610774373972</v>
      </c>
      <c r="F176" s="475">
        <v>0.2710669720190122</v>
      </c>
      <c r="G176" s="475">
        <v>0.27593869359105561</v>
      </c>
      <c r="H176" s="475">
        <v>0.26405668994205822</v>
      </c>
      <c r="I176" s="475">
        <v>4.3346749286959321E-2</v>
      </c>
      <c r="J176" s="475">
        <v>0</v>
      </c>
      <c r="K176" s="475">
        <v>0</v>
      </c>
      <c r="L176" s="476">
        <v>0.34620882095840155</v>
      </c>
    </row>
    <row r="177" spans="1:12" ht="18.95" customHeight="1">
      <c r="A177" s="261" t="s">
        <v>440</v>
      </c>
      <c r="B177" s="262" t="s">
        <v>48</v>
      </c>
      <c r="C177" s="263" t="s">
        <v>441</v>
      </c>
      <c r="D177" s="277" t="s">
        <v>42</v>
      </c>
      <c r="E177" s="466">
        <v>114020</v>
      </c>
      <c r="F177" s="400">
        <v>106248</v>
      </c>
      <c r="G177" s="400">
        <v>22</v>
      </c>
      <c r="H177" s="400">
        <v>5</v>
      </c>
      <c r="I177" s="400">
        <v>640</v>
      </c>
      <c r="J177" s="400">
        <v>0</v>
      </c>
      <c r="K177" s="400">
        <v>0</v>
      </c>
      <c r="L177" s="401">
        <v>7105</v>
      </c>
    </row>
    <row r="178" spans="1:12" ht="18.95" customHeight="1">
      <c r="A178" s="265"/>
      <c r="B178" s="263"/>
      <c r="C178" s="263" t="s">
        <v>442</v>
      </c>
      <c r="D178" s="266" t="s">
        <v>43</v>
      </c>
      <c r="E178" s="467">
        <v>114125.36401</v>
      </c>
      <c r="F178" s="468">
        <v>106250.36401</v>
      </c>
      <c r="G178" s="468">
        <v>22</v>
      </c>
      <c r="H178" s="468">
        <v>108</v>
      </c>
      <c r="I178" s="468">
        <v>640</v>
      </c>
      <c r="J178" s="468">
        <v>0</v>
      </c>
      <c r="K178" s="468">
        <v>0</v>
      </c>
      <c r="L178" s="469">
        <v>7105</v>
      </c>
    </row>
    <row r="179" spans="1:12" ht="18.95" customHeight="1">
      <c r="A179" s="265"/>
      <c r="B179" s="263"/>
      <c r="C179" s="263" t="s">
        <v>443</v>
      </c>
      <c r="D179" s="266" t="s">
        <v>44</v>
      </c>
      <c r="E179" s="467">
        <v>49817.513009999995</v>
      </c>
      <c r="F179" s="468">
        <v>48945.92901</v>
      </c>
      <c r="G179" s="468">
        <v>3.2</v>
      </c>
      <c r="H179" s="468">
        <v>0</v>
      </c>
      <c r="I179" s="468">
        <v>375</v>
      </c>
      <c r="J179" s="468">
        <v>0</v>
      </c>
      <c r="K179" s="468">
        <v>0</v>
      </c>
      <c r="L179" s="469">
        <v>493.38400000000001</v>
      </c>
    </row>
    <row r="180" spans="1:12" ht="18.95" customHeight="1">
      <c r="A180" s="265"/>
      <c r="B180" s="263"/>
      <c r="C180" s="263" t="s">
        <v>444</v>
      </c>
      <c r="D180" s="266" t="s">
        <v>45</v>
      </c>
      <c r="E180" s="472">
        <v>0.43691907568847566</v>
      </c>
      <c r="F180" s="219">
        <v>0.46067623870566976</v>
      </c>
      <c r="G180" s="219">
        <v>0.14545454545454548</v>
      </c>
      <c r="H180" s="219">
        <v>0</v>
      </c>
      <c r="I180" s="219">
        <v>0.5859375</v>
      </c>
      <c r="J180" s="219">
        <v>0</v>
      </c>
      <c r="K180" s="219">
        <v>0</v>
      </c>
      <c r="L180" s="473">
        <v>6.9441801548205492E-2</v>
      </c>
    </row>
    <row r="181" spans="1:12" ht="18.95" customHeight="1">
      <c r="A181" s="267"/>
      <c r="B181" s="268"/>
      <c r="C181" s="268"/>
      <c r="D181" s="271" t="s">
        <v>46</v>
      </c>
      <c r="E181" s="474">
        <v>0.43651569869809864</v>
      </c>
      <c r="F181" s="475">
        <v>0.46066598892210231</v>
      </c>
      <c r="G181" s="475">
        <v>0.14545454545454548</v>
      </c>
      <c r="H181" s="475">
        <v>0</v>
      </c>
      <c r="I181" s="475">
        <v>0.5859375</v>
      </c>
      <c r="J181" s="475">
        <v>0</v>
      </c>
      <c r="K181" s="475">
        <v>0</v>
      </c>
      <c r="L181" s="476">
        <v>6.9441801548205492E-2</v>
      </c>
    </row>
    <row r="182" spans="1:12" ht="18.95" customHeight="1">
      <c r="A182" s="261" t="s">
        <v>445</v>
      </c>
      <c r="B182" s="262" t="s">
        <v>48</v>
      </c>
      <c r="C182" s="263" t="s">
        <v>446</v>
      </c>
      <c r="D182" s="264" t="s">
        <v>42</v>
      </c>
      <c r="E182" s="466">
        <v>258519</v>
      </c>
      <c r="F182" s="400">
        <v>208903</v>
      </c>
      <c r="G182" s="400">
        <v>25835</v>
      </c>
      <c r="H182" s="400">
        <v>17223</v>
      </c>
      <c r="I182" s="400">
        <v>6558</v>
      </c>
      <c r="J182" s="400">
        <v>0</v>
      </c>
      <c r="K182" s="400">
        <v>0</v>
      </c>
      <c r="L182" s="401">
        <v>0</v>
      </c>
    </row>
    <row r="183" spans="1:12" ht="18.95" customHeight="1">
      <c r="A183" s="265"/>
      <c r="B183" s="263"/>
      <c r="C183" s="263"/>
      <c r="D183" s="266" t="s">
        <v>43</v>
      </c>
      <c r="E183" s="467">
        <v>258519</v>
      </c>
      <c r="F183" s="468">
        <v>208903</v>
      </c>
      <c r="G183" s="468">
        <v>25975.014999999999</v>
      </c>
      <c r="H183" s="468">
        <v>17082.985000000001</v>
      </c>
      <c r="I183" s="468">
        <v>6558</v>
      </c>
      <c r="J183" s="468">
        <v>0</v>
      </c>
      <c r="K183" s="468">
        <v>0</v>
      </c>
      <c r="L183" s="469">
        <v>0</v>
      </c>
    </row>
    <row r="184" spans="1:12" ht="18.95" customHeight="1">
      <c r="A184" s="265"/>
      <c r="B184" s="263"/>
      <c r="C184" s="263"/>
      <c r="D184" s="266" t="s">
        <v>44</v>
      </c>
      <c r="E184" s="467">
        <v>90571.286110000001</v>
      </c>
      <c r="F184" s="468">
        <v>78487.132280000005</v>
      </c>
      <c r="G184" s="468">
        <v>7547.6378000000004</v>
      </c>
      <c r="H184" s="468">
        <v>4536.5160299999998</v>
      </c>
      <c r="I184" s="468">
        <v>0</v>
      </c>
      <c r="J184" s="468">
        <v>0</v>
      </c>
      <c r="K184" s="468">
        <v>0</v>
      </c>
      <c r="L184" s="469">
        <v>0</v>
      </c>
    </row>
    <row r="185" spans="1:12" ht="18.95" customHeight="1">
      <c r="A185" s="265"/>
      <c r="B185" s="263"/>
      <c r="C185" s="263"/>
      <c r="D185" s="266" t="s">
        <v>45</v>
      </c>
      <c r="E185" s="472">
        <v>0.3503467292926245</v>
      </c>
      <c r="F185" s="219">
        <v>0.37571089108342154</v>
      </c>
      <c r="G185" s="219">
        <v>0.29214777627249855</v>
      </c>
      <c r="H185" s="219">
        <v>0.26339871276781046</v>
      </c>
      <c r="I185" s="219">
        <v>0</v>
      </c>
      <c r="J185" s="219">
        <v>0</v>
      </c>
      <c r="K185" s="219">
        <v>0</v>
      </c>
      <c r="L185" s="473">
        <v>0</v>
      </c>
    </row>
    <row r="186" spans="1:12" ht="18.95" customHeight="1">
      <c r="A186" s="267"/>
      <c r="B186" s="268"/>
      <c r="C186" s="268"/>
      <c r="D186" s="271" t="s">
        <v>46</v>
      </c>
      <c r="E186" s="474">
        <v>0.3503467292926245</v>
      </c>
      <c r="F186" s="475">
        <v>0.37571089108342154</v>
      </c>
      <c r="G186" s="475">
        <v>0.29057299100693496</v>
      </c>
      <c r="H186" s="475">
        <v>0.2655575726373347</v>
      </c>
      <c r="I186" s="475">
        <v>0</v>
      </c>
      <c r="J186" s="475">
        <v>0</v>
      </c>
      <c r="K186" s="475">
        <v>0</v>
      </c>
      <c r="L186" s="476">
        <v>0</v>
      </c>
    </row>
    <row r="187" spans="1:12" ht="6.75" customHeight="1">
      <c r="A187" s="263"/>
      <c r="B187" s="263"/>
      <c r="C187" s="263"/>
      <c r="D187" s="266"/>
      <c r="E187" s="281"/>
      <c r="F187" s="281"/>
      <c r="G187" s="281"/>
      <c r="H187" s="281"/>
      <c r="I187" s="281"/>
      <c r="J187" s="281"/>
      <c r="K187" s="281"/>
      <c r="L187" s="281"/>
    </row>
    <row r="188" spans="1:12" ht="18">
      <c r="A188" s="94" t="s">
        <v>235</v>
      </c>
      <c r="B188" s="282"/>
      <c r="C188" s="282"/>
      <c r="D188" s="282"/>
      <c r="E188" s="282"/>
      <c r="F188" s="283"/>
      <c r="G188" s="283"/>
      <c r="H188" s="283"/>
      <c r="I188" s="283"/>
      <c r="J188" s="283"/>
      <c r="K188" s="283"/>
      <c r="L188" s="283"/>
    </row>
    <row r="189" spans="1:12">
      <c r="A189" s="284"/>
      <c r="B189" s="282"/>
      <c r="C189" s="282"/>
      <c r="D189" s="282"/>
      <c r="E189" s="282"/>
      <c r="F189" s="283"/>
      <c r="G189" s="283"/>
      <c r="H189" s="283"/>
      <c r="I189" s="283"/>
      <c r="J189" s="283"/>
      <c r="K189" s="283"/>
      <c r="L189" s="283"/>
    </row>
    <row r="190" spans="1:12">
      <c r="E190" s="283"/>
      <c r="F190" s="283"/>
      <c r="G190" s="283"/>
      <c r="H190" s="283"/>
      <c r="I190" s="283"/>
      <c r="J190" s="283"/>
      <c r="K190" s="283"/>
      <c r="L190" s="283"/>
    </row>
    <row r="191" spans="1:12">
      <c r="E191" s="283"/>
      <c r="F191" s="283"/>
      <c r="G191" s="283"/>
      <c r="H191" s="283"/>
      <c r="I191" s="283"/>
      <c r="J191" s="283"/>
      <c r="K191" s="283"/>
      <c r="L191" s="283"/>
    </row>
    <row r="195" spans="8:10">
      <c r="H195" s="270"/>
      <c r="I195" s="270"/>
      <c r="J195" s="270"/>
    </row>
    <row r="196" spans="8:10">
      <c r="H196" s="477"/>
      <c r="I196" s="478"/>
      <c r="J196" s="270"/>
    </row>
  </sheetData>
  <phoneticPr fontId="31" type="noConversion"/>
  <printOptions horizontalCentered="1"/>
  <pageMargins left="0.70866141732283472" right="0.70866141732283472" top="0.6692913385826772" bottom="0.19685039370078741" header="0.51181102362204722" footer="0"/>
  <pageSetup paperSize="9" scale="73" firstPageNumber="22" fitToHeight="0" orientation="landscape" useFirstPageNumber="1" r:id="rId1"/>
  <headerFooter alignWithMargins="0">
    <oddHeader>&amp;C&amp;12 -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1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448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20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20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32</v>
      </c>
      <c r="D11" s="52"/>
      <c r="E11" s="53" t="s">
        <v>33</v>
      </c>
      <c r="F11" s="1538" t="s">
        <v>34</v>
      </c>
      <c r="G11" s="1539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20" ht="18.399999999999999" customHeight="1">
      <c r="A12" s="22"/>
      <c r="B12" s="23"/>
      <c r="C12" s="59" t="s">
        <v>41</v>
      </c>
      <c r="D12" s="60" t="s">
        <v>42</v>
      </c>
      <c r="E12" s="440">
        <v>397197405</v>
      </c>
      <c r="F12" s="441">
        <v>213898023</v>
      </c>
      <c r="G12" s="293" t="s">
        <v>4</v>
      </c>
      <c r="H12" s="441">
        <v>26068705</v>
      </c>
      <c r="I12" s="441">
        <v>75508830</v>
      </c>
      <c r="J12" s="441">
        <v>21176991</v>
      </c>
      <c r="K12" s="441">
        <v>30699900</v>
      </c>
      <c r="L12" s="441">
        <v>19643623</v>
      </c>
      <c r="M12" s="442">
        <v>10201333</v>
      </c>
      <c r="N12" s="62"/>
      <c r="O12" s="62"/>
      <c r="P12" s="62"/>
      <c r="Q12" s="62"/>
      <c r="R12" s="62"/>
      <c r="S12" s="62"/>
      <c r="T12" s="62"/>
    </row>
    <row r="13" spans="1:20" ht="18.399999999999999" customHeight="1">
      <c r="A13" s="22"/>
      <c r="B13" s="23"/>
      <c r="C13" s="63"/>
      <c r="D13" s="64" t="s">
        <v>43</v>
      </c>
      <c r="E13" s="443">
        <v>397197405.00000006</v>
      </c>
      <c r="F13" s="441">
        <v>213900729.08427003</v>
      </c>
      <c r="G13" s="293" t="s">
        <v>4</v>
      </c>
      <c r="H13" s="441">
        <v>25895012.968670003</v>
      </c>
      <c r="I13" s="441">
        <v>75456741.029039994</v>
      </c>
      <c r="J13" s="441">
        <v>21378714.66502</v>
      </c>
      <c r="K13" s="441">
        <v>30699900</v>
      </c>
      <c r="L13" s="441">
        <v>19643623</v>
      </c>
      <c r="M13" s="444">
        <v>10222684.253</v>
      </c>
      <c r="N13" s="62"/>
      <c r="O13" s="62"/>
      <c r="P13" s="62"/>
      <c r="Q13" s="62"/>
      <c r="R13" s="62"/>
      <c r="S13" s="62"/>
      <c r="T13" s="62"/>
    </row>
    <row r="14" spans="1:20" ht="18.399999999999999" customHeight="1">
      <c r="A14" s="22"/>
      <c r="B14" s="23"/>
      <c r="C14" s="65" t="s">
        <v>4</v>
      </c>
      <c r="D14" s="64" t="s">
        <v>44</v>
      </c>
      <c r="E14" s="443">
        <v>115837084.79667997</v>
      </c>
      <c r="F14" s="441">
        <v>66849365.014679998</v>
      </c>
      <c r="G14" s="293" t="s">
        <v>4</v>
      </c>
      <c r="H14" s="441">
        <v>8348224.7477599997</v>
      </c>
      <c r="I14" s="441">
        <v>22123617.098319992</v>
      </c>
      <c r="J14" s="441">
        <v>1928116.7491499996</v>
      </c>
      <c r="K14" s="441">
        <v>8539059.0590899996</v>
      </c>
      <c r="L14" s="441">
        <v>5901721.9174600001</v>
      </c>
      <c r="M14" s="444">
        <v>2146980.2102199998</v>
      </c>
      <c r="N14" s="62"/>
      <c r="O14" s="62"/>
      <c r="P14" s="62"/>
      <c r="Q14" s="62"/>
      <c r="R14" s="62"/>
      <c r="S14" s="62"/>
      <c r="T14" s="62"/>
    </row>
    <row r="15" spans="1:20" ht="18.399999999999999" customHeight="1">
      <c r="A15" s="22"/>
      <c r="B15" s="23"/>
      <c r="C15" s="63"/>
      <c r="D15" s="64" t="s">
        <v>45</v>
      </c>
      <c r="E15" s="445">
        <v>0.29163605637524237</v>
      </c>
      <c r="F15" s="445">
        <v>0.31252913924632209</v>
      </c>
      <c r="G15" s="293"/>
      <c r="H15" s="445">
        <v>0.32023933477938393</v>
      </c>
      <c r="I15" s="445">
        <v>0.29299377434824497</v>
      </c>
      <c r="J15" s="445">
        <v>9.1047720101028504E-2</v>
      </c>
      <c r="K15" s="445">
        <v>0.27814615223795514</v>
      </c>
      <c r="L15" s="445">
        <v>0.30043958374990193</v>
      </c>
      <c r="M15" s="446">
        <v>0.21046075157236802</v>
      </c>
      <c r="N15" s="62"/>
      <c r="O15" s="62"/>
      <c r="P15" s="62"/>
      <c r="Q15" s="62"/>
      <c r="R15" s="62"/>
      <c r="S15" s="62"/>
      <c r="T15" s="62"/>
    </row>
    <row r="16" spans="1:20" ht="18.399999999999999" customHeight="1">
      <c r="A16" s="66"/>
      <c r="B16" s="67"/>
      <c r="C16" s="68"/>
      <c r="D16" s="64" t="s">
        <v>46</v>
      </c>
      <c r="E16" s="447">
        <v>0.29163605637524231</v>
      </c>
      <c r="F16" s="447">
        <v>0.3125251854019791</v>
      </c>
      <c r="G16" s="293"/>
      <c r="H16" s="447">
        <v>0.3223873553514105</v>
      </c>
      <c r="I16" s="447">
        <v>0.29319603254274634</v>
      </c>
      <c r="J16" s="447">
        <v>9.0188618883846994E-2</v>
      </c>
      <c r="K16" s="447">
        <v>0.27814615223795514</v>
      </c>
      <c r="L16" s="447">
        <v>0.30043958374990193</v>
      </c>
      <c r="M16" s="448">
        <v>0.21002118006236337</v>
      </c>
      <c r="N16" s="62"/>
      <c r="O16" s="62"/>
      <c r="P16" s="62"/>
      <c r="Q16" s="62"/>
      <c r="R16" s="62"/>
      <c r="S16" s="62"/>
      <c r="T16" s="62"/>
    </row>
    <row r="17" spans="1:20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402">
        <v>30000</v>
      </c>
      <c r="G17" s="402"/>
      <c r="H17" s="402">
        <v>957</v>
      </c>
      <c r="I17" s="402">
        <v>162266</v>
      </c>
      <c r="J17" s="402">
        <v>7159</v>
      </c>
      <c r="K17" s="402">
        <v>0</v>
      </c>
      <c r="L17" s="402">
        <v>0</v>
      </c>
      <c r="M17" s="403">
        <v>0</v>
      </c>
      <c r="N17" s="62"/>
      <c r="O17" s="62"/>
      <c r="P17" s="62"/>
      <c r="Q17" s="62"/>
      <c r="R17" s="62"/>
      <c r="S17" s="62"/>
      <c r="T17" s="62"/>
    </row>
    <row r="18" spans="1:20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162266</v>
      </c>
      <c r="J18" s="73">
        <v>7159</v>
      </c>
      <c r="K18" s="73">
        <v>0</v>
      </c>
      <c r="L18" s="73">
        <v>0</v>
      </c>
      <c r="M18" s="449">
        <v>0</v>
      </c>
      <c r="N18" s="62"/>
      <c r="O18" s="62"/>
      <c r="P18" s="62"/>
      <c r="Q18" s="62"/>
      <c r="R18" s="62"/>
      <c r="S18" s="62"/>
      <c r="T18" s="62"/>
    </row>
    <row r="19" spans="1:20" ht="18.399999999999999" customHeight="1">
      <c r="A19" s="74"/>
      <c r="B19" s="70"/>
      <c r="C19" s="71" t="s">
        <v>4</v>
      </c>
      <c r="D19" s="75" t="s">
        <v>44</v>
      </c>
      <c r="E19" s="73">
        <v>45205.558450000026</v>
      </c>
      <c r="F19" s="73">
        <v>700</v>
      </c>
      <c r="G19" s="73"/>
      <c r="H19" s="73">
        <v>272.27782000000002</v>
      </c>
      <c r="I19" s="73">
        <v>44212.370630000019</v>
      </c>
      <c r="J19" s="73">
        <v>20.91</v>
      </c>
      <c r="K19" s="73">
        <v>0</v>
      </c>
      <c r="L19" s="73">
        <v>0</v>
      </c>
      <c r="M19" s="449">
        <v>0</v>
      </c>
      <c r="N19" s="62"/>
      <c r="O19" s="62"/>
      <c r="P19" s="62"/>
      <c r="Q19" s="62"/>
      <c r="R19" s="62"/>
      <c r="S19" s="62"/>
      <c r="T19" s="62"/>
    </row>
    <row r="20" spans="1:20" ht="18.399999999999999" customHeight="1">
      <c r="A20" s="74"/>
      <c r="B20" s="70"/>
      <c r="C20" s="71" t="s">
        <v>4</v>
      </c>
      <c r="D20" s="75" t="s">
        <v>45</v>
      </c>
      <c r="E20" s="293">
        <v>0.22559690216686143</v>
      </c>
      <c r="F20" s="293">
        <v>2.3333333333333334E-2</v>
      </c>
      <c r="G20" s="293"/>
      <c r="H20" s="293">
        <v>0.284511828631139</v>
      </c>
      <c r="I20" s="293">
        <v>0.27246848156730319</v>
      </c>
      <c r="J20" s="293">
        <v>2.9207989942729431E-3</v>
      </c>
      <c r="K20" s="293">
        <v>0</v>
      </c>
      <c r="L20" s="293">
        <v>0</v>
      </c>
      <c r="M20" s="450">
        <v>0</v>
      </c>
      <c r="N20" s="62"/>
      <c r="O20" s="62"/>
      <c r="P20" s="62"/>
      <c r="Q20" s="62"/>
      <c r="R20" s="62"/>
      <c r="S20" s="62"/>
      <c r="T20" s="62"/>
    </row>
    <row r="21" spans="1:20" s="23" customFormat="1" ht="18.399999999999999" customHeight="1">
      <c r="A21" s="76"/>
      <c r="B21" s="77"/>
      <c r="C21" s="78" t="s">
        <v>4</v>
      </c>
      <c r="D21" s="79" t="s">
        <v>46</v>
      </c>
      <c r="E21" s="294">
        <v>0.22559690216686143</v>
      </c>
      <c r="F21" s="294">
        <v>2.3333333333333334E-2</v>
      </c>
      <c r="G21" s="294"/>
      <c r="H21" s="294">
        <v>0.284511828631139</v>
      </c>
      <c r="I21" s="294">
        <v>0.27246848156730319</v>
      </c>
      <c r="J21" s="294">
        <v>2.9207989942729431E-3</v>
      </c>
      <c r="K21" s="294">
        <v>0</v>
      </c>
      <c r="L21" s="294">
        <v>0</v>
      </c>
      <c r="M21" s="451">
        <v>0</v>
      </c>
      <c r="N21" s="62"/>
      <c r="O21" s="62"/>
      <c r="P21" s="62"/>
      <c r="Q21" s="62"/>
      <c r="R21" s="62"/>
      <c r="S21" s="62"/>
      <c r="T21" s="62"/>
    </row>
    <row r="22" spans="1:20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402">
        <v>0</v>
      </c>
      <c r="G22" s="402"/>
      <c r="H22" s="402">
        <v>98428</v>
      </c>
      <c r="I22" s="402">
        <v>361748</v>
      </c>
      <c r="J22" s="402">
        <v>117656</v>
      </c>
      <c r="K22" s="402">
        <v>0</v>
      </c>
      <c r="L22" s="402">
        <v>0</v>
      </c>
      <c r="M22" s="403">
        <v>0</v>
      </c>
      <c r="N22" s="62"/>
      <c r="O22" s="62"/>
      <c r="P22" s="62"/>
      <c r="Q22" s="62"/>
      <c r="R22" s="62"/>
      <c r="S22" s="62"/>
      <c r="T22" s="62"/>
    </row>
    <row r="23" spans="1:20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49">
        <v>0</v>
      </c>
      <c r="N23" s="62"/>
      <c r="O23" s="62"/>
      <c r="P23" s="62"/>
      <c r="Q23" s="62"/>
      <c r="R23" s="62"/>
      <c r="S23" s="62"/>
      <c r="T23" s="62"/>
    </row>
    <row r="24" spans="1:20" ht="18.399999999999999" customHeight="1">
      <c r="A24" s="74"/>
      <c r="B24" s="70"/>
      <c r="C24" s="71" t="s">
        <v>4</v>
      </c>
      <c r="D24" s="80" t="s">
        <v>44</v>
      </c>
      <c r="E24" s="73">
        <v>156583.27571999998</v>
      </c>
      <c r="F24" s="73">
        <v>0</v>
      </c>
      <c r="G24" s="73"/>
      <c r="H24" s="73">
        <v>39205.496460000002</v>
      </c>
      <c r="I24" s="73">
        <v>100798.78792999998</v>
      </c>
      <c r="J24" s="73">
        <v>16578.991330000001</v>
      </c>
      <c r="K24" s="73">
        <v>0</v>
      </c>
      <c r="L24" s="73">
        <v>0</v>
      </c>
      <c r="M24" s="449">
        <v>0</v>
      </c>
      <c r="N24" s="62"/>
      <c r="O24" s="62"/>
      <c r="P24" s="62"/>
      <c r="Q24" s="62"/>
      <c r="R24" s="62"/>
      <c r="S24" s="62"/>
      <c r="T24" s="62"/>
    </row>
    <row r="25" spans="1:20" ht="18.399999999999999" customHeight="1">
      <c r="A25" s="74"/>
      <c r="B25" s="70"/>
      <c r="C25" s="71" t="s">
        <v>4</v>
      </c>
      <c r="D25" s="80" t="s">
        <v>45</v>
      </c>
      <c r="E25" s="293">
        <v>0.27098408485511355</v>
      </c>
      <c r="F25" s="293">
        <v>0</v>
      </c>
      <c r="G25" s="293"/>
      <c r="H25" s="293">
        <v>0.3983164999796806</v>
      </c>
      <c r="I25" s="293">
        <v>0.27864366335128316</v>
      </c>
      <c r="J25" s="293">
        <v>0.14091071709050113</v>
      </c>
      <c r="K25" s="293">
        <v>0</v>
      </c>
      <c r="L25" s="293">
        <v>0</v>
      </c>
      <c r="M25" s="450">
        <v>0</v>
      </c>
      <c r="N25" s="62"/>
      <c r="O25" s="62"/>
      <c r="P25" s="62"/>
      <c r="Q25" s="62"/>
      <c r="R25" s="62"/>
      <c r="S25" s="62"/>
      <c r="T25" s="62"/>
    </row>
    <row r="26" spans="1:20" ht="18.399999999999999" customHeight="1">
      <c r="A26" s="76"/>
      <c r="B26" s="77"/>
      <c r="C26" s="78" t="s">
        <v>4</v>
      </c>
      <c r="D26" s="80" t="s">
        <v>46</v>
      </c>
      <c r="E26" s="294">
        <v>0.27098408485511355</v>
      </c>
      <c r="F26" s="294">
        <v>0</v>
      </c>
      <c r="G26" s="294"/>
      <c r="H26" s="294">
        <v>0.3983164999796806</v>
      </c>
      <c r="I26" s="294">
        <v>0.27864366335128316</v>
      </c>
      <c r="J26" s="294">
        <v>0.14091071709050113</v>
      </c>
      <c r="K26" s="294">
        <v>0</v>
      </c>
      <c r="L26" s="294">
        <v>0</v>
      </c>
      <c r="M26" s="451">
        <v>0</v>
      </c>
      <c r="N26" s="62"/>
      <c r="O26" s="62"/>
      <c r="P26" s="62"/>
      <c r="Q26" s="62"/>
      <c r="R26" s="62"/>
      <c r="S26" s="62"/>
      <c r="T26" s="62"/>
    </row>
    <row r="27" spans="1:20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402">
        <v>100500</v>
      </c>
      <c r="G27" s="402"/>
      <c r="H27" s="402">
        <v>22082</v>
      </c>
      <c r="I27" s="402">
        <v>84201</v>
      </c>
      <c r="J27" s="402">
        <v>2310</v>
      </c>
      <c r="K27" s="402">
        <v>0</v>
      </c>
      <c r="L27" s="402">
        <v>0</v>
      </c>
      <c r="M27" s="403">
        <v>0</v>
      </c>
      <c r="N27" s="62"/>
      <c r="O27" s="62"/>
      <c r="P27" s="62"/>
      <c r="Q27" s="62"/>
      <c r="R27" s="62"/>
      <c r="S27" s="62"/>
      <c r="T27" s="62"/>
    </row>
    <row r="28" spans="1:20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100500</v>
      </c>
      <c r="G28" s="73"/>
      <c r="H28" s="73">
        <v>22082</v>
      </c>
      <c r="I28" s="73">
        <v>84201</v>
      </c>
      <c r="J28" s="73">
        <v>2310</v>
      </c>
      <c r="K28" s="73">
        <v>0</v>
      </c>
      <c r="L28" s="73">
        <v>0</v>
      </c>
      <c r="M28" s="449">
        <v>0</v>
      </c>
      <c r="N28" s="62"/>
      <c r="O28" s="62"/>
      <c r="P28" s="62"/>
      <c r="Q28" s="62"/>
      <c r="R28" s="62"/>
      <c r="S28" s="62"/>
      <c r="T28" s="62"/>
    </row>
    <row r="29" spans="1:20" ht="18.399999999999999" customHeight="1">
      <c r="A29" s="74"/>
      <c r="B29" s="70"/>
      <c r="C29" s="71" t="s">
        <v>4</v>
      </c>
      <c r="D29" s="80" t="s">
        <v>44</v>
      </c>
      <c r="E29" s="73">
        <v>70419.056469999996</v>
      </c>
      <c r="F29" s="73">
        <v>41290.839</v>
      </c>
      <c r="G29" s="73"/>
      <c r="H29" s="73">
        <v>7533.6803099999997</v>
      </c>
      <c r="I29" s="73">
        <v>21252.876319999992</v>
      </c>
      <c r="J29" s="73">
        <v>341.66084000000001</v>
      </c>
      <c r="K29" s="73">
        <v>0</v>
      </c>
      <c r="L29" s="73">
        <v>0</v>
      </c>
      <c r="M29" s="449">
        <v>0</v>
      </c>
      <c r="N29" s="62"/>
      <c r="O29" s="62"/>
      <c r="P29" s="62"/>
      <c r="Q29" s="62"/>
      <c r="R29" s="62"/>
      <c r="S29" s="62"/>
      <c r="T29" s="62"/>
    </row>
    <row r="30" spans="1:20" ht="18.399999999999999" customHeight="1">
      <c r="A30" s="74"/>
      <c r="B30" s="70"/>
      <c r="C30" s="71" t="s">
        <v>4</v>
      </c>
      <c r="D30" s="80" t="s">
        <v>45</v>
      </c>
      <c r="E30" s="293">
        <v>0.33678342397880368</v>
      </c>
      <c r="F30" s="293">
        <v>0.41085411940298505</v>
      </c>
      <c r="G30" s="293"/>
      <c r="H30" s="293">
        <v>0.34116838646861697</v>
      </c>
      <c r="I30" s="293">
        <v>0.25240645978076259</v>
      </c>
      <c r="J30" s="293">
        <v>0.14790512554112553</v>
      </c>
      <c r="K30" s="293">
        <v>0</v>
      </c>
      <c r="L30" s="293">
        <v>0</v>
      </c>
      <c r="M30" s="450">
        <v>0</v>
      </c>
      <c r="N30" s="62"/>
      <c r="O30" s="62"/>
      <c r="P30" s="62"/>
      <c r="Q30" s="62"/>
      <c r="R30" s="62"/>
      <c r="S30" s="62"/>
      <c r="T30" s="62"/>
    </row>
    <row r="31" spans="1:20" ht="18.399999999999999" customHeight="1">
      <c r="A31" s="76"/>
      <c r="B31" s="77"/>
      <c r="C31" s="78" t="s">
        <v>4</v>
      </c>
      <c r="D31" s="82" t="s">
        <v>46</v>
      </c>
      <c r="E31" s="294">
        <v>0.33678342397880368</v>
      </c>
      <c r="F31" s="294">
        <v>0.41085411940298505</v>
      </c>
      <c r="G31" s="294"/>
      <c r="H31" s="294">
        <v>0.34116838646861697</v>
      </c>
      <c r="I31" s="294">
        <v>0.25240645978076259</v>
      </c>
      <c r="J31" s="294">
        <v>0.14790512554112553</v>
      </c>
      <c r="K31" s="294">
        <v>0</v>
      </c>
      <c r="L31" s="294">
        <v>0</v>
      </c>
      <c r="M31" s="451">
        <v>0</v>
      </c>
      <c r="N31" s="62"/>
      <c r="O31" s="62"/>
      <c r="P31" s="62"/>
      <c r="Q31" s="62"/>
      <c r="R31" s="62"/>
      <c r="S31" s="62"/>
      <c r="T31" s="62"/>
    </row>
    <row r="32" spans="1:20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402">
        <v>0</v>
      </c>
      <c r="G32" s="402"/>
      <c r="H32" s="402">
        <v>27119</v>
      </c>
      <c r="I32" s="402">
        <v>83311</v>
      </c>
      <c r="J32" s="402">
        <v>1265</v>
      </c>
      <c r="K32" s="402">
        <v>0</v>
      </c>
      <c r="L32" s="402">
        <v>0</v>
      </c>
      <c r="M32" s="403">
        <v>0</v>
      </c>
      <c r="N32" s="62"/>
      <c r="O32" s="62"/>
      <c r="P32" s="62"/>
      <c r="Q32" s="62"/>
      <c r="R32" s="62"/>
      <c r="S32" s="62"/>
      <c r="T32" s="62"/>
    </row>
    <row r="33" spans="1:20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27649</v>
      </c>
      <c r="I33" s="73">
        <v>114465</v>
      </c>
      <c r="J33" s="73">
        <v>1400</v>
      </c>
      <c r="K33" s="73">
        <v>0</v>
      </c>
      <c r="L33" s="73">
        <v>0</v>
      </c>
      <c r="M33" s="449">
        <v>0</v>
      </c>
      <c r="N33" s="62"/>
      <c r="O33" s="62"/>
      <c r="P33" s="62"/>
      <c r="Q33" s="62"/>
      <c r="R33" s="62"/>
      <c r="S33" s="62"/>
      <c r="T33" s="62"/>
    </row>
    <row r="34" spans="1:20" ht="18.399999999999999" customHeight="1">
      <c r="A34" s="74"/>
      <c r="B34" s="70"/>
      <c r="C34" s="71" t="s">
        <v>4</v>
      </c>
      <c r="D34" s="80" t="s">
        <v>44</v>
      </c>
      <c r="E34" s="73">
        <v>36281.445820000001</v>
      </c>
      <c r="F34" s="73">
        <v>0</v>
      </c>
      <c r="G34" s="73"/>
      <c r="H34" s="73">
        <v>7536.8938699999999</v>
      </c>
      <c r="I34" s="73">
        <v>28596.949449999996</v>
      </c>
      <c r="J34" s="73">
        <v>147.60249999999999</v>
      </c>
      <c r="K34" s="73">
        <v>0</v>
      </c>
      <c r="L34" s="73">
        <v>0</v>
      </c>
      <c r="M34" s="449">
        <v>0</v>
      </c>
      <c r="N34" s="62"/>
      <c r="O34" s="62"/>
      <c r="P34" s="62"/>
      <c r="Q34" s="62"/>
      <c r="R34" s="62"/>
      <c r="S34" s="62"/>
      <c r="T34" s="62"/>
    </row>
    <row r="35" spans="1:20" ht="18.399999999999999" customHeight="1">
      <c r="A35" s="74"/>
      <c r="B35" s="70"/>
      <c r="C35" s="71" t="s">
        <v>4</v>
      </c>
      <c r="D35" s="80" t="s">
        <v>45</v>
      </c>
      <c r="E35" s="293">
        <v>0.32482605147947535</v>
      </c>
      <c r="F35" s="293">
        <v>0</v>
      </c>
      <c r="G35" s="293"/>
      <c r="H35" s="293">
        <v>0.2779193137652568</v>
      </c>
      <c r="I35" s="293">
        <v>0.34325538584340598</v>
      </c>
      <c r="J35" s="293">
        <v>0.11668181818181818</v>
      </c>
      <c r="K35" s="293">
        <v>0</v>
      </c>
      <c r="L35" s="293">
        <v>0</v>
      </c>
      <c r="M35" s="450">
        <v>0</v>
      </c>
      <c r="N35" s="62"/>
      <c r="O35" s="62"/>
      <c r="P35" s="62"/>
      <c r="Q35" s="62"/>
      <c r="R35" s="62"/>
      <c r="S35" s="62"/>
      <c r="T35" s="62"/>
    </row>
    <row r="36" spans="1:20" ht="18.399999999999999" customHeight="1">
      <c r="A36" s="76"/>
      <c r="B36" s="77"/>
      <c r="C36" s="78" t="s">
        <v>4</v>
      </c>
      <c r="D36" s="80" t="s">
        <v>46</v>
      </c>
      <c r="E36" s="294">
        <v>0.25280771088534915</v>
      </c>
      <c r="F36" s="294">
        <v>0</v>
      </c>
      <c r="G36" s="294"/>
      <c r="H36" s="294">
        <v>0.27259191543997974</v>
      </c>
      <c r="I36" s="294">
        <v>0.24983138470274754</v>
      </c>
      <c r="J36" s="294">
        <v>0.10543035714285713</v>
      </c>
      <c r="K36" s="294">
        <v>0</v>
      </c>
      <c r="L36" s="294">
        <v>0</v>
      </c>
      <c r="M36" s="451">
        <v>0</v>
      </c>
      <c r="N36" s="62"/>
      <c r="O36" s="62"/>
      <c r="P36" s="62"/>
      <c r="Q36" s="62"/>
      <c r="R36" s="62"/>
      <c r="S36" s="62"/>
      <c r="T36" s="62"/>
    </row>
    <row r="37" spans="1:20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402">
        <v>0</v>
      </c>
      <c r="G37" s="402"/>
      <c r="H37" s="402">
        <v>65285</v>
      </c>
      <c r="I37" s="402">
        <v>424165</v>
      </c>
      <c r="J37" s="402">
        <v>15476</v>
      </c>
      <c r="K37" s="402">
        <v>0</v>
      </c>
      <c r="L37" s="402">
        <v>0</v>
      </c>
      <c r="M37" s="403">
        <v>0</v>
      </c>
      <c r="N37" s="62"/>
      <c r="O37" s="62"/>
      <c r="P37" s="62"/>
      <c r="Q37" s="62"/>
      <c r="R37" s="62"/>
      <c r="S37" s="62"/>
      <c r="T37" s="62"/>
    </row>
    <row r="38" spans="1:20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65310</v>
      </c>
      <c r="I38" s="73">
        <v>424140</v>
      </c>
      <c r="J38" s="73">
        <v>15476</v>
      </c>
      <c r="K38" s="73">
        <v>0</v>
      </c>
      <c r="L38" s="73">
        <v>0</v>
      </c>
      <c r="M38" s="449">
        <v>0</v>
      </c>
      <c r="N38" s="62"/>
      <c r="O38" s="62"/>
      <c r="P38" s="62"/>
      <c r="Q38" s="62"/>
      <c r="R38" s="62"/>
      <c r="S38" s="62"/>
      <c r="T38" s="62"/>
    </row>
    <row r="39" spans="1:20" ht="18.399999999999999" customHeight="1">
      <c r="A39" s="74"/>
      <c r="B39" s="70"/>
      <c r="C39" s="71" t="s">
        <v>4</v>
      </c>
      <c r="D39" s="80" t="s">
        <v>44</v>
      </c>
      <c r="E39" s="73">
        <v>149119.47434999997</v>
      </c>
      <c r="F39" s="73">
        <v>0</v>
      </c>
      <c r="G39" s="73"/>
      <c r="H39" s="73">
        <v>14977.4938</v>
      </c>
      <c r="I39" s="73">
        <v>134080.31309999997</v>
      </c>
      <c r="J39" s="73">
        <v>61.667450000000002</v>
      </c>
      <c r="K39" s="73">
        <v>0</v>
      </c>
      <c r="L39" s="73">
        <v>0</v>
      </c>
      <c r="M39" s="449">
        <v>0</v>
      </c>
      <c r="N39" s="62"/>
      <c r="O39" s="62"/>
      <c r="P39" s="62"/>
      <c r="Q39" s="62"/>
      <c r="R39" s="62"/>
      <c r="S39" s="62"/>
      <c r="T39" s="62"/>
    </row>
    <row r="40" spans="1:20" ht="18.399999999999999" customHeight="1">
      <c r="A40" s="74"/>
      <c r="B40" s="70"/>
      <c r="C40" s="71" t="s">
        <v>4</v>
      </c>
      <c r="D40" s="80" t="s">
        <v>45</v>
      </c>
      <c r="E40" s="293">
        <v>0.29532936380776587</v>
      </c>
      <c r="F40" s="293">
        <v>0</v>
      </c>
      <c r="G40" s="293"/>
      <c r="H40" s="293">
        <v>0.22941707589798577</v>
      </c>
      <c r="I40" s="293">
        <v>0.31610414131293241</v>
      </c>
      <c r="J40" s="293">
        <v>3.9847150426466785E-3</v>
      </c>
      <c r="K40" s="293">
        <v>0</v>
      </c>
      <c r="L40" s="293">
        <v>0</v>
      </c>
      <c r="M40" s="450">
        <v>0</v>
      </c>
      <c r="N40" s="62"/>
      <c r="O40" s="62"/>
      <c r="P40" s="62"/>
      <c r="Q40" s="62"/>
      <c r="R40" s="62"/>
      <c r="S40" s="62"/>
      <c r="T40" s="62"/>
    </row>
    <row r="41" spans="1:20" ht="18.399999999999999" customHeight="1">
      <c r="A41" s="76"/>
      <c r="B41" s="77"/>
      <c r="C41" s="78" t="s">
        <v>4</v>
      </c>
      <c r="D41" s="79" t="s">
        <v>46</v>
      </c>
      <c r="E41" s="452">
        <v>0.29532936380776587</v>
      </c>
      <c r="F41" s="294">
        <v>0</v>
      </c>
      <c r="G41" s="294"/>
      <c r="H41" s="294">
        <v>0.2293292573878426</v>
      </c>
      <c r="I41" s="294">
        <v>0.31612277337671518</v>
      </c>
      <c r="J41" s="294">
        <v>3.9847150426466785E-3</v>
      </c>
      <c r="K41" s="294">
        <v>0</v>
      </c>
      <c r="L41" s="294">
        <v>0</v>
      </c>
      <c r="M41" s="451">
        <v>0</v>
      </c>
      <c r="N41" s="62"/>
      <c r="O41" s="62"/>
      <c r="P41" s="62"/>
      <c r="Q41" s="62"/>
      <c r="R41" s="62"/>
      <c r="S41" s="62"/>
      <c r="T41" s="62"/>
    </row>
    <row r="42" spans="1:20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402">
        <v>0</v>
      </c>
      <c r="G42" s="402"/>
      <c r="H42" s="402">
        <v>7990</v>
      </c>
      <c r="I42" s="402">
        <v>27590</v>
      </c>
      <c r="J42" s="402">
        <v>300</v>
      </c>
      <c r="K42" s="402">
        <v>0</v>
      </c>
      <c r="L42" s="402">
        <v>0</v>
      </c>
      <c r="M42" s="403">
        <v>0</v>
      </c>
      <c r="N42" s="62"/>
      <c r="O42" s="62"/>
      <c r="P42" s="62"/>
      <c r="Q42" s="62"/>
      <c r="R42" s="62"/>
      <c r="S42" s="62"/>
      <c r="T42" s="62"/>
    </row>
    <row r="43" spans="1:20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49">
        <v>0</v>
      </c>
      <c r="N43" s="62"/>
      <c r="O43" s="62"/>
      <c r="P43" s="62"/>
      <c r="Q43" s="62"/>
      <c r="R43" s="62"/>
      <c r="S43" s="62"/>
      <c r="T43" s="62"/>
    </row>
    <row r="44" spans="1:20" ht="18.399999999999999" customHeight="1">
      <c r="A44" s="74"/>
      <c r="B44" s="70"/>
      <c r="C44" s="71" t="s">
        <v>4</v>
      </c>
      <c r="D44" s="80" t="s">
        <v>44</v>
      </c>
      <c r="E44" s="73">
        <v>10527.799019999999</v>
      </c>
      <c r="F44" s="73">
        <v>0</v>
      </c>
      <c r="G44" s="73"/>
      <c r="H44" s="73">
        <v>2652.0799500000003</v>
      </c>
      <c r="I44" s="73">
        <v>7875.7190699999992</v>
      </c>
      <c r="J44" s="73">
        <v>0</v>
      </c>
      <c r="K44" s="73">
        <v>0</v>
      </c>
      <c r="L44" s="73">
        <v>0</v>
      </c>
      <c r="M44" s="449">
        <v>0</v>
      </c>
      <c r="N44" s="62"/>
      <c r="O44" s="62"/>
      <c r="P44" s="62"/>
      <c r="Q44" s="62"/>
      <c r="R44" s="62"/>
      <c r="S44" s="62"/>
      <c r="T44" s="62"/>
    </row>
    <row r="45" spans="1:20" ht="18.399999999999999" customHeight="1">
      <c r="A45" s="74"/>
      <c r="B45" s="70"/>
      <c r="C45" s="71" t="s">
        <v>4</v>
      </c>
      <c r="D45" s="80" t="s">
        <v>45</v>
      </c>
      <c r="E45" s="293">
        <v>0.29341691806020065</v>
      </c>
      <c r="F45" s="293">
        <v>0</v>
      </c>
      <c r="G45" s="293"/>
      <c r="H45" s="293">
        <v>0.33192489987484358</v>
      </c>
      <c r="I45" s="293">
        <v>0.28545556614715473</v>
      </c>
      <c r="J45" s="293">
        <v>0</v>
      </c>
      <c r="K45" s="293">
        <v>0</v>
      </c>
      <c r="L45" s="293">
        <v>0</v>
      </c>
      <c r="M45" s="450">
        <v>0</v>
      </c>
      <c r="N45" s="62"/>
      <c r="O45" s="62"/>
      <c r="P45" s="62"/>
      <c r="Q45" s="62"/>
      <c r="R45" s="62"/>
      <c r="S45" s="62"/>
      <c r="T45" s="62"/>
    </row>
    <row r="46" spans="1:20" ht="18.399999999999999" customHeight="1">
      <c r="A46" s="76"/>
      <c r="B46" s="77"/>
      <c r="C46" s="78" t="s">
        <v>4</v>
      </c>
      <c r="D46" s="82" t="s">
        <v>46</v>
      </c>
      <c r="E46" s="294">
        <v>0.29341691806020065</v>
      </c>
      <c r="F46" s="294">
        <v>0</v>
      </c>
      <c r="G46" s="294"/>
      <c r="H46" s="294">
        <v>0.33192489987484358</v>
      </c>
      <c r="I46" s="294">
        <v>0.28545556614715473</v>
      </c>
      <c r="J46" s="294">
        <v>0</v>
      </c>
      <c r="K46" s="294">
        <v>0</v>
      </c>
      <c r="L46" s="294">
        <v>0</v>
      </c>
      <c r="M46" s="451">
        <v>0</v>
      </c>
      <c r="N46" s="62"/>
      <c r="O46" s="62"/>
      <c r="P46" s="62"/>
      <c r="Q46" s="62"/>
      <c r="R46" s="62"/>
      <c r="S46" s="62"/>
      <c r="T46" s="62"/>
    </row>
    <row r="47" spans="1:20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402">
        <v>0</v>
      </c>
      <c r="G47" s="402"/>
      <c r="H47" s="402">
        <v>388</v>
      </c>
      <c r="I47" s="402">
        <v>267886</v>
      </c>
      <c r="J47" s="402">
        <v>13837</v>
      </c>
      <c r="K47" s="402">
        <v>0</v>
      </c>
      <c r="L47" s="402">
        <v>0</v>
      </c>
      <c r="M47" s="403">
        <v>0</v>
      </c>
      <c r="N47" s="62"/>
      <c r="O47" s="62"/>
      <c r="P47" s="62"/>
      <c r="Q47" s="62"/>
      <c r="R47" s="62"/>
      <c r="S47" s="62"/>
      <c r="T47" s="62"/>
    </row>
    <row r="48" spans="1:20" ht="18.399999999999999" customHeight="1">
      <c r="A48" s="74"/>
      <c r="B48" s="70"/>
      <c r="C48" s="71" t="s">
        <v>4</v>
      </c>
      <c r="D48" s="80" t="s">
        <v>43</v>
      </c>
      <c r="E48" s="73">
        <v>282110.99999999994</v>
      </c>
      <c r="F48" s="73">
        <v>0</v>
      </c>
      <c r="G48" s="73"/>
      <c r="H48" s="73">
        <v>338</v>
      </c>
      <c r="I48" s="73">
        <v>266770.63899999997</v>
      </c>
      <c r="J48" s="73">
        <v>15002.361000000001</v>
      </c>
      <c r="K48" s="73">
        <v>0</v>
      </c>
      <c r="L48" s="73">
        <v>0</v>
      </c>
      <c r="M48" s="449">
        <v>0</v>
      </c>
      <c r="N48" s="62"/>
      <c r="O48" s="62"/>
      <c r="P48" s="62"/>
      <c r="Q48" s="62"/>
      <c r="R48" s="62"/>
      <c r="S48" s="62"/>
      <c r="T48" s="62"/>
    </row>
    <row r="49" spans="1:20" ht="18.399999999999999" customHeight="1">
      <c r="A49" s="74"/>
      <c r="B49" s="70"/>
      <c r="C49" s="71" t="s">
        <v>4</v>
      </c>
      <c r="D49" s="80" t="s">
        <v>44</v>
      </c>
      <c r="E49" s="73">
        <v>92029.997629999983</v>
      </c>
      <c r="F49" s="73">
        <v>0</v>
      </c>
      <c r="G49" s="73"/>
      <c r="H49" s="73">
        <v>100.09889</v>
      </c>
      <c r="I49" s="73">
        <v>91721.841779999988</v>
      </c>
      <c r="J49" s="73">
        <v>208.05696</v>
      </c>
      <c r="K49" s="73">
        <v>0</v>
      </c>
      <c r="L49" s="73">
        <v>0</v>
      </c>
      <c r="M49" s="449">
        <v>0</v>
      </c>
      <c r="N49" s="62"/>
      <c r="O49" s="62"/>
      <c r="P49" s="62"/>
      <c r="Q49" s="62"/>
      <c r="R49" s="62"/>
      <c r="S49" s="62"/>
      <c r="T49" s="62"/>
    </row>
    <row r="50" spans="1:20" ht="18.399999999999999" customHeight="1">
      <c r="A50" s="74"/>
      <c r="B50" s="70"/>
      <c r="C50" s="71" t="s">
        <v>4</v>
      </c>
      <c r="D50" s="80" t="s">
        <v>45</v>
      </c>
      <c r="E50" s="293">
        <v>0.32621910393426695</v>
      </c>
      <c r="F50" s="293">
        <v>0</v>
      </c>
      <c r="G50" s="293"/>
      <c r="H50" s="293">
        <v>0.25798682989690719</v>
      </c>
      <c r="I50" s="293">
        <v>0.34239132235353842</v>
      </c>
      <c r="J50" s="293">
        <v>1.5036276649562768E-2</v>
      </c>
      <c r="K50" s="293">
        <v>0</v>
      </c>
      <c r="L50" s="293">
        <v>0</v>
      </c>
      <c r="M50" s="450">
        <v>0</v>
      </c>
      <c r="N50" s="62"/>
      <c r="O50" s="62"/>
      <c r="P50" s="62"/>
      <c r="Q50" s="62"/>
      <c r="R50" s="62"/>
      <c r="S50" s="62"/>
      <c r="T50" s="62"/>
    </row>
    <row r="51" spans="1:20" ht="18.399999999999999" customHeight="1">
      <c r="A51" s="76"/>
      <c r="B51" s="77"/>
      <c r="C51" s="78" t="s">
        <v>4</v>
      </c>
      <c r="D51" s="82" t="s">
        <v>46</v>
      </c>
      <c r="E51" s="294">
        <v>0.32621910393426701</v>
      </c>
      <c r="F51" s="294">
        <v>0</v>
      </c>
      <c r="G51" s="294"/>
      <c r="H51" s="294">
        <v>0.29615056213017749</v>
      </c>
      <c r="I51" s="294">
        <v>0.34382285143456137</v>
      </c>
      <c r="J51" s="294">
        <v>1.3868281132549736E-2</v>
      </c>
      <c r="K51" s="294">
        <v>0</v>
      </c>
      <c r="L51" s="294">
        <v>0</v>
      </c>
      <c r="M51" s="451">
        <v>0</v>
      </c>
      <c r="N51" s="62"/>
      <c r="O51" s="62"/>
      <c r="P51" s="62"/>
      <c r="Q51" s="62"/>
      <c r="R51" s="62"/>
      <c r="S51" s="62"/>
      <c r="T51" s="62"/>
    </row>
    <row r="52" spans="1:20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402">
        <v>0</v>
      </c>
      <c r="G52" s="402"/>
      <c r="H52" s="402">
        <v>97</v>
      </c>
      <c r="I52" s="402">
        <v>34561</v>
      </c>
      <c r="J52" s="402">
        <v>4775</v>
      </c>
      <c r="K52" s="402">
        <v>0</v>
      </c>
      <c r="L52" s="402">
        <v>0</v>
      </c>
      <c r="M52" s="403">
        <v>0</v>
      </c>
      <c r="N52" s="62"/>
      <c r="O52" s="62"/>
      <c r="P52" s="62"/>
      <c r="Q52" s="62"/>
      <c r="R52" s="62"/>
      <c r="S52" s="62"/>
      <c r="T52" s="62"/>
    </row>
    <row r="53" spans="1:20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35073</v>
      </c>
      <c r="J53" s="73">
        <v>4263</v>
      </c>
      <c r="K53" s="73">
        <v>0</v>
      </c>
      <c r="L53" s="73">
        <v>0</v>
      </c>
      <c r="M53" s="449">
        <v>0</v>
      </c>
      <c r="N53" s="62"/>
      <c r="O53" s="62"/>
      <c r="P53" s="62"/>
      <c r="Q53" s="62"/>
      <c r="R53" s="62"/>
      <c r="S53" s="62"/>
      <c r="T53" s="62"/>
    </row>
    <row r="54" spans="1:20" ht="18.399999999999999" customHeight="1">
      <c r="A54" s="74"/>
      <c r="B54" s="70"/>
      <c r="C54" s="71" t="s">
        <v>4</v>
      </c>
      <c r="D54" s="80" t="s">
        <v>44</v>
      </c>
      <c r="E54" s="73">
        <v>10998.468570000001</v>
      </c>
      <c r="F54" s="73">
        <v>0</v>
      </c>
      <c r="G54" s="73"/>
      <c r="H54" s="73">
        <v>16.143079999999998</v>
      </c>
      <c r="I54" s="73">
        <v>10976.325490000001</v>
      </c>
      <c r="J54" s="73">
        <v>6</v>
      </c>
      <c r="K54" s="73">
        <v>0</v>
      </c>
      <c r="L54" s="73">
        <v>0</v>
      </c>
      <c r="M54" s="449">
        <v>0</v>
      </c>
      <c r="N54" s="62"/>
      <c r="O54" s="62"/>
      <c r="P54" s="62"/>
      <c r="Q54" s="62"/>
      <c r="R54" s="62"/>
      <c r="S54" s="62"/>
      <c r="T54" s="62"/>
    </row>
    <row r="55" spans="1:20" ht="18.399999999999999" customHeight="1">
      <c r="A55" s="74"/>
      <c r="B55" s="70"/>
      <c r="C55" s="71" t="s">
        <v>4</v>
      </c>
      <c r="D55" s="80" t="s">
        <v>45</v>
      </c>
      <c r="E55" s="293">
        <v>0.27891533918291789</v>
      </c>
      <c r="F55" s="293">
        <v>0</v>
      </c>
      <c r="G55" s="293"/>
      <c r="H55" s="293">
        <v>0.16642350515463916</v>
      </c>
      <c r="I55" s="293">
        <v>0.31759282109892656</v>
      </c>
      <c r="J55" s="293">
        <v>1.256544502617801E-3</v>
      </c>
      <c r="K55" s="293">
        <v>0</v>
      </c>
      <c r="L55" s="293">
        <v>0</v>
      </c>
      <c r="M55" s="450">
        <v>0</v>
      </c>
      <c r="N55" s="62"/>
      <c r="O55" s="62"/>
      <c r="P55" s="62"/>
      <c r="Q55" s="62"/>
      <c r="R55" s="62"/>
      <c r="S55" s="62"/>
      <c r="T55" s="62"/>
    </row>
    <row r="56" spans="1:20" ht="18.399999999999999" customHeight="1">
      <c r="A56" s="76"/>
      <c r="B56" s="77"/>
      <c r="C56" s="78" t="s">
        <v>4</v>
      </c>
      <c r="D56" s="80" t="s">
        <v>46</v>
      </c>
      <c r="E56" s="294">
        <v>0.27891533918291789</v>
      </c>
      <c r="F56" s="294">
        <v>0</v>
      </c>
      <c r="G56" s="294"/>
      <c r="H56" s="294">
        <v>0.16642350515463916</v>
      </c>
      <c r="I56" s="294">
        <v>0.31295656174265107</v>
      </c>
      <c r="J56" s="294">
        <v>1.4074595355383533E-3</v>
      </c>
      <c r="K56" s="294">
        <v>0</v>
      </c>
      <c r="L56" s="294">
        <v>0</v>
      </c>
      <c r="M56" s="451">
        <v>0</v>
      </c>
      <c r="N56" s="62"/>
      <c r="O56" s="62"/>
      <c r="P56" s="62"/>
      <c r="Q56" s="62"/>
      <c r="R56" s="62"/>
      <c r="S56" s="62"/>
      <c r="T56" s="62"/>
    </row>
    <row r="57" spans="1:20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402">
        <v>0</v>
      </c>
      <c r="G57" s="402"/>
      <c r="H57" s="402">
        <v>16</v>
      </c>
      <c r="I57" s="402">
        <v>35557</v>
      </c>
      <c r="J57" s="402">
        <v>7416</v>
      </c>
      <c r="K57" s="402">
        <v>0</v>
      </c>
      <c r="L57" s="402">
        <v>0</v>
      </c>
      <c r="M57" s="403">
        <v>0</v>
      </c>
      <c r="N57" s="62"/>
      <c r="O57" s="62"/>
      <c r="P57" s="62"/>
      <c r="Q57" s="62"/>
      <c r="R57" s="62"/>
      <c r="S57" s="62"/>
      <c r="T57" s="62"/>
    </row>
    <row r="58" spans="1:20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16</v>
      </c>
      <c r="I58" s="73">
        <v>35557</v>
      </c>
      <c r="J58" s="73">
        <v>7416</v>
      </c>
      <c r="K58" s="73">
        <v>0</v>
      </c>
      <c r="L58" s="73">
        <v>0</v>
      </c>
      <c r="M58" s="449">
        <v>0</v>
      </c>
      <c r="N58" s="62"/>
      <c r="O58" s="62"/>
      <c r="P58" s="62"/>
      <c r="Q58" s="62"/>
      <c r="R58" s="62"/>
      <c r="S58" s="62"/>
      <c r="T58" s="62"/>
    </row>
    <row r="59" spans="1:20" ht="18.399999999999999" customHeight="1">
      <c r="A59" s="74"/>
      <c r="B59" s="70"/>
      <c r="C59" s="71" t="s">
        <v>4</v>
      </c>
      <c r="D59" s="80" t="s">
        <v>44</v>
      </c>
      <c r="E59" s="73">
        <v>8143.3613100000002</v>
      </c>
      <c r="F59" s="73">
        <v>0</v>
      </c>
      <c r="G59" s="73"/>
      <c r="H59" s="73">
        <v>3.6</v>
      </c>
      <c r="I59" s="73">
        <v>8127.64581</v>
      </c>
      <c r="J59" s="73">
        <v>12.115500000000001</v>
      </c>
      <c r="K59" s="73">
        <v>0</v>
      </c>
      <c r="L59" s="73">
        <v>0</v>
      </c>
      <c r="M59" s="449">
        <v>0</v>
      </c>
      <c r="N59" s="62"/>
      <c r="O59" s="62"/>
      <c r="P59" s="62"/>
      <c r="Q59" s="62"/>
      <c r="R59" s="62"/>
      <c r="S59" s="62"/>
      <c r="T59" s="62"/>
    </row>
    <row r="60" spans="1:20" ht="18.399999999999999" customHeight="1">
      <c r="A60" s="74"/>
      <c r="B60" s="70"/>
      <c r="C60" s="71" t="s">
        <v>4</v>
      </c>
      <c r="D60" s="80" t="s">
        <v>45</v>
      </c>
      <c r="E60" s="293">
        <v>0.1894289541510619</v>
      </c>
      <c r="F60" s="293">
        <v>0</v>
      </c>
      <c r="G60" s="293"/>
      <c r="H60" s="293">
        <v>0.22500000000000001</v>
      </c>
      <c r="I60" s="293">
        <v>0.22858075231318728</v>
      </c>
      <c r="J60" s="293">
        <v>1.6336974110032364E-3</v>
      </c>
      <c r="K60" s="293">
        <v>0</v>
      </c>
      <c r="L60" s="293">
        <v>0</v>
      </c>
      <c r="M60" s="450">
        <v>0</v>
      </c>
      <c r="N60" s="62"/>
      <c r="O60" s="62"/>
      <c r="P60" s="62"/>
      <c r="Q60" s="62"/>
      <c r="R60" s="62"/>
      <c r="S60" s="62"/>
      <c r="T60" s="62"/>
    </row>
    <row r="61" spans="1:20" ht="18.399999999999999" customHeight="1">
      <c r="A61" s="76"/>
      <c r="B61" s="77"/>
      <c r="C61" s="78" t="s">
        <v>4</v>
      </c>
      <c r="D61" s="82" t="s">
        <v>46</v>
      </c>
      <c r="E61" s="294">
        <v>0.1894289541510619</v>
      </c>
      <c r="F61" s="294">
        <v>0</v>
      </c>
      <c r="G61" s="294"/>
      <c r="H61" s="294">
        <v>0.22500000000000001</v>
      </c>
      <c r="I61" s="294">
        <v>0.22858075231318728</v>
      </c>
      <c r="J61" s="294">
        <v>1.6336974110032364E-3</v>
      </c>
      <c r="K61" s="294">
        <v>0</v>
      </c>
      <c r="L61" s="294">
        <v>0</v>
      </c>
      <c r="M61" s="451">
        <v>0</v>
      </c>
      <c r="N61" s="62"/>
      <c r="O61" s="62"/>
      <c r="P61" s="62"/>
      <c r="Q61" s="62"/>
      <c r="R61" s="62"/>
      <c r="S61" s="62"/>
      <c r="T61" s="62"/>
    </row>
    <row r="62" spans="1:20" ht="18.399999999999999" customHeight="1">
      <c r="A62" s="69" t="s">
        <v>67</v>
      </c>
      <c r="B62" s="70" t="s">
        <v>48</v>
      </c>
      <c r="C62" s="71" t="s">
        <v>68</v>
      </c>
      <c r="D62" s="80" t="s">
        <v>42</v>
      </c>
      <c r="E62" s="73">
        <v>21006</v>
      </c>
      <c r="F62" s="402">
        <v>0</v>
      </c>
      <c r="G62" s="402"/>
      <c r="H62" s="402">
        <v>15</v>
      </c>
      <c r="I62" s="402">
        <v>20191</v>
      </c>
      <c r="J62" s="402">
        <v>800</v>
      </c>
      <c r="K62" s="402">
        <v>0</v>
      </c>
      <c r="L62" s="402">
        <v>0</v>
      </c>
      <c r="M62" s="403">
        <v>0</v>
      </c>
      <c r="N62" s="62"/>
      <c r="O62" s="62"/>
      <c r="P62" s="62"/>
      <c r="Q62" s="62"/>
      <c r="R62" s="62"/>
      <c r="S62" s="62"/>
      <c r="T62" s="62"/>
    </row>
    <row r="63" spans="1:20" ht="18.399999999999999" customHeight="1">
      <c r="A63" s="74"/>
      <c r="B63" s="70"/>
      <c r="C63" s="71" t="s">
        <v>69</v>
      </c>
      <c r="D63" s="80" t="s">
        <v>43</v>
      </c>
      <c r="E63" s="73">
        <v>21006</v>
      </c>
      <c r="F63" s="73">
        <v>0</v>
      </c>
      <c r="G63" s="73"/>
      <c r="H63" s="73">
        <v>15</v>
      </c>
      <c r="I63" s="73">
        <v>20191</v>
      </c>
      <c r="J63" s="73">
        <v>800</v>
      </c>
      <c r="K63" s="73">
        <v>0</v>
      </c>
      <c r="L63" s="73">
        <v>0</v>
      </c>
      <c r="M63" s="449">
        <v>0</v>
      </c>
      <c r="N63" s="62"/>
      <c r="O63" s="62"/>
      <c r="P63" s="62"/>
      <c r="Q63" s="62"/>
      <c r="R63" s="62"/>
      <c r="S63" s="62"/>
      <c r="T63" s="62"/>
    </row>
    <row r="64" spans="1:20" ht="18.399999999999999" customHeight="1">
      <c r="A64" s="74"/>
      <c r="B64" s="70"/>
      <c r="C64" s="71" t="s">
        <v>4</v>
      </c>
      <c r="D64" s="80" t="s">
        <v>44</v>
      </c>
      <c r="E64" s="73">
        <v>6985.0767500000002</v>
      </c>
      <c r="F64" s="73">
        <v>0</v>
      </c>
      <c r="G64" s="73"/>
      <c r="H64" s="73">
        <v>8.1624999999999996</v>
      </c>
      <c r="I64" s="73">
        <v>6976.9142499999998</v>
      </c>
      <c r="J64" s="73">
        <v>0</v>
      </c>
      <c r="K64" s="73">
        <v>0</v>
      </c>
      <c r="L64" s="73">
        <v>0</v>
      </c>
      <c r="M64" s="449">
        <v>0</v>
      </c>
      <c r="N64" s="62"/>
      <c r="O64" s="62"/>
      <c r="P64" s="62"/>
      <c r="Q64" s="62"/>
      <c r="R64" s="62"/>
      <c r="S64" s="62"/>
      <c r="T64" s="62"/>
    </row>
    <row r="65" spans="1:20" ht="18.399999999999999" customHeight="1">
      <c r="A65" s="74"/>
      <c r="B65" s="70"/>
      <c r="C65" s="71" t="s">
        <v>4</v>
      </c>
      <c r="D65" s="80" t="s">
        <v>45</v>
      </c>
      <c r="E65" s="293">
        <v>0.33252769446824715</v>
      </c>
      <c r="F65" s="293">
        <v>0</v>
      </c>
      <c r="G65" s="293"/>
      <c r="H65" s="293">
        <v>0.54416666666666669</v>
      </c>
      <c r="I65" s="293">
        <v>0.34554575058194242</v>
      </c>
      <c r="J65" s="293">
        <v>0</v>
      </c>
      <c r="K65" s="293">
        <v>0</v>
      </c>
      <c r="L65" s="293">
        <v>0</v>
      </c>
      <c r="M65" s="450">
        <v>0</v>
      </c>
      <c r="N65" s="62"/>
      <c r="O65" s="62"/>
      <c r="P65" s="62"/>
      <c r="Q65" s="62"/>
      <c r="R65" s="62"/>
      <c r="S65" s="62"/>
      <c r="T65" s="62"/>
    </row>
    <row r="66" spans="1:20" ht="18.399999999999999" customHeight="1">
      <c r="A66" s="76"/>
      <c r="B66" s="77"/>
      <c r="C66" s="78" t="s">
        <v>4</v>
      </c>
      <c r="D66" s="82" t="s">
        <v>46</v>
      </c>
      <c r="E66" s="294">
        <v>0.33252769446824715</v>
      </c>
      <c r="F66" s="294">
        <v>0</v>
      </c>
      <c r="G66" s="294"/>
      <c r="H66" s="294">
        <v>0.54416666666666669</v>
      </c>
      <c r="I66" s="294">
        <v>0.34554575058194242</v>
      </c>
      <c r="J66" s="294">
        <v>0</v>
      </c>
      <c r="K66" s="294">
        <v>0</v>
      </c>
      <c r="L66" s="294">
        <v>0</v>
      </c>
      <c r="M66" s="451">
        <v>0</v>
      </c>
      <c r="N66" s="62"/>
      <c r="O66" s="62"/>
      <c r="P66" s="62"/>
      <c r="Q66" s="62"/>
      <c r="R66" s="62"/>
      <c r="S66" s="62"/>
      <c r="T66" s="62"/>
    </row>
    <row r="67" spans="1:20" ht="18.399999999999999" customHeight="1">
      <c r="A67" s="69" t="s">
        <v>70</v>
      </c>
      <c r="B67" s="70" t="s">
        <v>48</v>
      </c>
      <c r="C67" s="71" t="s">
        <v>71</v>
      </c>
      <c r="D67" s="81" t="s">
        <v>42</v>
      </c>
      <c r="E67" s="73">
        <v>63607</v>
      </c>
      <c r="F67" s="402">
        <v>7650</v>
      </c>
      <c r="G67" s="402"/>
      <c r="H67" s="402">
        <v>77</v>
      </c>
      <c r="I67" s="402">
        <v>51401</v>
      </c>
      <c r="J67" s="402">
        <v>4479</v>
      </c>
      <c r="K67" s="402">
        <v>0</v>
      </c>
      <c r="L67" s="402">
        <v>0</v>
      </c>
      <c r="M67" s="403">
        <v>0</v>
      </c>
      <c r="N67" s="62"/>
      <c r="O67" s="62"/>
      <c r="P67" s="62"/>
      <c r="Q67" s="62"/>
      <c r="R67" s="62"/>
      <c r="S67" s="62"/>
      <c r="T67" s="62"/>
    </row>
    <row r="68" spans="1:20" ht="18.399999999999999" customHeight="1">
      <c r="A68" s="74"/>
      <c r="B68" s="70"/>
      <c r="C68" s="71" t="s">
        <v>4</v>
      </c>
      <c r="D68" s="80" t="s">
        <v>43</v>
      </c>
      <c r="E68" s="73">
        <v>69443.258999999991</v>
      </c>
      <c r="F68" s="73">
        <v>8038.6109999999999</v>
      </c>
      <c r="G68" s="73"/>
      <c r="H68" s="73">
        <v>77.95</v>
      </c>
      <c r="I68" s="73">
        <v>54399.697999999997</v>
      </c>
      <c r="J68" s="73">
        <v>6927</v>
      </c>
      <c r="K68" s="73">
        <v>0</v>
      </c>
      <c r="L68" s="73">
        <v>0</v>
      </c>
      <c r="M68" s="449">
        <v>0</v>
      </c>
      <c r="N68" s="62"/>
      <c r="O68" s="62"/>
      <c r="P68" s="62"/>
      <c r="Q68" s="62"/>
      <c r="R68" s="62"/>
      <c r="S68" s="62"/>
      <c r="T68" s="62"/>
    </row>
    <row r="69" spans="1:20" ht="18.399999999999999" customHeight="1">
      <c r="A69" s="74"/>
      <c r="B69" s="70"/>
      <c r="C69" s="71" t="s">
        <v>4</v>
      </c>
      <c r="D69" s="80" t="s">
        <v>44</v>
      </c>
      <c r="E69" s="73">
        <v>21870.954540000002</v>
      </c>
      <c r="F69" s="73">
        <v>2894.42551</v>
      </c>
      <c r="G69" s="73"/>
      <c r="H69" s="73">
        <v>13.149000000000001</v>
      </c>
      <c r="I69" s="73">
        <v>18258.408880000003</v>
      </c>
      <c r="J69" s="73">
        <v>704.97114999999997</v>
      </c>
      <c r="K69" s="73">
        <v>0</v>
      </c>
      <c r="L69" s="73">
        <v>0</v>
      </c>
      <c r="M69" s="449">
        <v>0</v>
      </c>
      <c r="N69" s="62"/>
      <c r="O69" s="62"/>
      <c r="P69" s="62"/>
      <c r="Q69" s="62"/>
      <c r="R69" s="62"/>
      <c r="S69" s="62"/>
      <c r="T69" s="62"/>
    </row>
    <row r="70" spans="1:20" ht="18.399999999999999" customHeight="1">
      <c r="A70" s="74"/>
      <c r="B70" s="70"/>
      <c r="C70" s="71" t="s">
        <v>4</v>
      </c>
      <c r="D70" s="80" t="s">
        <v>45</v>
      </c>
      <c r="E70" s="293">
        <v>0.34384508843366302</v>
      </c>
      <c r="F70" s="293">
        <v>0.37835627581699349</v>
      </c>
      <c r="G70" s="293"/>
      <c r="H70" s="293">
        <v>0.17076623376623379</v>
      </c>
      <c r="I70" s="293">
        <v>0.35521505184724039</v>
      </c>
      <c r="J70" s="293">
        <v>0.15739476445635187</v>
      </c>
      <c r="K70" s="293">
        <v>0</v>
      </c>
      <c r="L70" s="293">
        <v>0</v>
      </c>
      <c r="M70" s="450">
        <v>0</v>
      </c>
      <c r="N70" s="62"/>
      <c r="O70" s="62"/>
      <c r="P70" s="62"/>
      <c r="Q70" s="62"/>
      <c r="R70" s="62"/>
      <c r="S70" s="62"/>
      <c r="T70" s="62"/>
    </row>
    <row r="71" spans="1:20" ht="18.399999999999999" customHeight="1">
      <c r="A71" s="76"/>
      <c r="B71" s="77"/>
      <c r="C71" s="78" t="s">
        <v>4</v>
      </c>
      <c r="D71" s="79" t="s">
        <v>46</v>
      </c>
      <c r="E71" s="452">
        <v>0.31494712164934546</v>
      </c>
      <c r="F71" s="294">
        <v>0.36006537821024054</v>
      </c>
      <c r="G71" s="294"/>
      <c r="H71" s="294">
        <v>0.16868505452212956</v>
      </c>
      <c r="I71" s="294">
        <v>0.3356343794408565</v>
      </c>
      <c r="J71" s="294">
        <v>0.1017714955969395</v>
      </c>
      <c r="K71" s="294">
        <v>0</v>
      </c>
      <c r="L71" s="294">
        <v>0</v>
      </c>
      <c r="M71" s="451">
        <v>0</v>
      </c>
      <c r="N71" s="62"/>
      <c r="O71" s="62"/>
      <c r="P71" s="62"/>
      <c r="Q71" s="62"/>
      <c r="R71" s="62"/>
      <c r="S71" s="62"/>
      <c r="T71" s="62"/>
    </row>
    <row r="72" spans="1:20" ht="18.399999999999999" customHeight="1">
      <c r="A72" s="69" t="s">
        <v>72</v>
      </c>
      <c r="B72" s="70" t="s">
        <v>48</v>
      </c>
      <c r="C72" s="71" t="s">
        <v>73</v>
      </c>
      <c r="D72" s="72" t="s">
        <v>42</v>
      </c>
      <c r="E72" s="73">
        <v>324621</v>
      </c>
      <c r="F72" s="402">
        <v>0</v>
      </c>
      <c r="G72" s="402"/>
      <c r="H72" s="402">
        <v>2513</v>
      </c>
      <c r="I72" s="402">
        <v>315626</v>
      </c>
      <c r="J72" s="402">
        <v>6467</v>
      </c>
      <c r="K72" s="402">
        <v>0</v>
      </c>
      <c r="L72" s="402">
        <v>0</v>
      </c>
      <c r="M72" s="403">
        <v>15</v>
      </c>
      <c r="N72" s="62"/>
      <c r="O72" s="62"/>
      <c r="P72" s="62"/>
      <c r="Q72" s="62"/>
      <c r="R72" s="62"/>
      <c r="S72" s="62"/>
      <c r="T72" s="62"/>
    </row>
    <row r="73" spans="1:20" ht="18.399999999999999" customHeight="1">
      <c r="A73" s="74"/>
      <c r="B73" s="70"/>
      <c r="C73" s="71" t="s">
        <v>4</v>
      </c>
      <c r="D73" s="80" t="s">
        <v>43</v>
      </c>
      <c r="E73" s="73">
        <v>324621</v>
      </c>
      <c r="F73" s="73">
        <v>0</v>
      </c>
      <c r="G73" s="73"/>
      <c r="H73" s="73">
        <v>2511.4</v>
      </c>
      <c r="I73" s="73">
        <v>315627.59999999998</v>
      </c>
      <c r="J73" s="73">
        <v>6467</v>
      </c>
      <c r="K73" s="73">
        <v>0</v>
      </c>
      <c r="L73" s="73">
        <v>0</v>
      </c>
      <c r="M73" s="449">
        <v>15</v>
      </c>
      <c r="N73" s="62"/>
      <c r="O73" s="62"/>
      <c r="P73" s="62"/>
      <c r="Q73" s="62"/>
      <c r="R73" s="62"/>
      <c r="S73" s="62"/>
      <c r="T73" s="62"/>
    </row>
    <row r="74" spans="1:20" ht="18.399999999999999" customHeight="1">
      <c r="A74" s="74"/>
      <c r="B74" s="70"/>
      <c r="C74" s="71" t="s">
        <v>4</v>
      </c>
      <c r="D74" s="80" t="s">
        <v>44</v>
      </c>
      <c r="E74" s="73">
        <v>104841.08907</v>
      </c>
      <c r="F74" s="73">
        <v>0</v>
      </c>
      <c r="G74" s="73"/>
      <c r="H74" s="73">
        <v>1051.78322</v>
      </c>
      <c r="I74" s="73">
        <v>103788.31008000001</v>
      </c>
      <c r="J74" s="73">
        <v>0.73799999999999999</v>
      </c>
      <c r="K74" s="73">
        <v>0</v>
      </c>
      <c r="L74" s="73">
        <v>0</v>
      </c>
      <c r="M74" s="449">
        <v>0.25777</v>
      </c>
      <c r="N74" s="62"/>
      <c r="O74" s="62"/>
      <c r="P74" s="62"/>
      <c r="Q74" s="62"/>
      <c r="R74" s="62"/>
      <c r="S74" s="62"/>
      <c r="T74" s="62"/>
    </row>
    <row r="75" spans="1:20" ht="18.399999999999999" customHeight="1">
      <c r="A75" s="74"/>
      <c r="B75" s="70"/>
      <c r="C75" s="71" t="s">
        <v>4</v>
      </c>
      <c r="D75" s="80" t="s">
        <v>45</v>
      </c>
      <c r="E75" s="293">
        <v>0.32296459277126249</v>
      </c>
      <c r="F75" s="293">
        <v>0</v>
      </c>
      <c r="G75" s="293"/>
      <c r="H75" s="293">
        <v>0.41853689614007161</v>
      </c>
      <c r="I75" s="293">
        <v>0.32883320791062842</v>
      </c>
      <c r="J75" s="293">
        <v>1.1411782897788774E-4</v>
      </c>
      <c r="K75" s="293">
        <v>0</v>
      </c>
      <c r="L75" s="293">
        <v>0</v>
      </c>
      <c r="M75" s="450">
        <v>1.7184666666666668E-2</v>
      </c>
      <c r="N75" s="62"/>
      <c r="O75" s="62"/>
      <c r="P75" s="62"/>
      <c r="Q75" s="62"/>
      <c r="R75" s="62"/>
      <c r="S75" s="62"/>
      <c r="T75" s="62"/>
    </row>
    <row r="76" spans="1:20" ht="18.399999999999999" customHeight="1">
      <c r="A76" s="76"/>
      <c r="B76" s="77"/>
      <c r="C76" s="78" t="s">
        <v>4</v>
      </c>
      <c r="D76" s="83" t="s">
        <v>46</v>
      </c>
      <c r="E76" s="294">
        <v>0.32296459277126249</v>
      </c>
      <c r="F76" s="294">
        <v>0</v>
      </c>
      <c r="G76" s="294"/>
      <c r="H76" s="294">
        <v>0.41880354384008917</v>
      </c>
      <c r="I76" s="294">
        <v>0.32883154096790018</v>
      </c>
      <c r="J76" s="294">
        <v>1.1411782897788774E-4</v>
      </c>
      <c r="K76" s="294">
        <v>0</v>
      </c>
      <c r="L76" s="294">
        <v>0</v>
      </c>
      <c r="M76" s="451">
        <v>1.7184666666666668E-2</v>
      </c>
      <c r="N76" s="62"/>
      <c r="O76" s="62"/>
      <c r="P76" s="62"/>
      <c r="Q76" s="62"/>
      <c r="R76" s="62"/>
      <c r="S76" s="62"/>
      <c r="T76" s="62"/>
    </row>
    <row r="77" spans="1:20" ht="18.399999999999999" customHeight="1">
      <c r="A77" s="69" t="s">
        <v>74</v>
      </c>
      <c r="B77" s="70" t="s">
        <v>48</v>
      </c>
      <c r="C77" s="71" t="s">
        <v>75</v>
      </c>
      <c r="D77" s="81" t="s">
        <v>42</v>
      </c>
      <c r="E77" s="73">
        <v>363288</v>
      </c>
      <c r="F77" s="402">
        <v>900</v>
      </c>
      <c r="G77" s="402"/>
      <c r="H77" s="402">
        <v>9283</v>
      </c>
      <c r="I77" s="402">
        <v>295843</v>
      </c>
      <c r="J77" s="402">
        <v>57262</v>
      </c>
      <c r="K77" s="402">
        <v>0</v>
      </c>
      <c r="L77" s="402">
        <v>0</v>
      </c>
      <c r="M77" s="403">
        <v>0</v>
      </c>
      <c r="N77" s="62"/>
      <c r="O77" s="62"/>
      <c r="P77" s="62"/>
      <c r="Q77" s="62"/>
      <c r="R77" s="62"/>
      <c r="S77" s="62"/>
      <c r="T77" s="62"/>
    </row>
    <row r="78" spans="1:20" ht="18.399999999999999" customHeight="1">
      <c r="A78" s="74"/>
      <c r="B78" s="70"/>
      <c r="C78" s="71" t="s">
        <v>76</v>
      </c>
      <c r="D78" s="80" t="s">
        <v>43</v>
      </c>
      <c r="E78" s="73">
        <v>363288</v>
      </c>
      <c r="F78" s="73">
        <v>900</v>
      </c>
      <c r="G78" s="73"/>
      <c r="H78" s="73">
        <v>9345.8379999999997</v>
      </c>
      <c r="I78" s="73">
        <v>295780.16200000001</v>
      </c>
      <c r="J78" s="73">
        <v>57262</v>
      </c>
      <c r="K78" s="73">
        <v>0</v>
      </c>
      <c r="L78" s="73">
        <v>0</v>
      </c>
      <c r="M78" s="449">
        <v>0</v>
      </c>
      <c r="N78" s="62"/>
      <c r="O78" s="62"/>
      <c r="P78" s="62"/>
      <c r="Q78" s="62"/>
      <c r="R78" s="62"/>
      <c r="S78" s="62"/>
      <c r="T78" s="62"/>
    </row>
    <row r="79" spans="1:20" ht="18.399999999999999" customHeight="1">
      <c r="A79" s="74"/>
      <c r="B79" s="70"/>
      <c r="C79" s="71" t="s">
        <v>77</v>
      </c>
      <c r="D79" s="80" t="s">
        <v>44</v>
      </c>
      <c r="E79" s="73">
        <v>96636.785329999955</v>
      </c>
      <c r="F79" s="73">
        <v>100</v>
      </c>
      <c r="G79" s="73"/>
      <c r="H79" s="73">
        <v>2453.09501</v>
      </c>
      <c r="I79" s="73">
        <v>93152.727049999958</v>
      </c>
      <c r="J79" s="73">
        <v>930.96326999999997</v>
      </c>
      <c r="K79" s="73">
        <v>0</v>
      </c>
      <c r="L79" s="73">
        <v>0</v>
      </c>
      <c r="M79" s="449">
        <v>0</v>
      </c>
      <c r="N79" s="62"/>
      <c r="O79" s="62"/>
      <c r="P79" s="62"/>
      <c r="Q79" s="62"/>
      <c r="R79" s="62"/>
      <c r="S79" s="62"/>
      <c r="T79" s="62"/>
    </row>
    <row r="80" spans="1:20" ht="18.399999999999999" customHeight="1">
      <c r="A80" s="74"/>
      <c r="B80" s="70"/>
      <c r="C80" s="71" t="s">
        <v>4</v>
      </c>
      <c r="D80" s="80" t="s">
        <v>45</v>
      </c>
      <c r="E80" s="293">
        <v>0.2660059933991763</v>
      </c>
      <c r="F80" s="293">
        <v>0.1111111111111111</v>
      </c>
      <c r="G80" s="293"/>
      <c r="H80" s="293">
        <v>0.26425670688355057</v>
      </c>
      <c r="I80" s="293">
        <v>0.31487216885307395</v>
      </c>
      <c r="J80" s="293">
        <v>1.6257959379693338E-2</v>
      </c>
      <c r="K80" s="293">
        <v>0</v>
      </c>
      <c r="L80" s="293">
        <v>0</v>
      </c>
      <c r="M80" s="450">
        <v>0</v>
      </c>
      <c r="N80" s="62"/>
      <c r="O80" s="62"/>
      <c r="P80" s="62"/>
      <c r="Q80" s="62"/>
      <c r="R80" s="62"/>
      <c r="S80" s="62"/>
      <c r="T80" s="62"/>
    </row>
    <row r="81" spans="1:20" ht="18.399999999999999" customHeight="1">
      <c r="A81" s="76"/>
      <c r="B81" s="77"/>
      <c r="C81" s="78" t="s">
        <v>4</v>
      </c>
      <c r="D81" s="82" t="s">
        <v>46</v>
      </c>
      <c r="E81" s="294">
        <v>0.2660059933991763</v>
      </c>
      <c r="F81" s="294">
        <v>0.1111111111111111</v>
      </c>
      <c r="G81" s="294"/>
      <c r="H81" s="294">
        <v>0.2624799413385937</v>
      </c>
      <c r="I81" s="294">
        <v>0.31493906291795171</v>
      </c>
      <c r="J81" s="294">
        <v>1.6257959379693338E-2</v>
      </c>
      <c r="K81" s="294">
        <v>0</v>
      </c>
      <c r="L81" s="294">
        <v>0</v>
      </c>
      <c r="M81" s="451">
        <v>0</v>
      </c>
      <c r="N81" s="62"/>
      <c r="O81" s="62"/>
      <c r="P81" s="62"/>
      <c r="Q81" s="62"/>
      <c r="R81" s="62"/>
      <c r="S81" s="62"/>
      <c r="T81" s="62"/>
    </row>
    <row r="82" spans="1:20" ht="18.399999999999999" customHeight="1">
      <c r="A82" s="69" t="s">
        <v>78</v>
      </c>
      <c r="B82" s="84" t="s">
        <v>48</v>
      </c>
      <c r="C82" s="71" t="s">
        <v>79</v>
      </c>
      <c r="D82" s="81" t="s">
        <v>42</v>
      </c>
      <c r="E82" s="73">
        <v>11469</v>
      </c>
      <c r="F82" s="402">
        <v>0</v>
      </c>
      <c r="G82" s="402"/>
      <c r="H82" s="402">
        <v>11</v>
      </c>
      <c r="I82" s="402">
        <v>11158</v>
      </c>
      <c r="J82" s="402">
        <v>300</v>
      </c>
      <c r="K82" s="402">
        <v>0</v>
      </c>
      <c r="L82" s="402">
        <v>0</v>
      </c>
      <c r="M82" s="403">
        <v>0</v>
      </c>
      <c r="N82" s="62"/>
      <c r="O82" s="62"/>
      <c r="P82" s="62"/>
      <c r="Q82" s="62"/>
      <c r="R82" s="62"/>
      <c r="S82" s="62"/>
      <c r="T82" s="62"/>
    </row>
    <row r="83" spans="1:20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11158</v>
      </c>
      <c r="J83" s="73">
        <v>300</v>
      </c>
      <c r="K83" s="73">
        <v>0</v>
      </c>
      <c r="L83" s="73">
        <v>0</v>
      </c>
      <c r="M83" s="449">
        <v>0</v>
      </c>
      <c r="N83" s="62"/>
      <c r="O83" s="62"/>
      <c r="P83" s="62"/>
      <c r="Q83" s="62"/>
      <c r="R83" s="62"/>
      <c r="S83" s="62"/>
      <c r="T83" s="62"/>
    </row>
    <row r="84" spans="1:20" ht="18.399999999999999" customHeight="1">
      <c r="A84" s="74"/>
      <c r="B84" s="70"/>
      <c r="C84" s="71"/>
      <c r="D84" s="80" t="s">
        <v>44</v>
      </c>
      <c r="E84" s="73">
        <v>4126.0436100000006</v>
      </c>
      <c r="F84" s="73">
        <v>0</v>
      </c>
      <c r="G84" s="73"/>
      <c r="H84" s="73">
        <v>0.35</v>
      </c>
      <c r="I84" s="73">
        <v>4105.1895100000002</v>
      </c>
      <c r="J84" s="73">
        <v>20.504099999999998</v>
      </c>
      <c r="K84" s="73">
        <v>0</v>
      </c>
      <c r="L84" s="73">
        <v>0</v>
      </c>
      <c r="M84" s="449">
        <v>0</v>
      </c>
      <c r="N84" s="62"/>
      <c r="O84" s="62"/>
      <c r="P84" s="62"/>
      <c r="Q84" s="62"/>
      <c r="R84" s="62"/>
      <c r="S84" s="62"/>
      <c r="T84" s="62"/>
    </row>
    <row r="85" spans="1:20" ht="18.399999999999999" customHeight="1">
      <c r="A85" s="74"/>
      <c r="B85" s="70"/>
      <c r="C85" s="71"/>
      <c r="D85" s="80" t="s">
        <v>45</v>
      </c>
      <c r="E85" s="293">
        <v>0.35975617839393154</v>
      </c>
      <c r="F85" s="293">
        <v>0</v>
      </c>
      <c r="G85" s="293"/>
      <c r="H85" s="293">
        <v>3.1818181818181815E-2</v>
      </c>
      <c r="I85" s="293">
        <v>0.36791445689191615</v>
      </c>
      <c r="J85" s="293">
        <v>6.8346999999999991E-2</v>
      </c>
      <c r="K85" s="293">
        <v>0</v>
      </c>
      <c r="L85" s="293">
        <v>0</v>
      </c>
      <c r="M85" s="450">
        <v>0</v>
      </c>
      <c r="N85" s="62"/>
      <c r="O85" s="62"/>
      <c r="P85" s="62"/>
      <c r="Q85" s="62"/>
      <c r="R85" s="62"/>
      <c r="S85" s="62"/>
      <c r="T85" s="62"/>
    </row>
    <row r="86" spans="1:20" ht="18.399999999999999" customHeight="1">
      <c r="A86" s="76"/>
      <c r="B86" s="77"/>
      <c r="C86" s="78"/>
      <c r="D86" s="82" t="s">
        <v>46</v>
      </c>
      <c r="E86" s="294">
        <v>0.35975617839393154</v>
      </c>
      <c r="F86" s="294">
        <v>0</v>
      </c>
      <c r="G86" s="294"/>
      <c r="H86" s="294">
        <v>3.1818181818181815E-2</v>
      </c>
      <c r="I86" s="294">
        <v>0.36791445689191615</v>
      </c>
      <c r="J86" s="294">
        <v>6.8346999999999991E-2</v>
      </c>
      <c r="K86" s="294">
        <v>0</v>
      </c>
      <c r="L86" s="294">
        <v>0</v>
      </c>
      <c r="M86" s="451">
        <v>0</v>
      </c>
      <c r="N86" s="62"/>
      <c r="O86" s="62"/>
      <c r="P86" s="62"/>
      <c r="Q86" s="62"/>
      <c r="R86" s="62"/>
      <c r="S86" s="62"/>
      <c r="T86" s="62"/>
    </row>
    <row r="87" spans="1:20" ht="18.399999999999999" customHeight="1">
      <c r="A87" s="69" t="s">
        <v>80</v>
      </c>
      <c r="B87" s="70" t="s">
        <v>48</v>
      </c>
      <c r="C87" s="71" t="s">
        <v>81</v>
      </c>
      <c r="D87" s="80" t="s">
        <v>42</v>
      </c>
      <c r="E87" s="73">
        <v>7527737</v>
      </c>
      <c r="F87" s="402">
        <v>0</v>
      </c>
      <c r="G87" s="402"/>
      <c r="H87" s="402">
        <v>594013</v>
      </c>
      <c r="I87" s="402">
        <v>6643336</v>
      </c>
      <c r="J87" s="402">
        <v>289675</v>
      </c>
      <c r="K87" s="402">
        <v>0</v>
      </c>
      <c r="L87" s="402">
        <v>0</v>
      </c>
      <c r="M87" s="403">
        <v>713</v>
      </c>
      <c r="N87" s="62"/>
      <c r="O87" s="62"/>
      <c r="P87" s="62"/>
      <c r="Q87" s="62"/>
      <c r="R87" s="62"/>
      <c r="S87" s="62"/>
      <c r="T87" s="62"/>
    </row>
    <row r="88" spans="1:20" ht="18.399999999999999" customHeight="1">
      <c r="A88" s="74"/>
      <c r="B88" s="70"/>
      <c r="C88" s="71" t="s">
        <v>4</v>
      </c>
      <c r="D88" s="80" t="s">
        <v>43</v>
      </c>
      <c r="E88" s="73">
        <v>7496097.6249999944</v>
      </c>
      <c r="F88" s="73">
        <v>0</v>
      </c>
      <c r="G88" s="73"/>
      <c r="H88" s="73">
        <v>592338.04600000009</v>
      </c>
      <c r="I88" s="73">
        <v>6613191.9539999943</v>
      </c>
      <c r="J88" s="73">
        <v>289674.99999999994</v>
      </c>
      <c r="K88" s="73">
        <v>0</v>
      </c>
      <c r="L88" s="73">
        <v>0</v>
      </c>
      <c r="M88" s="449">
        <v>892.625</v>
      </c>
      <c r="N88" s="62"/>
      <c r="O88" s="62"/>
      <c r="P88" s="62"/>
      <c r="Q88" s="62"/>
      <c r="R88" s="62"/>
      <c r="S88" s="62"/>
      <c r="T88" s="62"/>
    </row>
    <row r="89" spans="1:20" ht="18.399999999999999" customHeight="1">
      <c r="A89" s="74"/>
      <c r="B89" s="70"/>
      <c r="C89" s="71" t="s">
        <v>4</v>
      </c>
      <c r="D89" s="80" t="s">
        <v>44</v>
      </c>
      <c r="E89" s="73">
        <v>2340668.7516800002</v>
      </c>
      <c r="F89" s="73">
        <v>0</v>
      </c>
      <c r="G89" s="73"/>
      <c r="H89" s="73">
        <v>167563.74840999997</v>
      </c>
      <c r="I89" s="73">
        <v>2147465.3982400005</v>
      </c>
      <c r="J89" s="73">
        <v>25510.228760000005</v>
      </c>
      <c r="K89" s="73">
        <v>0</v>
      </c>
      <c r="L89" s="73">
        <v>0</v>
      </c>
      <c r="M89" s="449">
        <v>129.37627000000001</v>
      </c>
      <c r="N89" s="62"/>
      <c r="O89" s="62"/>
      <c r="P89" s="62"/>
      <c r="Q89" s="62"/>
      <c r="R89" s="62"/>
      <c r="S89" s="62"/>
      <c r="T89" s="62"/>
    </row>
    <row r="90" spans="1:20" ht="18.399999999999999" customHeight="1">
      <c r="A90" s="74"/>
      <c r="B90" s="70"/>
      <c r="C90" s="71" t="s">
        <v>4</v>
      </c>
      <c r="D90" s="80" t="s">
        <v>45</v>
      </c>
      <c r="E90" s="293">
        <v>0.31093923069841578</v>
      </c>
      <c r="F90" s="293">
        <v>0</v>
      </c>
      <c r="G90" s="293"/>
      <c r="H90" s="293">
        <v>0.28208767890601716</v>
      </c>
      <c r="I90" s="293">
        <v>0.3232510591425754</v>
      </c>
      <c r="J90" s="293">
        <v>8.8064999603003388E-2</v>
      </c>
      <c r="K90" s="293">
        <v>0</v>
      </c>
      <c r="L90" s="293">
        <v>0</v>
      </c>
      <c r="M90" s="450">
        <v>0.18145339410939693</v>
      </c>
      <c r="N90" s="62"/>
      <c r="O90" s="62"/>
      <c r="P90" s="62"/>
      <c r="Q90" s="62"/>
      <c r="R90" s="62"/>
      <c r="S90" s="62"/>
      <c r="T90" s="62"/>
    </row>
    <row r="91" spans="1:20" ht="18.399999999999999" customHeight="1">
      <c r="A91" s="76"/>
      <c r="B91" s="77"/>
      <c r="C91" s="78" t="s">
        <v>4</v>
      </c>
      <c r="D91" s="80" t="s">
        <v>46</v>
      </c>
      <c r="E91" s="294">
        <v>0.31225163662139499</v>
      </c>
      <c r="F91" s="294">
        <v>0</v>
      </c>
      <c r="G91" s="294"/>
      <c r="H91" s="294">
        <v>0.28288533809628014</v>
      </c>
      <c r="I91" s="294">
        <v>0.32472449207241055</v>
      </c>
      <c r="J91" s="294">
        <v>8.8064999603003402E-2</v>
      </c>
      <c r="K91" s="294">
        <v>0</v>
      </c>
      <c r="L91" s="294">
        <v>0</v>
      </c>
      <c r="M91" s="451">
        <v>0.14493910656770762</v>
      </c>
      <c r="N91" s="62"/>
      <c r="O91" s="62"/>
      <c r="P91" s="62"/>
      <c r="Q91" s="62"/>
      <c r="R91" s="62"/>
      <c r="S91" s="62"/>
      <c r="T91" s="62"/>
    </row>
    <row r="92" spans="1:20" ht="18.399999999999999" customHeight="1">
      <c r="A92" s="69" t="s">
        <v>82</v>
      </c>
      <c r="B92" s="70" t="s">
        <v>48</v>
      </c>
      <c r="C92" s="71" t="s">
        <v>83</v>
      </c>
      <c r="D92" s="81" t="s">
        <v>42</v>
      </c>
      <c r="E92" s="73">
        <v>216437</v>
      </c>
      <c r="F92" s="402">
        <v>65606</v>
      </c>
      <c r="G92" s="402"/>
      <c r="H92" s="402">
        <v>2428</v>
      </c>
      <c r="I92" s="402">
        <v>141623</v>
      </c>
      <c r="J92" s="402">
        <v>3500</v>
      </c>
      <c r="K92" s="402">
        <v>0</v>
      </c>
      <c r="L92" s="402">
        <v>0</v>
      </c>
      <c r="M92" s="403">
        <v>3280</v>
      </c>
      <c r="N92" s="62"/>
      <c r="O92" s="62"/>
      <c r="P92" s="62"/>
      <c r="Q92" s="62"/>
      <c r="R92" s="62"/>
      <c r="S92" s="62"/>
      <c r="T92" s="62"/>
    </row>
    <row r="93" spans="1:20" ht="18.399999999999999" customHeight="1">
      <c r="A93" s="74"/>
      <c r="B93" s="70"/>
      <c r="C93" s="71" t="s">
        <v>84</v>
      </c>
      <c r="D93" s="80" t="s">
        <v>43</v>
      </c>
      <c r="E93" s="73">
        <v>267241.37199999997</v>
      </c>
      <c r="F93" s="73">
        <v>109625.52</v>
      </c>
      <c r="G93" s="73"/>
      <c r="H93" s="73">
        <v>2428</v>
      </c>
      <c r="I93" s="73">
        <v>145897.85199999998</v>
      </c>
      <c r="J93" s="73">
        <v>6010</v>
      </c>
      <c r="K93" s="73">
        <v>0</v>
      </c>
      <c r="L93" s="73">
        <v>0</v>
      </c>
      <c r="M93" s="449">
        <v>3280</v>
      </c>
      <c r="N93" s="62"/>
      <c r="O93" s="62"/>
      <c r="P93" s="62"/>
      <c r="Q93" s="62"/>
      <c r="R93" s="62"/>
      <c r="S93" s="62"/>
      <c r="T93" s="62"/>
    </row>
    <row r="94" spans="1:20" ht="18.399999999999999" customHeight="1">
      <c r="A94" s="74"/>
      <c r="B94" s="70"/>
      <c r="C94" s="71" t="s">
        <v>4</v>
      </c>
      <c r="D94" s="80" t="s">
        <v>44</v>
      </c>
      <c r="E94" s="73">
        <v>64310.884000000005</v>
      </c>
      <c r="F94" s="73">
        <v>18247.82</v>
      </c>
      <c r="G94" s="73"/>
      <c r="H94" s="73">
        <v>45.452719999999999</v>
      </c>
      <c r="I94" s="73">
        <v>44929.04598000001</v>
      </c>
      <c r="J94" s="73">
        <v>280.78264000000001</v>
      </c>
      <c r="K94" s="73">
        <v>0</v>
      </c>
      <c r="L94" s="73">
        <v>0</v>
      </c>
      <c r="M94" s="449">
        <v>807.78266000000008</v>
      </c>
      <c r="N94" s="62"/>
      <c r="O94" s="62"/>
      <c r="P94" s="62"/>
      <c r="Q94" s="62"/>
      <c r="R94" s="62"/>
      <c r="S94" s="62"/>
      <c r="T94" s="62"/>
    </row>
    <row r="95" spans="1:20" ht="18.399999999999999" customHeight="1">
      <c r="A95" s="74"/>
      <c r="B95" s="70"/>
      <c r="C95" s="71" t="s">
        <v>4</v>
      </c>
      <c r="D95" s="80" t="s">
        <v>45</v>
      </c>
      <c r="E95" s="293">
        <v>0.29713442710811927</v>
      </c>
      <c r="F95" s="293">
        <v>0.27814254793768861</v>
      </c>
      <c r="G95" s="293"/>
      <c r="H95" s="293">
        <v>1.8720230642504117E-2</v>
      </c>
      <c r="I95" s="293">
        <v>0.3172439927130481</v>
      </c>
      <c r="J95" s="293">
        <v>8.0223611428571429E-2</v>
      </c>
      <c r="K95" s="293">
        <v>0</v>
      </c>
      <c r="L95" s="293">
        <v>0</v>
      </c>
      <c r="M95" s="450">
        <v>0.24627520121951221</v>
      </c>
      <c r="N95" s="62"/>
      <c r="O95" s="62"/>
      <c r="P95" s="62"/>
      <c r="Q95" s="62"/>
      <c r="R95" s="62"/>
      <c r="S95" s="62"/>
      <c r="T95" s="62"/>
    </row>
    <row r="96" spans="1:20" ht="18.399999999999999" customHeight="1">
      <c r="A96" s="76"/>
      <c r="B96" s="77"/>
      <c r="C96" s="78" t="s">
        <v>4</v>
      </c>
      <c r="D96" s="82" t="s">
        <v>46</v>
      </c>
      <c r="E96" s="294">
        <v>0.24064718542157468</v>
      </c>
      <c r="F96" s="294">
        <v>0.16645594930815377</v>
      </c>
      <c r="G96" s="294"/>
      <c r="H96" s="294">
        <v>1.8720230642504117E-2</v>
      </c>
      <c r="I96" s="294">
        <v>0.30794864601570704</v>
      </c>
      <c r="J96" s="294">
        <v>4.6719241264559071E-2</v>
      </c>
      <c r="K96" s="294">
        <v>0</v>
      </c>
      <c r="L96" s="294">
        <v>0</v>
      </c>
      <c r="M96" s="451">
        <v>0.24627520121951221</v>
      </c>
      <c r="N96" s="62"/>
      <c r="O96" s="62"/>
      <c r="P96" s="62"/>
      <c r="Q96" s="62"/>
      <c r="R96" s="62"/>
      <c r="S96" s="62"/>
      <c r="T96" s="62"/>
    </row>
    <row r="97" spans="1:20" ht="18.399999999999999" customHeight="1">
      <c r="A97" s="69" t="s">
        <v>85</v>
      </c>
      <c r="B97" s="70" t="s">
        <v>48</v>
      </c>
      <c r="C97" s="71" t="s">
        <v>86</v>
      </c>
      <c r="D97" s="80" t="s">
        <v>42</v>
      </c>
      <c r="E97" s="73">
        <v>36299</v>
      </c>
      <c r="F97" s="402">
        <v>2460</v>
      </c>
      <c r="G97" s="402"/>
      <c r="H97" s="402">
        <v>37</v>
      </c>
      <c r="I97" s="402">
        <v>29795</v>
      </c>
      <c r="J97" s="402">
        <v>199</v>
      </c>
      <c r="K97" s="402">
        <v>0</v>
      </c>
      <c r="L97" s="402">
        <v>0</v>
      </c>
      <c r="M97" s="403">
        <v>3808</v>
      </c>
      <c r="N97" s="62"/>
      <c r="O97" s="62"/>
      <c r="P97" s="62"/>
      <c r="Q97" s="62"/>
      <c r="R97" s="62"/>
      <c r="S97" s="62"/>
      <c r="T97" s="62"/>
    </row>
    <row r="98" spans="1:20" ht="18.399999999999999" customHeight="1">
      <c r="A98" s="74"/>
      <c r="B98" s="70"/>
      <c r="C98" s="71" t="s">
        <v>4</v>
      </c>
      <c r="D98" s="80" t="s">
        <v>43</v>
      </c>
      <c r="E98" s="73">
        <v>36727.279999999999</v>
      </c>
      <c r="F98" s="73">
        <v>2525</v>
      </c>
      <c r="G98" s="73"/>
      <c r="H98" s="73">
        <v>37</v>
      </c>
      <c r="I98" s="73">
        <v>30030.279999999995</v>
      </c>
      <c r="J98" s="73">
        <v>327</v>
      </c>
      <c r="K98" s="73">
        <v>0</v>
      </c>
      <c r="L98" s="73">
        <v>0</v>
      </c>
      <c r="M98" s="449">
        <v>3808</v>
      </c>
      <c r="N98" s="62"/>
      <c r="O98" s="62"/>
      <c r="P98" s="62"/>
      <c r="Q98" s="62"/>
      <c r="R98" s="62"/>
      <c r="S98" s="62"/>
      <c r="T98" s="62"/>
    </row>
    <row r="99" spans="1:20" ht="18.399999999999999" customHeight="1">
      <c r="A99" s="74"/>
      <c r="B99" s="70"/>
      <c r="C99" s="71" t="s">
        <v>4</v>
      </c>
      <c r="D99" s="80" t="s">
        <v>44</v>
      </c>
      <c r="E99" s="73">
        <v>9874.7685099999999</v>
      </c>
      <c r="F99" s="73">
        <v>1262.5</v>
      </c>
      <c r="G99" s="73"/>
      <c r="H99" s="73">
        <v>10.354930000000001</v>
      </c>
      <c r="I99" s="73">
        <v>7650.7760500000004</v>
      </c>
      <c r="J99" s="73">
        <v>99.659779999999998</v>
      </c>
      <c r="K99" s="73">
        <v>0</v>
      </c>
      <c r="L99" s="73">
        <v>0</v>
      </c>
      <c r="M99" s="449">
        <v>851.47775000000013</v>
      </c>
      <c r="N99" s="62"/>
      <c r="O99" s="62"/>
      <c r="P99" s="62"/>
      <c r="Q99" s="62"/>
      <c r="R99" s="62"/>
      <c r="S99" s="62"/>
      <c r="T99" s="62"/>
    </row>
    <row r="100" spans="1:20" ht="18.399999999999999" customHeight="1">
      <c r="A100" s="74"/>
      <c r="B100" s="70"/>
      <c r="C100" s="71" t="s">
        <v>4</v>
      </c>
      <c r="D100" s="80" t="s">
        <v>45</v>
      </c>
      <c r="E100" s="293">
        <v>0.27203968456431304</v>
      </c>
      <c r="F100" s="293">
        <v>0.51321138211382111</v>
      </c>
      <c r="G100" s="293"/>
      <c r="H100" s="293">
        <v>0.27986297297297302</v>
      </c>
      <c r="I100" s="293">
        <v>0.25678053532471895</v>
      </c>
      <c r="J100" s="293">
        <v>0.5008029145728643</v>
      </c>
      <c r="K100" s="293">
        <v>0</v>
      </c>
      <c r="L100" s="293">
        <v>0</v>
      </c>
      <c r="M100" s="450">
        <v>0.2236023503151261</v>
      </c>
      <c r="N100" s="62"/>
      <c r="O100" s="62"/>
      <c r="P100" s="62"/>
      <c r="Q100" s="62"/>
      <c r="R100" s="62"/>
      <c r="S100" s="62"/>
      <c r="T100" s="62"/>
    </row>
    <row r="101" spans="1:20" ht="18.399999999999999" customHeight="1">
      <c r="A101" s="76"/>
      <c r="B101" s="77"/>
      <c r="C101" s="78" t="s">
        <v>4</v>
      </c>
      <c r="D101" s="79" t="s">
        <v>46</v>
      </c>
      <c r="E101" s="452">
        <v>0.26886740618962252</v>
      </c>
      <c r="F101" s="294">
        <v>0.5</v>
      </c>
      <c r="G101" s="294"/>
      <c r="H101" s="294">
        <v>0.27986297297297302</v>
      </c>
      <c r="I101" s="294">
        <v>0.25476872177016002</v>
      </c>
      <c r="J101" s="294">
        <v>0.30476996941896023</v>
      </c>
      <c r="K101" s="294">
        <v>0</v>
      </c>
      <c r="L101" s="294">
        <v>0</v>
      </c>
      <c r="M101" s="451">
        <v>0.2236023503151261</v>
      </c>
      <c r="N101" s="62"/>
      <c r="O101" s="62"/>
      <c r="P101" s="62"/>
      <c r="Q101" s="62"/>
      <c r="R101" s="62"/>
      <c r="S101" s="62"/>
      <c r="T101" s="62"/>
    </row>
    <row r="102" spans="1:20" ht="18.399999999999999" customHeight="1">
      <c r="A102" s="285" t="s">
        <v>87</v>
      </c>
      <c r="B102" s="70" t="s">
        <v>48</v>
      </c>
      <c r="C102" s="71" t="s">
        <v>88</v>
      </c>
      <c r="D102" s="72" t="s">
        <v>42</v>
      </c>
      <c r="E102" s="73">
        <v>1338947</v>
      </c>
      <c r="F102" s="402">
        <v>1237240</v>
      </c>
      <c r="G102" s="402"/>
      <c r="H102" s="402">
        <v>462</v>
      </c>
      <c r="I102" s="402">
        <v>91819</v>
      </c>
      <c r="J102" s="402">
        <v>6013</v>
      </c>
      <c r="K102" s="402">
        <v>0</v>
      </c>
      <c r="L102" s="402">
        <v>0</v>
      </c>
      <c r="M102" s="403">
        <v>3413</v>
      </c>
      <c r="N102" s="62"/>
      <c r="O102" s="62"/>
      <c r="P102" s="62"/>
      <c r="Q102" s="62"/>
      <c r="R102" s="62"/>
      <c r="S102" s="62"/>
      <c r="T102" s="62"/>
    </row>
    <row r="103" spans="1:20" ht="18.399999999999999" customHeight="1">
      <c r="A103" s="86"/>
      <c r="B103" s="85"/>
      <c r="C103" s="71" t="s">
        <v>89</v>
      </c>
      <c r="D103" s="80" t="s">
        <v>43</v>
      </c>
      <c r="E103" s="73">
        <v>2112233.4509999999</v>
      </c>
      <c r="F103" s="73">
        <v>2000752</v>
      </c>
      <c r="G103" s="73"/>
      <c r="H103" s="73">
        <v>460</v>
      </c>
      <c r="I103" s="73">
        <v>92853</v>
      </c>
      <c r="J103" s="73">
        <v>5463</v>
      </c>
      <c r="K103" s="73">
        <v>0</v>
      </c>
      <c r="L103" s="73">
        <v>0</v>
      </c>
      <c r="M103" s="449">
        <v>12705.450999999999</v>
      </c>
      <c r="N103" s="62"/>
      <c r="O103" s="62"/>
      <c r="P103" s="62"/>
      <c r="Q103" s="62"/>
      <c r="R103" s="62"/>
      <c r="S103" s="62"/>
      <c r="T103" s="62"/>
    </row>
    <row r="104" spans="1:20" ht="18.399999999999999" customHeight="1">
      <c r="A104" s="86"/>
      <c r="B104" s="85"/>
      <c r="C104" s="71" t="s">
        <v>90</v>
      </c>
      <c r="D104" s="80" t="s">
        <v>44</v>
      </c>
      <c r="E104" s="73">
        <v>843868.98262000002</v>
      </c>
      <c r="F104" s="73">
        <v>813710.66149999993</v>
      </c>
      <c r="G104" s="73"/>
      <c r="H104" s="73">
        <v>64.266760000000005</v>
      </c>
      <c r="I104" s="73">
        <v>25586.924870000003</v>
      </c>
      <c r="J104" s="73">
        <v>166.05</v>
      </c>
      <c r="K104" s="73">
        <v>0</v>
      </c>
      <c r="L104" s="73">
        <v>0</v>
      </c>
      <c r="M104" s="449">
        <v>4341.0794900000001</v>
      </c>
      <c r="N104" s="62"/>
      <c r="O104" s="62"/>
      <c r="P104" s="62"/>
      <c r="Q104" s="62"/>
      <c r="R104" s="62"/>
      <c r="S104" s="62"/>
      <c r="T104" s="62"/>
    </row>
    <row r="105" spans="1:20" ht="18.399999999999999" customHeight="1">
      <c r="A105" s="74"/>
      <c r="B105" s="70"/>
      <c r="C105" s="71" t="s">
        <v>4</v>
      </c>
      <c r="D105" s="80" t="s">
        <v>45</v>
      </c>
      <c r="E105" s="293">
        <v>0.63024823433638522</v>
      </c>
      <c r="F105" s="293">
        <v>0.6576821485726293</v>
      </c>
      <c r="G105" s="293"/>
      <c r="H105" s="293">
        <v>0.13910554112554113</v>
      </c>
      <c r="I105" s="293">
        <v>0.27866699561093022</v>
      </c>
      <c r="J105" s="293">
        <v>2.7615167137867956E-2</v>
      </c>
      <c r="K105" s="293">
        <v>0</v>
      </c>
      <c r="L105" s="293">
        <v>0</v>
      </c>
      <c r="M105" s="450">
        <v>1.2719248432464108</v>
      </c>
      <c r="N105" s="62"/>
      <c r="O105" s="62"/>
      <c r="P105" s="62"/>
      <c r="Q105" s="62"/>
      <c r="R105" s="62"/>
      <c r="S105" s="62"/>
      <c r="T105" s="62"/>
    </row>
    <row r="106" spans="1:20" ht="18.399999999999999" customHeight="1">
      <c r="A106" s="76"/>
      <c r="B106" s="77"/>
      <c r="C106" s="78" t="s">
        <v>4</v>
      </c>
      <c r="D106" s="82" t="s">
        <v>46</v>
      </c>
      <c r="E106" s="294">
        <v>0.39951501678021673</v>
      </c>
      <c r="F106" s="294">
        <v>0.40670241064359797</v>
      </c>
      <c r="G106" s="294"/>
      <c r="H106" s="294">
        <v>0.13971034782608696</v>
      </c>
      <c r="I106" s="294">
        <v>0.27556379298461009</v>
      </c>
      <c r="J106" s="294">
        <v>3.039538714991763E-2</v>
      </c>
      <c r="K106" s="294">
        <v>0</v>
      </c>
      <c r="L106" s="294">
        <v>0</v>
      </c>
      <c r="M106" s="451">
        <v>0.34167063333682529</v>
      </c>
      <c r="N106" s="62"/>
      <c r="O106" s="62"/>
      <c r="P106" s="62"/>
      <c r="Q106" s="62"/>
      <c r="R106" s="62"/>
      <c r="S106" s="62"/>
      <c r="T106" s="62"/>
    </row>
    <row r="107" spans="1:20" ht="18.399999999999999" customHeight="1">
      <c r="A107" s="69" t="s">
        <v>91</v>
      </c>
      <c r="B107" s="70" t="s">
        <v>48</v>
      </c>
      <c r="C107" s="71" t="s">
        <v>92</v>
      </c>
      <c r="D107" s="80" t="s">
        <v>42</v>
      </c>
      <c r="E107" s="73">
        <v>7028410</v>
      </c>
      <c r="F107" s="402">
        <v>70137</v>
      </c>
      <c r="G107" s="402"/>
      <c r="H107" s="402">
        <v>59295</v>
      </c>
      <c r="I107" s="402">
        <v>6614927</v>
      </c>
      <c r="J107" s="402">
        <v>207629</v>
      </c>
      <c r="K107" s="402">
        <v>0</v>
      </c>
      <c r="L107" s="402">
        <v>0</v>
      </c>
      <c r="M107" s="403">
        <v>76422</v>
      </c>
      <c r="N107" s="62"/>
      <c r="O107" s="62"/>
      <c r="P107" s="62"/>
      <c r="Q107" s="62"/>
      <c r="R107" s="62"/>
      <c r="S107" s="62"/>
      <c r="T107" s="62"/>
    </row>
    <row r="108" spans="1:20" ht="18.399999999999999" customHeight="1">
      <c r="A108" s="74"/>
      <c r="B108" s="70"/>
      <c r="C108" s="71" t="s">
        <v>93</v>
      </c>
      <c r="D108" s="80" t="s">
        <v>43</v>
      </c>
      <c r="E108" s="73">
        <v>7150937.8369999984</v>
      </c>
      <c r="F108" s="73">
        <v>70149.807000000001</v>
      </c>
      <c r="G108" s="73"/>
      <c r="H108" s="73">
        <v>61155.983999999997</v>
      </c>
      <c r="I108" s="73">
        <v>6733198.7449999982</v>
      </c>
      <c r="J108" s="73">
        <v>211144.402</v>
      </c>
      <c r="K108" s="73">
        <v>0</v>
      </c>
      <c r="L108" s="73">
        <v>0</v>
      </c>
      <c r="M108" s="449">
        <v>75288.899000000019</v>
      </c>
      <c r="N108" s="62"/>
      <c r="O108" s="62"/>
      <c r="P108" s="62"/>
      <c r="Q108" s="62"/>
      <c r="R108" s="62"/>
      <c r="S108" s="62"/>
      <c r="T108" s="62"/>
    </row>
    <row r="109" spans="1:20" ht="18.399999999999999" customHeight="1">
      <c r="A109" s="74"/>
      <c r="B109" s="70"/>
      <c r="C109" s="71" t="s">
        <v>4</v>
      </c>
      <c r="D109" s="80" t="s">
        <v>44</v>
      </c>
      <c r="E109" s="73">
        <v>2157115.7995099998</v>
      </c>
      <c r="F109" s="73">
        <v>30087.559929999996</v>
      </c>
      <c r="G109" s="73"/>
      <c r="H109" s="73">
        <v>14606.210769999998</v>
      </c>
      <c r="I109" s="73">
        <v>2092662.2314599997</v>
      </c>
      <c r="J109" s="73">
        <v>5643.8267699999997</v>
      </c>
      <c r="K109" s="73">
        <v>0</v>
      </c>
      <c r="L109" s="73">
        <v>0</v>
      </c>
      <c r="M109" s="449">
        <v>14115.970580000003</v>
      </c>
      <c r="N109" s="62"/>
      <c r="O109" s="62"/>
      <c r="P109" s="62"/>
      <c r="Q109" s="62"/>
      <c r="R109" s="62"/>
      <c r="S109" s="62"/>
      <c r="T109" s="62"/>
    </row>
    <row r="110" spans="1:20" ht="18.399999999999999" customHeight="1">
      <c r="A110" s="74"/>
      <c r="B110" s="70"/>
      <c r="C110" s="71" t="s">
        <v>4</v>
      </c>
      <c r="D110" s="80" t="s">
        <v>45</v>
      </c>
      <c r="E110" s="293">
        <v>0.30691376847821911</v>
      </c>
      <c r="F110" s="293">
        <v>0.42898270427876861</v>
      </c>
      <c r="G110" s="293"/>
      <c r="H110" s="293">
        <v>0.24633123821570113</v>
      </c>
      <c r="I110" s="293">
        <v>0.31635454653694589</v>
      </c>
      <c r="J110" s="293">
        <v>2.7182266301913508E-2</v>
      </c>
      <c r="K110" s="293">
        <v>0</v>
      </c>
      <c r="L110" s="293">
        <v>0</v>
      </c>
      <c r="M110" s="450">
        <v>0.18471082384653636</v>
      </c>
      <c r="N110" s="62"/>
      <c r="O110" s="62"/>
      <c r="P110" s="62"/>
      <c r="Q110" s="62"/>
      <c r="R110" s="62"/>
      <c r="S110" s="62"/>
      <c r="T110" s="62"/>
    </row>
    <row r="111" spans="1:20" ht="18.399999999999999" customHeight="1">
      <c r="A111" s="76"/>
      <c r="B111" s="77"/>
      <c r="C111" s="78" t="s">
        <v>4</v>
      </c>
      <c r="D111" s="80" t="s">
        <v>46</v>
      </c>
      <c r="E111" s="294">
        <v>0.30165495053652502</v>
      </c>
      <c r="F111" s="294">
        <v>0.42890438643687212</v>
      </c>
      <c r="G111" s="294"/>
      <c r="H111" s="294">
        <v>0.23883534880249818</v>
      </c>
      <c r="I111" s="294">
        <v>0.31079763285080342</v>
      </c>
      <c r="J111" s="294">
        <v>2.672970117389141E-2</v>
      </c>
      <c r="K111" s="294">
        <v>0</v>
      </c>
      <c r="L111" s="294">
        <v>0</v>
      </c>
      <c r="M111" s="451">
        <v>0.18749072927736662</v>
      </c>
      <c r="N111" s="62"/>
      <c r="O111" s="62"/>
      <c r="P111" s="62"/>
      <c r="Q111" s="62"/>
      <c r="R111" s="62"/>
      <c r="S111" s="62"/>
      <c r="T111" s="62"/>
    </row>
    <row r="112" spans="1:20" ht="18.399999999999999" customHeight="1">
      <c r="A112" s="69" t="s">
        <v>94</v>
      </c>
      <c r="B112" s="70" t="s">
        <v>48</v>
      </c>
      <c r="C112" s="71" t="s">
        <v>95</v>
      </c>
      <c r="D112" s="81" t="s">
        <v>96</v>
      </c>
      <c r="E112" s="73">
        <v>566248</v>
      </c>
      <c r="F112" s="402">
        <v>174159</v>
      </c>
      <c r="G112" s="402"/>
      <c r="H112" s="402">
        <v>15775</v>
      </c>
      <c r="I112" s="402">
        <v>190144</v>
      </c>
      <c r="J112" s="402">
        <v>120704</v>
      </c>
      <c r="K112" s="402">
        <v>0</v>
      </c>
      <c r="L112" s="402">
        <v>0</v>
      </c>
      <c r="M112" s="403">
        <v>65466</v>
      </c>
      <c r="N112" s="62"/>
      <c r="O112" s="62"/>
      <c r="P112" s="62"/>
      <c r="Q112" s="62"/>
      <c r="R112" s="62"/>
      <c r="S112" s="62"/>
      <c r="T112" s="62"/>
    </row>
    <row r="113" spans="1:20" ht="18.399999999999999" customHeight="1">
      <c r="A113" s="74"/>
      <c r="B113" s="70"/>
      <c r="C113" s="71" t="s">
        <v>4</v>
      </c>
      <c r="D113" s="80" t="s">
        <v>43</v>
      </c>
      <c r="E113" s="73">
        <v>515532.36300000001</v>
      </c>
      <c r="F113" s="73">
        <v>173419.77</v>
      </c>
      <c r="G113" s="73"/>
      <c r="H113" s="73">
        <v>13875</v>
      </c>
      <c r="I113" s="73">
        <v>192734.87900000002</v>
      </c>
      <c r="J113" s="73">
        <v>120752.351</v>
      </c>
      <c r="K113" s="73">
        <v>0</v>
      </c>
      <c r="L113" s="73">
        <v>0</v>
      </c>
      <c r="M113" s="449">
        <v>14750.362999999999</v>
      </c>
      <c r="N113" s="62"/>
      <c r="O113" s="62"/>
      <c r="P113" s="62"/>
      <c r="Q113" s="62"/>
      <c r="R113" s="62"/>
      <c r="S113" s="62"/>
      <c r="T113" s="62"/>
    </row>
    <row r="114" spans="1:20" ht="18.399999999999999" customHeight="1">
      <c r="A114" s="74"/>
      <c r="B114" s="70"/>
      <c r="C114" s="71" t="s">
        <v>4</v>
      </c>
      <c r="D114" s="80" t="s">
        <v>44</v>
      </c>
      <c r="E114" s="73">
        <v>142292.43268000003</v>
      </c>
      <c r="F114" s="73">
        <v>30184.019340000003</v>
      </c>
      <c r="G114" s="73"/>
      <c r="H114" s="73">
        <v>3041.5702099999999</v>
      </c>
      <c r="I114" s="73">
        <v>79154.262440000006</v>
      </c>
      <c r="J114" s="73">
        <v>26761.434010000001</v>
      </c>
      <c r="K114" s="73">
        <v>0</v>
      </c>
      <c r="L114" s="73">
        <v>0</v>
      </c>
      <c r="M114" s="449">
        <v>3151.1466800000003</v>
      </c>
      <c r="N114" s="62"/>
      <c r="O114" s="62"/>
      <c r="P114" s="62"/>
      <c r="Q114" s="62"/>
      <c r="R114" s="62"/>
      <c r="S114" s="62"/>
      <c r="T114" s="62"/>
    </row>
    <row r="115" spans="1:20" ht="18.399999999999999" customHeight="1">
      <c r="A115" s="74"/>
      <c r="B115" s="70"/>
      <c r="C115" s="71" t="s">
        <v>4</v>
      </c>
      <c r="D115" s="80" t="s">
        <v>45</v>
      </c>
      <c r="E115" s="293">
        <v>0.25128995189386988</v>
      </c>
      <c r="F115" s="293">
        <v>0.173313003290097</v>
      </c>
      <c r="G115" s="293"/>
      <c r="H115" s="293">
        <v>0.19280952202852614</v>
      </c>
      <c r="I115" s="293">
        <v>0.41628588038539216</v>
      </c>
      <c r="J115" s="293">
        <v>0.22171124411784199</v>
      </c>
      <c r="K115" s="293">
        <v>0</v>
      </c>
      <c r="L115" s="293">
        <v>0</v>
      </c>
      <c r="M115" s="450">
        <v>4.8134095255552505E-2</v>
      </c>
      <c r="N115" s="62"/>
      <c r="O115" s="62"/>
      <c r="P115" s="62"/>
      <c r="Q115" s="62"/>
      <c r="R115" s="62"/>
      <c r="S115" s="62"/>
      <c r="T115" s="62"/>
    </row>
    <row r="116" spans="1:20" ht="18.399999999999999" customHeight="1">
      <c r="A116" s="76"/>
      <c r="B116" s="77"/>
      <c r="C116" s="78" t="s">
        <v>4</v>
      </c>
      <c r="D116" s="82" t="s">
        <v>46</v>
      </c>
      <c r="E116" s="294">
        <v>0.27601066953773379</v>
      </c>
      <c r="F116" s="294">
        <v>0.17405177817961587</v>
      </c>
      <c r="G116" s="294"/>
      <c r="H116" s="294">
        <v>0.21921226738738739</v>
      </c>
      <c r="I116" s="294">
        <v>0.41068987020247644</v>
      </c>
      <c r="J116" s="294">
        <v>0.22162246770665361</v>
      </c>
      <c r="K116" s="294">
        <v>0</v>
      </c>
      <c r="L116" s="294">
        <v>0</v>
      </c>
      <c r="M116" s="451">
        <v>0.21363180553590447</v>
      </c>
      <c r="N116" s="62"/>
      <c r="O116" s="62"/>
      <c r="P116" s="62"/>
      <c r="Q116" s="62"/>
      <c r="R116" s="62"/>
      <c r="S116" s="62"/>
      <c r="T116" s="62"/>
    </row>
    <row r="117" spans="1:20" ht="18.399999999999999" customHeight="1">
      <c r="A117" s="69" t="s">
        <v>97</v>
      </c>
      <c r="B117" s="70" t="s">
        <v>48</v>
      </c>
      <c r="C117" s="71" t="s">
        <v>98</v>
      </c>
      <c r="D117" s="80" t="s">
        <v>42</v>
      </c>
      <c r="E117" s="73">
        <v>528014</v>
      </c>
      <c r="F117" s="402">
        <v>134975</v>
      </c>
      <c r="G117" s="402"/>
      <c r="H117" s="402">
        <v>5598</v>
      </c>
      <c r="I117" s="402">
        <v>310951</v>
      </c>
      <c r="J117" s="402">
        <v>43153</v>
      </c>
      <c r="K117" s="402">
        <v>0</v>
      </c>
      <c r="L117" s="402">
        <v>0</v>
      </c>
      <c r="M117" s="403">
        <v>33337</v>
      </c>
      <c r="N117" s="62"/>
      <c r="O117" s="62"/>
      <c r="P117" s="62"/>
      <c r="Q117" s="62"/>
      <c r="R117" s="62"/>
      <c r="S117" s="62"/>
      <c r="T117" s="62"/>
    </row>
    <row r="118" spans="1:20" ht="18.399999999999999" customHeight="1">
      <c r="A118" s="74"/>
      <c r="B118" s="70"/>
      <c r="C118" s="71" t="s">
        <v>4</v>
      </c>
      <c r="D118" s="80" t="s">
        <v>43</v>
      </c>
      <c r="E118" s="73">
        <v>532379.34</v>
      </c>
      <c r="F118" s="73">
        <v>136175</v>
      </c>
      <c r="G118" s="73"/>
      <c r="H118" s="73">
        <v>5647.759</v>
      </c>
      <c r="I118" s="73">
        <v>310080.56399999995</v>
      </c>
      <c r="J118" s="73">
        <v>43063</v>
      </c>
      <c r="K118" s="73">
        <v>0</v>
      </c>
      <c r="L118" s="73">
        <v>0</v>
      </c>
      <c r="M118" s="449">
        <v>37413.017</v>
      </c>
      <c r="N118" s="62"/>
      <c r="O118" s="62"/>
      <c r="P118" s="62"/>
      <c r="Q118" s="62"/>
      <c r="R118" s="62"/>
      <c r="S118" s="62"/>
      <c r="T118" s="62"/>
    </row>
    <row r="119" spans="1:20" ht="18.399999999999999" customHeight="1">
      <c r="A119" s="74"/>
      <c r="B119" s="70"/>
      <c r="C119" s="71" t="s">
        <v>4</v>
      </c>
      <c r="D119" s="80" t="s">
        <v>44</v>
      </c>
      <c r="E119" s="73">
        <v>137607.25283999997</v>
      </c>
      <c r="F119" s="73">
        <v>54900</v>
      </c>
      <c r="G119" s="73"/>
      <c r="H119" s="73">
        <v>1420.0151599999999</v>
      </c>
      <c r="I119" s="73">
        <v>77049.55538999998</v>
      </c>
      <c r="J119" s="73">
        <v>1683.4600900000003</v>
      </c>
      <c r="K119" s="73">
        <v>0</v>
      </c>
      <c r="L119" s="73">
        <v>0</v>
      </c>
      <c r="M119" s="449">
        <v>2554.2221999999992</v>
      </c>
      <c r="N119" s="62"/>
      <c r="O119" s="62"/>
      <c r="P119" s="62"/>
      <c r="Q119" s="62"/>
      <c r="R119" s="62"/>
      <c r="S119" s="62"/>
      <c r="T119" s="62"/>
    </row>
    <row r="120" spans="1:20" ht="18.399999999999999" customHeight="1">
      <c r="A120" s="74"/>
      <c r="B120" s="70"/>
      <c r="C120" s="71" t="s">
        <v>4</v>
      </c>
      <c r="D120" s="80" t="s">
        <v>45</v>
      </c>
      <c r="E120" s="293">
        <v>0.26061288685527273</v>
      </c>
      <c r="F120" s="293">
        <v>0.40674198925726984</v>
      </c>
      <c r="G120" s="293"/>
      <c r="H120" s="293">
        <v>0.25366473026080744</v>
      </c>
      <c r="I120" s="293">
        <v>0.2477868068924042</v>
      </c>
      <c r="J120" s="293">
        <v>3.9011426552035787E-2</v>
      </c>
      <c r="K120" s="293">
        <v>0</v>
      </c>
      <c r="L120" s="293">
        <v>0</v>
      </c>
      <c r="M120" s="450">
        <v>7.6618237993820656E-2</v>
      </c>
      <c r="N120" s="62"/>
      <c r="O120" s="62"/>
      <c r="P120" s="62"/>
      <c r="Q120" s="62"/>
      <c r="R120" s="62"/>
      <c r="S120" s="62"/>
      <c r="T120" s="62"/>
    </row>
    <row r="121" spans="1:20" ht="18.399999999999999" customHeight="1">
      <c r="A121" s="76"/>
      <c r="B121" s="77"/>
      <c r="C121" s="78" t="s">
        <v>4</v>
      </c>
      <c r="D121" s="82" t="s">
        <v>46</v>
      </c>
      <c r="E121" s="294">
        <v>0.25847594469011509</v>
      </c>
      <c r="F121" s="294">
        <v>0.4031577014870571</v>
      </c>
      <c r="G121" s="294"/>
      <c r="H121" s="294">
        <v>0.25142984323516637</v>
      </c>
      <c r="I121" s="294">
        <v>0.24848237630914524</v>
      </c>
      <c r="J121" s="294">
        <v>3.9092958920651143E-2</v>
      </c>
      <c r="K121" s="294">
        <v>0</v>
      </c>
      <c r="L121" s="294">
        <v>0</v>
      </c>
      <c r="M121" s="451">
        <v>6.8270949653699384E-2</v>
      </c>
      <c r="N121" s="62"/>
      <c r="O121" s="62"/>
      <c r="P121" s="62"/>
      <c r="Q121" s="62"/>
      <c r="R121" s="62"/>
      <c r="S121" s="62"/>
      <c r="T121" s="62"/>
    </row>
    <row r="122" spans="1:20" ht="18.399999999999999" customHeight="1">
      <c r="A122" s="69" t="s">
        <v>99</v>
      </c>
      <c r="B122" s="70" t="s">
        <v>48</v>
      </c>
      <c r="C122" s="71" t="s">
        <v>100</v>
      </c>
      <c r="D122" s="81" t="s">
        <v>42</v>
      </c>
      <c r="E122" s="73">
        <v>660117</v>
      </c>
      <c r="F122" s="402">
        <v>496851</v>
      </c>
      <c r="G122" s="402"/>
      <c r="H122" s="402">
        <v>70</v>
      </c>
      <c r="I122" s="402">
        <v>53069</v>
      </c>
      <c r="J122" s="402">
        <v>7831</v>
      </c>
      <c r="K122" s="402">
        <v>0</v>
      </c>
      <c r="L122" s="402">
        <v>0</v>
      </c>
      <c r="M122" s="403">
        <v>102296</v>
      </c>
      <c r="N122" s="62"/>
      <c r="O122" s="62"/>
      <c r="P122" s="62"/>
      <c r="Q122" s="62"/>
      <c r="R122" s="62"/>
      <c r="S122" s="62"/>
      <c r="T122" s="62"/>
    </row>
    <row r="123" spans="1:20" ht="18.399999999999999" customHeight="1">
      <c r="A123" s="74"/>
      <c r="B123" s="70"/>
      <c r="C123" s="71" t="s">
        <v>4</v>
      </c>
      <c r="D123" s="80" t="s">
        <v>43</v>
      </c>
      <c r="E123" s="73">
        <v>821212.68400000001</v>
      </c>
      <c r="F123" s="73">
        <v>496851</v>
      </c>
      <c r="G123" s="73"/>
      <c r="H123" s="73">
        <v>20</v>
      </c>
      <c r="I123" s="73">
        <v>89457.4</v>
      </c>
      <c r="J123" s="73">
        <v>132588.28399999999</v>
      </c>
      <c r="K123" s="73">
        <v>0</v>
      </c>
      <c r="L123" s="73">
        <v>0</v>
      </c>
      <c r="M123" s="449">
        <v>102296</v>
      </c>
      <c r="N123" s="62"/>
      <c r="O123" s="62"/>
      <c r="P123" s="62"/>
      <c r="Q123" s="62"/>
      <c r="R123" s="62"/>
      <c r="S123" s="62"/>
      <c r="T123" s="62"/>
    </row>
    <row r="124" spans="1:20" ht="18.399999999999999" customHeight="1">
      <c r="A124" s="74"/>
      <c r="B124" s="70"/>
      <c r="C124" s="71" t="s">
        <v>4</v>
      </c>
      <c r="D124" s="80" t="s">
        <v>44</v>
      </c>
      <c r="E124" s="73">
        <v>330303.23579000001</v>
      </c>
      <c r="F124" s="73">
        <v>161324</v>
      </c>
      <c r="G124" s="73"/>
      <c r="H124" s="73">
        <v>0.47</v>
      </c>
      <c r="I124" s="73">
        <v>49005.481789999991</v>
      </c>
      <c r="J124" s="73">
        <v>96653.284</v>
      </c>
      <c r="K124" s="73">
        <v>0</v>
      </c>
      <c r="L124" s="73">
        <v>0</v>
      </c>
      <c r="M124" s="449">
        <v>23320</v>
      </c>
      <c r="N124" s="62"/>
      <c r="O124" s="62"/>
      <c r="P124" s="62"/>
      <c r="Q124" s="62"/>
      <c r="R124" s="62"/>
      <c r="S124" s="62"/>
      <c r="T124" s="62"/>
    </row>
    <row r="125" spans="1:20" ht="18.399999999999999" customHeight="1">
      <c r="A125" s="74"/>
      <c r="B125" s="70"/>
      <c r="C125" s="71" t="s">
        <v>4</v>
      </c>
      <c r="D125" s="80" t="s">
        <v>45</v>
      </c>
      <c r="E125" s="293">
        <v>0.50037074607986165</v>
      </c>
      <c r="F125" s="293">
        <v>0.32469291598487271</v>
      </c>
      <c r="G125" s="293"/>
      <c r="H125" s="293">
        <v>6.7142857142857143E-3</v>
      </c>
      <c r="I125" s="293">
        <v>0.92342953117639281</v>
      </c>
      <c r="J125" s="293" t="s">
        <v>920</v>
      </c>
      <c r="K125" s="293">
        <v>0</v>
      </c>
      <c r="L125" s="293">
        <v>0</v>
      </c>
      <c r="M125" s="450">
        <v>0.22796590287010246</v>
      </c>
      <c r="N125" s="62"/>
      <c r="O125" s="62"/>
      <c r="P125" s="62"/>
      <c r="Q125" s="62"/>
      <c r="R125" s="62"/>
      <c r="S125" s="62"/>
      <c r="T125" s="62"/>
    </row>
    <row r="126" spans="1:20" ht="18.399999999999999" customHeight="1">
      <c r="A126" s="76"/>
      <c r="B126" s="77"/>
      <c r="C126" s="78" t="s">
        <v>4</v>
      </c>
      <c r="D126" s="82" t="s">
        <v>46</v>
      </c>
      <c r="E126" s="294">
        <v>0.40221399672146319</v>
      </c>
      <c r="F126" s="294">
        <v>0.32469291598487271</v>
      </c>
      <c r="G126" s="294"/>
      <c r="H126" s="294">
        <v>2.35E-2</v>
      </c>
      <c r="I126" s="294">
        <v>0.54780802694913999</v>
      </c>
      <c r="J126" s="294">
        <v>0.72897303656181278</v>
      </c>
      <c r="K126" s="294">
        <v>0</v>
      </c>
      <c r="L126" s="294">
        <v>0</v>
      </c>
      <c r="M126" s="451">
        <v>0.22796590287010246</v>
      </c>
      <c r="N126" s="62"/>
      <c r="O126" s="62"/>
      <c r="P126" s="62"/>
      <c r="Q126" s="62"/>
      <c r="R126" s="62"/>
      <c r="S126" s="62"/>
      <c r="T126" s="62"/>
    </row>
    <row r="127" spans="1:20" ht="18.399999999999999" customHeight="1">
      <c r="A127" s="69" t="s">
        <v>101</v>
      </c>
      <c r="B127" s="70" t="s">
        <v>48</v>
      </c>
      <c r="C127" s="71" t="s">
        <v>102</v>
      </c>
      <c r="D127" s="81" t="s">
        <v>42</v>
      </c>
      <c r="E127" s="73">
        <v>22699</v>
      </c>
      <c r="F127" s="402">
        <v>0</v>
      </c>
      <c r="G127" s="402"/>
      <c r="H127" s="402">
        <v>22</v>
      </c>
      <c r="I127" s="402">
        <v>21889</v>
      </c>
      <c r="J127" s="402">
        <v>788</v>
      </c>
      <c r="K127" s="402">
        <v>0</v>
      </c>
      <c r="L127" s="402">
        <v>0</v>
      </c>
      <c r="M127" s="403">
        <v>0</v>
      </c>
      <c r="N127" s="62"/>
      <c r="O127" s="62"/>
      <c r="P127" s="62"/>
      <c r="Q127" s="62"/>
      <c r="R127" s="62"/>
      <c r="S127" s="62"/>
      <c r="T127" s="62"/>
    </row>
    <row r="128" spans="1:20" ht="18.399999999999999" customHeight="1">
      <c r="A128" s="69"/>
      <c r="B128" s="70"/>
      <c r="C128" s="71" t="s">
        <v>103</v>
      </c>
      <c r="D128" s="80" t="s">
        <v>43</v>
      </c>
      <c r="E128" s="73">
        <v>22699</v>
      </c>
      <c r="F128" s="73">
        <v>0</v>
      </c>
      <c r="G128" s="73" t="s">
        <v>4</v>
      </c>
      <c r="H128" s="73">
        <v>22</v>
      </c>
      <c r="I128" s="73">
        <v>21889</v>
      </c>
      <c r="J128" s="73">
        <v>788</v>
      </c>
      <c r="K128" s="73">
        <v>0</v>
      </c>
      <c r="L128" s="73">
        <v>0</v>
      </c>
      <c r="M128" s="449">
        <v>0</v>
      </c>
      <c r="N128" s="62"/>
      <c r="O128" s="62"/>
      <c r="P128" s="62"/>
      <c r="Q128" s="62"/>
      <c r="R128" s="62"/>
      <c r="S128" s="62"/>
      <c r="T128" s="62"/>
    </row>
    <row r="129" spans="1:20" ht="18.399999999999999" customHeight="1">
      <c r="A129" s="74"/>
      <c r="B129" s="70"/>
      <c r="C129" s="71" t="s">
        <v>4</v>
      </c>
      <c r="D129" s="80" t="s">
        <v>44</v>
      </c>
      <c r="E129" s="73">
        <v>5754.9760099999985</v>
      </c>
      <c r="F129" s="73">
        <v>0</v>
      </c>
      <c r="G129" s="73" t="s">
        <v>4</v>
      </c>
      <c r="H129" s="73">
        <v>5.4634999999999998</v>
      </c>
      <c r="I129" s="73">
        <v>5602.6259099999988</v>
      </c>
      <c r="J129" s="73">
        <v>146.88660000000002</v>
      </c>
      <c r="K129" s="73">
        <v>0</v>
      </c>
      <c r="L129" s="73">
        <v>0</v>
      </c>
      <c r="M129" s="449">
        <v>0</v>
      </c>
      <c r="N129" s="62"/>
      <c r="O129" s="62"/>
      <c r="P129" s="62"/>
      <c r="Q129" s="62"/>
      <c r="R129" s="62"/>
      <c r="S129" s="62"/>
      <c r="T129" s="62"/>
    </row>
    <row r="130" spans="1:20" ht="18.399999999999999" customHeight="1">
      <c r="A130" s="74"/>
      <c r="B130" s="70"/>
      <c r="C130" s="71" t="s">
        <v>4</v>
      </c>
      <c r="D130" s="80" t="s">
        <v>45</v>
      </c>
      <c r="E130" s="293">
        <v>0.25353434116040346</v>
      </c>
      <c r="F130" s="293">
        <v>0</v>
      </c>
      <c r="G130" s="293"/>
      <c r="H130" s="293">
        <v>0.24834090909090908</v>
      </c>
      <c r="I130" s="293">
        <v>0.25595622961304759</v>
      </c>
      <c r="J130" s="293">
        <v>0.1864043147208122</v>
      </c>
      <c r="K130" s="293">
        <v>0</v>
      </c>
      <c r="L130" s="293">
        <v>0</v>
      </c>
      <c r="M130" s="450">
        <v>0</v>
      </c>
      <c r="N130" s="62"/>
      <c r="O130" s="62"/>
      <c r="P130" s="62"/>
      <c r="Q130" s="62"/>
      <c r="R130" s="62"/>
      <c r="S130" s="62"/>
      <c r="T130" s="62"/>
    </row>
    <row r="131" spans="1:20" ht="18.399999999999999" customHeight="1">
      <c r="A131" s="76"/>
      <c r="B131" s="77"/>
      <c r="C131" s="78" t="s">
        <v>4</v>
      </c>
      <c r="D131" s="82" t="s">
        <v>46</v>
      </c>
      <c r="E131" s="294">
        <v>0.25353434116040346</v>
      </c>
      <c r="F131" s="294">
        <v>0</v>
      </c>
      <c r="G131" s="294"/>
      <c r="H131" s="294">
        <v>0.24834090909090908</v>
      </c>
      <c r="I131" s="294">
        <v>0.25595622961304759</v>
      </c>
      <c r="J131" s="294">
        <v>0.1864043147208122</v>
      </c>
      <c r="K131" s="294">
        <v>0</v>
      </c>
      <c r="L131" s="294">
        <v>0</v>
      </c>
      <c r="M131" s="451">
        <v>0</v>
      </c>
      <c r="N131" s="62"/>
      <c r="O131" s="62"/>
      <c r="P131" s="62"/>
      <c r="Q131" s="62"/>
      <c r="R131" s="62"/>
      <c r="S131" s="62"/>
      <c r="T131" s="62"/>
    </row>
    <row r="132" spans="1:20" ht="18.399999999999999" customHeight="1">
      <c r="A132" s="69" t="s">
        <v>104</v>
      </c>
      <c r="B132" s="70" t="s">
        <v>48</v>
      </c>
      <c r="C132" s="71" t="s">
        <v>105</v>
      </c>
      <c r="D132" s="80" t="s">
        <v>42</v>
      </c>
      <c r="E132" s="73">
        <v>3608760</v>
      </c>
      <c r="F132" s="402">
        <v>1990077</v>
      </c>
      <c r="G132" s="402"/>
      <c r="H132" s="402">
        <v>16296</v>
      </c>
      <c r="I132" s="402">
        <v>1074747</v>
      </c>
      <c r="J132" s="402">
        <v>480319</v>
      </c>
      <c r="K132" s="402">
        <v>0</v>
      </c>
      <c r="L132" s="402">
        <v>0</v>
      </c>
      <c r="M132" s="403">
        <v>47321</v>
      </c>
      <c r="N132" s="62"/>
      <c r="O132" s="62"/>
      <c r="P132" s="62"/>
      <c r="Q132" s="62"/>
      <c r="R132" s="62"/>
      <c r="S132" s="62"/>
      <c r="T132" s="62"/>
    </row>
    <row r="133" spans="1:20" ht="18.399999999999999" customHeight="1">
      <c r="A133" s="74"/>
      <c r="B133" s="70"/>
      <c r="C133" s="71" t="s">
        <v>106</v>
      </c>
      <c r="D133" s="80" t="s">
        <v>43</v>
      </c>
      <c r="E133" s="73">
        <v>3610978.2820000006</v>
      </c>
      <c r="F133" s="73">
        <v>1991152.6410000003</v>
      </c>
      <c r="G133" s="73"/>
      <c r="H133" s="73">
        <v>16422.548999999999</v>
      </c>
      <c r="I133" s="73">
        <v>1075228.1819999998</v>
      </c>
      <c r="J133" s="73">
        <v>466233.97400000005</v>
      </c>
      <c r="K133" s="73">
        <v>0</v>
      </c>
      <c r="L133" s="73">
        <v>0</v>
      </c>
      <c r="M133" s="449">
        <v>61940.936000000002</v>
      </c>
      <c r="N133" s="62"/>
      <c r="O133" s="62"/>
      <c r="P133" s="62"/>
      <c r="Q133" s="62"/>
      <c r="R133" s="62"/>
      <c r="S133" s="62"/>
      <c r="T133" s="62"/>
    </row>
    <row r="134" spans="1:20" ht="18.399999999999999" customHeight="1">
      <c r="A134" s="74"/>
      <c r="B134" s="70"/>
      <c r="C134" s="71" t="s">
        <v>4</v>
      </c>
      <c r="D134" s="80" t="s">
        <v>44</v>
      </c>
      <c r="E134" s="73">
        <v>1003405.1714800001</v>
      </c>
      <c r="F134" s="73">
        <v>609942.89035999996</v>
      </c>
      <c r="G134" s="73"/>
      <c r="H134" s="73">
        <v>3042.1209699999999</v>
      </c>
      <c r="I134" s="73">
        <v>338597.78162000014</v>
      </c>
      <c r="J134" s="73">
        <v>33969.050579999996</v>
      </c>
      <c r="K134" s="73">
        <v>0</v>
      </c>
      <c r="L134" s="73">
        <v>0</v>
      </c>
      <c r="M134" s="449">
        <v>17853.327949999999</v>
      </c>
      <c r="N134" s="62"/>
      <c r="O134" s="62"/>
      <c r="P134" s="62"/>
      <c r="Q134" s="62"/>
      <c r="R134" s="62"/>
      <c r="S134" s="62"/>
      <c r="T134" s="62"/>
    </row>
    <row r="135" spans="1:20" ht="18.399999999999999" customHeight="1">
      <c r="A135" s="74"/>
      <c r="B135" s="70"/>
      <c r="C135" s="71" t="s">
        <v>4</v>
      </c>
      <c r="D135" s="80" t="s">
        <v>45</v>
      </c>
      <c r="E135" s="293">
        <v>0.27804707752247315</v>
      </c>
      <c r="F135" s="293">
        <v>0.30649210576274183</v>
      </c>
      <c r="G135" s="293"/>
      <c r="H135" s="293">
        <v>0.18667899914089348</v>
      </c>
      <c r="I135" s="293">
        <v>0.31504882695183156</v>
      </c>
      <c r="J135" s="293">
        <v>7.0721854808991513E-2</v>
      </c>
      <c r="K135" s="293">
        <v>0</v>
      </c>
      <c r="L135" s="293">
        <v>0</v>
      </c>
      <c r="M135" s="450">
        <v>0.37728129054753701</v>
      </c>
      <c r="N135" s="62"/>
      <c r="O135" s="62"/>
      <c r="P135" s="62"/>
      <c r="Q135" s="62"/>
      <c r="R135" s="62"/>
      <c r="S135" s="62"/>
      <c r="T135" s="62"/>
    </row>
    <row r="136" spans="1:20" ht="18.399999999999999" customHeight="1">
      <c r="A136" s="76"/>
      <c r="B136" s="77"/>
      <c r="C136" s="78" t="s">
        <v>4</v>
      </c>
      <c r="D136" s="79" t="s">
        <v>46</v>
      </c>
      <c r="E136" s="452">
        <v>0.2778762687335376</v>
      </c>
      <c r="F136" s="294">
        <v>0.30632653559582118</v>
      </c>
      <c r="G136" s="294"/>
      <c r="H136" s="294">
        <v>0.18524048672346785</v>
      </c>
      <c r="I136" s="294">
        <v>0.31490783750681139</v>
      </c>
      <c r="J136" s="294">
        <v>7.2858376854364526E-2</v>
      </c>
      <c r="K136" s="294">
        <v>0</v>
      </c>
      <c r="L136" s="294">
        <v>0</v>
      </c>
      <c r="M136" s="451">
        <v>0.28823148474863214</v>
      </c>
      <c r="N136" s="62"/>
      <c r="O136" s="62"/>
      <c r="P136" s="62"/>
      <c r="Q136" s="62"/>
      <c r="R136" s="62"/>
      <c r="S136" s="62"/>
      <c r="T136" s="62"/>
    </row>
    <row r="137" spans="1:20" ht="18.399999999999999" customHeight="1">
      <c r="A137" s="87" t="s">
        <v>107</v>
      </c>
      <c r="B137" s="70" t="s">
        <v>48</v>
      </c>
      <c r="C137" s="71" t="s">
        <v>108</v>
      </c>
      <c r="D137" s="72" t="s">
        <v>42</v>
      </c>
      <c r="E137" s="73">
        <v>287214</v>
      </c>
      <c r="F137" s="402">
        <v>208903</v>
      </c>
      <c r="G137" s="402"/>
      <c r="H137" s="402">
        <v>25861</v>
      </c>
      <c r="I137" s="402">
        <v>44976</v>
      </c>
      <c r="J137" s="402">
        <v>7474</v>
      </c>
      <c r="K137" s="402">
        <v>0</v>
      </c>
      <c r="L137" s="402">
        <v>0</v>
      </c>
      <c r="M137" s="403">
        <v>0</v>
      </c>
      <c r="N137" s="62"/>
      <c r="O137" s="62"/>
      <c r="P137" s="62"/>
      <c r="Q137" s="62"/>
      <c r="R137" s="62"/>
      <c r="S137" s="62"/>
      <c r="T137" s="62"/>
    </row>
    <row r="138" spans="1:20" ht="18.399999999999999" customHeight="1">
      <c r="A138" s="74"/>
      <c r="B138" s="70"/>
      <c r="C138" s="71" t="s">
        <v>4</v>
      </c>
      <c r="D138" s="80" t="s">
        <v>43</v>
      </c>
      <c r="E138" s="73">
        <v>287214.68</v>
      </c>
      <c r="F138" s="73">
        <v>208903</v>
      </c>
      <c r="G138" s="73"/>
      <c r="H138" s="73">
        <v>26001.014999999999</v>
      </c>
      <c r="I138" s="73">
        <v>44900.665000000001</v>
      </c>
      <c r="J138" s="73">
        <v>7410</v>
      </c>
      <c r="K138" s="73">
        <v>0</v>
      </c>
      <c r="L138" s="73">
        <v>0</v>
      </c>
      <c r="M138" s="449">
        <v>0</v>
      </c>
      <c r="N138" s="62"/>
      <c r="O138" s="62"/>
      <c r="P138" s="62"/>
      <c r="Q138" s="62"/>
      <c r="R138" s="62"/>
      <c r="S138" s="62"/>
      <c r="T138" s="62"/>
    </row>
    <row r="139" spans="1:20" ht="18.399999999999999" customHeight="1">
      <c r="A139" s="74"/>
      <c r="B139" s="70"/>
      <c r="C139" s="71" t="s">
        <v>4</v>
      </c>
      <c r="D139" s="80" t="s">
        <v>44</v>
      </c>
      <c r="E139" s="73">
        <v>100291.72533000002</v>
      </c>
      <c r="F139" s="73">
        <v>78487.132280000005</v>
      </c>
      <c r="G139" s="73"/>
      <c r="H139" s="73">
        <v>7548.8177800000003</v>
      </c>
      <c r="I139" s="73">
        <v>14180.868270000001</v>
      </c>
      <c r="J139" s="73">
        <v>74.906999999999996</v>
      </c>
      <c r="K139" s="73">
        <v>0</v>
      </c>
      <c r="L139" s="73">
        <v>0</v>
      </c>
      <c r="M139" s="449">
        <v>0</v>
      </c>
      <c r="N139" s="62"/>
      <c r="O139" s="62"/>
      <c r="P139" s="62"/>
      <c r="Q139" s="62"/>
      <c r="R139" s="62"/>
      <c r="S139" s="62"/>
      <c r="T139" s="62"/>
    </row>
    <row r="140" spans="1:20" ht="18.399999999999999" customHeight="1">
      <c r="A140" s="74"/>
      <c r="B140" s="70"/>
      <c r="C140" s="71" t="s">
        <v>4</v>
      </c>
      <c r="D140" s="80" t="s">
        <v>45</v>
      </c>
      <c r="E140" s="293">
        <v>0.34918815005535947</v>
      </c>
      <c r="F140" s="293">
        <v>0.37571089108342154</v>
      </c>
      <c r="G140" s="293"/>
      <c r="H140" s="293">
        <v>0.2918996860136886</v>
      </c>
      <c r="I140" s="293">
        <v>0.31529856523479188</v>
      </c>
      <c r="J140" s="293">
        <v>1.0022344126304521E-2</v>
      </c>
      <c r="K140" s="293">
        <v>0</v>
      </c>
      <c r="L140" s="293">
        <v>0</v>
      </c>
      <c r="M140" s="450">
        <v>0</v>
      </c>
      <c r="N140" s="62"/>
      <c r="O140" s="62"/>
      <c r="P140" s="62"/>
      <c r="Q140" s="62"/>
      <c r="R140" s="62"/>
      <c r="S140" s="62"/>
      <c r="T140" s="62"/>
    </row>
    <row r="141" spans="1:20" ht="18.399999999999999" customHeight="1">
      <c r="A141" s="76"/>
      <c r="B141" s="77"/>
      <c r="C141" s="78" t="s">
        <v>4</v>
      </c>
      <c r="D141" s="82" t="s">
        <v>46</v>
      </c>
      <c r="E141" s="294">
        <v>0.34918732332901653</v>
      </c>
      <c r="F141" s="294">
        <v>0.37571089108342154</v>
      </c>
      <c r="G141" s="294"/>
      <c r="H141" s="294">
        <v>0.29032781143351521</v>
      </c>
      <c r="I141" s="294">
        <v>0.31582757783208781</v>
      </c>
      <c r="J141" s="294">
        <v>1.0108906882591093E-2</v>
      </c>
      <c r="K141" s="294">
        <v>0</v>
      </c>
      <c r="L141" s="294">
        <v>0</v>
      </c>
      <c r="M141" s="451">
        <v>0</v>
      </c>
      <c r="N141" s="62"/>
      <c r="O141" s="62"/>
      <c r="P141" s="62"/>
      <c r="Q141" s="62"/>
      <c r="R141" s="62"/>
      <c r="S141" s="62"/>
      <c r="T141" s="62"/>
    </row>
    <row r="142" spans="1:20" ht="18.399999999999999" customHeight="1">
      <c r="A142" s="69" t="s">
        <v>109</v>
      </c>
      <c r="B142" s="70" t="s">
        <v>48</v>
      </c>
      <c r="C142" s="71" t="s">
        <v>110</v>
      </c>
      <c r="D142" s="81" t="s">
        <v>42</v>
      </c>
      <c r="E142" s="73">
        <v>7077</v>
      </c>
      <c r="F142" s="402">
        <v>2779</v>
      </c>
      <c r="G142" s="402"/>
      <c r="H142" s="402">
        <v>11</v>
      </c>
      <c r="I142" s="402">
        <v>4087</v>
      </c>
      <c r="J142" s="402">
        <v>200</v>
      </c>
      <c r="K142" s="402">
        <v>0</v>
      </c>
      <c r="L142" s="402">
        <v>0</v>
      </c>
      <c r="M142" s="403">
        <v>0</v>
      </c>
      <c r="N142" s="62"/>
      <c r="O142" s="62"/>
      <c r="P142" s="62"/>
      <c r="Q142" s="62"/>
      <c r="R142" s="62"/>
      <c r="S142" s="62"/>
      <c r="T142" s="62"/>
    </row>
    <row r="143" spans="1:20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11</v>
      </c>
      <c r="I143" s="73">
        <v>4148</v>
      </c>
      <c r="J143" s="73">
        <v>139</v>
      </c>
      <c r="K143" s="73">
        <v>0</v>
      </c>
      <c r="L143" s="73">
        <v>0</v>
      </c>
      <c r="M143" s="449">
        <v>0</v>
      </c>
      <c r="N143" s="62"/>
      <c r="O143" s="62"/>
      <c r="P143" s="62"/>
      <c r="Q143" s="62"/>
      <c r="R143" s="62"/>
      <c r="S143" s="62"/>
      <c r="T143" s="62"/>
    </row>
    <row r="144" spans="1:20" ht="18.399999999999999" customHeight="1">
      <c r="A144" s="74"/>
      <c r="B144" s="70"/>
      <c r="C144" s="71" t="s">
        <v>4</v>
      </c>
      <c r="D144" s="80" t="s">
        <v>44</v>
      </c>
      <c r="E144" s="73">
        <v>1513.0004899999999</v>
      </c>
      <c r="F144" s="73">
        <v>603.15200000000004</v>
      </c>
      <c r="G144" s="73"/>
      <c r="H144" s="73">
        <v>0.4</v>
      </c>
      <c r="I144" s="73">
        <v>873.51148999999987</v>
      </c>
      <c r="J144" s="73">
        <v>35.936999999999998</v>
      </c>
      <c r="K144" s="73">
        <v>0</v>
      </c>
      <c r="L144" s="73">
        <v>0</v>
      </c>
      <c r="M144" s="449">
        <v>0</v>
      </c>
      <c r="N144" s="62"/>
      <c r="O144" s="62"/>
      <c r="P144" s="62"/>
      <c r="Q144" s="62"/>
      <c r="R144" s="62"/>
      <c r="S144" s="62"/>
      <c r="T144" s="62"/>
    </row>
    <row r="145" spans="1:20" ht="18.399999999999999" customHeight="1">
      <c r="A145" s="74"/>
      <c r="B145" s="70"/>
      <c r="C145" s="71" t="s">
        <v>4</v>
      </c>
      <c r="D145" s="80" t="s">
        <v>45</v>
      </c>
      <c r="E145" s="293">
        <v>0.21379122368235126</v>
      </c>
      <c r="F145" s="293">
        <v>0.21703922274199353</v>
      </c>
      <c r="G145" s="293"/>
      <c r="H145" s="293">
        <v>3.6363636363636369E-2</v>
      </c>
      <c r="I145" s="293">
        <v>0.21372926107169068</v>
      </c>
      <c r="J145" s="293">
        <v>0.17968499999999998</v>
      </c>
      <c r="K145" s="293">
        <v>0</v>
      </c>
      <c r="L145" s="293">
        <v>0</v>
      </c>
      <c r="M145" s="450">
        <v>0</v>
      </c>
      <c r="N145" s="62"/>
      <c r="O145" s="62"/>
      <c r="P145" s="62"/>
      <c r="Q145" s="62"/>
      <c r="R145" s="62"/>
      <c r="S145" s="62"/>
      <c r="T145" s="62"/>
    </row>
    <row r="146" spans="1:20" ht="18.399999999999999" customHeight="1">
      <c r="A146" s="76"/>
      <c r="B146" s="77"/>
      <c r="C146" s="78" t="s">
        <v>4</v>
      </c>
      <c r="D146" s="82" t="s">
        <v>46</v>
      </c>
      <c r="E146" s="294">
        <v>0.21379122368235126</v>
      </c>
      <c r="F146" s="294">
        <v>0.21703922274199353</v>
      </c>
      <c r="G146" s="294"/>
      <c r="H146" s="294">
        <v>3.6363636363636369E-2</v>
      </c>
      <c r="I146" s="294">
        <v>0.21058618370298937</v>
      </c>
      <c r="J146" s="294">
        <v>0.25853956834532371</v>
      </c>
      <c r="K146" s="294">
        <v>0</v>
      </c>
      <c r="L146" s="294">
        <v>0</v>
      </c>
      <c r="M146" s="451">
        <v>0</v>
      </c>
      <c r="N146" s="62"/>
      <c r="O146" s="62"/>
      <c r="P146" s="62"/>
      <c r="Q146" s="62"/>
      <c r="R146" s="62"/>
      <c r="S146" s="62"/>
      <c r="T146" s="62"/>
    </row>
    <row r="147" spans="1:20" ht="18.399999999999999" customHeight="1">
      <c r="A147" s="69" t="s">
        <v>111</v>
      </c>
      <c r="B147" s="70" t="s">
        <v>48</v>
      </c>
      <c r="C147" s="71" t="s">
        <v>112</v>
      </c>
      <c r="D147" s="80" t="s">
        <v>42</v>
      </c>
      <c r="E147" s="73">
        <v>248281</v>
      </c>
      <c r="F147" s="402">
        <v>9682</v>
      </c>
      <c r="G147" s="402"/>
      <c r="H147" s="402">
        <v>59</v>
      </c>
      <c r="I147" s="402">
        <v>139873</v>
      </c>
      <c r="J147" s="402">
        <v>27013</v>
      </c>
      <c r="K147" s="402">
        <v>0</v>
      </c>
      <c r="L147" s="402">
        <v>0</v>
      </c>
      <c r="M147" s="403">
        <v>71654</v>
      </c>
      <c r="N147" s="62"/>
      <c r="O147" s="62"/>
      <c r="P147" s="62"/>
      <c r="Q147" s="62"/>
      <c r="R147" s="62"/>
      <c r="S147" s="62"/>
      <c r="T147" s="62"/>
    </row>
    <row r="148" spans="1:20" ht="18.399999999999999" customHeight="1">
      <c r="A148" s="74"/>
      <c r="B148" s="70"/>
      <c r="C148" s="71"/>
      <c r="D148" s="80" t="s">
        <v>43</v>
      </c>
      <c r="E148" s="73">
        <v>248540</v>
      </c>
      <c r="F148" s="73">
        <v>21010</v>
      </c>
      <c r="G148" s="73"/>
      <c r="H148" s="73">
        <v>144</v>
      </c>
      <c r="I148" s="73">
        <v>128460</v>
      </c>
      <c r="J148" s="73">
        <v>27272</v>
      </c>
      <c r="K148" s="73">
        <v>0</v>
      </c>
      <c r="L148" s="73">
        <v>0</v>
      </c>
      <c r="M148" s="449">
        <v>71654</v>
      </c>
      <c r="N148" s="62"/>
      <c r="O148" s="62"/>
      <c r="P148" s="62"/>
      <c r="Q148" s="62"/>
      <c r="R148" s="62"/>
      <c r="S148" s="62"/>
      <c r="T148" s="62"/>
    </row>
    <row r="149" spans="1:20" ht="18.399999999999999" customHeight="1">
      <c r="A149" s="74"/>
      <c r="B149" s="70"/>
      <c r="C149" s="71"/>
      <c r="D149" s="80" t="s">
        <v>44</v>
      </c>
      <c r="E149" s="73">
        <v>49391.601630000005</v>
      </c>
      <c r="F149" s="73">
        <v>3620.03665</v>
      </c>
      <c r="G149" s="73"/>
      <c r="H149" s="73">
        <v>102.01652</v>
      </c>
      <c r="I149" s="73">
        <v>30305.290440000004</v>
      </c>
      <c r="J149" s="73">
        <v>978.01866000000007</v>
      </c>
      <c r="K149" s="73">
        <v>0</v>
      </c>
      <c r="L149" s="73">
        <v>0</v>
      </c>
      <c r="M149" s="449">
        <v>14386.23936</v>
      </c>
      <c r="N149" s="62"/>
      <c r="O149" s="62"/>
      <c r="P149" s="62"/>
      <c r="Q149" s="62"/>
      <c r="R149" s="62"/>
      <c r="S149" s="62"/>
      <c r="T149" s="62"/>
    </row>
    <row r="150" spans="1:20" ht="18.399999999999999" customHeight="1">
      <c r="A150" s="74"/>
      <c r="B150" s="70"/>
      <c r="C150" s="71"/>
      <c r="D150" s="80" t="s">
        <v>45</v>
      </c>
      <c r="E150" s="293">
        <v>0.19893427861978968</v>
      </c>
      <c r="F150" s="293">
        <v>0.37389347758727537</v>
      </c>
      <c r="G150" s="293"/>
      <c r="H150" s="293">
        <v>1.7290935593220338</v>
      </c>
      <c r="I150" s="293">
        <v>0.21666290449193198</v>
      </c>
      <c r="J150" s="293">
        <v>3.6205481064672571E-2</v>
      </c>
      <c r="K150" s="293">
        <v>0</v>
      </c>
      <c r="L150" s="293">
        <v>0</v>
      </c>
      <c r="M150" s="450">
        <v>0.20077370921372148</v>
      </c>
      <c r="N150" s="62"/>
      <c r="O150" s="62"/>
      <c r="P150" s="62"/>
      <c r="Q150" s="62"/>
      <c r="R150" s="62"/>
      <c r="S150" s="62"/>
      <c r="T150" s="62"/>
    </row>
    <row r="151" spans="1:20" ht="18.399999999999999" customHeight="1">
      <c r="A151" s="76"/>
      <c r="B151" s="77"/>
      <c r="C151" s="78"/>
      <c r="D151" s="82" t="s">
        <v>46</v>
      </c>
      <c r="E151" s="294">
        <v>0.19872697203669432</v>
      </c>
      <c r="F151" s="294">
        <v>0.1723006496906235</v>
      </c>
      <c r="G151" s="294"/>
      <c r="H151" s="294">
        <v>0.70844805555555557</v>
      </c>
      <c r="I151" s="294">
        <v>0.23591227183559088</v>
      </c>
      <c r="J151" s="294">
        <v>3.5861640510413614E-2</v>
      </c>
      <c r="K151" s="294">
        <v>0</v>
      </c>
      <c r="L151" s="294">
        <v>0</v>
      </c>
      <c r="M151" s="451">
        <v>0.20077370921372148</v>
      </c>
      <c r="N151" s="62"/>
      <c r="O151" s="62"/>
      <c r="P151" s="62"/>
      <c r="Q151" s="62"/>
      <c r="R151" s="62"/>
      <c r="S151" s="62"/>
      <c r="T151" s="62"/>
    </row>
    <row r="152" spans="1:20" ht="18.399999999999999" customHeight="1">
      <c r="A152" s="69" t="s">
        <v>113</v>
      </c>
      <c r="B152" s="70" t="s">
        <v>48</v>
      </c>
      <c r="C152" s="71" t="s">
        <v>114</v>
      </c>
      <c r="D152" s="80" t="s">
        <v>42</v>
      </c>
      <c r="E152" s="73">
        <v>6521246</v>
      </c>
      <c r="F152" s="402">
        <v>5230285</v>
      </c>
      <c r="G152" s="402"/>
      <c r="H152" s="402">
        <v>41666</v>
      </c>
      <c r="I152" s="402">
        <v>816637</v>
      </c>
      <c r="J152" s="402">
        <v>296250</v>
      </c>
      <c r="K152" s="402">
        <v>0</v>
      </c>
      <c r="L152" s="402">
        <v>0</v>
      </c>
      <c r="M152" s="403">
        <v>136408</v>
      </c>
      <c r="N152" s="62"/>
      <c r="O152" s="62"/>
      <c r="P152" s="62"/>
      <c r="Q152" s="62"/>
      <c r="R152" s="62"/>
      <c r="S152" s="62"/>
      <c r="T152" s="62"/>
    </row>
    <row r="153" spans="1:20" ht="18.399999999999999" customHeight="1">
      <c r="A153" s="74"/>
      <c r="B153" s="70"/>
      <c r="C153" s="71" t="s">
        <v>4</v>
      </c>
      <c r="D153" s="80" t="s">
        <v>43</v>
      </c>
      <c r="E153" s="73">
        <v>6521350</v>
      </c>
      <c r="F153" s="73">
        <v>5230285</v>
      </c>
      <c r="G153" s="73"/>
      <c r="H153" s="73">
        <v>41666</v>
      </c>
      <c r="I153" s="73">
        <v>816637</v>
      </c>
      <c r="J153" s="73">
        <v>296250</v>
      </c>
      <c r="K153" s="73">
        <v>0</v>
      </c>
      <c r="L153" s="73">
        <v>0</v>
      </c>
      <c r="M153" s="449">
        <v>136512</v>
      </c>
      <c r="N153" s="62"/>
      <c r="O153" s="62"/>
      <c r="P153" s="62"/>
      <c r="Q153" s="62"/>
      <c r="R153" s="62"/>
      <c r="S153" s="62"/>
      <c r="T153" s="62"/>
    </row>
    <row r="154" spans="1:20" ht="18.399999999999999" customHeight="1">
      <c r="A154" s="74"/>
      <c r="B154" s="70"/>
      <c r="C154" s="71" t="s">
        <v>4</v>
      </c>
      <c r="D154" s="80" t="s">
        <v>44</v>
      </c>
      <c r="E154" s="73">
        <v>2101357.3835</v>
      </c>
      <c r="F154" s="73">
        <v>1774818.7079999999</v>
      </c>
      <c r="G154" s="73"/>
      <c r="H154" s="73">
        <v>20279.297079999997</v>
      </c>
      <c r="I154" s="73">
        <v>243807.48942</v>
      </c>
      <c r="J154" s="73">
        <v>21346.279569999999</v>
      </c>
      <c r="K154" s="73">
        <v>0</v>
      </c>
      <c r="L154" s="73">
        <v>0</v>
      </c>
      <c r="M154" s="449">
        <v>41105.609430000004</v>
      </c>
      <c r="N154" s="62"/>
      <c r="O154" s="62"/>
      <c r="P154" s="62"/>
      <c r="Q154" s="62"/>
      <c r="R154" s="62"/>
      <c r="S154" s="62"/>
      <c r="T154" s="62"/>
    </row>
    <row r="155" spans="1:20" ht="18.399999999999999" customHeight="1">
      <c r="A155" s="74"/>
      <c r="B155" s="70"/>
      <c r="C155" s="71" t="s">
        <v>4</v>
      </c>
      <c r="D155" s="80" t="s">
        <v>45</v>
      </c>
      <c r="E155" s="293">
        <v>0.32223249720988906</v>
      </c>
      <c r="F155" s="293">
        <v>0.33933498996708589</v>
      </c>
      <c r="G155" s="293"/>
      <c r="H155" s="293">
        <v>0.48671091729467664</v>
      </c>
      <c r="I155" s="293">
        <v>0.29855062827180251</v>
      </c>
      <c r="J155" s="293">
        <v>7.2054952135021097E-2</v>
      </c>
      <c r="K155" s="293">
        <v>0</v>
      </c>
      <c r="L155" s="293">
        <v>0</v>
      </c>
      <c r="M155" s="450">
        <v>0.30134309886516925</v>
      </c>
      <c r="N155" s="62"/>
      <c r="O155" s="62"/>
      <c r="P155" s="62"/>
      <c r="Q155" s="62"/>
      <c r="R155" s="62"/>
      <c r="S155" s="62"/>
      <c r="T155" s="62"/>
    </row>
    <row r="156" spans="1:20" ht="18.399999999999999" customHeight="1">
      <c r="A156" s="76"/>
      <c r="B156" s="77"/>
      <c r="C156" s="78" t="s">
        <v>4</v>
      </c>
      <c r="D156" s="82" t="s">
        <v>46</v>
      </c>
      <c r="E156" s="294">
        <v>0.32222735836904937</v>
      </c>
      <c r="F156" s="294">
        <v>0.33933498996708589</v>
      </c>
      <c r="G156" s="294"/>
      <c r="H156" s="294">
        <v>0.48671091729467664</v>
      </c>
      <c r="I156" s="294">
        <v>0.29855062827180251</v>
      </c>
      <c r="J156" s="294">
        <v>7.2054952135021097E-2</v>
      </c>
      <c r="K156" s="294">
        <v>0</v>
      </c>
      <c r="L156" s="294">
        <v>0</v>
      </c>
      <c r="M156" s="451">
        <v>0.3011135243055556</v>
      </c>
      <c r="N156" s="62"/>
      <c r="O156" s="62"/>
      <c r="P156" s="62"/>
      <c r="Q156" s="62"/>
      <c r="R156" s="62"/>
      <c r="S156" s="62"/>
      <c r="T156" s="62"/>
    </row>
    <row r="157" spans="1:20" ht="18.399999999999999" customHeight="1">
      <c r="A157" s="69" t="s">
        <v>115</v>
      </c>
      <c r="B157" s="70" t="s">
        <v>48</v>
      </c>
      <c r="C157" s="71" t="s">
        <v>116</v>
      </c>
      <c r="D157" s="81" t="s">
        <v>42</v>
      </c>
      <c r="E157" s="73">
        <v>40348339</v>
      </c>
      <c r="F157" s="402">
        <v>1427601</v>
      </c>
      <c r="G157" s="402"/>
      <c r="H157" s="402">
        <v>7979665</v>
      </c>
      <c r="I157" s="402">
        <v>20091744</v>
      </c>
      <c r="J157" s="402">
        <v>10849329</v>
      </c>
      <c r="K157" s="402">
        <v>0</v>
      </c>
      <c r="L157" s="402">
        <v>0</v>
      </c>
      <c r="M157" s="403">
        <v>0</v>
      </c>
      <c r="N157" s="62"/>
      <c r="O157" s="62"/>
      <c r="P157" s="62"/>
      <c r="Q157" s="62"/>
      <c r="R157" s="62"/>
      <c r="S157" s="62"/>
      <c r="T157" s="62"/>
    </row>
    <row r="158" spans="1:20" ht="18.399999999999999" customHeight="1">
      <c r="A158" s="74"/>
      <c r="B158" s="70"/>
      <c r="C158" s="71" t="s">
        <v>4</v>
      </c>
      <c r="D158" s="80" t="s">
        <v>43</v>
      </c>
      <c r="E158" s="73">
        <v>40353888.999939986</v>
      </c>
      <c r="F158" s="73">
        <v>1429061</v>
      </c>
      <c r="G158" s="73"/>
      <c r="H158" s="73">
        <v>7808119.6671799989</v>
      </c>
      <c r="I158" s="73">
        <v>20267379.332759988</v>
      </c>
      <c r="J158" s="73">
        <v>10849329</v>
      </c>
      <c r="K158" s="73">
        <v>0</v>
      </c>
      <c r="L158" s="73">
        <v>0</v>
      </c>
      <c r="M158" s="449">
        <v>0</v>
      </c>
      <c r="N158" s="62"/>
      <c r="O158" s="62"/>
      <c r="P158" s="62"/>
      <c r="Q158" s="62"/>
      <c r="R158" s="62"/>
      <c r="S158" s="62"/>
      <c r="T158" s="62"/>
    </row>
    <row r="159" spans="1:20" ht="18.399999999999999" customHeight="1">
      <c r="A159" s="74"/>
      <c r="B159" s="70"/>
      <c r="C159" s="71" t="s">
        <v>4</v>
      </c>
      <c r="D159" s="80" t="s">
        <v>44</v>
      </c>
      <c r="E159" s="73">
        <v>9590728.9172100034</v>
      </c>
      <c r="F159" s="73">
        <v>441665.94855999999</v>
      </c>
      <c r="G159" s="73"/>
      <c r="H159" s="73">
        <v>2451179.7248500003</v>
      </c>
      <c r="I159" s="73">
        <v>5437527.7931700023</v>
      </c>
      <c r="J159" s="73">
        <v>1260355.4506300001</v>
      </c>
      <c r="K159" s="73">
        <v>0</v>
      </c>
      <c r="L159" s="73">
        <v>0</v>
      </c>
      <c r="M159" s="449">
        <v>0</v>
      </c>
      <c r="N159" s="62"/>
      <c r="O159" s="62"/>
      <c r="P159" s="62"/>
      <c r="Q159" s="62"/>
      <c r="R159" s="62"/>
      <c r="S159" s="62"/>
      <c r="T159" s="62"/>
    </row>
    <row r="160" spans="1:20" ht="18.399999999999999" customHeight="1">
      <c r="A160" s="74"/>
      <c r="B160" s="70"/>
      <c r="C160" s="71" t="s">
        <v>4</v>
      </c>
      <c r="D160" s="80" t="s">
        <v>45</v>
      </c>
      <c r="E160" s="293">
        <v>0.23769823380362703</v>
      </c>
      <c r="F160" s="293">
        <v>0.30937632332843701</v>
      </c>
      <c r="G160" s="293"/>
      <c r="H160" s="293">
        <v>0.30717827438244594</v>
      </c>
      <c r="I160" s="293">
        <v>0.27063493309341402</v>
      </c>
      <c r="J160" s="293">
        <v>0.11616897695977328</v>
      </c>
      <c r="K160" s="293">
        <v>0</v>
      </c>
      <c r="L160" s="293">
        <v>0</v>
      </c>
      <c r="M160" s="450">
        <v>0</v>
      </c>
      <c r="N160" s="62"/>
      <c r="O160" s="62"/>
      <c r="P160" s="62"/>
      <c r="Q160" s="62"/>
      <c r="R160" s="62"/>
      <c r="S160" s="62"/>
      <c r="T160" s="62"/>
    </row>
    <row r="161" spans="1:20" ht="18.399999999999999" customHeight="1">
      <c r="A161" s="76"/>
      <c r="B161" s="77"/>
      <c r="C161" s="78" t="s">
        <v>4</v>
      </c>
      <c r="D161" s="82" t="s">
        <v>46</v>
      </c>
      <c r="E161" s="294">
        <v>0.23766554240222712</v>
      </c>
      <c r="F161" s="294">
        <v>0.3090602490446524</v>
      </c>
      <c r="G161" s="294"/>
      <c r="H161" s="294">
        <v>0.31392701819787489</v>
      </c>
      <c r="I161" s="294">
        <v>0.26828963448573923</v>
      </c>
      <c r="J161" s="294">
        <v>0.11616897695977328</v>
      </c>
      <c r="K161" s="294">
        <v>0</v>
      </c>
      <c r="L161" s="294">
        <v>0</v>
      </c>
      <c r="M161" s="451">
        <v>0</v>
      </c>
      <c r="N161" s="62"/>
      <c r="O161" s="62"/>
      <c r="P161" s="62"/>
      <c r="Q161" s="62"/>
      <c r="R161" s="62"/>
      <c r="S161" s="62"/>
      <c r="T161" s="62"/>
    </row>
    <row r="162" spans="1:20" ht="18.399999999999999" customHeight="1">
      <c r="A162" s="69" t="s">
        <v>117</v>
      </c>
      <c r="B162" s="70" t="s">
        <v>48</v>
      </c>
      <c r="C162" s="71" t="s">
        <v>118</v>
      </c>
      <c r="D162" s="80" t="s">
        <v>42</v>
      </c>
      <c r="E162" s="73">
        <v>451586</v>
      </c>
      <c r="F162" s="402">
        <v>41496</v>
      </c>
      <c r="G162" s="402"/>
      <c r="H162" s="402">
        <v>15119</v>
      </c>
      <c r="I162" s="402">
        <v>356784</v>
      </c>
      <c r="J162" s="402">
        <v>2005</v>
      </c>
      <c r="K162" s="402">
        <v>0</v>
      </c>
      <c r="L162" s="402">
        <v>0</v>
      </c>
      <c r="M162" s="403">
        <v>36182</v>
      </c>
      <c r="N162" s="62"/>
      <c r="O162" s="62"/>
      <c r="P162" s="62"/>
      <c r="Q162" s="62"/>
      <c r="R162" s="62"/>
      <c r="S162" s="62"/>
      <c r="T162" s="62"/>
    </row>
    <row r="163" spans="1:20" ht="18.399999999999999" customHeight="1">
      <c r="A163" s="74"/>
      <c r="B163" s="70"/>
      <c r="C163" s="71" t="s">
        <v>4</v>
      </c>
      <c r="D163" s="80" t="s">
        <v>43</v>
      </c>
      <c r="E163" s="73">
        <v>517374.16515000002</v>
      </c>
      <c r="F163" s="73">
        <v>106583.67815000001</v>
      </c>
      <c r="G163" s="73"/>
      <c r="H163" s="73">
        <v>15122.4</v>
      </c>
      <c r="I163" s="73">
        <v>357369.92</v>
      </c>
      <c r="J163" s="73">
        <v>2005</v>
      </c>
      <c r="K163" s="73">
        <v>0</v>
      </c>
      <c r="L163" s="73">
        <v>0</v>
      </c>
      <c r="M163" s="449">
        <v>36293.167000000001</v>
      </c>
      <c r="N163" s="62"/>
      <c r="O163" s="62"/>
      <c r="P163" s="62"/>
      <c r="Q163" s="62"/>
      <c r="R163" s="62"/>
      <c r="S163" s="62"/>
      <c r="T163" s="62"/>
    </row>
    <row r="164" spans="1:20" ht="18.399999999999999" customHeight="1">
      <c r="A164" s="74"/>
      <c r="B164" s="70"/>
      <c r="C164" s="71" t="s">
        <v>4</v>
      </c>
      <c r="D164" s="80" t="s">
        <v>44</v>
      </c>
      <c r="E164" s="73">
        <v>172887.76759999996</v>
      </c>
      <c r="F164" s="73">
        <v>74886.861239999998</v>
      </c>
      <c r="G164" s="73"/>
      <c r="H164" s="73">
        <v>2408.6996699999995</v>
      </c>
      <c r="I164" s="73">
        <v>83065.758779999975</v>
      </c>
      <c r="J164" s="73">
        <v>335.97546</v>
      </c>
      <c r="K164" s="73">
        <v>0</v>
      </c>
      <c r="L164" s="73">
        <v>0</v>
      </c>
      <c r="M164" s="449">
        <v>12190.472450000003</v>
      </c>
      <c r="N164" s="62"/>
      <c r="O164" s="62"/>
      <c r="P164" s="62"/>
      <c r="Q164" s="62"/>
      <c r="R164" s="62"/>
      <c r="S164" s="62"/>
      <c r="T164" s="62"/>
    </row>
    <row r="165" spans="1:20" ht="18.399999999999999" customHeight="1">
      <c r="A165" s="74"/>
      <c r="B165" s="70"/>
      <c r="C165" s="71" t="s">
        <v>4</v>
      </c>
      <c r="D165" s="80" t="s">
        <v>45</v>
      </c>
      <c r="E165" s="293">
        <v>0.38284572063792932</v>
      </c>
      <c r="F165" s="293">
        <v>1.8046766252168884</v>
      </c>
      <c r="G165" s="293"/>
      <c r="H165" s="293">
        <v>0.15931607050730864</v>
      </c>
      <c r="I165" s="293">
        <v>0.2328180601708596</v>
      </c>
      <c r="J165" s="293">
        <v>0.16756880798004986</v>
      </c>
      <c r="K165" s="293">
        <v>0</v>
      </c>
      <c r="L165" s="293">
        <v>0</v>
      </c>
      <c r="M165" s="450">
        <v>0.33692091233209892</v>
      </c>
      <c r="N165" s="62"/>
      <c r="O165" s="62"/>
      <c r="P165" s="62"/>
      <c r="Q165" s="62"/>
      <c r="R165" s="62"/>
      <c r="S165" s="62"/>
      <c r="T165" s="62"/>
    </row>
    <row r="166" spans="1:20" ht="18.399999999999999" customHeight="1">
      <c r="A166" s="76"/>
      <c r="B166" s="77"/>
      <c r="C166" s="78" t="s">
        <v>4</v>
      </c>
      <c r="D166" s="79" t="s">
        <v>46</v>
      </c>
      <c r="E166" s="452">
        <v>0.33416389770810334</v>
      </c>
      <c r="F166" s="294">
        <v>0.70261096764373576</v>
      </c>
      <c r="G166" s="294"/>
      <c r="H166" s="294">
        <v>0.15928025115061098</v>
      </c>
      <c r="I166" s="294">
        <v>0.23243634713296513</v>
      </c>
      <c r="J166" s="294">
        <v>0.16756880798004986</v>
      </c>
      <c r="K166" s="294">
        <v>0</v>
      </c>
      <c r="L166" s="294">
        <v>0</v>
      </c>
      <c r="M166" s="451">
        <v>0.33588891402064752</v>
      </c>
      <c r="N166" s="62"/>
      <c r="O166" s="62"/>
      <c r="P166" s="62"/>
      <c r="Q166" s="62"/>
      <c r="R166" s="62"/>
      <c r="S166" s="62"/>
      <c r="T166" s="62"/>
    </row>
    <row r="167" spans="1:20" ht="18.399999999999999" customHeight="1">
      <c r="A167" s="69" t="s">
        <v>119</v>
      </c>
      <c r="B167" s="70" t="s">
        <v>48</v>
      </c>
      <c r="C167" s="71" t="s">
        <v>120</v>
      </c>
      <c r="D167" s="72" t="s">
        <v>42</v>
      </c>
      <c r="E167" s="73">
        <v>395327</v>
      </c>
      <c r="F167" s="402">
        <v>0</v>
      </c>
      <c r="G167" s="402"/>
      <c r="H167" s="402">
        <v>2182</v>
      </c>
      <c r="I167" s="402">
        <v>339284</v>
      </c>
      <c r="J167" s="402">
        <v>7962</v>
      </c>
      <c r="K167" s="402">
        <v>0</v>
      </c>
      <c r="L167" s="402">
        <v>0</v>
      </c>
      <c r="M167" s="403">
        <v>45899</v>
      </c>
      <c r="N167" s="62"/>
      <c r="O167" s="62"/>
      <c r="P167" s="62"/>
      <c r="Q167" s="62"/>
      <c r="R167" s="62"/>
      <c r="S167" s="62"/>
      <c r="T167" s="62"/>
    </row>
    <row r="168" spans="1:20" ht="18.399999999999999" customHeight="1">
      <c r="A168" s="74"/>
      <c r="B168" s="70"/>
      <c r="C168" s="71" t="s">
        <v>4</v>
      </c>
      <c r="D168" s="80" t="s">
        <v>43</v>
      </c>
      <c r="E168" s="73">
        <v>395335.34225000005</v>
      </c>
      <c r="F168" s="73">
        <v>0</v>
      </c>
      <c r="G168" s="73"/>
      <c r="H168" s="73">
        <v>2248.5</v>
      </c>
      <c r="I168" s="73">
        <v>339778.30725000007</v>
      </c>
      <c r="J168" s="73">
        <v>7842</v>
      </c>
      <c r="K168" s="73">
        <v>0</v>
      </c>
      <c r="L168" s="73">
        <v>0</v>
      </c>
      <c r="M168" s="449">
        <v>45466.534999999996</v>
      </c>
      <c r="N168" s="62"/>
      <c r="O168" s="62"/>
      <c r="P168" s="62"/>
      <c r="Q168" s="62"/>
      <c r="R168" s="62"/>
      <c r="S168" s="62"/>
      <c r="T168" s="62"/>
    </row>
    <row r="169" spans="1:20" ht="18.399999999999999" customHeight="1">
      <c r="A169" s="74"/>
      <c r="B169" s="70"/>
      <c r="C169" s="71" t="s">
        <v>4</v>
      </c>
      <c r="D169" s="80" t="s">
        <v>44</v>
      </c>
      <c r="E169" s="73">
        <v>115369.59144999998</v>
      </c>
      <c r="F169" s="73">
        <v>0</v>
      </c>
      <c r="G169" s="73"/>
      <c r="H169" s="73">
        <v>888.05621000000008</v>
      </c>
      <c r="I169" s="73">
        <v>104436.21962999998</v>
      </c>
      <c r="J169" s="73">
        <v>387.53500000000003</v>
      </c>
      <c r="K169" s="73">
        <v>0</v>
      </c>
      <c r="L169" s="73">
        <v>0</v>
      </c>
      <c r="M169" s="449">
        <v>9657.7806099999998</v>
      </c>
      <c r="N169" s="62"/>
      <c r="O169" s="62"/>
      <c r="P169" s="62"/>
      <c r="Q169" s="62"/>
      <c r="R169" s="62"/>
      <c r="S169" s="62"/>
      <c r="T169" s="62"/>
    </row>
    <row r="170" spans="1:20" ht="18.399999999999999" customHeight="1">
      <c r="A170" s="74"/>
      <c r="B170" s="70"/>
      <c r="C170" s="71" t="s">
        <v>4</v>
      </c>
      <c r="D170" s="80" t="s">
        <v>45</v>
      </c>
      <c r="E170" s="293">
        <v>0.29183332140228213</v>
      </c>
      <c r="F170" s="293">
        <v>0</v>
      </c>
      <c r="G170" s="293"/>
      <c r="H170" s="293">
        <v>0.40699184692942258</v>
      </c>
      <c r="I170" s="293">
        <v>0.30781357102014822</v>
      </c>
      <c r="J170" s="293">
        <v>4.8673072092439089E-2</v>
      </c>
      <c r="K170" s="293">
        <v>0</v>
      </c>
      <c r="L170" s="293">
        <v>0</v>
      </c>
      <c r="M170" s="450">
        <v>0.21041374779406957</v>
      </c>
      <c r="N170" s="62"/>
      <c r="O170" s="62"/>
      <c r="P170" s="62"/>
      <c r="Q170" s="62"/>
      <c r="R170" s="62"/>
      <c r="S170" s="62"/>
      <c r="T170" s="62"/>
    </row>
    <row r="171" spans="1:20" ht="18.399999999999999" customHeight="1">
      <c r="A171" s="76"/>
      <c r="B171" s="77"/>
      <c r="C171" s="78" t="s">
        <v>4</v>
      </c>
      <c r="D171" s="82" t="s">
        <v>46</v>
      </c>
      <c r="E171" s="294">
        <v>0.29182716322145358</v>
      </c>
      <c r="F171" s="294">
        <v>0</v>
      </c>
      <c r="G171" s="294"/>
      <c r="H171" s="294">
        <v>0.39495495219034915</v>
      </c>
      <c r="I171" s="294">
        <v>0.30736576585849701</v>
      </c>
      <c r="J171" s="294">
        <v>4.941787809232339E-2</v>
      </c>
      <c r="K171" s="294">
        <v>0</v>
      </c>
      <c r="L171" s="294">
        <v>0</v>
      </c>
      <c r="M171" s="451">
        <v>0.21241514467728848</v>
      </c>
      <c r="N171" s="62"/>
      <c r="O171" s="62"/>
      <c r="P171" s="62"/>
      <c r="Q171" s="62"/>
      <c r="R171" s="62"/>
      <c r="S171" s="62"/>
      <c r="T171" s="62"/>
    </row>
    <row r="172" spans="1:20" ht="18.399999999999999" customHeight="1">
      <c r="A172" s="69" t="s">
        <v>121</v>
      </c>
      <c r="B172" s="70" t="s">
        <v>48</v>
      </c>
      <c r="C172" s="71" t="s">
        <v>122</v>
      </c>
      <c r="D172" s="80" t="s">
        <v>42</v>
      </c>
      <c r="E172" s="73">
        <v>885031</v>
      </c>
      <c r="F172" s="402">
        <v>454719</v>
      </c>
      <c r="G172" s="402"/>
      <c r="H172" s="402">
        <v>6640</v>
      </c>
      <c r="I172" s="402">
        <v>359878</v>
      </c>
      <c r="J172" s="402">
        <v>13561</v>
      </c>
      <c r="K172" s="402">
        <v>0</v>
      </c>
      <c r="L172" s="402">
        <v>0</v>
      </c>
      <c r="M172" s="403">
        <v>50233</v>
      </c>
      <c r="N172" s="62"/>
      <c r="O172" s="62"/>
      <c r="P172" s="62"/>
      <c r="Q172" s="62"/>
      <c r="R172" s="62"/>
      <c r="S172" s="62"/>
      <c r="T172" s="62"/>
    </row>
    <row r="173" spans="1:20" ht="18.399999999999999" customHeight="1">
      <c r="A173" s="74"/>
      <c r="B173" s="70"/>
      <c r="C173" s="71" t="s">
        <v>4</v>
      </c>
      <c r="D173" s="80" t="s">
        <v>43</v>
      </c>
      <c r="E173" s="73">
        <v>887195.24</v>
      </c>
      <c r="F173" s="73">
        <v>453888</v>
      </c>
      <c r="G173" s="73"/>
      <c r="H173" s="73">
        <v>6670.7619999999997</v>
      </c>
      <c r="I173" s="73">
        <v>360790.23699999996</v>
      </c>
      <c r="J173" s="73">
        <v>13641</v>
      </c>
      <c r="K173" s="73">
        <v>0</v>
      </c>
      <c r="L173" s="73">
        <v>0</v>
      </c>
      <c r="M173" s="449">
        <v>52205.241000000016</v>
      </c>
      <c r="N173" s="62"/>
      <c r="O173" s="62"/>
      <c r="P173" s="62"/>
      <c r="Q173" s="62"/>
      <c r="R173" s="62"/>
      <c r="S173" s="62"/>
      <c r="T173" s="62"/>
    </row>
    <row r="174" spans="1:20" ht="18.399999999999999" customHeight="1">
      <c r="A174" s="74"/>
      <c r="B174" s="70"/>
      <c r="C174" s="71" t="s">
        <v>4</v>
      </c>
      <c r="D174" s="80" t="s">
        <v>44</v>
      </c>
      <c r="E174" s="73">
        <v>191395.88957999996</v>
      </c>
      <c r="F174" s="73">
        <v>64861.812830000003</v>
      </c>
      <c r="G174" s="73"/>
      <c r="H174" s="73">
        <v>1652.93833</v>
      </c>
      <c r="I174" s="73">
        <v>112788.24272999997</v>
      </c>
      <c r="J174" s="73">
        <v>825.98298999999997</v>
      </c>
      <c r="K174" s="73">
        <v>0</v>
      </c>
      <c r="L174" s="73">
        <v>0</v>
      </c>
      <c r="M174" s="449">
        <v>11266.912700000001</v>
      </c>
      <c r="N174" s="62"/>
      <c r="O174" s="62"/>
      <c r="P174" s="62"/>
      <c r="Q174" s="62"/>
      <c r="R174" s="62"/>
      <c r="S174" s="62"/>
      <c r="T174" s="62"/>
    </row>
    <row r="175" spans="1:20" ht="18.399999999999999" customHeight="1">
      <c r="A175" s="74"/>
      <c r="B175" s="70"/>
      <c r="C175" s="71" t="s">
        <v>4</v>
      </c>
      <c r="D175" s="80" t="s">
        <v>45</v>
      </c>
      <c r="E175" s="293">
        <v>0.2162589667254593</v>
      </c>
      <c r="F175" s="293">
        <v>0.14264152769072769</v>
      </c>
      <c r="G175" s="293"/>
      <c r="H175" s="293">
        <v>0.2489364954819277</v>
      </c>
      <c r="I175" s="293">
        <v>0.3134068843608111</v>
      </c>
      <c r="J175" s="293">
        <v>6.0908708059877588E-2</v>
      </c>
      <c r="K175" s="293">
        <v>0</v>
      </c>
      <c r="L175" s="293">
        <v>0</v>
      </c>
      <c r="M175" s="450">
        <v>0.22429304839448172</v>
      </c>
      <c r="N175" s="62"/>
      <c r="O175" s="62"/>
      <c r="P175" s="62"/>
      <c r="Q175" s="62"/>
      <c r="R175" s="62"/>
      <c r="S175" s="62"/>
      <c r="T175" s="62"/>
    </row>
    <row r="176" spans="1:20" ht="18.399999999999999" customHeight="1">
      <c r="A176" s="76"/>
      <c r="B176" s="77"/>
      <c r="C176" s="78" t="s">
        <v>4</v>
      </c>
      <c r="D176" s="82" t="s">
        <v>46</v>
      </c>
      <c r="E176" s="294">
        <v>0.21573142071862328</v>
      </c>
      <c r="F176" s="294">
        <v>0.1429026826662084</v>
      </c>
      <c r="G176" s="294"/>
      <c r="H176" s="294">
        <v>0.24778853300417553</v>
      </c>
      <c r="I176" s="294">
        <v>0.31261445339497912</v>
      </c>
      <c r="J176" s="294">
        <v>6.0551498423869213E-2</v>
      </c>
      <c r="K176" s="294">
        <v>0</v>
      </c>
      <c r="L176" s="294">
        <v>0</v>
      </c>
      <c r="M176" s="451">
        <v>0.21581957068256802</v>
      </c>
      <c r="N176" s="62"/>
      <c r="O176" s="62"/>
      <c r="P176" s="62"/>
      <c r="Q176" s="62"/>
      <c r="R176" s="62"/>
      <c r="S176" s="62"/>
      <c r="T176" s="62"/>
    </row>
    <row r="177" spans="1:20" ht="18.399999999999999" customHeight="1">
      <c r="A177" s="69" t="s">
        <v>123</v>
      </c>
      <c r="B177" s="70" t="s">
        <v>48</v>
      </c>
      <c r="C177" s="71" t="s">
        <v>124</v>
      </c>
      <c r="D177" s="80" t="s">
        <v>42</v>
      </c>
      <c r="E177" s="73">
        <v>3393614</v>
      </c>
      <c r="F177" s="402">
        <v>1884116</v>
      </c>
      <c r="G177" s="402"/>
      <c r="H177" s="402">
        <v>41</v>
      </c>
      <c r="I177" s="402">
        <v>16155</v>
      </c>
      <c r="J177" s="402">
        <v>156204</v>
      </c>
      <c r="K177" s="402">
        <v>0</v>
      </c>
      <c r="L177" s="402">
        <v>0</v>
      </c>
      <c r="M177" s="403">
        <v>1337098</v>
      </c>
      <c r="N177" s="62"/>
      <c r="O177" s="62"/>
      <c r="P177" s="62"/>
      <c r="Q177" s="62"/>
      <c r="R177" s="62"/>
      <c r="S177" s="62"/>
      <c r="T177" s="62"/>
    </row>
    <row r="178" spans="1:20" ht="18.399999999999999" customHeight="1">
      <c r="A178" s="74"/>
      <c r="B178" s="70"/>
      <c r="C178" s="71" t="s">
        <v>4</v>
      </c>
      <c r="D178" s="80" t="s">
        <v>43</v>
      </c>
      <c r="E178" s="73">
        <v>3423614</v>
      </c>
      <c r="F178" s="73">
        <v>1884116</v>
      </c>
      <c r="G178" s="73"/>
      <c r="H178" s="73">
        <v>41</v>
      </c>
      <c r="I178" s="73">
        <v>16155</v>
      </c>
      <c r="J178" s="73">
        <v>156204</v>
      </c>
      <c r="K178" s="73">
        <v>0</v>
      </c>
      <c r="L178" s="73">
        <v>0</v>
      </c>
      <c r="M178" s="449">
        <v>1367098</v>
      </c>
      <c r="N178" s="62"/>
      <c r="O178" s="62"/>
      <c r="P178" s="62"/>
      <c r="Q178" s="62"/>
      <c r="R178" s="62"/>
      <c r="S178" s="62"/>
      <c r="T178" s="62"/>
    </row>
    <row r="179" spans="1:20" ht="18.399999999999999" customHeight="1">
      <c r="A179" s="74"/>
      <c r="B179" s="70"/>
      <c r="C179" s="71" t="s">
        <v>4</v>
      </c>
      <c r="D179" s="80" t="s">
        <v>44</v>
      </c>
      <c r="E179" s="73">
        <v>1452331.7372600001</v>
      </c>
      <c r="F179" s="73">
        <v>538587.7421700001</v>
      </c>
      <c r="G179" s="73"/>
      <c r="H179" s="73">
        <v>3.0745</v>
      </c>
      <c r="I179" s="73">
        <v>4690.344039999999</v>
      </c>
      <c r="J179" s="73">
        <v>8730.7936200000004</v>
      </c>
      <c r="K179" s="73">
        <v>0</v>
      </c>
      <c r="L179" s="73">
        <v>0</v>
      </c>
      <c r="M179" s="449">
        <v>900319.78292999999</v>
      </c>
      <c r="N179" s="62"/>
      <c r="O179" s="62"/>
      <c r="P179" s="62"/>
      <c r="Q179" s="62"/>
      <c r="R179" s="62"/>
      <c r="S179" s="62"/>
      <c r="T179" s="62"/>
    </row>
    <row r="180" spans="1:20" ht="18.399999999999999" customHeight="1">
      <c r="A180" s="74"/>
      <c r="B180" s="70"/>
      <c r="C180" s="71" t="s">
        <v>4</v>
      </c>
      <c r="D180" s="80" t="s">
        <v>45</v>
      </c>
      <c r="E180" s="293">
        <v>0.42796020327002426</v>
      </c>
      <c r="F180" s="293">
        <v>0.28585699721779345</v>
      </c>
      <c r="G180" s="293"/>
      <c r="H180" s="293">
        <v>7.4987804878048778E-2</v>
      </c>
      <c r="I180" s="293">
        <v>0.29033389291241096</v>
      </c>
      <c r="J180" s="293">
        <v>5.589353422447569E-2</v>
      </c>
      <c r="K180" s="293">
        <v>0</v>
      </c>
      <c r="L180" s="293">
        <v>0</v>
      </c>
      <c r="M180" s="450">
        <v>0.67333866547552979</v>
      </c>
      <c r="N180" s="62"/>
      <c r="O180" s="62"/>
      <c r="P180" s="62"/>
      <c r="Q180" s="62"/>
      <c r="R180" s="62"/>
      <c r="S180" s="62"/>
      <c r="T180" s="62"/>
    </row>
    <row r="181" spans="1:20" ht="18.399999999999999" customHeight="1">
      <c r="A181" s="76"/>
      <c r="B181" s="77"/>
      <c r="C181" s="78" t="s">
        <v>4</v>
      </c>
      <c r="D181" s="82" t="s">
        <v>46</v>
      </c>
      <c r="E181" s="294">
        <v>0.42421012919680784</v>
      </c>
      <c r="F181" s="294">
        <v>0.28585699721779345</v>
      </c>
      <c r="G181" s="294"/>
      <c r="H181" s="294">
        <v>7.4987804878048778E-2</v>
      </c>
      <c r="I181" s="294">
        <v>0.29033389291241096</v>
      </c>
      <c r="J181" s="294">
        <v>5.589353422447569E-2</v>
      </c>
      <c r="K181" s="294">
        <v>0</v>
      </c>
      <c r="L181" s="294">
        <v>0</v>
      </c>
      <c r="M181" s="451">
        <v>0.6585627240548958</v>
      </c>
      <c r="N181" s="62"/>
      <c r="O181" s="62"/>
      <c r="P181" s="62"/>
      <c r="Q181" s="62"/>
      <c r="R181" s="62"/>
      <c r="S181" s="62"/>
      <c r="T181" s="62"/>
    </row>
    <row r="182" spans="1:20" ht="18.399999999999999" customHeight="1">
      <c r="A182" s="69" t="s">
        <v>125</v>
      </c>
      <c r="B182" s="70" t="s">
        <v>48</v>
      </c>
      <c r="C182" s="71" t="s">
        <v>126</v>
      </c>
      <c r="D182" s="80" t="s">
        <v>42</v>
      </c>
      <c r="E182" s="73">
        <v>1910435</v>
      </c>
      <c r="F182" s="402">
        <v>580</v>
      </c>
      <c r="G182" s="402"/>
      <c r="H182" s="402">
        <v>600</v>
      </c>
      <c r="I182" s="402">
        <v>34274</v>
      </c>
      <c r="J182" s="402">
        <v>1489</v>
      </c>
      <c r="K182" s="402">
        <v>0</v>
      </c>
      <c r="L182" s="402">
        <v>0</v>
      </c>
      <c r="M182" s="403">
        <v>1873492</v>
      </c>
      <c r="N182" s="62"/>
      <c r="O182" s="62"/>
      <c r="P182" s="62"/>
      <c r="Q182" s="62"/>
      <c r="R182" s="62"/>
      <c r="S182" s="62"/>
      <c r="T182" s="62"/>
    </row>
    <row r="183" spans="1:20" ht="18.399999999999999" customHeight="1">
      <c r="A183" s="74"/>
      <c r="B183" s="70"/>
      <c r="C183" s="71" t="s">
        <v>4</v>
      </c>
      <c r="D183" s="80" t="s">
        <v>43</v>
      </c>
      <c r="E183" s="73">
        <v>1962905.7130000005</v>
      </c>
      <c r="F183" s="73">
        <v>1464.5320000000002</v>
      </c>
      <c r="G183" s="73"/>
      <c r="H183" s="73">
        <v>609</v>
      </c>
      <c r="I183" s="73">
        <v>37449.544000000002</v>
      </c>
      <c r="J183" s="73">
        <v>2665</v>
      </c>
      <c r="K183" s="73">
        <v>0</v>
      </c>
      <c r="L183" s="73">
        <v>0</v>
      </c>
      <c r="M183" s="449">
        <v>1920717.6370000003</v>
      </c>
      <c r="N183" s="62"/>
      <c r="O183" s="62"/>
      <c r="P183" s="62"/>
      <c r="Q183" s="62"/>
      <c r="R183" s="62"/>
      <c r="S183" s="62"/>
      <c r="T183" s="62"/>
    </row>
    <row r="184" spans="1:20" ht="18.399999999999999" customHeight="1">
      <c r="A184" s="74"/>
      <c r="B184" s="70"/>
      <c r="C184" s="71" t="s">
        <v>4</v>
      </c>
      <c r="D184" s="80" t="s">
        <v>44</v>
      </c>
      <c r="E184" s="73">
        <v>765079.43524000014</v>
      </c>
      <c r="F184" s="73">
        <v>580</v>
      </c>
      <c r="G184" s="73"/>
      <c r="H184" s="73">
        <v>208.93451999999999</v>
      </c>
      <c r="I184" s="73">
        <v>10588.32696</v>
      </c>
      <c r="J184" s="73">
        <v>716.39126999999996</v>
      </c>
      <c r="K184" s="73">
        <v>0</v>
      </c>
      <c r="L184" s="73">
        <v>0</v>
      </c>
      <c r="M184" s="449">
        <v>752985.78249000013</v>
      </c>
      <c r="N184" s="62"/>
      <c r="O184" s="62"/>
      <c r="P184" s="62"/>
      <c r="Q184" s="62"/>
      <c r="R184" s="62"/>
      <c r="S184" s="62"/>
      <c r="T184" s="62"/>
    </row>
    <row r="185" spans="1:20" ht="18.399999999999999" customHeight="1">
      <c r="A185" s="74"/>
      <c r="B185" s="70"/>
      <c r="C185" s="71" t="s">
        <v>4</v>
      </c>
      <c r="D185" s="80" t="s">
        <v>45</v>
      </c>
      <c r="E185" s="293">
        <v>0.40047394192422153</v>
      </c>
      <c r="F185" s="293">
        <v>1</v>
      </c>
      <c r="G185" s="293"/>
      <c r="H185" s="293">
        <v>0.34822419999999998</v>
      </c>
      <c r="I185" s="293">
        <v>0.30893175468285</v>
      </c>
      <c r="J185" s="293">
        <v>0.48112241101410341</v>
      </c>
      <c r="K185" s="293">
        <v>0</v>
      </c>
      <c r="L185" s="293">
        <v>0</v>
      </c>
      <c r="M185" s="450">
        <v>0.4019156646999294</v>
      </c>
      <c r="N185" s="62"/>
      <c r="O185" s="62"/>
      <c r="P185" s="62"/>
      <c r="Q185" s="62"/>
      <c r="R185" s="62"/>
      <c r="S185" s="62"/>
      <c r="T185" s="62"/>
    </row>
    <row r="186" spans="1:20" ht="18.399999999999999" customHeight="1">
      <c r="A186" s="76"/>
      <c r="B186" s="77"/>
      <c r="C186" s="78" t="s">
        <v>4</v>
      </c>
      <c r="D186" s="82" t="s">
        <v>46</v>
      </c>
      <c r="E186" s="294">
        <v>0.38976881577806072</v>
      </c>
      <c r="F186" s="294">
        <v>0.39603095050159365</v>
      </c>
      <c r="G186" s="294"/>
      <c r="H186" s="294">
        <v>0.34307802955665023</v>
      </c>
      <c r="I186" s="294">
        <v>0.2827358047403728</v>
      </c>
      <c r="J186" s="294">
        <v>0.26881473545966228</v>
      </c>
      <c r="K186" s="294">
        <v>0</v>
      </c>
      <c r="L186" s="294">
        <v>0</v>
      </c>
      <c r="M186" s="451">
        <v>0.39203356494716252</v>
      </c>
      <c r="N186" s="62"/>
      <c r="O186" s="62"/>
      <c r="P186" s="62"/>
      <c r="Q186" s="62"/>
      <c r="R186" s="62"/>
      <c r="S186" s="62"/>
      <c r="T186" s="62"/>
    </row>
    <row r="187" spans="1:20" ht="18.399999999999999" customHeight="1">
      <c r="A187" s="69" t="s">
        <v>128</v>
      </c>
      <c r="B187" s="70" t="s">
        <v>48</v>
      </c>
      <c r="C187" s="71" t="s">
        <v>129</v>
      </c>
      <c r="D187" s="80" t="s">
        <v>42</v>
      </c>
      <c r="E187" s="73">
        <v>39471</v>
      </c>
      <c r="F187" s="402">
        <v>0</v>
      </c>
      <c r="G187" s="402"/>
      <c r="H187" s="402">
        <v>81</v>
      </c>
      <c r="I187" s="402">
        <v>32253</v>
      </c>
      <c r="J187" s="402">
        <v>7032</v>
      </c>
      <c r="K187" s="402">
        <v>0</v>
      </c>
      <c r="L187" s="402">
        <v>0</v>
      </c>
      <c r="M187" s="403">
        <v>105</v>
      </c>
      <c r="N187" s="62"/>
      <c r="O187" s="62"/>
      <c r="P187" s="62"/>
      <c r="Q187" s="62"/>
      <c r="R187" s="62"/>
      <c r="S187" s="62"/>
      <c r="T187" s="62"/>
    </row>
    <row r="188" spans="1:20" ht="18.399999999999999" customHeight="1">
      <c r="A188" s="74"/>
      <c r="B188" s="70"/>
      <c r="C188" s="71" t="s">
        <v>4</v>
      </c>
      <c r="D188" s="80" t="s">
        <v>43</v>
      </c>
      <c r="E188" s="73">
        <v>39486</v>
      </c>
      <c r="F188" s="73">
        <v>0</v>
      </c>
      <c r="G188" s="73"/>
      <c r="H188" s="73">
        <v>81</v>
      </c>
      <c r="I188" s="73">
        <v>32253</v>
      </c>
      <c r="J188" s="73">
        <v>7032</v>
      </c>
      <c r="K188" s="73">
        <v>0</v>
      </c>
      <c r="L188" s="73">
        <v>0</v>
      </c>
      <c r="M188" s="449">
        <v>120</v>
      </c>
      <c r="N188" s="62"/>
      <c r="O188" s="62"/>
      <c r="P188" s="62"/>
      <c r="Q188" s="62"/>
      <c r="R188" s="62"/>
      <c r="S188" s="62"/>
      <c r="T188" s="62"/>
    </row>
    <row r="189" spans="1:20" ht="18.399999999999999" customHeight="1">
      <c r="A189" s="74"/>
      <c r="B189" s="70"/>
      <c r="C189" s="71" t="s">
        <v>4</v>
      </c>
      <c r="D189" s="80" t="s">
        <v>44</v>
      </c>
      <c r="E189" s="73">
        <v>8059.8969100000004</v>
      </c>
      <c r="F189" s="73">
        <v>0</v>
      </c>
      <c r="G189" s="73"/>
      <c r="H189" s="73">
        <v>20.126970000000004</v>
      </c>
      <c r="I189" s="73">
        <v>8039.7699400000001</v>
      </c>
      <c r="J189" s="73">
        <v>0</v>
      </c>
      <c r="K189" s="73">
        <v>0</v>
      </c>
      <c r="L189" s="73">
        <v>0</v>
      </c>
      <c r="M189" s="449">
        <v>0</v>
      </c>
      <c r="N189" s="62"/>
      <c r="O189" s="62"/>
      <c r="P189" s="62"/>
      <c r="Q189" s="62"/>
      <c r="R189" s="62"/>
      <c r="S189" s="62"/>
      <c r="T189" s="62"/>
    </row>
    <row r="190" spans="1:20" ht="18.399999999999999" customHeight="1">
      <c r="A190" s="74"/>
      <c r="B190" s="70"/>
      <c r="C190" s="71" t="s">
        <v>4</v>
      </c>
      <c r="D190" s="80" t="s">
        <v>45</v>
      </c>
      <c r="E190" s="293">
        <v>0.20419794051328824</v>
      </c>
      <c r="F190" s="293">
        <v>0</v>
      </c>
      <c r="G190" s="293"/>
      <c r="H190" s="293">
        <v>0.24848111111111115</v>
      </c>
      <c r="I190" s="293">
        <v>0.2492720038446036</v>
      </c>
      <c r="J190" s="293">
        <v>0</v>
      </c>
      <c r="K190" s="293">
        <v>0</v>
      </c>
      <c r="L190" s="293">
        <v>0</v>
      </c>
      <c r="M190" s="450">
        <v>0</v>
      </c>
      <c r="N190" s="62"/>
      <c r="O190" s="62"/>
      <c r="P190" s="62"/>
      <c r="Q190" s="62"/>
      <c r="R190" s="62"/>
      <c r="S190" s="62"/>
      <c r="T190" s="62"/>
    </row>
    <row r="191" spans="1:20" ht="18.399999999999999" customHeight="1">
      <c r="A191" s="76"/>
      <c r="B191" s="77"/>
      <c r="C191" s="78" t="s">
        <v>4</v>
      </c>
      <c r="D191" s="82" t="s">
        <v>46</v>
      </c>
      <c r="E191" s="294">
        <v>0.20412036949804996</v>
      </c>
      <c r="F191" s="294">
        <v>0</v>
      </c>
      <c r="G191" s="294"/>
      <c r="H191" s="294">
        <v>0.24848111111111115</v>
      </c>
      <c r="I191" s="294">
        <v>0.2492720038446036</v>
      </c>
      <c r="J191" s="294">
        <v>0</v>
      </c>
      <c r="K191" s="294">
        <v>0</v>
      </c>
      <c r="L191" s="294">
        <v>0</v>
      </c>
      <c r="M191" s="451">
        <v>0</v>
      </c>
      <c r="N191" s="62"/>
      <c r="O191" s="62"/>
      <c r="P191" s="62"/>
      <c r="Q191" s="62"/>
      <c r="R191" s="62"/>
      <c r="S191" s="62"/>
      <c r="T191" s="62"/>
    </row>
    <row r="192" spans="1:20" ht="18.399999999999999" customHeight="1">
      <c r="A192" s="69" t="s">
        <v>130</v>
      </c>
      <c r="B192" s="70" t="s">
        <v>48</v>
      </c>
      <c r="C192" s="71" t="s">
        <v>131</v>
      </c>
      <c r="D192" s="72" t="s">
        <v>42</v>
      </c>
      <c r="E192" s="73">
        <v>4914928</v>
      </c>
      <c r="F192" s="402">
        <v>71296</v>
      </c>
      <c r="G192" s="402"/>
      <c r="H192" s="402">
        <v>1584766</v>
      </c>
      <c r="I192" s="402">
        <v>3113388</v>
      </c>
      <c r="J192" s="402">
        <v>128672</v>
      </c>
      <c r="K192" s="402">
        <v>0</v>
      </c>
      <c r="L192" s="402">
        <v>0</v>
      </c>
      <c r="M192" s="403">
        <v>16806</v>
      </c>
      <c r="N192" s="62"/>
      <c r="O192" s="62"/>
      <c r="P192" s="62"/>
      <c r="Q192" s="62"/>
      <c r="R192" s="62"/>
      <c r="S192" s="62"/>
      <c r="T192" s="62"/>
    </row>
    <row r="193" spans="1:20" ht="18.399999999999999" customHeight="1">
      <c r="A193" s="74"/>
      <c r="B193" s="70"/>
      <c r="C193" s="71" t="s">
        <v>4</v>
      </c>
      <c r="D193" s="80" t="s">
        <v>43</v>
      </c>
      <c r="E193" s="73">
        <v>5085706.7039999999</v>
      </c>
      <c r="F193" s="73">
        <v>71296</v>
      </c>
      <c r="G193" s="73"/>
      <c r="H193" s="73">
        <v>1583672.3010000002</v>
      </c>
      <c r="I193" s="73">
        <v>3161971.2529999991</v>
      </c>
      <c r="J193" s="73">
        <v>251961.15</v>
      </c>
      <c r="K193" s="73">
        <v>0</v>
      </c>
      <c r="L193" s="73">
        <v>0</v>
      </c>
      <c r="M193" s="449">
        <v>16806.000000000004</v>
      </c>
      <c r="N193" s="62"/>
      <c r="O193" s="62"/>
      <c r="P193" s="62"/>
      <c r="Q193" s="62"/>
      <c r="R193" s="62"/>
      <c r="S193" s="62"/>
      <c r="T193" s="62"/>
    </row>
    <row r="194" spans="1:20" ht="18.399999999999999" customHeight="1">
      <c r="A194" s="74"/>
      <c r="B194" s="70"/>
      <c r="C194" s="71" t="s">
        <v>4</v>
      </c>
      <c r="D194" s="80" t="s">
        <v>44</v>
      </c>
      <c r="E194" s="73">
        <v>1648195.5267100004</v>
      </c>
      <c r="F194" s="73">
        <v>19500</v>
      </c>
      <c r="G194" s="73"/>
      <c r="H194" s="73">
        <v>533936.29993999994</v>
      </c>
      <c r="I194" s="73">
        <v>1083491.1498400006</v>
      </c>
      <c r="J194" s="73">
        <v>8585.4289700000027</v>
      </c>
      <c r="K194" s="73">
        <v>0</v>
      </c>
      <c r="L194" s="73">
        <v>0</v>
      </c>
      <c r="M194" s="449">
        <v>2682.6479600000007</v>
      </c>
      <c r="N194" s="62"/>
      <c r="O194" s="62"/>
      <c r="P194" s="62"/>
      <c r="Q194" s="62"/>
      <c r="R194" s="62"/>
      <c r="S194" s="62"/>
      <c r="T194" s="62"/>
    </row>
    <row r="195" spans="1:20" ht="18.399999999999999" customHeight="1">
      <c r="A195" s="74"/>
      <c r="B195" s="70"/>
      <c r="C195" s="71" t="s">
        <v>4</v>
      </c>
      <c r="D195" s="80" t="s">
        <v>45</v>
      </c>
      <c r="E195" s="293">
        <v>0.3353447958362768</v>
      </c>
      <c r="F195" s="293">
        <v>0.27350763016157992</v>
      </c>
      <c r="G195" s="293"/>
      <c r="H195" s="293">
        <v>0.33691806862338031</v>
      </c>
      <c r="I195" s="293">
        <v>0.34801031861110809</v>
      </c>
      <c r="J195" s="293">
        <v>6.672336615580704E-2</v>
      </c>
      <c r="K195" s="293">
        <v>0</v>
      </c>
      <c r="L195" s="293">
        <v>0</v>
      </c>
      <c r="M195" s="450">
        <v>0.15962441746995126</v>
      </c>
      <c r="N195" s="62"/>
      <c r="O195" s="62"/>
      <c r="P195" s="62"/>
      <c r="Q195" s="62"/>
      <c r="R195" s="62"/>
      <c r="S195" s="62"/>
      <c r="T195" s="62"/>
    </row>
    <row r="196" spans="1:20" ht="18.399999999999999" customHeight="1">
      <c r="A196" s="76"/>
      <c r="B196" s="77"/>
      <c r="C196" s="78" t="s">
        <v>4</v>
      </c>
      <c r="D196" s="82" t="s">
        <v>46</v>
      </c>
      <c r="E196" s="294">
        <v>0.32408387322329557</v>
      </c>
      <c r="F196" s="294">
        <v>0.27350763016157992</v>
      </c>
      <c r="G196" s="294"/>
      <c r="H196" s="294">
        <v>0.33715074741336898</v>
      </c>
      <c r="I196" s="294">
        <v>0.34266318797554257</v>
      </c>
      <c r="J196" s="294">
        <v>3.4074415718455021E-2</v>
      </c>
      <c r="K196" s="294">
        <v>0</v>
      </c>
      <c r="L196" s="294">
        <v>0</v>
      </c>
      <c r="M196" s="451">
        <v>0.15962441746995121</v>
      </c>
      <c r="N196" s="62"/>
      <c r="O196" s="62"/>
      <c r="P196" s="62"/>
      <c r="Q196" s="62"/>
      <c r="R196" s="62"/>
      <c r="S196" s="62"/>
      <c r="T196" s="62"/>
    </row>
    <row r="197" spans="1:20" ht="18.399999999999999" customHeight="1">
      <c r="A197" s="69" t="s">
        <v>132</v>
      </c>
      <c r="B197" s="70" t="s">
        <v>48</v>
      </c>
      <c r="C197" s="71" t="s">
        <v>133</v>
      </c>
      <c r="D197" s="80" t="s">
        <v>42</v>
      </c>
      <c r="E197" s="73">
        <v>12923302</v>
      </c>
      <c r="F197" s="402">
        <v>12516869</v>
      </c>
      <c r="G197" s="402"/>
      <c r="H197" s="402">
        <v>21334</v>
      </c>
      <c r="I197" s="402">
        <v>63329</v>
      </c>
      <c r="J197" s="402">
        <v>243726</v>
      </c>
      <c r="K197" s="402">
        <v>0</v>
      </c>
      <c r="L197" s="402">
        <v>0</v>
      </c>
      <c r="M197" s="403">
        <v>78044</v>
      </c>
      <c r="N197" s="62"/>
      <c r="O197" s="62"/>
      <c r="P197" s="62"/>
      <c r="Q197" s="62"/>
      <c r="R197" s="62"/>
      <c r="S197" s="62"/>
      <c r="T197" s="62"/>
    </row>
    <row r="198" spans="1:20" ht="18.399999999999999" customHeight="1">
      <c r="A198" s="74"/>
      <c r="B198" s="70"/>
      <c r="C198" s="71" t="s">
        <v>4</v>
      </c>
      <c r="D198" s="80" t="s">
        <v>43</v>
      </c>
      <c r="E198" s="73">
        <v>12924877.27</v>
      </c>
      <c r="F198" s="73">
        <v>12518444</v>
      </c>
      <c r="G198" s="73"/>
      <c r="H198" s="73">
        <v>21336.5</v>
      </c>
      <c r="I198" s="73">
        <v>63201.5</v>
      </c>
      <c r="J198" s="73">
        <v>243726</v>
      </c>
      <c r="K198" s="73">
        <v>0</v>
      </c>
      <c r="L198" s="73">
        <v>0</v>
      </c>
      <c r="M198" s="449">
        <v>78169.27</v>
      </c>
      <c r="N198" s="62"/>
      <c r="O198" s="62"/>
      <c r="P198" s="62"/>
      <c r="Q198" s="62"/>
      <c r="R198" s="62"/>
      <c r="S198" s="62"/>
      <c r="T198" s="62"/>
    </row>
    <row r="199" spans="1:20" ht="18.399999999999999" customHeight="1">
      <c r="A199" s="74"/>
      <c r="B199" s="70"/>
      <c r="C199" s="71" t="s">
        <v>4</v>
      </c>
      <c r="D199" s="80" t="s">
        <v>44</v>
      </c>
      <c r="E199" s="73">
        <v>4819842.6830100017</v>
      </c>
      <c r="F199" s="73">
        <v>4729985.942520001</v>
      </c>
      <c r="G199" s="73"/>
      <c r="H199" s="73">
        <v>663.23531000000003</v>
      </c>
      <c r="I199" s="73">
        <v>17250.404379999996</v>
      </c>
      <c r="J199" s="73">
        <v>41676.35555</v>
      </c>
      <c r="K199" s="73">
        <v>0</v>
      </c>
      <c r="L199" s="73">
        <v>0</v>
      </c>
      <c r="M199" s="449">
        <v>30266.74525</v>
      </c>
      <c r="N199" s="62"/>
      <c r="O199" s="62"/>
      <c r="P199" s="62"/>
      <c r="Q199" s="62"/>
      <c r="R199" s="62"/>
      <c r="S199" s="62"/>
      <c r="T199" s="62"/>
    </row>
    <row r="200" spans="1:20" ht="18.399999999999999" customHeight="1">
      <c r="A200" s="74"/>
      <c r="B200" s="70"/>
      <c r="C200" s="71" t="s">
        <v>4</v>
      </c>
      <c r="D200" s="80" t="s">
        <v>45</v>
      </c>
      <c r="E200" s="293">
        <v>0.3729575214608466</v>
      </c>
      <c r="F200" s="293">
        <v>0.37788890676414372</v>
      </c>
      <c r="G200" s="293"/>
      <c r="H200" s="293">
        <v>3.1088183650510921E-2</v>
      </c>
      <c r="I200" s="293">
        <v>0.27239344344613048</v>
      </c>
      <c r="J200" s="293">
        <v>0.17099675680887555</v>
      </c>
      <c r="K200" s="293">
        <v>0</v>
      </c>
      <c r="L200" s="293">
        <v>0</v>
      </c>
      <c r="M200" s="450">
        <v>0.38781642727179538</v>
      </c>
      <c r="N200" s="62"/>
      <c r="O200" s="62"/>
      <c r="P200" s="62"/>
      <c r="Q200" s="62"/>
      <c r="R200" s="62"/>
      <c r="S200" s="62"/>
      <c r="T200" s="62"/>
    </row>
    <row r="201" spans="1:20" ht="18.399999999999999" customHeight="1">
      <c r="A201" s="76"/>
      <c r="B201" s="77"/>
      <c r="C201" s="78" t="s">
        <v>4</v>
      </c>
      <c r="D201" s="82" t="s">
        <v>46</v>
      </c>
      <c r="E201" s="294">
        <v>0.37291206580331432</v>
      </c>
      <c r="F201" s="294">
        <v>0.3778413629137935</v>
      </c>
      <c r="G201" s="294"/>
      <c r="H201" s="294">
        <v>3.108454104468868E-2</v>
      </c>
      <c r="I201" s="294">
        <v>0.27294295831586268</v>
      </c>
      <c r="J201" s="294">
        <v>0.17099675680887555</v>
      </c>
      <c r="K201" s="294">
        <v>0</v>
      </c>
      <c r="L201" s="294">
        <v>0</v>
      </c>
      <c r="M201" s="451">
        <v>0.38719493286812068</v>
      </c>
      <c r="N201" s="62"/>
      <c r="O201" s="62"/>
      <c r="P201" s="62"/>
      <c r="Q201" s="62"/>
      <c r="R201" s="62"/>
      <c r="S201" s="62"/>
      <c r="T201" s="62"/>
    </row>
    <row r="202" spans="1:20" ht="18.399999999999999" customHeight="1">
      <c r="A202" s="69" t="s">
        <v>134</v>
      </c>
      <c r="B202" s="70" t="s">
        <v>48</v>
      </c>
      <c r="C202" s="71" t="s">
        <v>135</v>
      </c>
      <c r="D202" s="80" t="s">
        <v>42</v>
      </c>
      <c r="E202" s="73">
        <v>9824591</v>
      </c>
      <c r="F202" s="402">
        <v>3824499</v>
      </c>
      <c r="G202" s="402"/>
      <c r="H202" s="402">
        <v>6222</v>
      </c>
      <c r="I202" s="402">
        <v>2921380</v>
      </c>
      <c r="J202" s="402">
        <v>2528534</v>
      </c>
      <c r="K202" s="402">
        <v>0</v>
      </c>
      <c r="L202" s="402">
        <v>0</v>
      </c>
      <c r="M202" s="403">
        <v>543956</v>
      </c>
      <c r="N202" s="62"/>
      <c r="O202" s="62"/>
      <c r="P202" s="62"/>
      <c r="Q202" s="62"/>
      <c r="R202" s="62"/>
      <c r="S202" s="62"/>
      <c r="T202" s="62"/>
    </row>
    <row r="203" spans="1:20" ht="18.399999999999999" customHeight="1">
      <c r="A203" s="74"/>
      <c r="B203" s="70"/>
      <c r="C203" s="71" t="s">
        <v>4</v>
      </c>
      <c r="D203" s="80" t="s">
        <v>43</v>
      </c>
      <c r="E203" s="73">
        <v>9850967.904000001</v>
      </c>
      <c r="F203" s="73">
        <v>3824799</v>
      </c>
      <c r="G203" s="73"/>
      <c r="H203" s="73">
        <v>6235</v>
      </c>
      <c r="I203" s="73">
        <v>2943087.3550000004</v>
      </c>
      <c r="J203" s="73">
        <v>2527740.6800000002</v>
      </c>
      <c r="K203" s="73">
        <v>0</v>
      </c>
      <c r="L203" s="73">
        <v>0</v>
      </c>
      <c r="M203" s="449">
        <v>549105.86900000006</v>
      </c>
      <c r="N203" s="62"/>
      <c r="O203" s="62"/>
      <c r="P203" s="62"/>
      <c r="Q203" s="62"/>
      <c r="R203" s="62"/>
      <c r="S203" s="62"/>
      <c r="T203" s="62"/>
    </row>
    <row r="204" spans="1:20" ht="18.399999999999999" customHeight="1">
      <c r="A204" s="74"/>
      <c r="B204" s="70"/>
      <c r="C204" s="71" t="s">
        <v>4</v>
      </c>
      <c r="D204" s="80" t="s">
        <v>44</v>
      </c>
      <c r="E204" s="73">
        <v>1815278.3040499999</v>
      </c>
      <c r="F204" s="73">
        <v>902312.39346000005</v>
      </c>
      <c r="G204" s="73"/>
      <c r="H204" s="73">
        <v>1045.49486</v>
      </c>
      <c r="I204" s="73">
        <v>616416.32964000001</v>
      </c>
      <c r="J204" s="73">
        <v>176217.90593000001</v>
      </c>
      <c r="K204" s="73">
        <v>0</v>
      </c>
      <c r="L204" s="73">
        <v>0</v>
      </c>
      <c r="M204" s="449">
        <v>119286.18016</v>
      </c>
      <c r="N204" s="62"/>
      <c r="O204" s="62"/>
      <c r="P204" s="62"/>
      <c r="Q204" s="62"/>
      <c r="R204" s="62"/>
      <c r="S204" s="62"/>
      <c r="T204" s="62"/>
    </row>
    <row r="205" spans="1:20" ht="18.399999999999999" customHeight="1">
      <c r="A205" s="74"/>
      <c r="B205" s="70"/>
      <c r="C205" s="71" t="s">
        <v>4</v>
      </c>
      <c r="D205" s="80" t="s">
        <v>45</v>
      </c>
      <c r="E205" s="293">
        <v>0.18476884218895218</v>
      </c>
      <c r="F205" s="293">
        <v>0.23592956710408344</v>
      </c>
      <c r="G205" s="293"/>
      <c r="H205" s="293">
        <v>0.16803196078431373</v>
      </c>
      <c r="I205" s="293">
        <v>0.21100176274226565</v>
      </c>
      <c r="J205" s="293">
        <v>6.9691728855534471E-2</v>
      </c>
      <c r="K205" s="293">
        <v>0</v>
      </c>
      <c r="L205" s="293">
        <v>0</v>
      </c>
      <c r="M205" s="450">
        <v>0.21929380346939828</v>
      </c>
      <c r="N205" s="62"/>
      <c r="O205" s="62"/>
      <c r="P205" s="62"/>
      <c r="Q205" s="62"/>
      <c r="R205" s="62"/>
      <c r="S205" s="62"/>
      <c r="T205" s="62"/>
    </row>
    <row r="206" spans="1:20" ht="18.399999999999999" customHeight="1">
      <c r="A206" s="76"/>
      <c r="B206" s="77"/>
      <c r="C206" s="78" t="s">
        <v>4</v>
      </c>
      <c r="D206" s="82" t="s">
        <v>46</v>
      </c>
      <c r="E206" s="294">
        <v>0.18427410603103309</v>
      </c>
      <c r="F206" s="294">
        <v>0.23591106185187771</v>
      </c>
      <c r="G206" s="294"/>
      <c r="H206" s="294">
        <v>0.1676816134723336</v>
      </c>
      <c r="I206" s="294">
        <v>0.20944547520574697</v>
      </c>
      <c r="J206" s="294">
        <v>6.9713601289986757E-2</v>
      </c>
      <c r="K206" s="294">
        <v>0</v>
      </c>
      <c r="L206" s="294">
        <v>0</v>
      </c>
      <c r="M206" s="451">
        <v>0.21723712474105789</v>
      </c>
      <c r="N206" s="62"/>
      <c r="O206" s="62"/>
      <c r="P206" s="62"/>
      <c r="Q206" s="62"/>
      <c r="R206" s="62"/>
      <c r="S206" s="62"/>
      <c r="T206" s="62"/>
    </row>
    <row r="207" spans="1:20" ht="18.399999999999999" customHeight="1">
      <c r="A207" s="69" t="s">
        <v>136</v>
      </c>
      <c r="B207" s="70" t="s">
        <v>48</v>
      </c>
      <c r="C207" s="71" t="s">
        <v>137</v>
      </c>
      <c r="D207" s="80" t="s">
        <v>42</v>
      </c>
      <c r="E207" s="73">
        <v>60963</v>
      </c>
      <c r="F207" s="402">
        <v>52005</v>
      </c>
      <c r="G207" s="402"/>
      <c r="H207" s="402">
        <v>18</v>
      </c>
      <c r="I207" s="402">
        <v>8667</v>
      </c>
      <c r="J207" s="402">
        <v>273</v>
      </c>
      <c r="K207" s="402">
        <v>0</v>
      </c>
      <c r="L207" s="402">
        <v>0</v>
      </c>
      <c r="M207" s="403">
        <v>0</v>
      </c>
      <c r="N207" s="62"/>
      <c r="O207" s="62"/>
      <c r="P207" s="62"/>
      <c r="Q207" s="62"/>
      <c r="R207" s="62"/>
      <c r="S207" s="62"/>
      <c r="T207" s="62"/>
    </row>
    <row r="208" spans="1:20" ht="18.399999999999999" customHeight="1">
      <c r="A208" s="74"/>
      <c r="B208" s="70"/>
      <c r="C208" s="71" t="s">
        <v>4</v>
      </c>
      <c r="D208" s="80" t="s">
        <v>43</v>
      </c>
      <c r="E208" s="73">
        <v>60988.806700000001</v>
      </c>
      <c r="F208" s="73">
        <v>52005</v>
      </c>
      <c r="G208" s="73"/>
      <c r="H208" s="73">
        <v>18</v>
      </c>
      <c r="I208" s="73">
        <v>8724.806700000001</v>
      </c>
      <c r="J208" s="73">
        <v>241</v>
      </c>
      <c r="K208" s="73">
        <v>0</v>
      </c>
      <c r="L208" s="73">
        <v>0</v>
      </c>
      <c r="M208" s="449">
        <v>0</v>
      </c>
      <c r="N208" s="62"/>
      <c r="O208" s="62"/>
      <c r="P208" s="62"/>
      <c r="Q208" s="62"/>
      <c r="R208" s="62"/>
      <c r="S208" s="62"/>
      <c r="T208" s="62"/>
    </row>
    <row r="209" spans="1:20" ht="18.399999999999999" customHeight="1">
      <c r="A209" s="74"/>
      <c r="B209" s="70"/>
      <c r="C209" s="71" t="s">
        <v>4</v>
      </c>
      <c r="D209" s="80" t="s">
        <v>44</v>
      </c>
      <c r="E209" s="73">
        <v>23255.870080000001</v>
      </c>
      <c r="F209" s="73">
        <v>20350</v>
      </c>
      <c r="G209" s="73"/>
      <c r="H209" s="73">
        <v>1.077</v>
      </c>
      <c r="I209" s="73">
        <v>2879.8240799999999</v>
      </c>
      <c r="J209" s="73">
        <v>24.969000000000001</v>
      </c>
      <c r="K209" s="73">
        <v>0</v>
      </c>
      <c r="L209" s="73">
        <v>0</v>
      </c>
      <c r="M209" s="449">
        <v>0</v>
      </c>
      <c r="N209" s="62"/>
      <c r="O209" s="62"/>
      <c r="P209" s="62"/>
      <c r="Q209" s="62"/>
      <c r="R209" s="62"/>
      <c r="S209" s="62"/>
      <c r="T209" s="62"/>
    </row>
    <row r="210" spans="1:20" ht="18.399999999999999" customHeight="1">
      <c r="A210" s="74"/>
      <c r="B210" s="70"/>
      <c r="C210" s="71" t="s">
        <v>4</v>
      </c>
      <c r="D210" s="80" t="s">
        <v>45</v>
      </c>
      <c r="E210" s="293">
        <v>0.38147515837475193</v>
      </c>
      <c r="F210" s="293">
        <v>0.39130852802615135</v>
      </c>
      <c r="G210" s="293"/>
      <c r="H210" s="293">
        <v>5.9833333333333329E-2</v>
      </c>
      <c r="I210" s="293">
        <v>0.33227461405330561</v>
      </c>
      <c r="J210" s="293">
        <v>9.1461538461538469E-2</v>
      </c>
      <c r="K210" s="293">
        <v>0</v>
      </c>
      <c r="L210" s="293">
        <v>0</v>
      </c>
      <c r="M210" s="450">
        <v>0</v>
      </c>
      <c r="N210" s="62"/>
      <c r="O210" s="62"/>
      <c r="P210" s="62"/>
      <c r="Q210" s="62"/>
      <c r="R210" s="62"/>
      <c r="S210" s="62"/>
      <c r="T210" s="62"/>
    </row>
    <row r="211" spans="1:20" ht="18.399999999999999" customHeight="1">
      <c r="A211" s="76"/>
      <c r="B211" s="77"/>
      <c r="C211" s="78" t="s">
        <v>4</v>
      </c>
      <c r="D211" s="82" t="s">
        <v>46</v>
      </c>
      <c r="E211" s="294">
        <v>0.38131374162465781</v>
      </c>
      <c r="F211" s="294">
        <v>0.39130852802615135</v>
      </c>
      <c r="G211" s="294"/>
      <c r="H211" s="294">
        <v>5.9833333333333329E-2</v>
      </c>
      <c r="I211" s="294">
        <v>0.33007310981457039</v>
      </c>
      <c r="J211" s="294">
        <v>0.10360580912863071</v>
      </c>
      <c r="K211" s="294">
        <v>0</v>
      </c>
      <c r="L211" s="294">
        <v>0</v>
      </c>
      <c r="M211" s="451">
        <v>0</v>
      </c>
      <c r="N211" s="62"/>
      <c r="O211" s="62"/>
      <c r="P211" s="62"/>
      <c r="Q211" s="62"/>
      <c r="R211" s="62"/>
      <c r="S211" s="62"/>
      <c r="T211" s="62"/>
    </row>
    <row r="212" spans="1:20" ht="18.399999999999999" customHeight="1">
      <c r="A212" s="69" t="s">
        <v>138</v>
      </c>
      <c r="B212" s="70" t="s">
        <v>48</v>
      </c>
      <c r="C212" s="71" t="s">
        <v>139</v>
      </c>
      <c r="D212" s="80" t="s">
        <v>42</v>
      </c>
      <c r="E212" s="73">
        <v>411627</v>
      </c>
      <c r="F212" s="402">
        <v>88008</v>
      </c>
      <c r="G212" s="402"/>
      <c r="H212" s="402">
        <v>1300</v>
      </c>
      <c r="I212" s="402">
        <v>239905</v>
      </c>
      <c r="J212" s="402">
        <v>7219</v>
      </c>
      <c r="K212" s="402">
        <v>0</v>
      </c>
      <c r="L212" s="402">
        <v>0</v>
      </c>
      <c r="M212" s="403">
        <v>75195</v>
      </c>
      <c r="N212" s="62"/>
      <c r="O212" s="62"/>
      <c r="P212" s="62"/>
      <c r="Q212" s="62"/>
      <c r="R212" s="62"/>
      <c r="S212" s="62"/>
      <c r="T212" s="62"/>
    </row>
    <row r="213" spans="1:20" ht="18.399999999999999" customHeight="1">
      <c r="A213" s="74"/>
      <c r="B213" s="70"/>
      <c r="C213" s="71" t="s">
        <v>4</v>
      </c>
      <c r="D213" s="80" t="s">
        <v>43</v>
      </c>
      <c r="E213" s="73">
        <v>434137.63998000004</v>
      </c>
      <c r="F213" s="73">
        <v>88543.403600000005</v>
      </c>
      <c r="G213" s="73"/>
      <c r="H213" s="73">
        <v>1340</v>
      </c>
      <c r="I213" s="73">
        <v>251583.90473000001</v>
      </c>
      <c r="J213" s="73">
        <v>7843.49665</v>
      </c>
      <c r="K213" s="73">
        <v>0</v>
      </c>
      <c r="L213" s="73">
        <v>0</v>
      </c>
      <c r="M213" s="449">
        <v>84826.835000000006</v>
      </c>
      <c r="N213" s="62"/>
      <c r="O213" s="62"/>
      <c r="P213" s="62"/>
      <c r="Q213" s="62"/>
      <c r="R213" s="62"/>
      <c r="S213" s="62"/>
      <c r="T213" s="62"/>
    </row>
    <row r="214" spans="1:20" ht="18.399999999999999" customHeight="1">
      <c r="A214" s="74"/>
      <c r="B214" s="70"/>
      <c r="C214" s="71" t="s">
        <v>4</v>
      </c>
      <c r="D214" s="80" t="s">
        <v>44</v>
      </c>
      <c r="E214" s="73">
        <v>135708.92033000002</v>
      </c>
      <c r="F214" s="73">
        <v>42587.403599999998</v>
      </c>
      <c r="G214" s="73"/>
      <c r="H214" s="73">
        <v>351.95187999999996</v>
      </c>
      <c r="I214" s="73">
        <v>84261.879180000018</v>
      </c>
      <c r="J214" s="73">
        <v>662.89987000000008</v>
      </c>
      <c r="K214" s="73">
        <v>0</v>
      </c>
      <c r="L214" s="73">
        <v>0</v>
      </c>
      <c r="M214" s="449">
        <v>7844.7857999999997</v>
      </c>
      <c r="N214" s="62"/>
      <c r="O214" s="62"/>
      <c r="P214" s="62"/>
      <c r="Q214" s="62"/>
      <c r="R214" s="62"/>
      <c r="S214" s="62"/>
      <c r="T214" s="62"/>
    </row>
    <row r="215" spans="1:20" ht="18.399999999999999" customHeight="1">
      <c r="A215" s="74"/>
      <c r="B215" s="70"/>
      <c r="C215" s="71" t="s">
        <v>4</v>
      </c>
      <c r="D215" s="80" t="s">
        <v>45</v>
      </c>
      <c r="E215" s="293">
        <v>0.32968906395838959</v>
      </c>
      <c r="F215" s="293">
        <v>0.48390377692937003</v>
      </c>
      <c r="G215" s="293"/>
      <c r="H215" s="293">
        <v>0.27073221538461534</v>
      </c>
      <c r="I215" s="293">
        <v>0.35123019186761434</v>
      </c>
      <c r="J215" s="293">
        <v>9.1827104862169287E-2</v>
      </c>
      <c r="K215" s="293">
        <v>0</v>
      </c>
      <c r="L215" s="293">
        <v>0</v>
      </c>
      <c r="M215" s="450">
        <v>0.10432589666866147</v>
      </c>
      <c r="N215" s="62"/>
      <c r="O215" s="62"/>
      <c r="P215" s="62"/>
      <c r="Q215" s="62"/>
      <c r="R215" s="62"/>
      <c r="S215" s="62"/>
      <c r="T215" s="62"/>
    </row>
    <row r="216" spans="1:20" ht="18.399999999999999" customHeight="1">
      <c r="A216" s="76"/>
      <c r="B216" s="77"/>
      <c r="C216" s="78" t="s">
        <v>4</v>
      </c>
      <c r="D216" s="82" t="s">
        <v>46</v>
      </c>
      <c r="E216" s="294">
        <v>0.31259422780354151</v>
      </c>
      <c r="F216" s="294">
        <v>0.48097771113917281</v>
      </c>
      <c r="G216" s="294"/>
      <c r="H216" s="294">
        <v>0.26265065671641791</v>
      </c>
      <c r="I216" s="294">
        <v>0.33492555603042218</v>
      </c>
      <c r="J216" s="294">
        <v>8.4515860665281231E-2</v>
      </c>
      <c r="K216" s="294">
        <v>0</v>
      </c>
      <c r="L216" s="294">
        <v>0</v>
      </c>
      <c r="M216" s="451">
        <v>9.2480001169441245E-2</v>
      </c>
      <c r="N216" s="62"/>
      <c r="O216" s="62"/>
      <c r="P216" s="62"/>
      <c r="Q216" s="62"/>
      <c r="R216" s="62"/>
      <c r="S216" s="62"/>
      <c r="T216" s="62"/>
    </row>
    <row r="217" spans="1:20" ht="18.399999999999999" customHeight="1">
      <c r="A217" s="69" t="s">
        <v>140</v>
      </c>
      <c r="B217" s="70" t="s">
        <v>48</v>
      </c>
      <c r="C217" s="71" t="s">
        <v>141</v>
      </c>
      <c r="D217" s="80" t="s">
        <v>42</v>
      </c>
      <c r="E217" s="73">
        <v>20467592</v>
      </c>
      <c r="F217" s="402">
        <v>189901</v>
      </c>
      <c r="G217" s="402"/>
      <c r="H217" s="402">
        <v>8595776</v>
      </c>
      <c r="I217" s="402">
        <v>11150353</v>
      </c>
      <c r="J217" s="402">
        <v>471671</v>
      </c>
      <c r="K217" s="402">
        <v>0</v>
      </c>
      <c r="L217" s="402">
        <v>0</v>
      </c>
      <c r="M217" s="403">
        <v>59891</v>
      </c>
      <c r="N217" s="62"/>
      <c r="O217" s="62"/>
      <c r="P217" s="62"/>
      <c r="Q217" s="62"/>
      <c r="R217" s="62"/>
      <c r="S217" s="62"/>
      <c r="T217" s="62"/>
    </row>
    <row r="218" spans="1:20" ht="18.399999999999999" customHeight="1">
      <c r="A218" s="74"/>
      <c r="B218" s="70"/>
      <c r="C218" s="71" t="s">
        <v>4</v>
      </c>
      <c r="D218" s="80" t="s">
        <v>43</v>
      </c>
      <c r="E218" s="73">
        <v>21160102.843529999</v>
      </c>
      <c r="F218" s="73">
        <v>201189.66</v>
      </c>
      <c r="G218" s="73"/>
      <c r="H218" s="73">
        <v>8593820.4574299995</v>
      </c>
      <c r="I218" s="73">
        <v>11204599.170569999</v>
      </c>
      <c r="J218" s="73">
        <v>1059866.9895299999</v>
      </c>
      <c r="K218" s="73">
        <v>0</v>
      </c>
      <c r="L218" s="73">
        <v>0</v>
      </c>
      <c r="M218" s="449">
        <v>100626.56600000005</v>
      </c>
      <c r="N218" s="62"/>
      <c r="O218" s="62"/>
      <c r="P218" s="62"/>
      <c r="Q218" s="62"/>
      <c r="R218" s="62"/>
      <c r="S218" s="62"/>
      <c r="T218" s="62"/>
    </row>
    <row r="219" spans="1:20" ht="18.399999999999999" customHeight="1">
      <c r="A219" s="74"/>
      <c r="B219" s="70"/>
      <c r="C219" s="71" t="s">
        <v>4</v>
      </c>
      <c r="D219" s="80" t="s">
        <v>44</v>
      </c>
      <c r="E219" s="73">
        <v>6845141.2592500029</v>
      </c>
      <c r="F219" s="73">
        <v>53232.142879999999</v>
      </c>
      <c r="G219" s="73"/>
      <c r="H219" s="73">
        <v>2762307.8952000001</v>
      </c>
      <c r="I219" s="73">
        <v>3952994.5689200019</v>
      </c>
      <c r="J219" s="73">
        <v>38084.555299999993</v>
      </c>
      <c r="K219" s="73">
        <v>0</v>
      </c>
      <c r="L219" s="73">
        <v>0</v>
      </c>
      <c r="M219" s="449">
        <v>38522.096949999992</v>
      </c>
      <c r="N219" s="62"/>
      <c r="O219" s="62"/>
      <c r="P219" s="62"/>
      <c r="Q219" s="62"/>
      <c r="R219" s="62"/>
      <c r="S219" s="62"/>
      <c r="T219" s="62"/>
    </row>
    <row r="220" spans="1:20" ht="18.399999999999999" customHeight="1">
      <c r="A220" s="74"/>
      <c r="B220" s="70"/>
      <c r="C220" s="71" t="s">
        <v>4</v>
      </c>
      <c r="D220" s="80" t="s">
        <v>45</v>
      </c>
      <c r="E220" s="293">
        <v>0.33443803546846168</v>
      </c>
      <c r="F220" s="293">
        <v>0.28031523204195868</v>
      </c>
      <c r="G220" s="293"/>
      <c r="H220" s="293">
        <v>0.32135643078647003</v>
      </c>
      <c r="I220" s="293">
        <v>0.35451743715378353</v>
      </c>
      <c r="J220" s="293">
        <v>8.0743898395279748E-2</v>
      </c>
      <c r="K220" s="293">
        <v>0</v>
      </c>
      <c r="L220" s="293">
        <v>0</v>
      </c>
      <c r="M220" s="450">
        <v>0.64320343540765712</v>
      </c>
      <c r="N220" s="62"/>
      <c r="O220" s="62"/>
      <c r="P220" s="62"/>
      <c r="Q220" s="62"/>
      <c r="R220" s="62"/>
      <c r="S220" s="62"/>
      <c r="T220" s="62"/>
    </row>
    <row r="221" spans="1:20" ht="18.399999999999999" customHeight="1">
      <c r="A221" s="76"/>
      <c r="B221" s="77"/>
      <c r="C221" s="78" t="s">
        <v>4</v>
      </c>
      <c r="D221" s="79" t="s">
        <v>46</v>
      </c>
      <c r="E221" s="452">
        <v>0.32349281616762093</v>
      </c>
      <c r="F221" s="294">
        <v>0.26458687230745359</v>
      </c>
      <c r="G221" s="294"/>
      <c r="H221" s="294">
        <v>0.32142955614249291</v>
      </c>
      <c r="I221" s="294">
        <v>0.35280106934150196</v>
      </c>
      <c r="J221" s="294">
        <v>3.5933334726170371E-2</v>
      </c>
      <c r="K221" s="294">
        <v>0</v>
      </c>
      <c r="L221" s="294">
        <v>0</v>
      </c>
      <c r="M221" s="451">
        <v>0.38282233490905349</v>
      </c>
      <c r="N221" s="62"/>
      <c r="O221" s="62"/>
      <c r="P221" s="62"/>
      <c r="Q221" s="62"/>
      <c r="R221" s="62"/>
      <c r="S221" s="62"/>
      <c r="T221" s="62"/>
    </row>
    <row r="222" spans="1:20" ht="18.399999999999999" customHeight="1">
      <c r="A222" s="69" t="s">
        <v>142</v>
      </c>
      <c r="B222" s="70" t="s">
        <v>48</v>
      </c>
      <c r="C222" s="71" t="s">
        <v>143</v>
      </c>
      <c r="D222" s="72" t="s">
        <v>42</v>
      </c>
      <c r="E222" s="73">
        <v>180826</v>
      </c>
      <c r="F222" s="402">
        <v>172800</v>
      </c>
      <c r="G222" s="402"/>
      <c r="H222" s="402">
        <v>1135</v>
      </c>
      <c r="I222" s="402">
        <v>5369</v>
      </c>
      <c r="J222" s="402">
        <v>1522</v>
      </c>
      <c r="K222" s="402">
        <v>0</v>
      </c>
      <c r="L222" s="402">
        <v>0</v>
      </c>
      <c r="M222" s="403">
        <v>0</v>
      </c>
      <c r="N222" s="62"/>
      <c r="O222" s="62"/>
      <c r="P222" s="62"/>
      <c r="Q222" s="62"/>
      <c r="R222" s="62"/>
      <c r="S222" s="62"/>
      <c r="T222" s="62"/>
    </row>
    <row r="223" spans="1:20" ht="18.399999999999999" customHeight="1">
      <c r="A223" s="74"/>
      <c r="B223" s="70"/>
      <c r="C223" s="71" t="s">
        <v>144</v>
      </c>
      <c r="D223" s="80" t="s">
        <v>43</v>
      </c>
      <c r="E223" s="73">
        <v>180826</v>
      </c>
      <c r="F223" s="73">
        <v>172799.99900000001</v>
      </c>
      <c r="G223" s="73"/>
      <c r="H223" s="73">
        <v>1135</v>
      </c>
      <c r="I223" s="73">
        <v>5369.0010000000002</v>
      </c>
      <c r="J223" s="73">
        <v>1522</v>
      </c>
      <c r="K223" s="73">
        <v>0</v>
      </c>
      <c r="L223" s="73">
        <v>0</v>
      </c>
      <c r="M223" s="449">
        <v>0</v>
      </c>
      <c r="N223" s="62"/>
      <c r="O223" s="62"/>
      <c r="P223" s="62"/>
      <c r="Q223" s="62"/>
      <c r="R223" s="62"/>
      <c r="S223" s="62"/>
      <c r="T223" s="62"/>
    </row>
    <row r="224" spans="1:20" ht="18.399999999999999" customHeight="1">
      <c r="A224" s="74"/>
      <c r="B224" s="70"/>
      <c r="C224" s="71" t="s">
        <v>4</v>
      </c>
      <c r="D224" s="80" t="s">
        <v>44</v>
      </c>
      <c r="E224" s="73">
        <v>57588.980250000008</v>
      </c>
      <c r="F224" s="73">
        <v>55861.912060000002</v>
      </c>
      <c r="G224" s="73"/>
      <c r="H224" s="73">
        <v>277.24483000000004</v>
      </c>
      <c r="I224" s="73">
        <v>1448.9508499999999</v>
      </c>
      <c r="J224" s="73">
        <v>0.87251000000000001</v>
      </c>
      <c r="K224" s="73">
        <v>0</v>
      </c>
      <c r="L224" s="73">
        <v>0</v>
      </c>
      <c r="M224" s="449">
        <v>0</v>
      </c>
      <c r="N224" s="62"/>
      <c r="O224" s="62"/>
      <c r="P224" s="62"/>
      <c r="Q224" s="62"/>
      <c r="R224" s="62"/>
      <c r="S224" s="62"/>
      <c r="T224" s="62"/>
    </row>
    <row r="225" spans="1:20" ht="18.399999999999999" customHeight="1">
      <c r="A225" s="74"/>
      <c r="B225" s="70"/>
      <c r="C225" s="71" t="s">
        <v>4</v>
      </c>
      <c r="D225" s="80" t="s">
        <v>45</v>
      </c>
      <c r="E225" s="293">
        <v>0.31847732212181878</v>
      </c>
      <c r="F225" s="293">
        <v>0.32327495405092593</v>
      </c>
      <c r="G225" s="293"/>
      <c r="H225" s="293">
        <v>0.24426857268722471</v>
      </c>
      <c r="I225" s="293">
        <v>0.26987350530825105</v>
      </c>
      <c r="J225" s="293">
        <v>5.7326544021024965E-4</v>
      </c>
      <c r="K225" s="293">
        <v>0</v>
      </c>
      <c r="L225" s="293">
        <v>0</v>
      </c>
      <c r="M225" s="450">
        <v>0</v>
      </c>
      <c r="N225" s="62"/>
      <c r="O225" s="62"/>
      <c r="P225" s="62"/>
      <c r="Q225" s="62"/>
      <c r="R225" s="62"/>
      <c r="S225" s="62"/>
      <c r="T225" s="62"/>
    </row>
    <row r="226" spans="1:20" ht="18.399999999999999" customHeight="1">
      <c r="A226" s="76"/>
      <c r="B226" s="77"/>
      <c r="C226" s="78" t="s">
        <v>4</v>
      </c>
      <c r="D226" s="82" t="s">
        <v>46</v>
      </c>
      <c r="E226" s="294">
        <v>0.31847732212181878</v>
      </c>
      <c r="F226" s="294">
        <v>0.32327495592173006</v>
      </c>
      <c r="G226" s="294"/>
      <c r="H226" s="294">
        <v>0.24426857268722471</v>
      </c>
      <c r="I226" s="294">
        <v>0.26987345504312626</v>
      </c>
      <c r="J226" s="294">
        <v>5.7326544021024965E-4</v>
      </c>
      <c r="K226" s="294">
        <v>0</v>
      </c>
      <c r="L226" s="294">
        <v>0</v>
      </c>
      <c r="M226" s="451">
        <v>0</v>
      </c>
      <c r="N226" s="62"/>
      <c r="O226" s="62"/>
      <c r="P226" s="62"/>
      <c r="Q226" s="62"/>
      <c r="R226" s="62"/>
      <c r="S226" s="62"/>
      <c r="T226" s="62"/>
    </row>
    <row r="227" spans="1:20" ht="18.399999999999999" customHeight="1">
      <c r="A227" s="69" t="s">
        <v>145</v>
      </c>
      <c r="B227" s="70" t="s">
        <v>48</v>
      </c>
      <c r="C227" s="71" t="s">
        <v>146</v>
      </c>
      <c r="D227" s="80" t="s">
        <v>42</v>
      </c>
      <c r="E227" s="73">
        <v>884454</v>
      </c>
      <c r="F227" s="402">
        <v>798709</v>
      </c>
      <c r="G227" s="402"/>
      <c r="H227" s="402">
        <v>263</v>
      </c>
      <c r="I227" s="402">
        <v>48299</v>
      </c>
      <c r="J227" s="402">
        <v>490</v>
      </c>
      <c r="K227" s="402">
        <v>0</v>
      </c>
      <c r="L227" s="402">
        <v>0</v>
      </c>
      <c r="M227" s="403">
        <v>36693</v>
      </c>
      <c r="N227" s="62"/>
      <c r="O227" s="62"/>
      <c r="P227" s="62"/>
      <c r="Q227" s="62"/>
      <c r="R227" s="62"/>
      <c r="S227" s="62"/>
      <c r="T227" s="62"/>
    </row>
    <row r="228" spans="1:20" ht="18.399999999999999" customHeight="1">
      <c r="A228" s="74"/>
      <c r="B228" s="70"/>
      <c r="C228" s="71" t="s">
        <v>4</v>
      </c>
      <c r="D228" s="80" t="s">
        <v>43</v>
      </c>
      <c r="E228" s="73">
        <v>895876.52</v>
      </c>
      <c r="F228" s="73">
        <v>798709</v>
      </c>
      <c r="G228" s="73"/>
      <c r="H228" s="73">
        <v>223</v>
      </c>
      <c r="I228" s="73">
        <v>49491.7</v>
      </c>
      <c r="J228" s="73">
        <v>417.3</v>
      </c>
      <c r="K228" s="73">
        <v>0</v>
      </c>
      <c r="L228" s="73">
        <v>0</v>
      </c>
      <c r="M228" s="449">
        <v>47035.520000000004</v>
      </c>
      <c r="N228" s="62"/>
      <c r="O228" s="62"/>
      <c r="P228" s="62"/>
      <c r="Q228" s="62"/>
      <c r="R228" s="62"/>
      <c r="S228" s="62"/>
      <c r="T228" s="62"/>
    </row>
    <row r="229" spans="1:20" ht="18.399999999999999" customHeight="1">
      <c r="A229" s="74"/>
      <c r="B229" s="70"/>
      <c r="C229" s="71" t="s">
        <v>4</v>
      </c>
      <c r="D229" s="80" t="s">
        <v>44</v>
      </c>
      <c r="E229" s="73">
        <v>312892.82134999998</v>
      </c>
      <c r="F229" s="73">
        <v>266974.74338999996</v>
      </c>
      <c r="G229" s="73"/>
      <c r="H229" s="73">
        <v>23.17362</v>
      </c>
      <c r="I229" s="73">
        <v>13923.898529999995</v>
      </c>
      <c r="J229" s="73">
        <v>50.466500000000003</v>
      </c>
      <c r="K229" s="73">
        <v>0</v>
      </c>
      <c r="L229" s="73">
        <v>0</v>
      </c>
      <c r="M229" s="449">
        <v>31920.539309999993</v>
      </c>
      <c r="N229" s="62"/>
      <c r="O229" s="62"/>
      <c r="P229" s="62"/>
      <c r="Q229" s="62"/>
      <c r="R229" s="62"/>
      <c r="S229" s="62"/>
      <c r="T229" s="62"/>
    </row>
    <row r="230" spans="1:20" ht="18.399999999999999" customHeight="1">
      <c r="A230" s="74"/>
      <c r="B230" s="70"/>
      <c r="C230" s="71" t="s">
        <v>4</v>
      </c>
      <c r="D230" s="80" t="s">
        <v>45</v>
      </c>
      <c r="E230" s="293">
        <v>0.35376946833865863</v>
      </c>
      <c r="F230" s="293">
        <v>0.33425783782328727</v>
      </c>
      <c r="G230" s="293"/>
      <c r="H230" s="293">
        <v>8.8112623574144483E-2</v>
      </c>
      <c r="I230" s="293">
        <v>0.28828544131348466</v>
      </c>
      <c r="J230" s="293">
        <v>0.10299285714285715</v>
      </c>
      <c r="K230" s="293">
        <v>0</v>
      </c>
      <c r="L230" s="293">
        <v>0</v>
      </c>
      <c r="M230" s="450">
        <v>0.8699353912190334</v>
      </c>
      <c r="N230" s="62"/>
      <c r="O230" s="62"/>
      <c r="P230" s="62"/>
      <c r="Q230" s="62"/>
      <c r="R230" s="62"/>
      <c r="S230" s="62"/>
      <c r="T230" s="62"/>
    </row>
    <row r="231" spans="1:20" ht="18.399999999999999" customHeight="1">
      <c r="A231" s="76"/>
      <c r="B231" s="77"/>
      <c r="C231" s="78" t="s">
        <v>4</v>
      </c>
      <c r="D231" s="82" t="s">
        <v>46</v>
      </c>
      <c r="E231" s="294">
        <v>0.34925887035190961</v>
      </c>
      <c r="F231" s="294">
        <v>0.33425783782328727</v>
      </c>
      <c r="G231" s="294"/>
      <c r="H231" s="294">
        <v>0.10391757847533632</v>
      </c>
      <c r="I231" s="294">
        <v>0.28133805324933264</v>
      </c>
      <c r="J231" s="294">
        <v>0.12093577761802062</v>
      </c>
      <c r="K231" s="294">
        <v>0</v>
      </c>
      <c r="L231" s="294">
        <v>0</v>
      </c>
      <c r="M231" s="451">
        <v>0.67864752659266847</v>
      </c>
      <c r="N231" s="62"/>
      <c r="O231" s="62"/>
      <c r="P231" s="62"/>
      <c r="Q231" s="62"/>
      <c r="R231" s="62"/>
      <c r="S231" s="62"/>
      <c r="T231" s="62"/>
    </row>
    <row r="232" spans="1:20" ht="18.399999999999999" customHeight="1">
      <c r="A232" s="69" t="s">
        <v>147</v>
      </c>
      <c r="B232" s="70" t="s">
        <v>48</v>
      </c>
      <c r="C232" s="71" t="s">
        <v>148</v>
      </c>
      <c r="D232" s="80" t="s">
        <v>42</v>
      </c>
      <c r="E232" s="73">
        <v>2035677</v>
      </c>
      <c r="F232" s="402">
        <v>21243</v>
      </c>
      <c r="G232" s="402"/>
      <c r="H232" s="402">
        <v>277993</v>
      </c>
      <c r="I232" s="402">
        <v>1684261</v>
      </c>
      <c r="J232" s="402">
        <v>52180</v>
      </c>
      <c r="K232" s="402">
        <v>0</v>
      </c>
      <c r="L232" s="402">
        <v>0</v>
      </c>
      <c r="M232" s="403">
        <v>0</v>
      </c>
      <c r="N232" s="62"/>
      <c r="O232" s="62"/>
      <c r="P232" s="62"/>
      <c r="Q232" s="62"/>
      <c r="R232" s="62"/>
      <c r="S232" s="62"/>
      <c r="T232" s="62"/>
    </row>
    <row r="233" spans="1:20" ht="18.399999999999999" customHeight="1">
      <c r="A233" s="69"/>
      <c r="B233" s="70"/>
      <c r="C233" s="71" t="s">
        <v>4</v>
      </c>
      <c r="D233" s="80" t="s">
        <v>43</v>
      </c>
      <c r="E233" s="73">
        <v>2107953.5619999995</v>
      </c>
      <c r="F233" s="73">
        <v>90361.077999999994</v>
      </c>
      <c r="G233" s="73"/>
      <c r="H233" s="73">
        <v>278647.65000000002</v>
      </c>
      <c r="I233" s="73">
        <v>1686764.8339999996</v>
      </c>
      <c r="J233" s="73">
        <v>52180</v>
      </c>
      <c r="K233" s="73">
        <v>0</v>
      </c>
      <c r="L233" s="73">
        <v>0</v>
      </c>
      <c r="M233" s="449">
        <v>0</v>
      </c>
      <c r="N233" s="62"/>
      <c r="O233" s="62"/>
      <c r="P233" s="62"/>
      <c r="Q233" s="62"/>
      <c r="R233" s="62"/>
      <c r="S233" s="62"/>
      <c r="T233" s="62"/>
    </row>
    <row r="234" spans="1:20" ht="18.399999999999999" customHeight="1">
      <c r="A234" s="74"/>
      <c r="B234" s="70"/>
      <c r="C234" s="71" t="s">
        <v>4</v>
      </c>
      <c r="D234" s="80" t="s">
        <v>44</v>
      </c>
      <c r="E234" s="73">
        <v>809197.84229000006</v>
      </c>
      <c r="F234" s="73">
        <v>47332.184240000002</v>
      </c>
      <c r="G234" s="73"/>
      <c r="H234" s="73">
        <v>56813.984939999995</v>
      </c>
      <c r="I234" s="73">
        <v>701960.44433000009</v>
      </c>
      <c r="J234" s="73">
        <v>3091.2287799999999</v>
      </c>
      <c r="K234" s="73">
        <v>0</v>
      </c>
      <c r="L234" s="73">
        <v>0</v>
      </c>
      <c r="M234" s="449">
        <v>0</v>
      </c>
      <c r="N234" s="62"/>
      <c r="O234" s="62"/>
      <c r="P234" s="62"/>
      <c r="Q234" s="62"/>
      <c r="R234" s="62"/>
      <c r="S234" s="62"/>
      <c r="T234" s="62"/>
    </row>
    <row r="235" spans="1:20" ht="18.399999999999999" customHeight="1">
      <c r="A235" s="74"/>
      <c r="B235" s="70"/>
      <c r="C235" s="71" t="s">
        <v>4</v>
      </c>
      <c r="D235" s="80" t="s">
        <v>45</v>
      </c>
      <c r="E235" s="293">
        <v>0.39750797513063224</v>
      </c>
      <c r="F235" s="293">
        <v>2.2281308779362616</v>
      </c>
      <c r="G235" s="293"/>
      <c r="H235" s="293">
        <v>0.2043719983596709</v>
      </c>
      <c r="I235" s="293">
        <v>0.4167765235494974</v>
      </c>
      <c r="J235" s="293">
        <v>5.9241640091989269E-2</v>
      </c>
      <c r="K235" s="293">
        <v>0</v>
      </c>
      <c r="L235" s="293">
        <v>0</v>
      </c>
      <c r="M235" s="450">
        <v>0</v>
      </c>
      <c r="N235" s="62"/>
      <c r="O235" s="62"/>
      <c r="P235" s="62"/>
      <c r="Q235" s="62"/>
      <c r="R235" s="62"/>
      <c r="S235" s="62"/>
      <c r="T235" s="62"/>
    </row>
    <row r="236" spans="1:20" ht="18.399999999999999" customHeight="1">
      <c r="A236" s="76"/>
      <c r="B236" s="77"/>
      <c r="C236" s="78" t="s">
        <v>4</v>
      </c>
      <c r="D236" s="82" t="s">
        <v>46</v>
      </c>
      <c r="E236" s="294">
        <v>0.38387840077569996</v>
      </c>
      <c r="F236" s="294">
        <v>0.5238116375725399</v>
      </c>
      <c r="G236" s="294"/>
      <c r="H236" s="294">
        <v>0.20389185029911427</v>
      </c>
      <c r="I236" s="294">
        <v>0.4161578604086551</v>
      </c>
      <c r="J236" s="294">
        <v>5.9241640091989269E-2</v>
      </c>
      <c r="K236" s="294">
        <v>0</v>
      </c>
      <c r="L236" s="294">
        <v>0</v>
      </c>
      <c r="M236" s="451">
        <v>0</v>
      </c>
      <c r="N236" s="62"/>
      <c r="O236" s="62"/>
      <c r="P236" s="62"/>
      <c r="Q236" s="62"/>
      <c r="R236" s="62"/>
      <c r="S236" s="62"/>
      <c r="T236" s="62"/>
    </row>
    <row r="237" spans="1:20" ht="18.399999999999999" customHeight="1">
      <c r="A237" s="69" t="s">
        <v>149</v>
      </c>
      <c r="B237" s="70" t="s">
        <v>48</v>
      </c>
      <c r="C237" s="71" t="s">
        <v>150</v>
      </c>
      <c r="D237" s="80" t="s">
        <v>42</v>
      </c>
      <c r="E237" s="73">
        <v>5103028</v>
      </c>
      <c r="F237" s="402">
        <v>2867888</v>
      </c>
      <c r="G237" s="402"/>
      <c r="H237" s="402">
        <v>4488</v>
      </c>
      <c r="I237" s="402">
        <v>1346860</v>
      </c>
      <c r="J237" s="402">
        <v>783336</v>
      </c>
      <c r="K237" s="402">
        <v>0</v>
      </c>
      <c r="L237" s="402">
        <v>0</v>
      </c>
      <c r="M237" s="403">
        <v>100456</v>
      </c>
      <c r="N237" s="62"/>
      <c r="O237" s="62"/>
      <c r="P237" s="62"/>
      <c r="Q237" s="62"/>
      <c r="R237" s="62"/>
      <c r="S237" s="62"/>
      <c r="T237" s="62"/>
    </row>
    <row r="238" spans="1:20" ht="18.399999999999999" customHeight="1">
      <c r="A238" s="74"/>
      <c r="B238" s="70"/>
      <c r="C238" s="71" t="s">
        <v>4</v>
      </c>
      <c r="D238" s="80" t="s">
        <v>43</v>
      </c>
      <c r="E238" s="73">
        <v>5179307.1450000005</v>
      </c>
      <c r="F238" s="73">
        <v>2901327.3639999996</v>
      </c>
      <c r="G238" s="73"/>
      <c r="H238" s="73">
        <v>4552.4529999999995</v>
      </c>
      <c r="I238" s="73">
        <v>1381561.9470000004</v>
      </c>
      <c r="J238" s="73">
        <v>791345.6860000001</v>
      </c>
      <c r="K238" s="73">
        <v>0</v>
      </c>
      <c r="L238" s="73">
        <v>0</v>
      </c>
      <c r="M238" s="449">
        <v>100519.69499999999</v>
      </c>
      <c r="N238" s="62"/>
      <c r="O238" s="62"/>
      <c r="P238" s="62"/>
      <c r="Q238" s="62"/>
      <c r="R238" s="62"/>
      <c r="S238" s="62"/>
      <c r="T238" s="62"/>
    </row>
    <row r="239" spans="1:20" ht="18.399999999999999" customHeight="1">
      <c r="A239" s="74"/>
      <c r="B239" s="70"/>
      <c r="C239" s="71" t="s">
        <v>4</v>
      </c>
      <c r="D239" s="80" t="s">
        <v>44</v>
      </c>
      <c r="E239" s="73">
        <v>1281484.2037800001</v>
      </c>
      <c r="F239" s="73">
        <v>991557.66112000006</v>
      </c>
      <c r="G239" s="73"/>
      <c r="H239" s="73">
        <v>964.75325999999984</v>
      </c>
      <c r="I239" s="73">
        <v>126906.52473</v>
      </c>
      <c r="J239" s="73">
        <v>129134.96224999998</v>
      </c>
      <c r="K239" s="73">
        <v>0</v>
      </c>
      <c r="L239" s="73">
        <v>0</v>
      </c>
      <c r="M239" s="449">
        <v>32920.302420000007</v>
      </c>
      <c r="N239" s="62"/>
      <c r="O239" s="62"/>
      <c r="P239" s="62"/>
      <c r="Q239" s="62"/>
      <c r="R239" s="62"/>
      <c r="S239" s="62"/>
      <c r="T239" s="62"/>
    </row>
    <row r="240" spans="1:20" ht="18.399999999999999" customHeight="1">
      <c r="A240" s="74"/>
      <c r="B240" s="70"/>
      <c r="C240" s="71" t="s">
        <v>4</v>
      </c>
      <c r="D240" s="80" t="s">
        <v>45</v>
      </c>
      <c r="E240" s="293">
        <v>0.2511223147864366</v>
      </c>
      <c r="F240" s="293">
        <v>0.34574490395719781</v>
      </c>
      <c r="G240" s="293"/>
      <c r="H240" s="293">
        <v>0.21496284759358286</v>
      </c>
      <c r="I240" s="293">
        <v>9.4223991157210113E-2</v>
      </c>
      <c r="J240" s="293">
        <v>0.16485258209759285</v>
      </c>
      <c r="K240" s="293">
        <v>0</v>
      </c>
      <c r="L240" s="293">
        <v>0</v>
      </c>
      <c r="M240" s="450">
        <v>0.32770867265270376</v>
      </c>
      <c r="N240" s="62"/>
      <c r="O240" s="62"/>
      <c r="P240" s="62"/>
      <c r="Q240" s="62"/>
      <c r="R240" s="62"/>
      <c r="S240" s="62"/>
      <c r="T240" s="62"/>
    </row>
    <row r="241" spans="1:20" ht="18.399999999999999" customHeight="1">
      <c r="A241" s="76"/>
      <c r="B241" s="77"/>
      <c r="C241" s="78" t="s">
        <v>4</v>
      </c>
      <c r="D241" s="82" t="s">
        <v>46</v>
      </c>
      <c r="E241" s="294">
        <v>0.24742386730571084</v>
      </c>
      <c r="F241" s="294">
        <v>0.3417600073067798</v>
      </c>
      <c r="G241" s="294"/>
      <c r="H241" s="294">
        <v>0.21191943332528637</v>
      </c>
      <c r="I241" s="294">
        <v>9.185728153961667E-2</v>
      </c>
      <c r="J241" s="294">
        <v>0.16318400988920026</v>
      </c>
      <c r="K241" s="294">
        <v>0</v>
      </c>
      <c r="L241" s="294">
        <v>0</v>
      </c>
      <c r="M241" s="451">
        <v>0.32750101778561913</v>
      </c>
      <c r="N241" s="62"/>
      <c r="O241" s="62"/>
      <c r="P241" s="62"/>
      <c r="Q241" s="62"/>
      <c r="R241" s="62"/>
      <c r="S241" s="62"/>
      <c r="T241" s="62"/>
    </row>
    <row r="242" spans="1:20" ht="18.399999999999999" customHeight="1">
      <c r="A242" s="69" t="s">
        <v>151</v>
      </c>
      <c r="B242" s="70" t="s">
        <v>48</v>
      </c>
      <c r="C242" s="71" t="s">
        <v>152</v>
      </c>
      <c r="D242" s="80" t="s">
        <v>42</v>
      </c>
      <c r="E242" s="73">
        <v>306707</v>
      </c>
      <c r="F242" s="402">
        <v>228318</v>
      </c>
      <c r="G242" s="402"/>
      <c r="H242" s="402">
        <v>83</v>
      </c>
      <c r="I242" s="402">
        <v>50251</v>
      </c>
      <c r="J242" s="402">
        <v>2386</v>
      </c>
      <c r="K242" s="402">
        <v>0</v>
      </c>
      <c r="L242" s="402">
        <v>0</v>
      </c>
      <c r="M242" s="403">
        <v>25669</v>
      </c>
      <c r="N242" s="62"/>
      <c r="O242" s="62"/>
      <c r="P242" s="62"/>
      <c r="Q242" s="62"/>
      <c r="R242" s="62"/>
      <c r="S242" s="62"/>
      <c r="T242" s="62"/>
    </row>
    <row r="243" spans="1:20" ht="18" customHeight="1">
      <c r="A243" s="69"/>
      <c r="B243" s="70"/>
      <c r="C243" s="71" t="s">
        <v>4</v>
      </c>
      <c r="D243" s="80" t="s">
        <v>43</v>
      </c>
      <c r="E243" s="73">
        <v>321662.68196000002</v>
      </c>
      <c r="F243" s="73">
        <v>228318</v>
      </c>
      <c r="G243" s="73"/>
      <c r="H243" s="73">
        <v>83</v>
      </c>
      <c r="I243" s="73">
        <v>63996.681960000002</v>
      </c>
      <c r="J243" s="73">
        <v>2306</v>
      </c>
      <c r="K243" s="73">
        <v>0</v>
      </c>
      <c r="L243" s="73">
        <v>0</v>
      </c>
      <c r="M243" s="449">
        <v>26959</v>
      </c>
      <c r="N243" s="62"/>
      <c r="O243" s="62"/>
      <c r="P243" s="62"/>
      <c r="Q243" s="62"/>
      <c r="R243" s="62"/>
      <c r="S243" s="62"/>
      <c r="T243" s="62"/>
    </row>
    <row r="244" spans="1:20" ht="18.399999999999999" customHeight="1">
      <c r="A244" s="74"/>
      <c r="B244" s="70"/>
      <c r="C244" s="71" t="s">
        <v>4</v>
      </c>
      <c r="D244" s="80" t="s">
        <v>44</v>
      </c>
      <c r="E244" s="73">
        <v>119825.5779</v>
      </c>
      <c r="F244" s="73">
        <v>98793</v>
      </c>
      <c r="G244" s="73"/>
      <c r="H244" s="73">
        <v>15.653930000000001</v>
      </c>
      <c r="I244" s="73">
        <v>18799.920590000005</v>
      </c>
      <c r="J244" s="73">
        <v>120</v>
      </c>
      <c r="K244" s="73">
        <v>0</v>
      </c>
      <c r="L244" s="73">
        <v>0</v>
      </c>
      <c r="M244" s="449">
        <v>2097.0033799999997</v>
      </c>
      <c r="N244" s="62"/>
      <c r="O244" s="62"/>
      <c r="P244" s="62"/>
      <c r="Q244" s="62"/>
      <c r="R244" s="62"/>
      <c r="S244" s="62"/>
      <c r="T244" s="62"/>
    </row>
    <row r="245" spans="1:20" ht="18.399999999999999" customHeight="1">
      <c r="A245" s="74"/>
      <c r="B245" s="70"/>
      <c r="C245" s="71" t="s">
        <v>4</v>
      </c>
      <c r="D245" s="80" t="s">
        <v>45</v>
      </c>
      <c r="E245" s="293">
        <v>0.3906841966437023</v>
      </c>
      <c r="F245" s="293">
        <v>0.43269913016056555</v>
      </c>
      <c r="G245" s="293"/>
      <c r="H245" s="293">
        <v>0.18860156626506025</v>
      </c>
      <c r="I245" s="293">
        <v>0.37412032775467163</v>
      </c>
      <c r="J245" s="293">
        <v>5.0293378038558254E-2</v>
      </c>
      <c r="K245" s="293">
        <v>0</v>
      </c>
      <c r="L245" s="293">
        <v>0</v>
      </c>
      <c r="M245" s="450">
        <v>8.1694003662004744E-2</v>
      </c>
      <c r="N245" s="62"/>
      <c r="O245" s="62"/>
      <c r="P245" s="62"/>
      <c r="Q245" s="62"/>
      <c r="R245" s="62"/>
      <c r="S245" s="62"/>
      <c r="T245" s="62"/>
    </row>
    <row r="246" spans="1:20" ht="18.399999999999999" customHeight="1">
      <c r="A246" s="76"/>
      <c r="B246" s="77"/>
      <c r="C246" s="78" t="s">
        <v>4</v>
      </c>
      <c r="D246" s="82" t="s">
        <v>46</v>
      </c>
      <c r="E246" s="294">
        <v>0.37251936460226609</v>
      </c>
      <c r="F246" s="294">
        <v>0.43269913016056555</v>
      </c>
      <c r="G246" s="294"/>
      <c r="H246" s="294">
        <v>0.18860156626506025</v>
      </c>
      <c r="I246" s="294">
        <v>0.29376398922916919</v>
      </c>
      <c r="J246" s="294">
        <v>5.2038161318300087E-2</v>
      </c>
      <c r="K246" s="294">
        <v>0</v>
      </c>
      <c r="L246" s="294">
        <v>0</v>
      </c>
      <c r="M246" s="451">
        <v>7.7784909677658651E-2</v>
      </c>
      <c r="N246" s="62"/>
      <c r="O246" s="62"/>
      <c r="P246" s="62"/>
      <c r="Q246" s="62"/>
      <c r="R246" s="62"/>
      <c r="S246" s="62"/>
      <c r="T246" s="62"/>
    </row>
    <row r="247" spans="1:20" ht="18.399999999999999" customHeight="1">
      <c r="A247" s="69" t="s">
        <v>153</v>
      </c>
      <c r="B247" s="70" t="s">
        <v>48</v>
      </c>
      <c r="C247" s="71" t="s">
        <v>154</v>
      </c>
      <c r="D247" s="80" t="s">
        <v>42</v>
      </c>
      <c r="E247" s="73">
        <v>582940</v>
      </c>
      <c r="F247" s="402">
        <v>575623</v>
      </c>
      <c r="G247" s="402"/>
      <c r="H247" s="402">
        <v>22</v>
      </c>
      <c r="I247" s="402">
        <v>7120</v>
      </c>
      <c r="J247" s="402">
        <v>175</v>
      </c>
      <c r="K247" s="402">
        <v>0</v>
      </c>
      <c r="L247" s="402">
        <v>0</v>
      </c>
      <c r="M247" s="403">
        <v>0</v>
      </c>
      <c r="N247" s="62"/>
      <c r="O247" s="62"/>
      <c r="P247" s="62"/>
      <c r="Q247" s="62"/>
      <c r="R247" s="62"/>
      <c r="S247" s="62"/>
      <c r="T247" s="62"/>
    </row>
    <row r="248" spans="1:20" ht="18.399999999999999" customHeight="1">
      <c r="A248" s="69"/>
      <c r="B248" s="70"/>
      <c r="C248" s="71" t="s">
        <v>4</v>
      </c>
      <c r="D248" s="80" t="s">
        <v>43</v>
      </c>
      <c r="E248" s="73">
        <v>1197857.50193</v>
      </c>
      <c r="F248" s="73">
        <v>1190531</v>
      </c>
      <c r="G248" s="73"/>
      <c r="H248" s="73">
        <v>22</v>
      </c>
      <c r="I248" s="73">
        <v>7144.5019300000004</v>
      </c>
      <c r="J248" s="73">
        <v>160</v>
      </c>
      <c r="K248" s="73">
        <v>0</v>
      </c>
      <c r="L248" s="73">
        <v>0</v>
      </c>
      <c r="M248" s="449">
        <v>0</v>
      </c>
      <c r="N248" s="62"/>
      <c r="O248" s="62"/>
      <c r="P248" s="62"/>
      <c r="Q248" s="62"/>
      <c r="R248" s="62"/>
      <c r="S248" s="62"/>
      <c r="T248" s="62"/>
    </row>
    <row r="249" spans="1:20" ht="18.399999999999999" customHeight="1">
      <c r="A249" s="74"/>
      <c r="B249" s="70"/>
      <c r="C249" s="71" t="s">
        <v>4</v>
      </c>
      <c r="D249" s="80" t="s">
        <v>44</v>
      </c>
      <c r="E249" s="73">
        <v>412656.09532000002</v>
      </c>
      <c r="F249" s="73">
        <v>410843.29571999999</v>
      </c>
      <c r="G249" s="73"/>
      <c r="H249" s="73">
        <v>5.7796000000000003</v>
      </c>
      <c r="I249" s="73">
        <v>1807.0200000000004</v>
      </c>
      <c r="J249" s="73">
        <v>0</v>
      </c>
      <c r="K249" s="73">
        <v>0</v>
      </c>
      <c r="L249" s="73">
        <v>0</v>
      </c>
      <c r="M249" s="449">
        <v>0</v>
      </c>
      <c r="N249" s="62"/>
      <c r="O249" s="62"/>
      <c r="P249" s="62"/>
      <c r="Q249" s="62"/>
      <c r="R249" s="62"/>
      <c r="S249" s="62"/>
      <c r="T249" s="62"/>
    </row>
    <row r="250" spans="1:20" ht="18.399999999999999" customHeight="1">
      <c r="A250" s="74"/>
      <c r="B250" s="70"/>
      <c r="C250" s="71" t="s">
        <v>4</v>
      </c>
      <c r="D250" s="80" t="s">
        <v>45</v>
      </c>
      <c r="E250" s="293">
        <v>0.70788776772909734</v>
      </c>
      <c r="F250" s="293">
        <v>0.71373676124824759</v>
      </c>
      <c r="G250" s="293"/>
      <c r="H250" s="293">
        <v>0.26270909090909095</v>
      </c>
      <c r="I250" s="293">
        <v>0.25379494382022477</v>
      </c>
      <c r="J250" s="293">
        <v>0</v>
      </c>
      <c r="K250" s="293">
        <v>0</v>
      </c>
      <c r="L250" s="293">
        <v>0</v>
      </c>
      <c r="M250" s="450">
        <v>0</v>
      </c>
      <c r="N250" s="62"/>
      <c r="O250" s="62"/>
      <c r="P250" s="62"/>
      <c r="Q250" s="62"/>
      <c r="R250" s="62"/>
      <c r="S250" s="62"/>
      <c r="T250" s="62"/>
    </row>
    <row r="251" spans="1:20" ht="18.399999999999999" customHeight="1">
      <c r="A251" s="76"/>
      <c r="B251" s="77"/>
      <c r="C251" s="78" t="s">
        <v>4</v>
      </c>
      <c r="D251" s="82" t="s">
        <v>46</v>
      </c>
      <c r="E251" s="294">
        <v>0.34449514625497973</v>
      </c>
      <c r="F251" s="294">
        <v>0.34509248034700479</v>
      </c>
      <c r="G251" s="294"/>
      <c r="H251" s="294">
        <v>0.26270909090909095</v>
      </c>
      <c r="I251" s="294">
        <v>0.25292455901121164</v>
      </c>
      <c r="J251" s="294">
        <v>0</v>
      </c>
      <c r="K251" s="294">
        <v>0</v>
      </c>
      <c r="L251" s="294">
        <v>0</v>
      </c>
      <c r="M251" s="451">
        <v>0</v>
      </c>
      <c r="N251" s="62"/>
      <c r="O251" s="62"/>
      <c r="P251" s="62"/>
      <c r="Q251" s="62"/>
      <c r="R251" s="62"/>
      <c r="S251" s="62"/>
      <c r="T251" s="62"/>
    </row>
    <row r="252" spans="1:20" ht="18.399999999999999" customHeight="1">
      <c r="A252" s="69" t="s">
        <v>155</v>
      </c>
      <c r="B252" s="70" t="s">
        <v>48</v>
      </c>
      <c r="C252" s="71" t="s">
        <v>156</v>
      </c>
      <c r="D252" s="80" t="s">
        <v>42</v>
      </c>
      <c r="E252" s="73">
        <v>34055</v>
      </c>
      <c r="F252" s="402">
        <v>0</v>
      </c>
      <c r="G252" s="402"/>
      <c r="H252" s="402">
        <v>9</v>
      </c>
      <c r="I252" s="402">
        <v>29191</v>
      </c>
      <c r="J252" s="402">
        <v>474</v>
      </c>
      <c r="K252" s="402">
        <v>0</v>
      </c>
      <c r="L252" s="402">
        <v>0</v>
      </c>
      <c r="M252" s="403">
        <v>4381</v>
      </c>
      <c r="N252" s="62"/>
      <c r="O252" s="62"/>
      <c r="P252" s="62"/>
      <c r="Q252" s="62"/>
      <c r="R252" s="62"/>
      <c r="S252" s="62"/>
      <c r="T252" s="62"/>
    </row>
    <row r="253" spans="1:20" ht="18.399999999999999" customHeight="1">
      <c r="A253" s="74"/>
      <c r="B253" s="70"/>
      <c r="C253" s="71" t="s">
        <v>4</v>
      </c>
      <c r="D253" s="80" t="s">
        <v>43</v>
      </c>
      <c r="E253" s="73">
        <v>34055</v>
      </c>
      <c r="F253" s="73">
        <v>0</v>
      </c>
      <c r="G253" s="73"/>
      <c r="H253" s="73">
        <v>9</v>
      </c>
      <c r="I253" s="73">
        <v>29191</v>
      </c>
      <c r="J253" s="73">
        <v>474</v>
      </c>
      <c r="K253" s="73">
        <v>0</v>
      </c>
      <c r="L253" s="73">
        <v>0</v>
      </c>
      <c r="M253" s="449">
        <v>4381</v>
      </c>
      <c r="N253" s="62"/>
      <c r="O253" s="62"/>
      <c r="P253" s="62"/>
      <c r="Q253" s="62"/>
      <c r="R253" s="62"/>
      <c r="S253" s="62"/>
      <c r="T253" s="62"/>
    </row>
    <row r="254" spans="1:20" ht="18.399999999999999" customHeight="1">
      <c r="A254" s="74"/>
      <c r="B254" s="70"/>
      <c r="C254" s="71" t="s">
        <v>4</v>
      </c>
      <c r="D254" s="80" t="s">
        <v>44</v>
      </c>
      <c r="E254" s="73">
        <v>10323.627260000001</v>
      </c>
      <c r="F254" s="73">
        <v>0</v>
      </c>
      <c r="G254" s="73"/>
      <c r="H254" s="73">
        <v>3.5709</v>
      </c>
      <c r="I254" s="73">
        <v>9131.3020500000002</v>
      </c>
      <c r="J254" s="73">
        <v>0</v>
      </c>
      <c r="K254" s="73">
        <v>0</v>
      </c>
      <c r="L254" s="73">
        <v>0</v>
      </c>
      <c r="M254" s="449">
        <v>1188.7543100000003</v>
      </c>
      <c r="N254" s="62"/>
      <c r="O254" s="62"/>
      <c r="P254" s="62"/>
      <c r="Q254" s="62"/>
      <c r="R254" s="62"/>
      <c r="S254" s="62"/>
      <c r="T254" s="62"/>
    </row>
    <row r="255" spans="1:20" ht="18.399999999999999" customHeight="1">
      <c r="A255" s="74"/>
      <c r="B255" s="70"/>
      <c r="C255" s="71" t="s">
        <v>4</v>
      </c>
      <c r="D255" s="80" t="s">
        <v>45</v>
      </c>
      <c r="E255" s="293">
        <v>0.30314571311114374</v>
      </c>
      <c r="F255" s="293">
        <v>0</v>
      </c>
      <c r="G255" s="293"/>
      <c r="H255" s="293">
        <v>0.39676666666666666</v>
      </c>
      <c r="I255" s="293">
        <v>0.31281223836113869</v>
      </c>
      <c r="J255" s="293">
        <v>0</v>
      </c>
      <c r="K255" s="293">
        <v>0</v>
      </c>
      <c r="L255" s="293">
        <v>0</v>
      </c>
      <c r="M255" s="450">
        <v>0.27134314311800967</v>
      </c>
      <c r="N255" s="62"/>
      <c r="O255" s="62"/>
      <c r="P255" s="62"/>
      <c r="Q255" s="62"/>
      <c r="R255" s="62"/>
      <c r="S255" s="62"/>
      <c r="T255" s="62"/>
    </row>
    <row r="256" spans="1:20" ht="18.399999999999999" customHeight="1">
      <c r="A256" s="76"/>
      <c r="B256" s="77"/>
      <c r="C256" s="78" t="s">
        <v>4</v>
      </c>
      <c r="D256" s="82" t="s">
        <v>46</v>
      </c>
      <c r="E256" s="294">
        <v>0.30314571311114374</v>
      </c>
      <c r="F256" s="294">
        <v>0</v>
      </c>
      <c r="G256" s="294"/>
      <c r="H256" s="294">
        <v>0.39676666666666666</v>
      </c>
      <c r="I256" s="294">
        <v>0.31281223836113869</v>
      </c>
      <c r="J256" s="294">
        <v>0</v>
      </c>
      <c r="K256" s="294">
        <v>0</v>
      </c>
      <c r="L256" s="294">
        <v>0</v>
      </c>
      <c r="M256" s="451">
        <v>0.27134314311800967</v>
      </c>
      <c r="N256" s="62"/>
      <c r="O256" s="62"/>
      <c r="P256" s="62"/>
      <c r="Q256" s="62"/>
      <c r="R256" s="62"/>
      <c r="S256" s="62"/>
      <c r="T256" s="62"/>
    </row>
    <row r="257" spans="1:20" ht="18.399999999999999" customHeight="1">
      <c r="A257" s="69" t="s">
        <v>157</v>
      </c>
      <c r="B257" s="70" t="s">
        <v>48</v>
      </c>
      <c r="C257" s="71" t="s">
        <v>158</v>
      </c>
      <c r="D257" s="80" t="s">
        <v>42</v>
      </c>
      <c r="E257" s="73">
        <v>42468</v>
      </c>
      <c r="F257" s="402">
        <v>0</v>
      </c>
      <c r="G257" s="402"/>
      <c r="H257" s="402">
        <v>5</v>
      </c>
      <c r="I257" s="402">
        <v>40463</v>
      </c>
      <c r="J257" s="402">
        <v>2000</v>
      </c>
      <c r="K257" s="402">
        <v>0</v>
      </c>
      <c r="L257" s="402">
        <v>0</v>
      </c>
      <c r="M257" s="403">
        <v>0</v>
      </c>
      <c r="N257" s="62"/>
      <c r="O257" s="62"/>
      <c r="P257" s="62"/>
      <c r="Q257" s="62"/>
      <c r="R257" s="62"/>
      <c r="S257" s="62"/>
      <c r="T257" s="62"/>
    </row>
    <row r="258" spans="1:20" ht="18.399999999999999" customHeight="1">
      <c r="A258" s="74"/>
      <c r="B258" s="70"/>
      <c r="C258" s="71" t="s">
        <v>4</v>
      </c>
      <c r="D258" s="80" t="s">
        <v>43</v>
      </c>
      <c r="E258" s="73">
        <v>42835.496999999996</v>
      </c>
      <c r="F258" s="73">
        <v>0</v>
      </c>
      <c r="G258" s="73"/>
      <c r="H258" s="73">
        <v>28</v>
      </c>
      <c r="I258" s="73">
        <v>40807.496999999996</v>
      </c>
      <c r="J258" s="73">
        <v>2000</v>
      </c>
      <c r="K258" s="73">
        <v>0</v>
      </c>
      <c r="L258" s="73">
        <v>0</v>
      </c>
      <c r="M258" s="449">
        <v>0</v>
      </c>
      <c r="N258" s="62"/>
      <c r="O258" s="62"/>
      <c r="P258" s="62"/>
      <c r="Q258" s="62"/>
      <c r="R258" s="62"/>
      <c r="S258" s="62"/>
      <c r="T258" s="62"/>
    </row>
    <row r="259" spans="1:20" ht="18.399999999999999" customHeight="1">
      <c r="A259" s="74"/>
      <c r="B259" s="70"/>
      <c r="C259" s="71" t="s">
        <v>4</v>
      </c>
      <c r="D259" s="80" t="s">
        <v>44</v>
      </c>
      <c r="E259" s="73">
        <v>13821.81416</v>
      </c>
      <c r="F259" s="73">
        <v>0</v>
      </c>
      <c r="G259" s="73"/>
      <c r="H259" s="73">
        <v>27.43581</v>
      </c>
      <c r="I259" s="73">
        <v>13794.378349999999</v>
      </c>
      <c r="J259" s="73">
        <v>0</v>
      </c>
      <c r="K259" s="73">
        <v>0</v>
      </c>
      <c r="L259" s="73">
        <v>0</v>
      </c>
      <c r="M259" s="449">
        <v>0</v>
      </c>
      <c r="N259" s="62"/>
      <c r="O259" s="62"/>
      <c r="P259" s="62"/>
      <c r="Q259" s="62"/>
      <c r="R259" s="62"/>
      <c r="S259" s="62"/>
      <c r="T259" s="62"/>
    </row>
    <row r="260" spans="1:20" ht="18.399999999999999" customHeight="1">
      <c r="A260" s="74"/>
      <c r="B260" s="70"/>
      <c r="C260" s="71" t="s">
        <v>4</v>
      </c>
      <c r="D260" s="80" t="s">
        <v>45</v>
      </c>
      <c r="E260" s="293">
        <v>0.32546421211264953</v>
      </c>
      <c r="F260" s="293">
        <v>0</v>
      </c>
      <c r="G260" s="293"/>
      <c r="H260" s="293">
        <v>5.4871619999999997</v>
      </c>
      <c r="I260" s="293">
        <v>0.34091338630353651</v>
      </c>
      <c r="J260" s="293">
        <v>0</v>
      </c>
      <c r="K260" s="293">
        <v>0</v>
      </c>
      <c r="L260" s="293">
        <v>0</v>
      </c>
      <c r="M260" s="450">
        <v>0</v>
      </c>
      <c r="N260" s="62"/>
      <c r="O260" s="62"/>
      <c r="P260" s="62"/>
      <c r="Q260" s="62"/>
      <c r="R260" s="62"/>
      <c r="S260" s="62"/>
      <c r="T260" s="62"/>
    </row>
    <row r="261" spans="1:20" ht="18.399999999999999" customHeight="1">
      <c r="A261" s="76"/>
      <c r="B261" s="77"/>
      <c r="C261" s="78" t="s">
        <v>4</v>
      </c>
      <c r="D261" s="79" t="s">
        <v>46</v>
      </c>
      <c r="E261" s="452">
        <v>0.32267196899804856</v>
      </c>
      <c r="F261" s="294">
        <v>0</v>
      </c>
      <c r="G261" s="294"/>
      <c r="H261" s="294">
        <v>0.97985035714285718</v>
      </c>
      <c r="I261" s="294">
        <v>0.33803539457467829</v>
      </c>
      <c r="J261" s="294">
        <v>0</v>
      </c>
      <c r="K261" s="294">
        <v>0</v>
      </c>
      <c r="L261" s="294">
        <v>0</v>
      </c>
      <c r="M261" s="451">
        <v>0</v>
      </c>
      <c r="N261" s="62"/>
      <c r="O261" s="62"/>
      <c r="P261" s="62"/>
      <c r="Q261" s="62"/>
      <c r="R261" s="62"/>
      <c r="S261" s="62"/>
      <c r="T261" s="62"/>
    </row>
    <row r="262" spans="1:20" ht="18.399999999999999" customHeight="1">
      <c r="A262" s="69" t="s">
        <v>159</v>
      </c>
      <c r="B262" s="70" t="s">
        <v>48</v>
      </c>
      <c r="C262" s="71" t="s">
        <v>160</v>
      </c>
      <c r="D262" s="72" t="s">
        <v>42</v>
      </c>
      <c r="E262" s="73">
        <v>15030</v>
      </c>
      <c r="F262" s="402">
        <v>0</v>
      </c>
      <c r="G262" s="402"/>
      <c r="H262" s="402">
        <v>2850</v>
      </c>
      <c r="I262" s="402">
        <v>11658</v>
      </c>
      <c r="J262" s="402">
        <v>522</v>
      </c>
      <c r="K262" s="402">
        <v>0</v>
      </c>
      <c r="L262" s="402">
        <v>0</v>
      </c>
      <c r="M262" s="403">
        <v>0</v>
      </c>
      <c r="N262" s="62"/>
      <c r="O262" s="62"/>
      <c r="P262" s="62"/>
      <c r="Q262" s="62"/>
      <c r="R262" s="62"/>
      <c r="S262" s="62"/>
      <c r="T262" s="62"/>
    </row>
    <row r="263" spans="1:20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49">
        <v>0</v>
      </c>
      <c r="N263" s="62"/>
      <c r="O263" s="62"/>
      <c r="P263" s="62"/>
      <c r="Q263" s="62"/>
      <c r="R263" s="62"/>
      <c r="S263" s="62"/>
      <c r="T263" s="62"/>
    </row>
    <row r="264" spans="1:20" ht="18.399999999999999" customHeight="1">
      <c r="A264" s="74"/>
      <c r="B264" s="70"/>
      <c r="C264" s="71" t="s">
        <v>4</v>
      </c>
      <c r="D264" s="80" t="s">
        <v>44</v>
      </c>
      <c r="E264" s="73">
        <v>3447.4971400000004</v>
      </c>
      <c r="F264" s="73">
        <v>0</v>
      </c>
      <c r="G264" s="73"/>
      <c r="H264" s="73">
        <v>377.72591999999997</v>
      </c>
      <c r="I264" s="73">
        <v>3069.7712200000005</v>
      </c>
      <c r="J264" s="73">
        <v>0</v>
      </c>
      <c r="K264" s="73">
        <v>0</v>
      </c>
      <c r="L264" s="73">
        <v>0</v>
      </c>
      <c r="M264" s="449">
        <v>0</v>
      </c>
      <c r="N264" s="62"/>
      <c r="O264" s="62"/>
      <c r="P264" s="62"/>
      <c r="Q264" s="62"/>
      <c r="R264" s="62"/>
      <c r="S264" s="62"/>
      <c r="T264" s="62"/>
    </row>
    <row r="265" spans="1:20" ht="18.399999999999999" customHeight="1">
      <c r="A265" s="74"/>
      <c r="B265" s="70"/>
      <c r="C265" s="71" t="s">
        <v>4</v>
      </c>
      <c r="D265" s="80" t="s">
        <v>45</v>
      </c>
      <c r="E265" s="293">
        <v>0.22937439387890887</v>
      </c>
      <c r="F265" s="293">
        <v>0</v>
      </c>
      <c r="G265" s="293"/>
      <c r="H265" s="293">
        <v>0.13253541052631579</v>
      </c>
      <c r="I265" s="293">
        <v>0.26331885572139307</v>
      </c>
      <c r="J265" s="293">
        <v>0</v>
      </c>
      <c r="K265" s="293">
        <v>0</v>
      </c>
      <c r="L265" s="293">
        <v>0</v>
      </c>
      <c r="M265" s="450">
        <v>0</v>
      </c>
      <c r="N265" s="62"/>
      <c r="O265" s="62"/>
      <c r="P265" s="62"/>
      <c r="Q265" s="62"/>
      <c r="R265" s="62"/>
      <c r="S265" s="62"/>
      <c r="T265" s="62"/>
    </row>
    <row r="266" spans="1:20" ht="18.399999999999999" customHeight="1">
      <c r="A266" s="76"/>
      <c r="B266" s="77"/>
      <c r="C266" s="78" t="s">
        <v>4</v>
      </c>
      <c r="D266" s="82" t="s">
        <v>46</v>
      </c>
      <c r="E266" s="294">
        <v>0.22937439387890887</v>
      </c>
      <c r="F266" s="294">
        <v>0</v>
      </c>
      <c r="G266" s="294"/>
      <c r="H266" s="294">
        <v>0.13253541052631579</v>
      </c>
      <c r="I266" s="294">
        <v>0.26331885572139307</v>
      </c>
      <c r="J266" s="294">
        <v>0</v>
      </c>
      <c r="K266" s="294">
        <v>0</v>
      </c>
      <c r="L266" s="294">
        <v>0</v>
      </c>
      <c r="M266" s="451">
        <v>0</v>
      </c>
      <c r="N266" s="62"/>
      <c r="O266" s="62"/>
      <c r="P266" s="62"/>
      <c r="Q266" s="62"/>
      <c r="R266" s="62"/>
      <c r="S266" s="62"/>
      <c r="T266" s="62"/>
    </row>
    <row r="267" spans="1:20" ht="18.399999999999999" customHeight="1">
      <c r="A267" s="69" t="s">
        <v>161</v>
      </c>
      <c r="B267" s="70" t="s">
        <v>48</v>
      </c>
      <c r="C267" s="71" t="s">
        <v>162</v>
      </c>
      <c r="D267" s="80" t="s">
        <v>42</v>
      </c>
      <c r="E267" s="73">
        <v>75632</v>
      </c>
      <c r="F267" s="402">
        <v>3675</v>
      </c>
      <c r="G267" s="402"/>
      <c r="H267" s="402">
        <v>450</v>
      </c>
      <c r="I267" s="402">
        <v>57813</v>
      </c>
      <c r="J267" s="402">
        <v>10009</v>
      </c>
      <c r="K267" s="402">
        <v>0</v>
      </c>
      <c r="L267" s="402">
        <v>0</v>
      </c>
      <c r="M267" s="403">
        <v>3685</v>
      </c>
    </row>
    <row r="268" spans="1:20" ht="18.399999999999999" customHeight="1">
      <c r="A268" s="74"/>
      <c r="B268" s="70"/>
      <c r="C268" s="71" t="s">
        <v>163</v>
      </c>
      <c r="D268" s="80" t="s">
        <v>43</v>
      </c>
      <c r="E268" s="73">
        <v>76028.313000000009</v>
      </c>
      <c r="F268" s="73">
        <v>3675</v>
      </c>
      <c r="G268" s="73"/>
      <c r="H268" s="73">
        <v>450</v>
      </c>
      <c r="I268" s="73">
        <v>58092.618000000002</v>
      </c>
      <c r="J268" s="73">
        <v>10009</v>
      </c>
      <c r="K268" s="73">
        <v>0</v>
      </c>
      <c r="L268" s="73">
        <v>0</v>
      </c>
      <c r="M268" s="449">
        <v>3801.6950000000006</v>
      </c>
    </row>
    <row r="269" spans="1:20" ht="18.399999999999999" customHeight="1">
      <c r="A269" s="74"/>
      <c r="B269" s="70"/>
      <c r="C269" s="71" t="s">
        <v>4</v>
      </c>
      <c r="D269" s="80" t="s">
        <v>44</v>
      </c>
      <c r="E269" s="73">
        <v>20220.262030000005</v>
      </c>
      <c r="F269" s="73">
        <v>1623.346</v>
      </c>
      <c r="G269" s="73"/>
      <c r="H269" s="73">
        <v>165.04381000000001</v>
      </c>
      <c r="I269" s="73">
        <v>17559.869290000002</v>
      </c>
      <c r="J269" s="73">
        <v>69.216980000000007</v>
      </c>
      <c r="K269" s="73">
        <v>0</v>
      </c>
      <c r="L269" s="73">
        <v>0</v>
      </c>
      <c r="M269" s="449">
        <v>802.78594999999996</v>
      </c>
    </row>
    <row r="270" spans="1:20" ht="18.399999999999999" customHeight="1">
      <c r="A270" s="74"/>
      <c r="B270" s="70"/>
      <c r="C270" s="71" t="s">
        <v>4</v>
      </c>
      <c r="D270" s="80" t="s">
        <v>45</v>
      </c>
      <c r="E270" s="293">
        <v>0.26735061918235675</v>
      </c>
      <c r="F270" s="293">
        <v>0.44172680272108844</v>
      </c>
      <c r="G270" s="293"/>
      <c r="H270" s="293">
        <v>0.36676402222222226</v>
      </c>
      <c r="I270" s="293">
        <v>0.30373565270786851</v>
      </c>
      <c r="J270" s="293">
        <v>6.9154740733339999E-3</v>
      </c>
      <c r="K270" s="293">
        <v>0</v>
      </c>
      <c r="L270" s="293">
        <v>0</v>
      </c>
      <c r="M270" s="450">
        <v>0.21785236092265942</v>
      </c>
    </row>
    <row r="271" spans="1:20" ht="18.399999999999999" customHeight="1">
      <c r="A271" s="76"/>
      <c r="B271" s="77"/>
      <c r="C271" s="78" t="s">
        <v>4</v>
      </c>
      <c r="D271" s="82" t="s">
        <v>46</v>
      </c>
      <c r="E271" s="294">
        <v>0.26595699986135429</v>
      </c>
      <c r="F271" s="294">
        <v>0.44172680272108844</v>
      </c>
      <c r="G271" s="294"/>
      <c r="H271" s="294">
        <v>0.36676402222222226</v>
      </c>
      <c r="I271" s="294">
        <v>0.30227367769860192</v>
      </c>
      <c r="J271" s="294">
        <v>6.9154740733339999E-3</v>
      </c>
      <c r="K271" s="294">
        <v>0</v>
      </c>
      <c r="L271" s="294">
        <v>0</v>
      </c>
      <c r="M271" s="451">
        <v>0.21116526970206706</v>
      </c>
    </row>
    <row r="272" spans="1:20" ht="18.399999999999999" customHeight="1">
      <c r="A272" s="69" t="s">
        <v>164</v>
      </c>
      <c r="B272" s="70" t="s">
        <v>48</v>
      </c>
      <c r="C272" s="71" t="s">
        <v>165</v>
      </c>
      <c r="D272" s="80" t="s">
        <v>42</v>
      </c>
      <c r="E272" s="73">
        <v>37186</v>
      </c>
      <c r="F272" s="402">
        <v>1750</v>
      </c>
      <c r="G272" s="402"/>
      <c r="H272" s="402">
        <v>14160</v>
      </c>
      <c r="I272" s="402">
        <v>21061</v>
      </c>
      <c r="J272" s="402">
        <v>215</v>
      </c>
      <c r="K272" s="402">
        <v>0</v>
      </c>
      <c r="L272" s="402">
        <v>0</v>
      </c>
      <c r="M272" s="403">
        <v>0</v>
      </c>
    </row>
    <row r="273" spans="1:13" ht="18.399999999999999" customHeight="1">
      <c r="A273" s="74"/>
      <c r="B273" s="70"/>
      <c r="C273" s="71" t="s">
        <v>166</v>
      </c>
      <c r="D273" s="80" t="s">
        <v>43</v>
      </c>
      <c r="E273" s="73">
        <v>55671.203000000001</v>
      </c>
      <c r="F273" s="73">
        <v>2483</v>
      </c>
      <c r="G273" s="73"/>
      <c r="H273" s="73">
        <v>31010</v>
      </c>
      <c r="I273" s="73">
        <v>21963.203000000001</v>
      </c>
      <c r="J273" s="73">
        <v>215</v>
      </c>
      <c r="K273" s="73">
        <v>0</v>
      </c>
      <c r="L273" s="73">
        <v>0</v>
      </c>
      <c r="M273" s="449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24793.146959999998</v>
      </c>
      <c r="F274" s="73">
        <v>719</v>
      </c>
      <c r="G274" s="73"/>
      <c r="H274" s="73">
        <v>17379.419869999998</v>
      </c>
      <c r="I274" s="73">
        <v>6576.0099500000015</v>
      </c>
      <c r="J274" s="73">
        <v>118.71714</v>
      </c>
      <c r="K274" s="73">
        <v>0</v>
      </c>
      <c r="L274" s="73">
        <v>0</v>
      </c>
      <c r="M274" s="449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93">
        <v>0.66673336632065827</v>
      </c>
      <c r="F275" s="293">
        <v>0.41085714285714287</v>
      </c>
      <c r="G275" s="293"/>
      <c r="H275" s="293">
        <v>1.2273601603107342</v>
      </c>
      <c r="I275" s="293">
        <v>0.31223635867242777</v>
      </c>
      <c r="J275" s="293">
        <v>0.55217274418604656</v>
      </c>
      <c r="K275" s="293">
        <v>0</v>
      </c>
      <c r="L275" s="293">
        <v>0</v>
      </c>
      <c r="M275" s="450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94">
        <v>0.44534958154218435</v>
      </c>
      <c r="F276" s="294">
        <v>0.28956906967378171</v>
      </c>
      <c r="G276" s="294"/>
      <c r="H276" s="294">
        <v>0.56044565849725891</v>
      </c>
      <c r="I276" s="294">
        <v>0.29941033418486368</v>
      </c>
      <c r="J276" s="294">
        <v>0.55217274418604656</v>
      </c>
      <c r="K276" s="294">
        <v>0</v>
      </c>
      <c r="L276" s="294">
        <v>0</v>
      </c>
      <c r="M276" s="451">
        <v>0</v>
      </c>
    </row>
    <row r="277" spans="1:13" ht="18.399999999999999" customHeight="1">
      <c r="A277" s="69" t="s">
        <v>167</v>
      </c>
      <c r="B277" s="70" t="s">
        <v>48</v>
      </c>
      <c r="C277" s="71" t="s">
        <v>168</v>
      </c>
      <c r="D277" s="80" t="s">
        <v>42</v>
      </c>
      <c r="E277" s="73">
        <v>197465</v>
      </c>
      <c r="F277" s="402">
        <v>0</v>
      </c>
      <c r="G277" s="402"/>
      <c r="H277" s="402">
        <v>2070</v>
      </c>
      <c r="I277" s="402">
        <v>180047</v>
      </c>
      <c r="J277" s="402">
        <v>15348</v>
      </c>
      <c r="K277" s="402">
        <v>0</v>
      </c>
      <c r="L277" s="402">
        <v>0</v>
      </c>
      <c r="M277" s="403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197465.00000000003</v>
      </c>
      <c r="F278" s="73">
        <v>0</v>
      </c>
      <c r="G278" s="73"/>
      <c r="H278" s="73">
        <v>1844.7909999999999</v>
      </c>
      <c r="I278" s="73">
        <v>180272.20900000003</v>
      </c>
      <c r="J278" s="73">
        <v>15348</v>
      </c>
      <c r="K278" s="73">
        <v>0</v>
      </c>
      <c r="L278" s="73">
        <v>0</v>
      </c>
      <c r="M278" s="449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64143.421420000013</v>
      </c>
      <c r="F279" s="73">
        <v>0</v>
      </c>
      <c r="G279" s="73"/>
      <c r="H279" s="73">
        <v>508.01186999999999</v>
      </c>
      <c r="I279" s="73">
        <v>62864.812970000014</v>
      </c>
      <c r="J279" s="73">
        <v>770.5965799999999</v>
      </c>
      <c r="K279" s="73">
        <v>0</v>
      </c>
      <c r="L279" s="73">
        <v>0</v>
      </c>
      <c r="M279" s="449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93">
        <v>0.32483438290329941</v>
      </c>
      <c r="F280" s="293">
        <v>0</v>
      </c>
      <c r="G280" s="293"/>
      <c r="H280" s="293">
        <v>0.24541636231884056</v>
      </c>
      <c r="I280" s="293">
        <v>0.34915779196543134</v>
      </c>
      <c r="J280" s="293">
        <v>5.0208273390669786E-2</v>
      </c>
      <c r="K280" s="293">
        <v>0</v>
      </c>
      <c r="L280" s="293">
        <v>0</v>
      </c>
      <c r="M280" s="450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94">
        <v>0.32483438290329936</v>
      </c>
      <c r="F281" s="294">
        <v>0</v>
      </c>
      <c r="G281" s="294"/>
      <c r="H281" s="294">
        <v>0.27537638138954496</v>
      </c>
      <c r="I281" s="294">
        <v>0.34872159895705279</v>
      </c>
      <c r="J281" s="294">
        <v>5.0208273390669786E-2</v>
      </c>
      <c r="K281" s="294">
        <v>0</v>
      </c>
      <c r="L281" s="294">
        <v>0</v>
      </c>
      <c r="M281" s="451">
        <v>0</v>
      </c>
    </row>
    <row r="282" spans="1:13" ht="18.399999999999999" customHeight="1">
      <c r="A282" s="69" t="s">
        <v>169</v>
      </c>
      <c r="B282" s="70" t="s">
        <v>48</v>
      </c>
      <c r="C282" s="71" t="s">
        <v>170</v>
      </c>
      <c r="D282" s="80" t="s">
        <v>42</v>
      </c>
      <c r="E282" s="73">
        <v>631929</v>
      </c>
      <c r="F282" s="402">
        <v>0</v>
      </c>
      <c r="G282" s="402"/>
      <c r="H282" s="402">
        <v>16494</v>
      </c>
      <c r="I282" s="402">
        <v>596762</v>
      </c>
      <c r="J282" s="402">
        <v>17930</v>
      </c>
      <c r="K282" s="402">
        <v>0</v>
      </c>
      <c r="L282" s="402">
        <v>0</v>
      </c>
      <c r="M282" s="403">
        <v>743</v>
      </c>
    </row>
    <row r="283" spans="1:13" ht="18.399999999999999" customHeight="1">
      <c r="A283" s="74"/>
      <c r="B283" s="70"/>
      <c r="C283" s="71" t="s">
        <v>171</v>
      </c>
      <c r="D283" s="80" t="s">
        <v>43</v>
      </c>
      <c r="E283" s="73">
        <v>638580.69099999999</v>
      </c>
      <c r="F283" s="73">
        <v>0</v>
      </c>
      <c r="G283" s="73"/>
      <c r="H283" s="73">
        <v>16494</v>
      </c>
      <c r="I283" s="73">
        <v>596996</v>
      </c>
      <c r="J283" s="73">
        <v>23546</v>
      </c>
      <c r="K283" s="73">
        <v>0</v>
      </c>
      <c r="L283" s="73">
        <v>0</v>
      </c>
      <c r="M283" s="449">
        <v>1544.691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203383.70527999997</v>
      </c>
      <c r="F284" s="73">
        <v>0</v>
      </c>
      <c r="G284" s="73"/>
      <c r="H284" s="73">
        <v>4021.5528200000003</v>
      </c>
      <c r="I284" s="73">
        <v>197460.70083999995</v>
      </c>
      <c r="J284" s="73">
        <v>1882.9850099999999</v>
      </c>
      <c r="K284" s="73">
        <v>0</v>
      </c>
      <c r="L284" s="73">
        <v>0</v>
      </c>
      <c r="M284" s="449">
        <v>18.466609999999999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93">
        <v>0.321845816982604</v>
      </c>
      <c r="F285" s="293">
        <v>0</v>
      </c>
      <c r="G285" s="293"/>
      <c r="H285" s="293">
        <v>0.24381913544319148</v>
      </c>
      <c r="I285" s="293">
        <v>0.33088685412274904</v>
      </c>
      <c r="J285" s="293">
        <v>0.10501868432794199</v>
      </c>
      <c r="K285" s="293">
        <v>0</v>
      </c>
      <c r="L285" s="293">
        <v>0</v>
      </c>
      <c r="M285" s="450">
        <v>2.4854118438761775E-2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94">
        <v>0.31849335275312918</v>
      </c>
      <c r="F286" s="294">
        <v>0</v>
      </c>
      <c r="G286" s="294"/>
      <c r="H286" s="294">
        <v>0.24381913544319148</v>
      </c>
      <c r="I286" s="294">
        <v>0.33075715890893731</v>
      </c>
      <c r="J286" s="294">
        <v>7.9970483733967548E-2</v>
      </c>
      <c r="K286" s="294">
        <v>0</v>
      </c>
      <c r="L286" s="294">
        <v>0</v>
      </c>
      <c r="M286" s="451">
        <v>1.1954889359748972E-2</v>
      </c>
    </row>
    <row r="287" spans="1:13" ht="18.399999999999999" customHeight="1">
      <c r="A287" s="69" t="s">
        <v>172</v>
      </c>
      <c r="B287" s="70" t="s">
        <v>48</v>
      </c>
      <c r="C287" s="71" t="s">
        <v>173</v>
      </c>
      <c r="D287" s="80" t="s">
        <v>42</v>
      </c>
      <c r="E287" s="73">
        <v>427469</v>
      </c>
      <c r="F287" s="402">
        <v>0</v>
      </c>
      <c r="G287" s="402"/>
      <c r="H287" s="402">
        <v>1051</v>
      </c>
      <c r="I287" s="402">
        <v>395643</v>
      </c>
      <c r="J287" s="402">
        <v>5103</v>
      </c>
      <c r="K287" s="402">
        <v>0</v>
      </c>
      <c r="L287" s="402">
        <v>0</v>
      </c>
      <c r="M287" s="403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427511.8</v>
      </c>
      <c r="F288" s="73">
        <v>0</v>
      </c>
      <c r="G288" s="73"/>
      <c r="H288" s="73">
        <v>1277.491</v>
      </c>
      <c r="I288" s="73">
        <v>395391.98200000002</v>
      </c>
      <c r="J288" s="73">
        <v>5127</v>
      </c>
      <c r="K288" s="73">
        <v>0</v>
      </c>
      <c r="L288" s="73">
        <v>0</v>
      </c>
      <c r="M288" s="449">
        <v>25715.326999999994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139785.57063000003</v>
      </c>
      <c r="F289" s="73">
        <v>0</v>
      </c>
      <c r="G289" s="73"/>
      <c r="H289" s="73">
        <v>354.72618999999997</v>
      </c>
      <c r="I289" s="73">
        <v>134901.60016000006</v>
      </c>
      <c r="J289" s="73">
        <v>130.83265</v>
      </c>
      <c r="K289" s="73">
        <v>0</v>
      </c>
      <c r="L289" s="73">
        <v>0</v>
      </c>
      <c r="M289" s="449">
        <v>4398.4116299999978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93">
        <v>0.32700750377220345</v>
      </c>
      <c r="F290" s="293">
        <v>0</v>
      </c>
      <c r="G290" s="293"/>
      <c r="H290" s="293">
        <v>0.33751302568981917</v>
      </c>
      <c r="I290" s="293">
        <v>0.34096799427766966</v>
      </c>
      <c r="J290" s="293">
        <v>2.563837938467568E-2</v>
      </c>
      <c r="K290" s="293">
        <v>0</v>
      </c>
      <c r="L290" s="293">
        <v>0</v>
      </c>
      <c r="M290" s="450">
        <v>0.17133108561857269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52">
        <v>0.32697476567898254</v>
      </c>
      <c r="F291" s="294">
        <v>0</v>
      </c>
      <c r="G291" s="294"/>
      <c r="H291" s="294">
        <v>0.27767412060045821</v>
      </c>
      <c r="I291" s="294">
        <v>0.34118446074103764</v>
      </c>
      <c r="J291" s="294">
        <v>2.5518363565437879E-2</v>
      </c>
      <c r="K291" s="294">
        <v>0</v>
      </c>
      <c r="L291" s="294">
        <v>0</v>
      </c>
      <c r="M291" s="451">
        <v>0.17104241489909885</v>
      </c>
    </row>
    <row r="292" spans="1:13" ht="18.399999999999999" customHeight="1">
      <c r="A292" s="69" t="s">
        <v>174</v>
      </c>
      <c r="B292" s="70" t="s">
        <v>48</v>
      </c>
      <c r="C292" s="71" t="s">
        <v>175</v>
      </c>
      <c r="D292" s="72" t="s">
        <v>42</v>
      </c>
      <c r="E292" s="453">
        <v>188652</v>
      </c>
      <c r="F292" s="402">
        <v>0</v>
      </c>
      <c r="G292" s="402"/>
      <c r="H292" s="402">
        <v>3944</v>
      </c>
      <c r="I292" s="402">
        <v>174208</v>
      </c>
      <c r="J292" s="402">
        <v>10500</v>
      </c>
      <c r="K292" s="402">
        <v>0</v>
      </c>
      <c r="L292" s="402">
        <v>0</v>
      </c>
      <c r="M292" s="403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188652</v>
      </c>
      <c r="F293" s="73">
        <v>0</v>
      </c>
      <c r="G293" s="73"/>
      <c r="H293" s="73">
        <v>3944</v>
      </c>
      <c r="I293" s="73">
        <v>174208</v>
      </c>
      <c r="J293" s="73">
        <v>10500</v>
      </c>
      <c r="K293" s="73">
        <v>0</v>
      </c>
      <c r="L293" s="73">
        <v>0</v>
      </c>
      <c r="M293" s="449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63491.581599999983</v>
      </c>
      <c r="F294" s="73">
        <v>0</v>
      </c>
      <c r="G294" s="73"/>
      <c r="H294" s="73">
        <v>878.63012000000003</v>
      </c>
      <c r="I294" s="73">
        <v>62027.855819999982</v>
      </c>
      <c r="J294" s="73">
        <v>585.09566000000007</v>
      </c>
      <c r="K294" s="73">
        <v>0</v>
      </c>
      <c r="L294" s="73">
        <v>0</v>
      </c>
      <c r="M294" s="449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93">
        <v>0.33655398087483823</v>
      </c>
      <c r="F295" s="293">
        <v>0</v>
      </c>
      <c r="G295" s="293"/>
      <c r="H295" s="293">
        <v>0.2227763995943205</v>
      </c>
      <c r="I295" s="293">
        <v>0.35605629948107997</v>
      </c>
      <c r="J295" s="293">
        <v>5.5723396190476199E-2</v>
      </c>
      <c r="K295" s="293">
        <v>0</v>
      </c>
      <c r="L295" s="293">
        <v>0</v>
      </c>
      <c r="M295" s="450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94">
        <v>0.33655398087483823</v>
      </c>
      <c r="F296" s="294">
        <v>0</v>
      </c>
      <c r="G296" s="294"/>
      <c r="H296" s="294">
        <v>0.2227763995943205</v>
      </c>
      <c r="I296" s="294">
        <v>0.35605629948107997</v>
      </c>
      <c r="J296" s="294">
        <v>5.5723396190476199E-2</v>
      </c>
      <c r="K296" s="294">
        <v>0</v>
      </c>
      <c r="L296" s="294">
        <v>0</v>
      </c>
      <c r="M296" s="451">
        <v>0</v>
      </c>
    </row>
    <row r="297" spans="1:13" ht="18.399999999999999" customHeight="1">
      <c r="A297" s="69" t="s">
        <v>176</v>
      </c>
      <c r="B297" s="70" t="s">
        <v>48</v>
      </c>
      <c r="C297" s="71" t="s">
        <v>177</v>
      </c>
      <c r="D297" s="80" t="s">
        <v>42</v>
      </c>
      <c r="E297" s="73">
        <v>59943</v>
      </c>
      <c r="F297" s="402">
        <v>0</v>
      </c>
      <c r="G297" s="402"/>
      <c r="H297" s="402">
        <v>45</v>
      </c>
      <c r="I297" s="402">
        <v>59009</v>
      </c>
      <c r="J297" s="402">
        <v>800</v>
      </c>
      <c r="K297" s="402">
        <v>0</v>
      </c>
      <c r="L297" s="402">
        <v>0</v>
      </c>
      <c r="M297" s="403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59943</v>
      </c>
      <c r="F298" s="73">
        <v>0</v>
      </c>
      <c r="G298" s="73"/>
      <c r="H298" s="73">
        <v>92</v>
      </c>
      <c r="I298" s="73">
        <v>58962</v>
      </c>
      <c r="J298" s="73">
        <v>800</v>
      </c>
      <c r="K298" s="73">
        <v>0</v>
      </c>
      <c r="L298" s="73">
        <v>0</v>
      </c>
      <c r="M298" s="449">
        <v>89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19739.61577</v>
      </c>
      <c r="F299" s="73">
        <v>0</v>
      </c>
      <c r="G299" s="73"/>
      <c r="H299" s="73">
        <v>18.965679999999999</v>
      </c>
      <c r="I299" s="73">
        <v>19677.43823</v>
      </c>
      <c r="J299" s="73">
        <v>8.91</v>
      </c>
      <c r="K299" s="73">
        <v>0</v>
      </c>
      <c r="L299" s="73">
        <v>0</v>
      </c>
      <c r="M299" s="449">
        <v>34.301859999999998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93">
        <v>0.32930643728208464</v>
      </c>
      <c r="F300" s="293">
        <v>0</v>
      </c>
      <c r="G300" s="293"/>
      <c r="H300" s="293">
        <v>0.42145955555555553</v>
      </c>
      <c r="I300" s="293">
        <v>0.33346503465573046</v>
      </c>
      <c r="J300" s="293">
        <v>1.11375E-2</v>
      </c>
      <c r="K300" s="293">
        <v>0</v>
      </c>
      <c r="L300" s="293">
        <v>0</v>
      </c>
      <c r="M300" s="450">
        <v>0.38541415730337075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94">
        <v>0.32930643728208464</v>
      </c>
      <c r="F301" s="294">
        <v>0</v>
      </c>
      <c r="G301" s="294"/>
      <c r="H301" s="294">
        <v>0.20614869565217389</v>
      </c>
      <c r="I301" s="294">
        <v>0.33373084749499676</v>
      </c>
      <c r="J301" s="294">
        <v>1.11375E-2</v>
      </c>
      <c r="K301" s="294">
        <v>0</v>
      </c>
      <c r="L301" s="294">
        <v>0</v>
      </c>
      <c r="M301" s="451">
        <v>0.38541415730337075</v>
      </c>
    </row>
    <row r="302" spans="1:13" ht="18.399999999999999" customHeight="1">
      <c r="A302" s="69" t="s">
        <v>178</v>
      </c>
      <c r="B302" s="70" t="s">
        <v>48</v>
      </c>
      <c r="C302" s="71" t="s">
        <v>179</v>
      </c>
      <c r="D302" s="80" t="s">
        <v>42</v>
      </c>
      <c r="E302" s="73">
        <v>55699</v>
      </c>
      <c r="F302" s="402">
        <v>0</v>
      </c>
      <c r="G302" s="402"/>
      <c r="H302" s="402">
        <v>53</v>
      </c>
      <c r="I302" s="402">
        <v>53546</v>
      </c>
      <c r="J302" s="402">
        <v>2100</v>
      </c>
      <c r="K302" s="402">
        <v>0</v>
      </c>
      <c r="L302" s="402">
        <v>0</v>
      </c>
      <c r="M302" s="403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57730.017999999996</v>
      </c>
      <c r="F303" s="73">
        <v>0</v>
      </c>
      <c r="G303" s="73"/>
      <c r="H303" s="73">
        <v>53</v>
      </c>
      <c r="I303" s="73">
        <v>55896</v>
      </c>
      <c r="J303" s="73">
        <v>1650</v>
      </c>
      <c r="K303" s="73">
        <v>0</v>
      </c>
      <c r="L303" s="73">
        <v>0</v>
      </c>
      <c r="M303" s="449">
        <v>131.018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19943.104870000006</v>
      </c>
      <c r="F304" s="73">
        <v>0</v>
      </c>
      <c r="G304" s="73"/>
      <c r="H304" s="73">
        <v>16.01906</v>
      </c>
      <c r="I304" s="73">
        <v>19847.172360000008</v>
      </c>
      <c r="J304" s="73">
        <v>55.195509999999999</v>
      </c>
      <c r="K304" s="73">
        <v>0</v>
      </c>
      <c r="L304" s="73">
        <v>0</v>
      </c>
      <c r="M304" s="449">
        <v>24.717940000000002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93">
        <v>0.3580513989479166</v>
      </c>
      <c r="F305" s="293">
        <v>0</v>
      </c>
      <c r="G305" s="293"/>
      <c r="H305" s="293">
        <v>0.30224641509433964</v>
      </c>
      <c r="I305" s="293">
        <v>0.37065648900011222</v>
      </c>
      <c r="J305" s="293">
        <v>2.628357619047619E-2</v>
      </c>
      <c r="K305" s="293">
        <v>0</v>
      </c>
      <c r="L305" s="293">
        <v>0</v>
      </c>
      <c r="M305" s="450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94">
        <v>0.34545467957415166</v>
      </c>
      <c r="F306" s="294">
        <v>0</v>
      </c>
      <c r="G306" s="294"/>
      <c r="H306" s="294">
        <v>0.30224641509433964</v>
      </c>
      <c r="I306" s="294">
        <v>0.35507321382567641</v>
      </c>
      <c r="J306" s="294">
        <v>3.3451824242424238E-2</v>
      </c>
      <c r="K306" s="294">
        <v>0</v>
      </c>
      <c r="L306" s="294">
        <v>0</v>
      </c>
      <c r="M306" s="451">
        <v>0.18866064204918409</v>
      </c>
    </row>
    <row r="307" spans="1:13" ht="18.399999999999999" customHeight="1">
      <c r="A307" s="69" t="s">
        <v>180</v>
      </c>
      <c r="B307" s="70" t="s">
        <v>48</v>
      </c>
      <c r="C307" s="71" t="s">
        <v>181</v>
      </c>
      <c r="D307" s="80" t="s">
        <v>42</v>
      </c>
      <c r="E307" s="73">
        <v>144491</v>
      </c>
      <c r="F307" s="402">
        <v>5000</v>
      </c>
      <c r="G307" s="402"/>
      <c r="H307" s="402">
        <v>326</v>
      </c>
      <c r="I307" s="402">
        <v>20988</v>
      </c>
      <c r="J307" s="402">
        <v>46</v>
      </c>
      <c r="K307" s="402">
        <v>0</v>
      </c>
      <c r="L307" s="402">
        <v>0</v>
      </c>
      <c r="M307" s="403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144491</v>
      </c>
      <c r="F308" s="73">
        <v>5000</v>
      </c>
      <c r="G308" s="73"/>
      <c r="H308" s="73">
        <v>326</v>
      </c>
      <c r="I308" s="73">
        <v>20987.8</v>
      </c>
      <c r="J308" s="73">
        <v>46</v>
      </c>
      <c r="K308" s="73">
        <v>0</v>
      </c>
      <c r="L308" s="73">
        <v>0</v>
      </c>
      <c r="M308" s="449">
        <v>118131.2</v>
      </c>
    </row>
    <row r="309" spans="1:13" ht="18.399999999999999" customHeight="1">
      <c r="A309" s="74"/>
      <c r="B309" s="70"/>
      <c r="C309" s="71"/>
      <c r="D309" s="80" t="s">
        <v>44</v>
      </c>
      <c r="E309" s="73">
        <v>25549.907839999985</v>
      </c>
      <c r="F309" s="73">
        <v>0</v>
      </c>
      <c r="G309" s="73"/>
      <c r="H309" s="73">
        <v>105.96478999999999</v>
      </c>
      <c r="I309" s="73">
        <v>5233.9794700000011</v>
      </c>
      <c r="J309" s="73">
        <v>0</v>
      </c>
      <c r="K309" s="73">
        <v>0</v>
      </c>
      <c r="L309" s="73">
        <v>0</v>
      </c>
      <c r="M309" s="449">
        <v>20209.963579999985</v>
      </c>
    </row>
    <row r="310" spans="1:13" ht="18.399999999999999" customHeight="1">
      <c r="A310" s="74"/>
      <c r="B310" s="70"/>
      <c r="C310" s="71"/>
      <c r="D310" s="80" t="s">
        <v>45</v>
      </c>
      <c r="E310" s="293">
        <v>0.17682698465648369</v>
      </c>
      <c r="F310" s="293">
        <v>0</v>
      </c>
      <c r="G310" s="293"/>
      <c r="H310" s="293">
        <v>0.32504536809815948</v>
      </c>
      <c r="I310" s="293">
        <v>0.24937962025919577</v>
      </c>
      <c r="J310" s="293">
        <v>0</v>
      </c>
      <c r="K310" s="293">
        <v>0</v>
      </c>
      <c r="L310" s="293">
        <v>0</v>
      </c>
      <c r="M310" s="450">
        <v>0.17108094894650841</v>
      </c>
    </row>
    <row r="311" spans="1:13" ht="18.399999999999999" customHeight="1">
      <c r="A311" s="76"/>
      <c r="B311" s="77"/>
      <c r="C311" s="78"/>
      <c r="D311" s="82" t="s">
        <v>46</v>
      </c>
      <c r="E311" s="294">
        <v>0.17682698465648369</v>
      </c>
      <c r="F311" s="294">
        <v>0</v>
      </c>
      <c r="G311" s="294"/>
      <c r="H311" s="294">
        <v>0.32504536809815948</v>
      </c>
      <c r="I311" s="294">
        <v>0.2493819966837878</v>
      </c>
      <c r="J311" s="294">
        <v>0</v>
      </c>
      <c r="K311" s="294">
        <v>0</v>
      </c>
      <c r="L311" s="294">
        <v>0</v>
      </c>
      <c r="M311" s="451">
        <v>0.17108065930084504</v>
      </c>
    </row>
    <row r="312" spans="1:13" ht="18.399999999999999" customHeight="1">
      <c r="A312" s="69" t="s">
        <v>182</v>
      </c>
      <c r="B312" s="70" t="s">
        <v>48</v>
      </c>
      <c r="C312" s="71" t="s">
        <v>183</v>
      </c>
      <c r="D312" s="80" t="s">
        <v>42</v>
      </c>
      <c r="E312" s="73">
        <v>13474</v>
      </c>
      <c r="F312" s="402">
        <v>1500</v>
      </c>
      <c r="G312" s="402"/>
      <c r="H312" s="402">
        <v>11</v>
      </c>
      <c r="I312" s="402">
        <v>11728</v>
      </c>
      <c r="J312" s="402">
        <v>235</v>
      </c>
      <c r="K312" s="402">
        <v>0</v>
      </c>
      <c r="L312" s="402">
        <v>0</v>
      </c>
      <c r="M312" s="403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14393.5</v>
      </c>
      <c r="F313" s="73">
        <v>1500</v>
      </c>
      <c r="G313" s="73"/>
      <c r="H313" s="73">
        <v>11</v>
      </c>
      <c r="I313" s="73">
        <v>12579</v>
      </c>
      <c r="J313" s="73">
        <v>303.5</v>
      </c>
      <c r="K313" s="73">
        <v>0</v>
      </c>
      <c r="L313" s="73">
        <v>0</v>
      </c>
      <c r="M313" s="449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4178.5712199999998</v>
      </c>
      <c r="F314" s="73">
        <v>750</v>
      </c>
      <c r="G314" s="73"/>
      <c r="H314" s="73">
        <v>0.43645</v>
      </c>
      <c r="I314" s="73">
        <v>3428.1347700000001</v>
      </c>
      <c r="J314" s="73">
        <v>0</v>
      </c>
      <c r="K314" s="73">
        <v>0</v>
      </c>
      <c r="L314" s="73">
        <v>0</v>
      </c>
      <c r="M314" s="449">
        <v>0</v>
      </c>
    </row>
    <row r="315" spans="1:13" ht="18.399999999999999" customHeight="1">
      <c r="A315" s="74"/>
      <c r="B315" s="70"/>
      <c r="C315" s="71"/>
      <c r="D315" s="80" t="s">
        <v>45</v>
      </c>
      <c r="E315" s="293">
        <v>0.31012106427193109</v>
      </c>
      <c r="F315" s="293">
        <v>0.5</v>
      </c>
      <c r="G315" s="293"/>
      <c r="H315" s="293">
        <v>3.9677272727272728E-2</v>
      </c>
      <c r="I315" s="293">
        <v>0.29230344218963167</v>
      </c>
      <c r="J315" s="293">
        <v>0</v>
      </c>
      <c r="K315" s="293">
        <v>0</v>
      </c>
      <c r="L315" s="293">
        <v>0</v>
      </c>
      <c r="M315" s="450">
        <v>0</v>
      </c>
    </row>
    <row r="316" spans="1:13" ht="18.399999999999999" customHeight="1">
      <c r="A316" s="76"/>
      <c r="B316" s="77"/>
      <c r="C316" s="78"/>
      <c r="D316" s="82" t="s">
        <v>46</v>
      </c>
      <c r="E316" s="294">
        <v>0.29030959947198387</v>
      </c>
      <c r="F316" s="294">
        <v>0.5</v>
      </c>
      <c r="G316" s="294"/>
      <c r="H316" s="294">
        <v>3.9677272727272728E-2</v>
      </c>
      <c r="I316" s="294">
        <v>0.27252840209873602</v>
      </c>
      <c r="J316" s="294">
        <v>0</v>
      </c>
      <c r="K316" s="294">
        <v>0</v>
      </c>
      <c r="L316" s="294">
        <v>0</v>
      </c>
      <c r="M316" s="451">
        <v>0</v>
      </c>
    </row>
    <row r="317" spans="1:13" ht="18.399999999999999" customHeight="1">
      <c r="A317" s="69" t="s">
        <v>184</v>
      </c>
      <c r="B317" s="70" t="s">
        <v>48</v>
      </c>
      <c r="C317" s="71" t="s">
        <v>185</v>
      </c>
      <c r="D317" s="80" t="s">
        <v>42</v>
      </c>
      <c r="E317" s="73">
        <v>159698</v>
      </c>
      <c r="F317" s="402">
        <v>0</v>
      </c>
      <c r="G317" s="402"/>
      <c r="H317" s="402">
        <v>359</v>
      </c>
      <c r="I317" s="402">
        <v>136775</v>
      </c>
      <c r="J317" s="402">
        <v>22564</v>
      </c>
      <c r="K317" s="402">
        <v>0</v>
      </c>
      <c r="L317" s="402">
        <v>0</v>
      </c>
      <c r="M317" s="403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159735</v>
      </c>
      <c r="F318" s="73">
        <v>0</v>
      </c>
      <c r="G318" s="73"/>
      <c r="H318" s="73">
        <v>398</v>
      </c>
      <c r="I318" s="73">
        <v>136736</v>
      </c>
      <c r="J318" s="73">
        <v>22564</v>
      </c>
      <c r="K318" s="73">
        <v>0</v>
      </c>
      <c r="L318" s="73">
        <v>0</v>
      </c>
      <c r="M318" s="449">
        <v>37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46633.102869999995</v>
      </c>
      <c r="F319" s="73">
        <v>0</v>
      </c>
      <c r="G319" s="73"/>
      <c r="H319" s="73">
        <v>177.85766999999998</v>
      </c>
      <c r="I319" s="73">
        <v>43948.463719999992</v>
      </c>
      <c r="J319" s="73">
        <v>2489.4708000000001</v>
      </c>
      <c r="K319" s="73">
        <v>0</v>
      </c>
      <c r="L319" s="73">
        <v>0</v>
      </c>
      <c r="M319" s="449">
        <v>17.310680000000001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93">
        <v>0.29200805814725289</v>
      </c>
      <c r="F320" s="293">
        <v>0</v>
      </c>
      <c r="G320" s="293"/>
      <c r="H320" s="293">
        <v>0.49542526462395536</v>
      </c>
      <c r="I320" s="293">
        <v>0.32131942036190819</v>
      </c>
      <c r="J320" s="293">
        <v>0.11032932104236838</v>
      </c>
      <c r="K320" s="293">
        <v>0</v>
      </c>
      <c r="L320" s="293">
        <v>0</v>
      </c>
      <c r="M320" s="450">
        <v>0</v>
      </c>
    </row>
    <row r="321" spans="1:13" ht="18.399999999999999" customHeight="1">
      <c r="A321" s="76"/>
      <c r="B321" s="77"/>
      <c r="C321" s="78" t="s">
        <v>4</v>
      </c>
      <c r="D321" s="79" t="s">
        <v>46</v>
      </c>
      <c r="E321" s="452">
        <v>0.29194041925689418</v>
      </c>
      <c r="F321" s="294">
        <v>0</v>
      </c>
      <c r="G321" s="294"/>
      <c r="H321" s="294">
        <v>0.44687856783919594</v>
      </c>
      <c r="I321" s="294">
        <v>0.32141106745846004</v>
      </c>
      <c r="J321" s="294">
        <v>0.11032932104236838</v>
      </c>
      <c r="K321" s="294">
        <v>0</v>
      </c>
      <c r="L321" s="294">
        <v>0</v>
      </c>
      <c r="M321" s="451">
        <v>0.46785621621621626</v>
      </c>
    </row>
    <row r="322" spans="1:13" ht="18.399999999999999" customHeight="1">
      <c r="A322" s="69" t="s">
        <v>186</v>
      </c>
      <c r="B322" s="70" t="s">
        <v>48</v>
      </c>
      <c r="C322" s="71" t="s">
        <v>187</v>
      </c>
      <c r="D322" s="72" t="s">
        <v>42</v>
      </c>
      <c r="E322" s="453">
        <v>34298</v>
      </c>
      <c r="F322" s="402">
        <v>0</v>
      </c>
      <c r="G322" s="402"/>
      <c r="H322" s="402">
        <v>52</v>
      </c>
      <c r="I322" s="402">
        <v>33037</v>
      </c>
      <c r="J322" s="402">
        <v>1209</v>
      </c>
      <c r="K322" s="402">
        <v>0</v>
      </c>
      <c r="L322" s="402">
        <v>0</v>
      </c>
      <c r="M322" s="403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49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12067.32121</v>
      </c>
      <c r="F324" s="73">
        <v>0</v>
      </c>
      <c r="G324" s="73"/>
      <c r="H324" s="73">
        <v>6.6696200000000001</v>
      </c>
      <c r="I324" s="73">
        <v>12060.651589999999</v>
      </c>
      <c r="J324" s="73">
        <v>0</v>
      </c>
      <c r="K324" s="73">
        <v>0</v>
      </c>
      <c r="L324" s="73">
        <v>0</v>
      </c>
      <c r="M324" s="449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93">
        <v>0.35183746020176104</v>
      </c>
      <c r="F325" s="293">
        <v>0</v>
      </c>
      <c r="G325" s="293"/>
      <c r="H325" s="293">
        <v>0.12826192307692308</v>
      </c>
      <c r="I325" s="293">
        <v>0.36506497533068982</v>
      </c>
      <c r="J325" s="293">
        <v>0</v>
      </c>
      <c r="K325" s="293">
        <v>0</v>
      </c>
      <c r="L325" s="293">
        <v>0</v>
      </c>
      <c r="M325" s="450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94">
        <v>0.35183746020176104</v>
      </c>
      <c r="F326" s="294">
        <v>0</v>
      </c>
      <c r="G326" s="294"/>
      <c r="H326" s="294">
        <v>0.12826192307692308</v>
      </c>
      <c r="I326" s="294">
        <v>0.36506497533068982</v>
      </c>
      <c r="J326" s="294">
        <v>0</v>
      </c>
      <c r="K326" s="294">
        <v>0</v>
      </c>
      <c r="L326" s="294">
        <v>0</v>
      </c>
      <c r="M326" s="451">
        <v>0</v>
      </c>
    </row>
    <row r="327" spans="1:13" ht="18.399999999999999" customHeight="1">
      <c r="A327" s="69" t="s">
        <v>188</v>
      </c>
      <c r="B327" s="70" t="s">
        <v>48</v>
      </c>
      <c r="C327" s="71" t="s">
        <v>189</v>
      </c>
      <c r="D327" s="80" t="s">
        <v>42</v>
      </c>
      <c r="E327" s="73">
        <v>13498</v>
      </c>
      <c r="F327" s="402">
        <v>0</v>
      </c>
      <c r="G327" s="402"/>
      <c r="H327" s="402">
        <v>25</v>
      </c>
      <c r="I327" s="402">
        <v>13473</v>
      </c>
      <c r="J327" s="402">
        <v>0</v>
      </c>
      <c r="K327" s="402">
        <v>0</v>
      </c>
      <c r="L327" s="402">
        <v>0</v>
      </c>
      <c r="M327" s="403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25</v>
      </c>
      <c r="I328" s="73">
        <v>13561.163</v>
      </c>
      <c r="J328" s="73">
        <v>0</v>
      </c>
      <c r="K328" s="73">
        <v>0</v>
      </c>
      <c r="L328" s="73">
        <v>0</v>
      </c>
      <c r="M328" s="449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4454.2575999999981</v>
      </c>
      <c r="F329" s="73">
        <v>0</v>
      </c>
      <c r="G329" s="73"/>
      <c r="H329" s="73">
        <v>3.907</v>
      </c>
      <c r="I329" s="73">
        <v>4450.3505999999979</v>
      </c>
      <c r="J329" s="73">
        <v>0</v>
      </c>
      <c r="K329" s="73">
        <v>0</v>
      </c>
      <c r="L329" s="73">
        <v>0</v>
      </c>
      <c r="M329" s="449">
        <v>0</v>
      </c>
    </row>
    <row r="330" spans="1:13" ht="18.399999999999999" customHeight="1">
      <c r="A330" s="74"/>
      <c r="B330" s="70"/>
      <c r="C330" s="71"/>
      <c r="D330" s="80" t="s">
        <v>45</v>
      </c>
      <c r="E330" s="293">
        <v>0.32999389539190976</v>
      </c>
      <c r="F330" s="293">
        <v>0</v>
      </c>
      <c r="G330" s="293"/>
      <c r="H330" s="293">
        <v>0.15628</v>
      </c>
      <c r="I330" s="293">
        <v>0.33031623246492969</v>
      </c>
      <c r="J330" s="293">
        <v>0</v>
      </c>
      <c r="K330" s="293">
        <v>0</v>
      </c>
      <c r="L330" s="293">
        <v>0</v>
      </c>
      <c r="M330" s="450">
        <v>0</v>
      </c>
    </row>
    <row r="331" spans="1:13" ht="18.399999999999999" customHeight="1">
      <c r="A331" s="76"/>
      <c r="B331" s="77"/>
      <c r="C331" s="78"/>
      <c r="D331" s="83" t="s">
        <v>46</v>
      </c>
      <c r="E331" s="294">
        <v>0.32785250699553642</v>
      </c>
      <c r="F331" s="294">
        <v>0</v>
      </c>
      <c r="G331" s="294"/>
      <c r="H331" s="294">
        <v>0.15628</v>
      </c>
      <c r="I331" s="294">
        <v>0.32816880086169586</v>
      </c>
      <c r="J331" s="294">
        <v>0</v>
      </c>
      <c r="K331" s="294">
        <v>0</v>
      </c>
      <c r="L331" s="294">
        <v>0</v>
      </c>
      <c r="M331" s="451">
        <v>0</v>
      </c>
    </row>
    <row r="332" spans="1:13" ht="18.399999999999999" customHeight="1">
      <c r="A332" s="69" t="s">
        <v>190</v>
      </c>
      <c r="B332" s="70" t="s">
        <v>48</v>
      </c>
      <c r="C332" s="71" t="s">
        <v>191</v>
      </c>
      <c r="D332" s="80" t="s">
        <v>42</v>
      </c>
      <c r="E332" s="73">
        <v>82353</v>
      </c>
      <c r="F332" s="402">
        <v>78253</v>
      </c>
      <c r="G332" s="402"/>
      <c r="H332" s="402">
        <v>0</v>
      </c>
      <c r="I332" s="402">
        <v>0</v>
      </c>
      <c r="J332" s="402">
        <v>3713</v>
      </c>
      <c r="K332" s="402">
        <v>0</v>
      </c>
      <c r="L332" s="402">
        <v>0</v>
      </c>
      <c r="M332" s="403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49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25421</v>
      </c>
      <c r="F334" s="73">
        <v>25321</v>
      </c>
      <c r="G334" s="73"/>
      <c r="H334" s="73">
        <v>0</v>
      </c>
      <c r="I334" s="73">
        <v>0</v>
      </c>
      <c r="J334" s="73">
        <v>0</v>
      </c>
      <c r="K334" s="73">
        <v>0</v>
      </c>
      <c r="L334" s="73">
        <v>0</v>
      </c>
      <c r="M334" s="449">
        <v>100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93">
        <v>0.30868335094046362</v>
      </c>
      <c r="F335" s="293">
        <v>0.32357864874190129</v>
      </c>
      <c r="G335" s="293"/>
      <c r="H335" s="293">
        <v>0</v>
      </c>
      <c r="I335" s="293">
        <v>0</v>
      </c>
      <c r="J335" s="293">
        <v>0</v>
      </c>
      <c r="K335" s="293">
        <v>0</v>
      </c>
      <c r="L335" s="293">
        <v>0</v>
      </c>
      <c r="M335" s="450">
        <v>0.25839793281653745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94">
        <v>0.30868335094046362</v>
      </c>
      <c r="F336" s="294">
        <v>0.32357864874190129</v>
      </c>
      <c r="G336" s="294"/>
      <c r="H336" s="294">
        <v>0</v>
      </c>
      <c r="I336" s="294">
        <v>0</v>
      </c>
      <c r="J336" s="294">
        <v>0</v>
      </c>
      <c r="K336" s="294">
        <v>0</v>
      </c>
      <c r="L336" s="294">
        <v>0</v>
      </c>
      <c r="M336" s="451">
        <v>0.25839793281653745</v>
      </c>
    </row>
    <row r="337" spans="1:13" ht="18.399999999999999" customHeight="1">
      <c r="A337" s="69" t="s">
        <v>192</v>
      </c>
      <c r="B337" s="70" t="s">
        <v>48</v>
      </c>
      <c r="C337" s="71" t="s">
        <v>193</v>
      </c>
      <c r="D337" s="80" t="s">
        <v>42</v>
      </c>
      <c r="E337" s="73">
        <v>32668</v>
      </c>
      <c r="F337" s="402">
        <v>0</v>
      </c>
      <c r="G337" s="402"/>
      <c r="H337" s="402">
        <v>230</v>
      </c>
      <c r="I337" s="402">
        <v>31789</v>
      </c>
      <c r="J337" s="402">
        <v>649</v>
      </c>
      <c r="K337" s="402">
        <v>0</v>
      </c>
      <c r="L337" s="402">
        <v>0</v>
      </c>
      <c r="M337" s="403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33692.594000000005</v>
      </c>
      <c r="F338" s="73">
        <v>0</v>
      </c>
      <c r="G338" s="73"/>
      <c r="H338" s="73">
        <v>236.25399999999999</v>
      </c>
      <c r="I338" s="73">
        <v>32057.746000000003</v>
      </c>
      <c r="J338" s="73">
        <v>1398.5940000000001</v>
      </c>
      <c r="K338" s="73">
        <v>0</v>
      </c>
      <c r="L338" s="73">
        <v>0</v>
      </c>
      <c r="M338" s="449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19421.407450000002</v>
      </c>
      <c r="F339" s="73">
        <v>0</v>
      </c>
      <c r="G339" s="73"/>
      <c r="H339" s="73">
        <v>26.096300000000003</v>
      </c>
      <c r="I339" s="73">
        <v>19395.311150000001</v>
      </c>
      <c r="J339" s="73">
        <v>0</v>
      </c>
      <c r="K339" s="73">
        <v>0</v>
      </c>
      <c r="L339" s="73">
        <v>0</v>
      </c>
      <c r="M339" s="449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93">
        <v>0.59450861546467504</v>
      </c>
      <c r="F340" s="293">
        <v>0</v>
      </c>
      <c r="G340" s="293"/>
      <c r="H340" s="293">
        <v>0.11346217391304349</v>
      </c>
      <c r="I340" s="293">
        <v>0.61012649501399863</v>
      </c>
      <c r="J340" s="293">
        <v>0</v>
      </c>
      <c r="K340" s="293">
        <v>0</v>
      </c>
      <c r="L340" s="293">
        <v>0</v>
      </c>
      <c r="M340" s="450">
        <v>0</v>
      </c>
    </row>
    <row r="341" spans="1:13" ht="18.399999999999999" customHeight="1">
      <c r="A341" s="76"/>
      <c r="B341" s="77"/>
      <c r="C341" s="78" t="s">
        <v>4</v>
      </c>
      <c r="D341" s="82" t="s">
        <v>46</v>
      </c>
      <c r="E341" s="294">
        <v>0.57642956935877365</v>
      </c>
      <c r="F341" s="294">
        <v>0</v>
      </c>
      <c r="G341" s="294"/>
      <c r="H341" s="294">
        <v>0.11045865890101333</v>
      </c>
      <c r="I341" s="294">
        <v>0.60501169202600835</v>
      </c>
      <c r="J341" s="294">
        <v>0</v>
      </c>
      <c r="K341" s="294">
        <v>0</v>
      </c>
      <c r="L341" s="294">
        <v>0</v>
      </c>
      <c r="M341" s="451">
        <v>0</v>
      </c>
    </row>
    <row r="342" spans="1:13" ht="18.399999999999999" customHeight="1">
      <c r="A342" s="69" t="s">
        <v>194</v>
      </c>
      <c r="B342" s="70" t="s">
        <v>48</v>
      </c>
      <c r="C342" s="71" t="s">
        <v>195</v>
      </c>
      <c r="D342" s="80" t="s">
        <v>42</v>
      </c>
      <c r="E342" s="73">
        <v>18963</v>
      </c>
      <c r="F342" s="402">
        <v>0</v>
      </c>
      <c r="G342" s="402"/>
      <c r="H342" s="402">
        <v>115</v>
      </c>
      <c r="I342" s="402">
        <v>14800</v>
      </c>
      <c r="J342" s="402">
        <v>3223</v>
      </c>
      <c r="K342" s="402">
        <v>0</v>
      </c>
      <c r="L342" s="402">
        <v>0</v>
      </c>
      <c r="M342" s="403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18967.760999999999</v>
      </c>
      <c r="F343" s="73">
        <v>0</v>
      </c>
      <c r="G343" s="73"/>
      <c r="H343" s="73">
        <v>115</v>
      </c>
      <c r="I343" s="73">
        <v>14800</v>
      </c>
      <c r="J343" s="73">
        <v>3223</v>
      </c>
      <c r="K343" s="73">
        <v>0</v>
      </c>
      <c r="L343" s="73">
        <v>0</v>
      </c>
      <c r="M343" s="449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4077.6390499999984</v>
      </c>
      <c r="F344" s="73">
        <v>0</v>
      </c>
      <c r="G344" s="73"/>
      <c r="H344" s="73">
        <v>12.61764</v>
      </c>
      <c r="I344" s="73">
        <v>3980.0553899999986</v>
      </c>
      <c r="J344" s="73">
        <v>0</v>
      </c>
      <c r="K344" s="73">
        <v>0</v>
      </c>
      <c r="L344" s="73">
        <v>0</v>
      </c>
      <c r="M344" s="449">
        <v>84.966020000000015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93">
        <v>0.21503132679428352</v>
      </c>
      <c r="F345" s="293">
        <v>0</v>
      </c>
      <c r="G345" s="293"/>
      <c r="H345" s="293">
        <v>0.10971860869565217</v>
      </c>
      <c r="I345" s="293">
        <v>0.26892266148648641</v>
      </c>
      <c r="J345" s="293">
        <v>0</v>
      </c>
      <c r="K345" s="293">
        <v>0</v>
      </c>
      <c r="L345" s="293">
        <v>0</v>
      </c>
      <c r="M345" s="450">
        <v>0.10298911515151517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94">
        <v>0.21497735288840886</v>
      </c>
      <c r="F346" s="294">
        <v>0</v>
      </c>
      <c r="G346" s="294"/>
      <c r="H346" s="294">
        <v>0.10971860869565217</v>
      </c>
      <c r="I346" s="294">
        <v>0.26892266148648641</v>
      </c>
      <c r="J346" s="294">
        <v>0</v>
      </c>
      <c r="K346" s="294">
        <v>0</v>
      </c>
      <c r="L346" s="294">
        <v>0</v>
      </c>
      <c r="M346" s="451">
        <v>0.10239818453747528</v>
      </c>
    </row>
    <row r="347" spans="1:13" ht="18.399999999999999" customHeight="1">
      <c r="A347" s="69" t="s">
        <v>196</v>
      </c>
      <c r="B347" s="70" t="s">
        <v>48</v>
      </c>
      <c r="C347" s="71" t="s">
        <v>197</v>
      </c>
      <c r="D347" s="80" t="s">
        <v>42</v>
      </c>
      <c r="E347" s="73">
        <v>245112</v>
      </c>
      <c r="F347" s="402">
        <v>0</v>
      </c>
      <c r="G347" s="402"/>
      <c r="H347" s="402">
        <v>510</v>
      </c>
      <c r="I347" s="402">
        <v>214602</v>
      </c>
      <c r="J347" s="402">
        <v>30000</v>
      </c>
      <c r="K347" s="402">
        <v>0</v>
      </c>
      <c r="L347" s="402">
        <v>0</v>
      </c>
      <c r="M347" s="403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510</v>
      </c>
      <c r="I348" s="73">
        <v>214715.4</v>
      </c>
      <c r="J348" s="73">
        <v>30000</v>
      </c>
      <c r="K348" s="73">
        <v>0</v>
      </c>
      <c r="L348" s="73">
        <v>0</v>
      </c>
      <c r="M348" s="449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75466.729749999984</v>
      </c>
      <c r="F349" s="73">
        <v>0</v>
      </c>
      <c r="G349" s="73"/>
      <c r="H349" s="73">
        <v>123.12979999999999</v>
      </c>
      <c r="I349" s="73">
        <v>71237.003929999992</v>
      </c>
      <c r="J349" s="73">
        <v>4106.59602</v>
      </c>
      <c r="K349" s="73">
        <v>0</v>
      </c>
      <c r="L349" s="73">
        <v>0</v>
      </c>
      <c r="M349" s="449">
        <v>0</v>
      </c>
    </row>
    <row r="350" spans="1:13" ht="18.399999999999999" customHeight="1">
      <c r="A350" s="74"/>
      <c r="B350" s="70"/>
      <c r="C350" s="71"/>
      <c r="D350" s="80" t="s">
        <v>45</v>
      </c>
      <c r="E350" s="293">
        <v>0.30788672015242008</v>
      </c>
      <c r="F350" s="293">
        <v>0</v>
      </c>
      <c r="G350" s="293"/>
      <c r="H350" s="293">
        <v>0.24143098039215685</v>
      </c>
      <c r="I350" s="293">
        <v>0.33194939436724724</v>
      </c>
      <c r="J350" s="293">
        <v>0.136886534</v>
      </c>
      <c r="K350" s="293">
        <v>0</v>
      </c>
      <c r="L350" s="293">
        <v>0</v>
      </c>
      <c r="M350" s="450">
        <v>0</v>
      </c>
    </row>
    <row r="351" spans="1:13" ht="18.399999999999999" customHeight="1">
      <c r="A351" s="76"/>
      <c r="B351" s="77"/>
      <c r="C351" s="78"/>
      <c r="D351" s="82" t="s">
        <v>46</v>
      </c>
      <c r="E351" s="294">
        <v>0.30774434357126135</v>
      </c>
      <c r="F351" s="294">
        <v>0</v>
      </c>
      <c r="G351" s="294"/>
      <c r="H351" s="294">
        <v>0.24143098039215685</v>
      </c>
      <c r="I351" s="294">
        <v>0.3317740782915431</v>
      </c>
      <c r="J351" s="294">
        <v>0.136886534</v>
      </c>
      <c r="K351" s="294">
        <v>0</v>
      </c>
      <c r="L351" s="294">
        <v>0</v>
      </c>
      <c r="M351" s="451">
        <v>0</v>
      </c>
    </row>
    <row r="352" spans="1:13" ht="18.399999999999999" customHeight="1">
      <c r="A352" s="69" t="s">
        <v>198</v>
      </c>
      <c r="B352" s="70" t="s">
        <v>48</v>
      </c>
      <c r="C352" s="71" t="s">
        <v>199</v>
      </c>
      <c r="D352" s="80" t="s">
        <v>42</v>
      </c>
      <c r="E352" s="73">
        <v>38337</v>
      </c>
      <c r="F352" s="402">
        <v>0</v>
      </c>
      <c r="G352" s="402"/>
      <c r="H352" s="402">
        <v>40</v>
      </c>
      <c r="I352" s="402">
        <v>30140</v>
      </c>
      <c r="J352" s="402">
        <v>5334</v>
      </c>
      <c r="K352" s="402">
        <v>0</v>
      </c>
      <c r="L352" s="402">
        <v>0</v>
      </c>
      <c r="M352" s="403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38337</v>
      </c>
      <c r="F353" s="73">
        <v>0</v>
      </c>
      <c r="G353" s="73"/>
      <c r="H353" s="73">
        <v>40</v>
      </c>
      <c r="I353" s="73">
        <v>30140</v>
      </c>
      <c r="J353" s="73">
        <v>5334</v>
      </c>
      <c r="K353" s="73">
        <v>0</v>
      </c>
      <c r="L353" s="73">
        <v>0</v>
      </c>
      <c r="M353" s="449">
        <v>2823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10217.261929999997</v>
      </c>
      <c r="F354" s="73">
        <v>0</v>
      </c>
      <c r="G354" s="73"/>
      <c r="H354" s="73">
        <v>16.350719999999999</v>
      </c>
      <c r="I354" s="73">
        <v>9770.2778899999958</v>
      </c>
      <c r="J354" s="73">
        <v>0</v>
      </c>
      <c r="K354" s="73">
        <v>0</v>
      </c>
      <c r="L354" s="73">
        <v>0</v>
      </c>
      <c r="M354" s="449">
        <v>430.63331999999997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93">
        <v>0.26651177530844866</v>
      </c>
      <c r="F355" s="293">
        <v>0</v>
      </c>
      <c r="G355" s="293"/>
      <c r="H355" s="293">
        <v>0.40876799999999996</v>
      </c>
      <c r="I355" s="293">
        <v>0.32416316821499652</v>
      </c>
      <c r="J355" s="293">
        <v>0</v>
      </c>
      <c r="K355" s="293">
        <v>0</v>
      </c>
      <c r="L355" s="293">
        <v>0</v>
      </c>
      <c r="M355" s="450">
        <v>0.15254456960680127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52">
        <v>0.26651177530844866</v>
      </c>
      <c r="F356" s="294">
        <v>0</v>
      </c>
      <c r="G356" s="294"/>
      <c r="H356" s="294">
        <v>0.40876799999999996</v>
      </c>
      <c r="I356" s="294">
        <v>0.32416316821499652</v>
      </c>
      <c r="J356" s="294">
        <v>0</v>
      </c>
      <c r="K356" s="294">
        <v>0</v>
      </c>
      <c r="L356" s="294">
        <v>0</v>
      </c>
      <c r="M356" s="451">
        <v>0.15254456960680127</v>
      </c>
    </row>
    <row r="357" spans="1:13" ht="18.399999999999999" customHeight="1">
      <c r="A357" s="69" t="s">
        <v>200</v>
      </c>
      <c r="B357" s="70" t="s">
        <v>48</v>
      </c>
      <c r="C357" s="71" t="s">
        <v>201</v>
      </c>
      <c r="D357" s="72" t="s">
        <v>42</v>
      </c>
      <c r="E357" s="453">
        <v>17936437</v>
      </c>
      <c r="F357" s="402">
        <v>17579304</v>
      </c>
      <c r="G357" s="402"/>
      <c r="H357" s="402">
        <v>344836</v>
      </c>
      <c r="I357" s="402">
        <v>12297</v>
      </c>
      <c r="J357" s="402">
        <v>0</v>
      </c>
      <c r="K357" s="402">
        <v>0</v>
      </c>
      <c r="L357" s="402">
        <v>0</v>
      </c>
      <c r="M357" s="403">
        <v>0</v>
      </c>
    </row>
    <row r="358" spans="1:13" ht="18.399999999999999" customHeight="1">
      <c r="A358" s="74"/>
      <c r="B358" s="70"/>
      <c r="C358" s="71" t="s">
        <v>202</v>
      </c>
      <c r="D358" s="80" t="s">
        <v>43</v>
      </c>
      <c r="E358" s="73">
        <v>17936447.399999999</v>
      </c>
      <c r="F358" s="73">
        <v>17579304</v>
      </c>
      <c r="G358" s="73"/>
      <c r="H358" s="73">
        <v>344846.4</v>
      </c>
      <c r="I358" s="73">
        <v>12297</v>
      </c>
      <c r="J358" s="73">
        <v>0</v>
      </c>
      <c r="K358" s="73">
        <v>0</v>
      </c>
      <c r="L358" s="73">
        <v>0</v>
      </c>
      <c r="M358" s="449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5654008.3999999994</v>
      </c>
      <c r="F359" s="73">
        <v>5531021.2499499992</v>
      </c>
      <c r="G359" s="73"/>
      <c r="H359" s="73">
        <v>118877.68904999999</v>
      </c>
      <c r="I359" s="73">
        <v>4109.4610000000002</v>
      </c>
      <c r="J359" s="73">
        <v>0</v>
      </c>
      <c r="K359" s="73">
        <v>0</v>
      </c>
      <c r="L359" s="73">
        <v>0</v>
      </c>
      <c r="M359" s="449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93">
        <v>0.31522472384008038</v>
      </c>
      <c r="F360" s="293">
        <v>0.3146325502960754</v>
      </c>
      <c r="G360" s="293"/>
      <c r="H360" s="293">
        <v>0.34473688666496533</v>
      </c>
      <c r="I360" s="293">
        <v>0.33418402862486785</v>
      </c>
      <c r="J360" s="293">
        <v>0</v>
      </c>
      <c r="K360" s="293">
        <v>0</v>
      </c>
      <c r="L360" s="293">
        <v>0</v>
      </c>
      <c r="M360" s="450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94">
        <v>0.31522454106491565</v>
      </c>
      <c r="F361" s="294">
        <v>0.3146325502960754</v>
      </c>
      <c r="G361" s="294"/>
      <c r="H361" s="294">
        <v>0.34472648996770727</v>
      </c>
      <c r="I361" s="294">
        <v>0.33418402862486785</v>
      </c>
      <c r="J361" s="294">
        <v>0</v>
      </c>
      <c r="K361" s="294">
        <v>0</v>
      </c>
      <c r="L361" s="294">
        <v>0</v>
      </c>
      <c r="M361" s="451">
        <v>0</v>
      </c>
    </row>
    <row r="362" spans="1:13" ht="18.399999999999999" customHeight="1">
      <c r="A362" s="69" t="s">
        <v>203</v>
      </c>
      <c r="B362" s="70" t="s">
        <v>48</v>
      </c>
      <c r="C362" s="71" t="s">
        <v>204</v>
      </c>
      <c r="D362" s="72" t="s">
        <v>42</v>
      </c>
      <c r="E362" s="73">
        <v>56530465</v>
      </c>
      <c r="F362" s="402">
        <v>47337214</v>
      </c>
      <c r="G362" s="402"/>
      <c r="H362" s="402">
        <v>5601858</v>
      </c>
      <c r="I362" s="402">
        <v>3591393</v>
      </c>
      <c r="J362" s="402">
        <v>0</v>
      </c>
      <c r="K362" s="402">
        <v>0</v>
      </c>
      <c r="L362" s="402">
        <v>0</v>
      </c>
      <c r="M362" s="403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56530642.563000001</v>
      </c>
      <c r="F363" s="73">
        <v>47337214</v>
      </c>
      <c r="G363" s="73"/>
      <c r="H363" s="73">
        <v>5602035.5630000001</v>
      </c>
      <c r="I363" s="73">
        <v>3591393</v>
      </c>
      <c r="J363" s="73">
        <v>0</v>
      </c>
      <c r="K363" s="73">
        <v>0</v>
      </c>
      <c r="L363" s="73">
        <v>0</v>
      </c>
      <c r="M363" s="449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11094699.478220001</v>
      </c>
      <c r="F364" s="73">
        <v>8033723.1753200004</v>
      </c>
      <c r="G364" s="73"/>
      <c r="H364" s="73">
        <v>1979358.4848800001</v>
      </c>
      <c r="I364" s="73">
        <v>1081617.8180200001</v>
      </c>
      <c r="J364" s="73">
        <v>0</v>
      </c>
      <c r="K364" s="73">
        <v>0</v>
      </c>
      <c r="L364" s="73">
        <v>0</v>
      </c>
      <c r="M364" s="449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93">
        <v>0.19626053806951704</v>
      </c>
      <c r="F365" s="293">
        <v>0.16971263191196678</v>
      </c>
      <c r="G365" s="293"/>
      <c r="H365" s="293">
        <v>0.35333963925540424</v>
      </c>
      <c r="I365" s="293">
        <v>0.3011694398301718</v>
      </c>
      <c r="J365" s="293">
        <v>0</v>
      </c>
      <c r="K365" s="293">
        <v>0</v>
      </c>
      <c r="L365" s="293">
        <v>0</v>
      </c>
      <c r="M365" s="450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94">
        <v>0.19625992161429309</v>
      </c>
      <c r="F366" s="294">
        <v>0.16971263191196678</v>
      </c>
      <c r="G366" s="294"/>
      <c r="H366" s="294">
        <v>0.35332843974664357</v>
      </c>
      <c r="I366" s="294">
        <v>0.3011694398301718</v>
      </c>
      <c r="J366" s="294">
        <v>0</v>
      </c>
      <c r="K366" s="294">
        <v>0</v>
      </c>
      <c r="L366" s="294">
        <v>0</v>
      </c>
      <c r="M366" s="451">
        <v>0</v>
      </c>
    </row>
    <row r="367" spans="1:13" ht="18.399999999999999" customHeight="1">
      <c r="A367" s="69" t="s">
        <v>205</v>
      </c>
      <c r="B367" s="70" t="s">
        <v>48</v>
      </c>
      <c r="C367" s="71" t="s">
        <v>451</v>
      </c>
      <c r="D367" s="72" t="s">
        <v>42</v>
      </c>
      <c r="E367" s="73">
        <v>36859</v>
      </c>
      <c r="F367" s="402">
        <v>0</v>
      </c>
      <c r="G367" s="402"/>
      <c r="H367" s="402">
        <v>20</v>
      </c>
      <c r="I367" s="402">
        <v>36481</v>
      </c>
      <c r="J367" s="402">
        <v>358</v>
      </c>
      <c r="K367" s="402">
        <v>0</v>
      </c>
      <c r="L367" s="402">
        <v>0</v>
      </c>
      <c r="M367" s="403">
        <v>0</v>
      </c>
    </row>
    <row r="368" spans="1:13" ht="18.399999999999999" customHeight="1">
      <c r="A368" s="74"/>
      <c r="B368" s="70"/>
      <c r="C368" s="71" t="s">
        <v>452</v>
      </c>
      <c r="D368" s="75" t="s">
        <v>43</v>
      </c>
      <c r="E368" s="73">
        <v>47623.000000000007</v>
      </c>
      <c r="F368" s="73">
        <v>0</v>
      </c>
      <c r="G368" s="73"/>
      <c r="H368" s="73">
        <v>49.574349999999995</v>
      </c>
      <c r="I368" s="73">
        <v>47215.425650000005</v>
      </c>
      <c r="J368" s="73">
        <v>358</v>
      </c>
      <c r="K368" s="73">
        <v>0</v>
      </c>
      <c r="L368" s="73">
        <v>0</v>
      </c>
      <c r="M368" s="449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14501.022809999999</v>
      </c>
      <c r="F369" s="73">
        <v>0</v>
      </c>
      <c r="G369" s="73"/>
      <c r="H369" s="73">
        <v>17.003950000000003</v>
      </c>
      <c r="I369" s="73">
        <v>14419.443859999998</v>
      </c>
      <c r="J369" s="73">
        <v>64.575000000000003</v>
      </c>
      <c r="K369" s="73">
        <v>0</v>
      </c>
      <c r="L369" s="73">
        <v>0</v>
      </c>
      <c r="M369" s="449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93">
        <v>0.39341877994519653</v>
      </c>
      <c r="F370" s="293">
        <v>0</v>
      </c>
      <c r="G370" s="293"/>
      <c r="H370" s="293">
        <v>0.85019750000000016</v>
      </c>
      <c r="I370" s="293">
        <v>0.39525900770263966</v>
      </c>
      <c r="J370" s="293">
        <v>0.18037709497206705</v>
      </c>
      <c r="K370" s="293">
        <v>0</v>
      </c>
      <c r="L370" s="293">
        <v>0</v>
      </c>
      <c r="M370" s="450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94">
        <v>0.30449620582491643</v>
      </c>
      <c r="F371" s="294">
        <v>0</v>
      </c>
      <c r="G371" s="294"/>
      <c r="H371" s="294">
        <v>0.34299895006187686</v>
      </c>
      <c r="I371" s="294">
        <v>0.3053968837830438</v>
      </c>
      <c r="J371" s="294">
        <v>0.18037709497206705</v>
      </c>
      <c r="K371" s="294">
        <v>0</v>
      </c>
      <c r="L371" s="294">
        <v>0</v>
      </c>
      <c r="M371" s="451">
        <v>0</v>
      </c>
    </row>
    <row r="372" spans="1:13" ht="18.399999999999999" customHeight="1">
      <c r="A372" s="69" t="s">
        <v>206</v>
      </c>
      <c r="B372" s="70" t="s">
        <v>48</v>
      </c>
      <c r="C372" s="71" t="s">
        <v>207</v>
      </c>
      <c r="D372" s="80" t="s">
        <v>42</v>
      </c>
      <c r="E372" s="73">
        <v>27508</v>
      </c>
      <c r="F372" s="402">
        <v>0</v>
      </c>
      <c r="G372" s="402"/>
      <c r="H372" s="402">
        <v>14</v>
      </c>
      <c r="I372" s="402">
        <v>26754</v>
      </c>
      <c r="J372" s="402">
        <v>740</v>
      </c>
      <c r="K372" s="402">
        <v>0</v>
      </c>
      <c r="L372" s="402">
        <v>0</v>
      </c>
      <c r="M372" s="403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27508</v>
      </c>
      <c r="F373" s="73">
        <v>0</v>
      </c>
      <c r="G373" s="73"/>
      <c r="H373" s="73">
        <v>14</v>
      </c>
      <c r="I373" s="73">
        <v>26754</v>
      </c>
      <c r="J373" s="73">
        <v>740</v>
      </c>
      <c r="K373" s="73">
        <v>0</v>
      </c>
      <c r="L373" s="73">
        <v>0</v>
      </c>
      <c r="M373" s="449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8635.089539999999</v>
      </c>
      <c r="F374" s="73">
        <v>0</v>
      </c>
      <c r="G374" s="73"/>
      <c r="H374" s="73">
        <v>5.9960000000000004</v>
      </c>
      <c r="I374" s="73">
        <v>8629.0935399999998</v>
      </c>
      <c r="J374" s="73">
        <v>0</v>
      </c>
      <c r="K374" s="73">
        <v>0</v>
      </c>
      <c r="L374" s="73">
        <v>0</v>
      </c>
      <c r="M374" s="449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93">
        <v>0.31391193616402496</v>
      </c>
      <c r="F375" s="293">
        <v>0</v>
      </c>
      <c r="G375" s="293"/>
      <c r="H375" s="293">
        <v>0.42828571428571433</v>
      </c>
      <c r="I375" s="293">
        <v>0.32253470658593109</v>
      </c>
      <c r="J375" s="293">
        <v>0</v>
      </c>
      <c r="K375" s="293">
        <v>0</v>
      </c>
      <c r="L375" s="293">
        <v>0</v>
      </c>
      <c r="M375" s="450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94">
        <v>0.31391193616402496</v>
      </c>
      <c r="F376" s="294">
        <v>0</v>
      </c>
      <c r="G376" s="294"/>
      <c r="H376" s="294">
        <v>0.42828571428571433</v>
      </c>
      <c r="I376" s="294">
        <v>0.32253470658593109</v>
      </c>
      <c r="J376" s="294">
        <v>0</v>
      </c>
      <c r="K376" s="294">
        <v>0</v>
      </c>
      <c r="L376" s="294">
        <v>0</v>
      </c>
      <c r="M376" s="451">
        <v>0</v>
      </c>
    </row>
    <row r="377" spans="1:13" ht="18.399999999999999" customHeight="1">
      <c r="A377" s="88" t="s">
        <v>208</v>
      </c>
      <c r="B377" s="89" t="s">
        <v>48</v>
      </c>
      <c r="C377" s="70" t="s">
        <v>209</v>
      </c>
      <c r="D377" s="81" t="s">
        <v>42</v>
      </c>
      <c r="E377" s="73">
        <v>114921</v>
      </c>
      <c r="F377" s="402">
        <v>0</v>
      </c>
      <c r="G377" s="402"/>
      <c r="H377" s="402">
        <v>250</v>
      </c>
      <c r="I377" s="402">
        <v>86925</v>
      </c>
      <c r="J377" s="402">
        <v>16150</v>
      </c>
      <c r="K377" s="402">
        <v>0</v>
      </c>
      <c r="L377" s="402">
        <v>0</v>
      </c>
      <c r="M377" s="403">
        <v>11596</v>
      </c>
    </row>
    <row r="378" spans="1:13" ht="18.399999999999999" customHeight="1">
      <c r="A378" s="74"/>
      <c r="B378" s="70"/>
      <c r="C378" s="71" t="s">
        <v>210</v>
      </c>
      <c r="D378" s="80" t="s">
        <v>43</v>
      </c>
      <c r="E378" s="73">
        <v>114921</v>
      </c>
      <c r="F378" s="73">
        <v>0</v>
      </c>
      <c r="G378" s="73"/>
      <c r="H378" s="73">
        <v>250</v>
      </c>
      <c r="I378" s="73">
        <v>86925</v>
      </c>
      <c r="J378" s="73">
        <v>16150</v>
      </c>
      <c r="K378" s="73">
        <v>0</v>
      </c>
      <c r="L378" s="73">
        <v>0</v>
      </c>
      <c r="M378" s="449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29623.373469999995</v>
      </c>
      <c r="F379" s="73">
        <v>0</v>
      </c>
      <c r="G379" s="73"/>
      <c r="H379" s="73">
        <v>60.108489999999996</v>
      </c>
      <c r="I379" s="73">
        <v>28178.767499999994</v>
      </c>
      <c r="J379" s="73">
        <v>1022.1646800000001</v>
      </c>
      <c r="K379" s="73">
        <v>0</v>
      </c>
      <c r="L379" s="73">
        <v>0</v>
      </c>
      <c r="M379" s="449">
        <v>362.33279999999991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93">
        <v>0.25777162981526436</v>
      </c>
      <c r="F380" s="293">
        <v>0</v>
      </c>
      <c r="G380" s="293"/>
      <c r="H380" s="293">
        <v>0.24043395999999997</v>
      </c>
      <c r="I380" s="293">
        <v>0.3241733390854184</v>
      </c>
      <c r="J380" s="293">
        <v>6.3291930650154801E-2</v>
      </c>
      <c r="K380" s="293">
        <v>0</v>
      </c>
      <c r="L380" s="293">
        <v>0</v>
      </c>
      <c r="M380" s="450">
        <v>3.1246360814073809E-2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94">
        <v>0.25777162981526436</v>
      </c>
      <c r="F381" s="294">
        <v>0</v>
      </c>
      <c r="G381" s="294"/>
      <c r="H381" s="294">
        <v>0.24043395999999997</v>
      </c>
      <c r="I381" s="294">
        <v>0.3241733390854184</v>
      </c>
      <c r="J381" s="294">
        <v>6.3291930650154801E-2</v>
      </c>
      <c r="K381" s="294">
        <v>0</v>
      </c>
      <c r="L381" s="294">
        <v>0</v>
      </c>
      <c r="M381" s="451">
        <v>3.1246360814073809E-2</v>
      </c>
    </row>
    <row r="382" spans="1:13" ht="18.399999999999999" customHeight="1">
      <c r="A382" s="69" t="s">
        <v>211</v>
      </c>
      <c r="B382" s="70" t="s">
        <v>48</v>
      </c>
      <c r="C382" s="71" t="s">
        <v>234</v>
      </c>
      <c r="D382" s="72" t="s">
        <v>42</v>
      </c>
      <c r="E382" s="453">
        <v>30700000</v>
      </c>
      <c r="F382" s="402">
        <v>0</v>
      </c>
      <c r="G382" s="402"/>
      <c r="H382" s="402">
        <v>0</v>
      </c>
      <c r="I382" s="402">
        <v>100</v>
      </c>
      <c r="J382" s="402">
        <v>0</v>
      </c>
      <c r="K382" s="402">
        <v>30699900</v>
      </c>
      <c r="L382" s="402">
        <v>0</v>
      </c>
      <c r="M382" s="403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49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8539059.0590899996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8539059.0590899996</v>
      </c>
      <c r="L384" s="73">
        <v>0</v>
      </c>
      <c r="M384" s="449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93">
        <v>0.27814524622442993</v>
      </c>
      <c r="F385" s="293">
        <v>0</v>
      </c>
      <c r="G385" s="293"/>
      <c r="H385" s="293">
        <v>0</v>
      </c>
      <c r="I385" s="293">
        <v>0</v>
      </c>
      <c r="J385" s="293">
        <v>0</v>
      </c>
      <c r="K385" s="293">
        <v>0.27814615223795514</v>
      </c>
      <c r="L385" s="293">
        <v>0</v>
      </c>
      <c r="M385" s="450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94">
        <v>0.27814524622442993</v>
      </c>
      <c r="F386" s="294">
        <v>0</v>
      </c>
      <c r="G386" s="294"/>
      <c r="H386" s="294">
        <v>0</v>
      </c>
      <c r="I386" s="294">
        <v>0</v>
      </c>
      <c r="J386" s="294">
        <v>0</v>
      </c>
      <c r="K386" s="294">
        <v>0.27814615223795514</v>
      </c>
      <c r="L386" s="294">
        <v>0</v>
      </c>
      <c r="M386" s="451">
        <v>0</v>
      </c>
    </row>
    <row r="387" spans="1:13" ht="18.399999999999999" customHeight="1">
      <c r="A387" s="69" t="s">
        <v>212</v>
      </c>
      <c r="B387" s="70" t="s">
        <v>48</v>
      </c>
      <c r="C387" s="71" t="s">
        <v>213</v>
      </c>
      <c r="D387" s="80" t="s">
        <v>42</v>
      </c>
      <c r="E387" s="73">
        <v>123548</v>
      </c>
      <c r="F387" s="402">
        <v>0</v>
      </c>
      <c r="G387" s="402"/>
      <c r="H387" s="402">
        <v>111</v>
      </c>
      <c r="I387" s="402">
        <v>120073</v>
      </c>
      <c r="J387" s="402">
        <v>3364</v>
      </c>
      <c r="K387" s="402">
        <v>0</v>
      </c>
      <c r="L387" s="402">
        <v>0</v>
      </c>
      <c r="M387" s="403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123548</v>
      </c>
      <c r="F388" s="73">
        <v>0</v>
      </c>
      <c r="G388" s="73"/>
      <c r="H388" s="73">
        <v>142.483</v>
      </c>
      <c r="I388" s="73">
        <v>120020.917</v>
      </c>
      <c r="J388" s="73">
        <v>3384.6</v>
      </c>
      <c r="K388" s="73">
        <v>0</v>
      </c>
      <c r="L388" s="73">
        <v>0</v>
      </c>
      <c r="M388" s="449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42914.076300000001</v>
      </c>
      <c r="F389" s="73">
        <v>0</v>
      </c>
      <c r="G389" s="73"/>
      <c r="H389" s="73">
        <v>54.173269999999995</v>
      </c>
      <c r="I389" s="73">
        <v>42413.577400000002</v>
      </c>
      <c r="J389" s="73">
        <v>446.32563000000005</v>
      </c>
      <c r="K389" s="73">
        <v>0</v>
      </c>
      <c r="L389" s="73">
        <v>0</v>
      </c>
      <c r="M389" s="449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93">
        <v>0.34734739777252566</v>
      </c>
      <c r="F390" s="293">
        <v>0</v>
      </c>
      <c r="G390" s="293"/>
      <c r="H390" s="293">
        <v>0.48804747747747745</v>
      </c>
      <c r="I390" s="293">
        <v>0.3532315957792343</v>
      </c>
      <c r="J390" s="293">
        <v>0.13267706004756244</v>
      </c>
      <c r="K390" s="293">
        <v>0</v>
      </c>
      <c r="L390" s="293">
        <v>0</v>
      </c>
      <c r="M390" s="450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94">
        <v>0.34734739777252566</v>
      </c>
      <c r="F391" s="294">
        <v>0</v>
      </c>
      <c r="G391" s="294"/>
      <c r="H391" s="294">
        <v>0.38020865647129831</v>
      </c>
      <c r="I391" s="294">
        <v>0.35338488040380495</v>
      </c>
      <c r="J391" s="294">
        <v>0.13186953554334341</v>
      </c>
      <c r="K391" s="294">
        <v>0</v>
      </c>
      <c r="L391" s="294">
        <v>0</v>
      </c>
      <c r="M391" s="451">
        <v>0</v>
      </c>
    </row>
    <row r="392" spans="1:13" ht="18" customHeight="1">
      <c r="A392" s="69" t="s">
        <v>214</v>
      </c>
      <c r="B392" s="70" t="s">
        <v>48</v>
      </c>
      <c r="C392" s="71" t="s">
        <v>215</v>
      </c>
      <c r="D392" s="80" t="s">
        <v>42</v>
      </c>
      <c r="E392" s="73">
        <v>261723</v>
      </c>
      <c r="F392" s="402">
        <v>0</v>
      </c>
      <c r="G392" s="402"/>
      <c r="H392" s="402">
        <v>0</v>
      </c>
      <c r="I392" s="402">
        <v>261723</v>
      </c>
      <c r="J392" s="402">
        <v>0</v>
      </c>
      <c r="K392" s="402">
        <v>0</v>
      </c>
      <c r="L392" s="402">
        <v>0</v>
      </c>
      <c r="M392" s="403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245004.625</v>
      </c>
      <c r="F393" s="73">
        <v>0</v>
      </c>
      <c r="G393" s="73"/>
      <c r="H393" s="73">
        <v>0</v>
      </c>
      <c r="I393" s="73">
        <v>245004.625</v>
      </c>
      <c r="J393" s="73">
        <v>0</v>
      </c>
      <c r="K393" s="73">
        <v>0</v>
      </c>
      <c r="L393" s="73">
        <v>0</v>
      </c>
      <c r="M393" s="449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49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93">
        <v>0</v>
      </c>
      <c r="F395" s="293">
        <v>0</v>
      </c>
      <c r="G395" s="293"/>
      <c r="H395" s="293">
        <v>0</v>
      </c>
      <c r="I395" s="293">
        <v>0</v>
      </c>
      <c r="J395" s="293">
        <v>0</v>
      </c>
      <c r="K395" s="293">
        <v>0</v>
      </c>
      <c r="L395" s="293">
        <v>0</v>
      </c>
      <c r="M395" s="450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94">
        <v>0</v>
      </c>
      <c r="F396" s="294">
        <v>0</v>
      </c>
      <c r="G396" s="294"/>
      <c r="H396" s="294">
        <v>0</v>
      </c>
      <c r="I396" s="294">
        <v>0</v>
      </c>
      <c r="J396" s="294">
        <v>0</v>
      </c>
      <c r="K396" s="294">
        <v>0</v>
      </c>
      <c r="L396" s="294">
        <v>0</v>
      </c>
      <c r="M396" s="451">
        <v>0</v>
      </c>
    </row>
    <row r="397" spans="1:13" ht="18.399999999999999" customHeight="1">
      <c r="A397" s="69" t="s">
        <v>216</v>
      </c>
      <c r="B397" s="70" t="s">
        <v>48</v>
      </c>
      <c r="C397" s="71" t="s">
        <v>217</v>
      </c>
      <c r="D397" s="80" t="s">
        <v>42</v>
      </c>
      <c r="E397" s="73">
        <v>56444715</v>
      </c>
      <c r="F397" s="402">
        <v>56444715</v>
      </c>
      <c r="G397" s="402"/>
      <c r="H397" s="402">
        <v>0</v>
      </c>
      <c r="I397" s="402">
        <v>0</v>
      </c>
      <c r="J397" s="402">
        <v>0</v>
      </c>
      <c r="K397" s="402">
        <v>0</v>
      </c>
      <c r="L397" s="402">
        <v>0</v>
      </c>
      <c r="M397" s="403">
        <v>0</v>
      </c>
    </row>
    <row r="398" spans="1:13" ht="18.399999999999999" customHeight="1">
      <c r="A398" s="74"/>
      <c r="B398" s="70"/>
      <c r="C398" s="71" t="s">
        <v>218</v>
      </c>
      <c r="D398" s="80" t="s">
        <v>43</v>
      </c>
      <c r="E398" s="73">
        <v>56444715</v>
      </c>
      <c r="F398" s="73">
        <v>56444715</v>
      </c>
      <c r="G398" s="73"/>
      <c r="H398" s="73">
        <v>0</v>
      </c>
      <c r="I398" s="73">
        <v>0</v>
      </c>
      <c r="J398" s="73">
        <v>0</v>
      </c>
      <c r="K398" s="73">
        <v>0</v>
      </c>
      <c r="L398" s="73">
        <v>0</v>
      </c>
      <c r="M398" s="449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24057766.556999996</v>
      </c>
      <c r="F399" s="73">
        <v>24057766.556999996</v>
      </c>
      <c r="G399" s="438" t="s">
        <v>219</v>
      </c>
      <c r="H399" s="73">
        <v>0</v>
      </c>
      <c r="I399" s="73">
        <v>0</v>
      </c>
      <c r="J399" s="73">
        <v>0</v>
      </c>
      <c r="K399" s="73">
        <v>0</v>
      </c>
      <c r="L399" s="73">
        <v>0</v>
      </c>
      <c r="M399" s="449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93">
        <v>0.42621823065277231</v>
      </c>
      <c r="F400" s="293">
        <v>0.42621823065277231</v>
      </c>
      <c r="G400" s="293"/>
      <c r="H400" s="293">
        <v>0</v>
      </c>
      <c r="I400" s="293">
        <v>0</v>
      </c>
      <c r="J400" s="293">
        <v>0</v>
      </c>
      <c r="K400" s="293">
        <v>0</v>
      </c>
      <c r="L400" s="293">
        <v>0</v>
      </c>
      <c r="M400" s="450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94">
        <v>0.42621823065277231</v>
      </c>
      <c r="F401" s="294">
        <v>0.42621823065277231</v>
      </c>
      <c r="G401" s="294"/>
      <c r="H401" s="294">
        <v>0</v>
      </c>
      <c r="I401" s="294">
        <v>0</v>
      </c>
      <c r="J401" s="294">
        <v>0</v>
      </c>
      <c r="K401" s="294">
        <v>0</v>
      </c>
      <c r="L401" s="294">
        <v>0</v>
      </c>
      <c r="M401" s="451">
        <v>0</v>
      </c>
    </row>
    <row r="402" spans="1:13" ht="18.399999999999999" customHeight="1">
      <c r="A402" s="69" t="s">
        <v>220</v>
      </c>
      <c r="B402" s="70" t="s">
        <v>48</v>
      </c>
      <c r="C402" s="71" t="s">
        <v>221</v>
      </c>
      <c r="D402" s="81" t="s">
        <v>42</v>
      </c>
      <c r="E402" s="73">
        <v>23690856</v>
      </c>
      <c r="F402" s="402">
        <v>11606689</v>
      </c>
      <c r="G402" s="402"/>
      <c r="H402" s="402">
        <v>224457</v>
      </c>
      <c r="I402" s="402">
        <v>3171845</v>
      </c>
      <c r="J402" s="402">
        <v>3696630</v>
      </c>
      <c r="K402" s="402">
        <v>0</v>
      </c>
      <c r="L402" s="402">
        <v>0</v>
      </c>
      <c r="M402" s="403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16730121.695429999</v>
      </c>
      <c r="F403" s="73">
        <v>7237297.6690400001</v>
      </c>
      <c r="G403" s="73"/>
      <c r="H403" s="73">
        <v>201391.73199999999</v>
      </c>
      <c r="I403" s="73">
        <v>2438403.7148200003</v>
      </c>
      <c r="J403" s="73">
        <v>1987147.6935699999</v>
      </c>
      <c r="K403" s="73">
        <v>0</v>
      </c>
      <c r="L403" s="73">
        <v>0</v>
      </c>
      <c r="M403" s="449">
        <v>4865880.8859999999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49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93">
        <v>0</v>
      </c>
      <c r="F405" s="293">
        <v>0</v>
      </c>
      <c r="G405" s="293"/>
      <c r="H405" s="293">
        <v>0</v>
      </c>
      <c r="I405" s="293">
        <v>0</v>
      </c>
      <c r="J405" s="293">
        <v>0</v>
      </c>
      <c r="K405" s="293">
        <v>0</v>
      </c>
      <c r="L405" s="293">
        <v>0</v>
      </c>
      <c r="M405" s="450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94">
        <v>0</v>
      </c>
      <c r="F406" s="294">
        <v>0</v>
      </c>
      <c r="G406" s="294"/>
      <c r="H406" s="294">
        <v>0</v>
      </c>
      <c r="I406" s="294">
        <v>0</v>
      </c>
      <c r="J406" s="294">
        <v>0</v>
      </c>
      <c r="K406" s="294">
        <v>0</v>
      </c>
      <c r="L406" s="294">
        <v>0</v>
      </c>
      <c r="M406" s="451">
        <v>0</v>
      </c>
    </row>
    <row r="407" spans="1:13" ht="18.399999999999999" customHeight="1">
      <c r="A407" s="69" t="s">
        <v>222</v>
      </c>
      <c r="B407" s="70" t="s">
        <v>48</v>
      </c>
      <c r="C407" s="71" t="s">
        <v>223</v>
      </c>
      <c r="D407" s="81" t="s">
        <v>42</v>
      </c>
      <c r="E407" s="73">
        <v>19643623</v>
      </c>
      <c r="F407" s="402">
        <v>0</v>
      </c>
      <c r="G407" s="402"/>
      <c r="H407" s="402">
        <v>0</v>
      </c>
      <c r="I407" s="402">
        <v>0</v>
      </c>
      <c r="J407" s="402">
        <v>0</v>
      </c>
      <c r="K407" s="402">
        <v>0</v>
      </c>
      <c r="L407" s="402">
        <v>19643623</v>
      </c>
      <c r="M407" s="403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49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5901721.9174600001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5901721.9174600001</v>
      </c>
      <c r="M409" s="449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93">
        <v>0.30043958374990193</v>
      </c>
      <c r="F410" s="293">
        <v>0</v>
      </c>
      <c r="G410" s="293"/>
      <c r="H410" s="293">
        <v>0</v>
      </c>
      <c r="I410" s="293">
        <v>0</v>
      </c>
      <c r="J410" s="293">
        <v>0</v>
      </c>
      <c r="K410" s="293">
        <v>0</v>
      </c>
      <c r="L410" s="293">
        <v>0.30043958374990193</v>
      </c>
      <c r="M410" s="450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52">
        <v>0.30043958374990193</v>
      </c>
      <c r="F411" s="294">
        <v>0</v>
      </c>
      <c r="G411" s="294"/>
      <c r="H411" s="294">
        <v>0</v>
      </c>
      <c r="I411" s="294">
        <v>0</v>
      </c>
      <c r="J411" s="294">
        <v>0</v>
      </c>
      <c r="K411" s="294">
        <v>0</v>
      </c>
      <c r="L411" s="294">
        <v>0.30043958374990193</v>
      </c>
      <c r="M411" s="451">
        <v>0</v>
      </c>
    </row>
    <row r="412" spans="1:13" ht="18.399999999999999" customHeight="1">
      <c r="A412" s="69" t="s">
        <v>224</v>
      </c>
      <c r="B412" s="70" t="s">
        <v>48</v>
      </c>
      <c r="C412" s="71" t="s">
        <v>225</v>
      </c>
      <c r="D412" s="72" t="s">
        <v>42</v>
      </c>
      <c r="E412" s="453">
        <v>50089646</v>
      </c>
      <c r="F412" s="402">
        <v>45862048</v>
      </c>
      <c r="G412" s="402"/>
      <c r="H412" s="402">
        <v>28905</v>
      </c>
      <c r="I412" s="402">
        <v>3713980</v>
      </c>
      <c r="J412" s="402">
        <v>268120</v>
      </c>
      <c r="K412" s="402">
        <v>0</v>
      </c>
      <c r="L412" s="402">
        <v>0</v>
      </c>
      <c r="M412" s="403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54093737.321890041</v>
      </c>
      <c r="F413" s="73">
        <v>48614784.351480037</v>
      </c>
      <c r="G413" s="73"/>
      <c r="H413" s="73">
        <v>35489.688709999995</v>
      </c>
      <c r="I413" s="73">
        <v>3871275.8824299998</v>
      </c>
      <c r="J413" s="73">
        <v>1332677.3502700005</v>
      </c>
      <c r="K413" s="73">
        <v>0</v>
      </c>
      <c r="L413" s="73">
        <v>0</v>
      </c>
      <c r="M413" s="449">
        <v>239510.049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18161565.342160001</v>
      </c>
      <c r="F414" s="73">
        <v>16816353.898050003</v>
      </c>
      <c r="G414" s="73"/>
      <c r="H414" s="73">
        <v>11573.944160000005</v>
      </c>
      <c r="I414" s="73">
        <v>1275609.4884299967</v>
      </c>
      <c r="J414" s="73">
        <v>13324.49314</v>
      </c>
      <c r="K414" s="73">
        <v>0</v>
      </c>
      <c r="L414" s="73">
        <v>0</v>
      </c>
      <c r="M414" s="449">
        <v>44703.518379999994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93">
        <v>0.36258122770841705</v>
      </c>
      <c r="F415" s="293">
        <v>0.36667254584989323</v>
      </c>
      <c r="G415" s="293"/>
      <c r="H415" s="293">
        <v>0.40041322124199979</v>
      </c>
      <c r="I415" s="293">
        <v>0.34346159333922011</v>
      </c>
      <c r="J415" s="293">
        <v>4.9696006042070716E-2</v>
      </c>
      <c r="K415" s="293">
        <v>0</v>
      </c>
      <c r="L415" s="293">
        <v>0</v>
      </c>
      <c r="M415" s="450">
        <v>0.20639410498030866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94">
        <v>0.33574247669536755</v>
      </c>
      <c r="F416" s="294">
        <v>0.34591028474937674</v>
      </c>
      <c r="G416" s="294"/>
      <c r="H416" s="294">
        <v>0.32612132088774259</v>
      </c>
      <c r="I416" s="294">
        <v>0.32950622150682185</v>
      </c>
      <c r="J416" s="294">
        <v>9.9982888861287079E-3</v>
      </c>
      <c r="K416" s="294">
        <v>0</v>
      </c>
      <c r="L416" s="294">
        <v>0</v>
      </c>
      <c r="M416" s="451">
        <v>0.18664569009377971</v>
      </c>
    </row>
    <row r="417" spans="1:13" ht="18.399999999999999" customHeight="1">
      <c r="A417" s="69" t="s">
        <v>226</v>
      </c>
      <c r="B417" s="70" t="s">
        <v>48</v>
      </c>
      <c r="C417" s="71" t="s">
        <v>227</v>
      </c>
      <c r="D417" s="80" t="s">
        <v>42</v>
      </c>
      <c r="E417" s="73">
        <v>123629</v>
      </c>
      <c r="F417" s="402">
        <v>0</v>
      </c>
      <c r="G417" s="402"/>
      <c r="H417" s="402">
        <v>145</v>
      </c>
      <c r="I417" s="402">
        <v>121351</v>
      </c>
      <c r="J417" s="402">
        <v>2133</v>
      </c>
      <c r="K417" s="402">
        <v>0</v>
      </c>
      <c r="L417" s="402">
        <v>0</v>
      </c>
      <c r="M417" s="403">
        <v>0</v>
      </c>
    </row>
    <row r="418" spans="1:13" ht="17.25" customHeight="1">
      <c r="A418" s="74"/>
      <c r="B418" s="70"/>
      <c r="C418" s="71" t="s">
        <v>228</v>
      </c>
      <c r="D418" s="80" t="s">
        <v>43</v>
      </c>
      <c r="E418" s="73">
        <v>124275.67724</v>
      </c>
      <c r="F418" s="73">
        <v>0</v>
      </c>
      <c r="G418" s="73"/>
      <c r="H418" s="73">
        <v>147.76</v>
      </c>
      <c r="I418" s="73">
        <v>122024.91724000001</v>
      </c>
      <c r="J418" s="73">
        <v>2103</v>
      </c>
      <c r="K418" s="73">
        <v>0</v>
      </c>
      <c r="L418" s="73">
        <v>0</v>
      </c>
      <c r="M418" s="449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44746.544729999907</v>
      </c>
      <c r="F419" s="73">
        <v>0</v>
      </c>
      <c r="G419" s="73"/>
      <c r="H419" s="73">
        <v>30.641069999999992</v>
      </c>
      <c r="I419" s="73">
        <v>44636.063009999911</v>
      </c>
      <c r="J419" s="73">
        <v>79.840650000000011</v>
      </c>
      <c r="K419" s="73">
        <v>0</v>
      </c>
      <c r="L419" s="73">
        <v>0</v>
      </c>
      <c r="M419" s="449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93">
        <v>0.36194213922299706</v>
      </c>
      <c r="F420" s="293">
        <v>0</v>
      </c>
      <c r="G420" s="293"/>
      <c r="H420" s="293">
        <v>0.21131772413793098</v>
      </c>
      <c r="I420" s="293">
        <v>0.36782608309778997</v>
      </c>
      <c r="J420" s="293">
        <v>3.743115330520394E-2</v>
      </c>
      <c r="K420" s="293">
        <v>0</v>
      </c>
      <c r="L420" s="293">
        <v>0</v>
      </c>
      <c r="M420" s="450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94">
        <v>0.36005874780779351</v>
      </c>
      <c r="F421" s="294">
        <v>0</v>
      </c>
      <c r="G421" s="294"/>
      <c r="H421" s="294">
        <v>0.20737053329723873</v>
      </c>
      <c r="I421" s="294">
        <v>0.36579465915317272</v>
      </c>
      <c r="J421" s="294">
        <v>3.7965121255349503E-2</v>
      </c>
      <c r="K421" s="294">
        <v>0</v>
      </c>
      <c r="L421" s="294">
        <v>0</v>
      </c>
      <c r="M421" s="451">
        <v>0</v>
      </c>
    </row>
    <row r="422" spans="1:13" ht="18.399999999999999" hidden="1" customHeight="1">
      <c r="A422" s="290" t="s">
        <v>229</v>
      </c>
      <c r="B422" s="89" t="s">
        <v>48</v>
      </c>
      <c r="C422" s="291" t="s">
        <v>453</v>
      </c>
      <c r="D422" s="80" t="s">
        <v>42</v>
      </c>
      <c r="E422" s="73">
        <v>0</v>
      </c>
      <c r="F422" s="402"/>
      <c r="G422" s="402"/>
      <c r="H422" s="402"/>
      <c r="I422" s="402"/>
      <c r="J422" s="402"/>
      <c r="K422" s="402"/>
      <c r="L422" s="402"/>
      <c r="M422" s="403"/>
    </row>
    <row r="423" spans="1:13" ht="18.399999999999999" hidden="1" customHeight="1">
      <c r="A423" s="74"/>
      <c r="B423" s="70"/>
      <c r="C423" s="71" t="s">
        <v>230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49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49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93">
        <v>0</v>
      </c>
      <c r="F425" s="293">
        <v>0</v>
      </c>
      <c r="G425" s="293"/>
      <c r="H425" s="293">
        <v>0</v>
      </c>
      <c r="I425" s="293">
        <v>0</v>
      </c>
      <c r="J425" s="293">
        <v>0</v>
      </c>
      <c r="K425" s="293">
        <v>0</v>
      </c>
      <c r="L425" s="293">
        <v>0</v>
      </c>
      <c r="M425" s="45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94">
        <v>0</v>
      </c>
      <c r="F426" s="294">
        <v>0</v>
      </c>
      <c r="G426" s="294"/>
      <c r="H426" s="294">
        <v>0</v>
      </c>
      <c r="I426" s="294">
        <v>0</v>
      </c>
      <c r="J426" s="294">
        <v>0</v>
      </c>
      <c r="K426" s="294">
        <v>0</v>
      </c>
      <c r="L426" s="294">
        <v>0</v>
      </c>
      <c r="M426" s="451">
        <v>0</v>
      </c>
    </row>
    <row r="427" spans="1:13" ht="18.399999999999999" customHeight="1">
      <c r="A427" s="69" t="s">
        <v>231</v>
      </c>
      <c r="B427" s="70" t="s">
        <v>48</v>
      </c>
      <c r="C427" s="71" t="s">
        <v>232</v>
      </c>
      <c r="D427" s="80" t="s">
        <v>42</v>
      </c>
      <c r="E427" s="73">
        <v>2418799</v>
      </c>
      <c r="F427" s="402">
        <v>0</v>
      </c>
      <c r="G427" s="402"/>
      <c r="H427" s="402">
        <v>331728</v>
      </c>
      <c r="I427" s="402">
        <v>2016244</v>
      </c>
      <c r="J427" s="402">
        <v>69506</v>
      </c>
      <c r="K427" s="402">
        <v>0</v>
      </c>
      <c r="L427" s="402">
        <v>0</v>
      </c>
      <c r="M427" s="403">
        <v>1321</v>
      </c>
    </row>
    <row r="428" spans="1:13" ht="18" customHeight="1">
      <c r="A428" s="74"/>
      <c r="B428" s="70"/>
      <c r="C428" s="71" t="s">
        <v>233</v>
      </c>
      <c r="D428" s="80" t="s">
        <v>43</v>
      </c>
      <c r="E428" s="73">
        <v>2420383.5649999999</v>
      </c>
      <c r="F428" s="73">
        <v>0</v>
      </c>
      <c r="G428" s="73"/>
      <c r="H428" s="73">
        <v>331846</v>
      </c>
      <c r="I428" s="73">
        <v>2016927.3119999999</v>
      </c>
      <c r="J428" s="73">
        <v>70289.252999999997</v>
      </c>
      <c r="K428" s="73">
        <v>0</v>
      </c>
      <c r="L428" s="73">
        <v>0</v>
      </c>
      <c r="M428" s="449">
        <v>1321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798817.71757999982</v>
      </c>
      <c r="F429" s="73">
        <v>0</v>
      </c>
      <c r="G429" s="73"/>
      <c r="H429" s="73">
        <v>107699.96670999999</v>
      </c>
      <c r="I429" s="73">
        <v>689515.25276999979</v>
      </c>
      <c r="J429" s="73">
        <v>1575.97351</v>
      </c>
      <c r="K429" s="73">
        <v>0</v>
      </c>
      <c r="L429" s="73">
        <v>0</v>
      </c>
      <c r="M429" s="449">
        <v>26.524589999999996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93">
        <v>0.33025386465762546</v>
      </c>
      <c r="F430" s="293">
        <v>0</v>
      </c>
      <c r="G430" s="293"/>
      <c r="H430" s="293">
        <v>0.32466347944701679</v>
      </c>
      <c r="I430" s="293">
        <v>0.34198006430273309</v>
      </c>
      <c r="J430" s="293">
        <v>2.2673920380974304E-2</v>
      </c>
      <c r="K430" s="293">
        <v>0</v>
      </c>
      <c r="L430" s="293">
        <v>0</v>
      </c>
      <c r="M430" s="450">
        <v>2.0079174867524599E-2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52">
        <v>0.33003765565562326</v>
      </c>
      <c r="F431" s="294">
        <v>0</v>
      </c>
      <c r="G431" s="294"/>
      <c r="H431" s="294">
        <v>0.32454803345527744</v>
      </c>
      <c r="I431" s="294">
        <v>0.34186420535218565</v>
      </c>
      <c r="J431" s="294">
        <v>2.2421258481719816E-2</v>
      </c>
      <c r="K431" s="294">
        <v>0</v>
      </c>
      <c r="L431" s="294">
        <v>0</v>
      </c>
      <c r="M431" s="451">
        <v>2.0079174867524599E-2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0" s="439" customFormat="1" ht="16.5">
      <c r="A433" s="437" t="s">
        <v>617</v>
      </c>
    </row>
    <row r="434" spans="1:10" s="99" customFormat="1" ht="15.75" customHeight="1">
      <c r="A434" s="1541" t="s">
        <v>611</v>
      </c>
      <c r="B434" s="1542"/>
      <c r="C434" s="1542"/>
      <c r="F434" s="98"/>
      <c r="G434" s="98"/>
      <c r="H434" s="98"/>
      <c r="I434" s="98"/>
      <c r="J434" s="98"/>
    </row>
    <row r="435" spans="1:10">
      <c r="A435" s="287"/>
      <c r="B435" s="286"/>
      <c r="C435" s="286"/>
      <c r="D435" s="286"/>
    </row>
    <row r="436" spans="1:10">
      <c r="C436" s="93" t="s">
        <v>4</v>
      </c>
    </row>
    <row r="437" spans="1:10">
      <c r="C437" s="288" t="s">
        <v>4</v>
      </c>
      <c r="I437" s="477"/>
      <c r="J437" s="479"/>
    </row>
    <row r="438" spans="1:10">
      <c r="C438" s="289" t="s">
        <v>4</v>
      </c>
    </row>
    <row r="447" spans="1:10">
      <c r="I447" s="1540"/>
    </row>
    <row r="448" spans="1:10">
      <c r="I448" s="1540"/>
    </row>
    <row r="450" spans="6:6">
      <c r="F450" s="1543" t="s">
        <v>4</v>
      </c>
    </row>
    <row r="451" spans="6:6">
      <c r="F451" s="1543"/>
    </row>
  </sheetData>
  <mergeCells count="4">
    <mergeCell ref="F11:G11"/>
    <mergeCell ref="I447:I448"/>
    <mergeCell ref="A434:C434"/>
    <mergeCell ref="F450:F451"/>
  </mergeCells>
  <phoneticPr fontId="0" type="noConversion"/>
  <printOptions horizontalCentered="1"/>
  <pageMargins left="0.70866141732283472" right="0.70866141732283472" top="0.74803149606299213" bottom="0" header="0.51181102362204722" footer="0"/>
  <pageSetup paperSize="9" scale="73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8" t="s">
        <v>454</v>
      </c>
      <c r="B1" s="158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4" t="s">
        <v>455</v>
      </c>
      <c r="B2" s="224"/>
      <c r="C2" s="224"/>
      <c r="D2" s="224"/>
      <c r="E2" s="224"/>
      <c r="F2" s="224"/>
      <c r="G2" s="225"/>
      <c r="H2" s="225"/>
      <c r="I2" s="225"/>
      <c r="J2" s="225"/>
      <c r="K2" s="225"/>
      <c r="L2" s="225"/>
    </row>
    <row r="3" spans="1:12" ht="15" customHeight="1">
      <c r="A3" s="224"/>
      <c r="B3" s="224"/>
      <c r="C3" s="224"/>
      <c r="D3" s="224"/>
      <c r="E3" s="224"/>
      <c r="F3" s="224"/>
      <c r="G3" s="225"/>
      <c r="H3" s="225"/>
      <c r="I3" s="225"/>
      <c r="J3" s="225"/>
      <c r="K3" s="225"/>
      <c r="L3" s="225"/>
    </row>
    <row r="4" spans="1:12" ht="15.2" customHeight="1">
      <c r="A4" s="21"/>
      <c r="B4" s="226"/>
      <c r="C4" s="226"/>
      <c r="D4" s="21"/>
      <c r="E4" s="21"/>
      <c r="F4" s="21"/>
      <c r="G4" s="21"/>
      <c r="H4" s="21"/>
      <c r="I4" s="21"/>
      <c r="J4" s="158"/>
      <c r="K4" s="158"/>
      <c r="L4" s="227" t="s">
        <v>2</v>
      </c>
    </row>
    <row r="5" spans="1:12" ht="15.95" customHeight="1">
      <c r="A5" s="228" t="s">
        <v>4</v>
      </c>
      <c r="B5" s="229" t="s">
        <v>4</v>
      </c>
      <c r="C5" s="229" t="s">
        <v>3</v>
      </c>
      <c r="D5" s="230"/>
      <c r="E5" s="19" t="s">
        <v>4</v>
      </c>
      <c r="F5" s="169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31"/>
      <c r="B6" s="232"/>
      <c r="C6" s="24" t="s">
        <v>447</v>
      </c>
      <c r="D6" s="232"/>
      <c r="E6" s="174"/>
      <c r="F6" s="175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31" t="s">
        <v>4</v>
      </c>
      <c r="B7" s="232"/>
      <c r="C7" s="24" t="s">
        <v>11</v>
      </c>
      <c r="D7" s="21"/>
      <c r="E7" s="32" t="s">
        <v>12</v>
      </c>
      <c r="F7" s="175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33" t="s">
        <v>4</v>
      </c>
      <c r="B8" s="234"/>
      <c r="C8" s="24" t="s">
        <v>20</v>
      </c>
      <c r="D8" s="21"/>
      <c r="E8" s="32" t="s">
        <v>4</v>
      </c>
      <c r="F8" s="175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5" t="s">
        <v>4</v>
      </c>
      <c r="B9" s="236"/>
      <c r="C9" s="24" t="s">
        <v>27</v>
      </c>
      <c r="D9" s="21"/>
      <c r="E9" s="179" t="s">
        <v>4</v>
      </c>
      <c r="F9" s="175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31"/>
      <c r="B10" s="232"/>
      <c r="C10" s="24" t="s">
        <v>31</v>
      </c>
      <c r="D10" s="237"/>
      <c r="E10" s="44"/>
      <c r="F10" s="238"/>
      <c r="G10" s="239"/>
      <c r="H10" s="229"/>
      <c r="I10" s="240"/>
      <c r="J10" s="241"/>
      <c r="K10" s="229"/>
      <c r="L10" s="240"/>
    </row>
    <row r="11" spans="1:12" s="250" customFormat="1" ht="9.9499999999999993" customHeight="1">
      <c r="A11" s="242">
        <v>1</v>
      </c>
      <c r="B11" s="243"/>
      <c r="C11" s="243"/>
      <c r="D11" s="243"/>
      <c r="E11" s="244" t="s">
        <v>33</v>
      </c>
      <c r="F11" s="244">
        <v>3</v>
      </c>
      <c r="G11" s="245" t="s">
        <v>35</v>
      </c>
      <c r="H11" s="246" t="s">
        <v>36</v>
      </c>
      <c r="I11" s="247" t="s">
        <v>37</v>
      </c>
      <c r="J11" s="248">
        <v>7</v>
      </c>
      <c r="K11" s="246">
        <v>8</v>
      </c>
      <c r="L11" s="249">
        <v>9</v>
      </c>
    </row>
    <row r="12" spans="1:12" ht="18.95" customHeight="1">
      <c r="A12" s="251"/>
      <c r="B12" s="252"/>
      <c r="C12" s="253" t="s">
        <v>41</v>
      </c>
      <c r="D12" s="254" t="s">
        <v>42</v>
      </c>
      <c r="E12" s="492">
        <v>50089646</v>
      </c>
      <c r="F12" s="493">
        <v>45862048</v>
      </c>
      <c r="G12" s="493">
        <v>28905</v>
      </c>
      <c r="H12" s="493">
        <v>3713980</v>
      </c>
      <c r="I12" s="493">
        <v>268120</v>
      </c>
      <c r="J12" s="493">
        <v>0</v>
      </c>
      <c r="K12" s="493">
        <v>0</v>
      </c>
      <c r="L12" s="455">
        <v>216593</v>
      </c>
    </row>
    <row r="13" spans="1:12" ht="18.95" customHeight="1">
      <c r="A13" s="255"/>
      <c r="B13" s="256"/>
      <c r="C13" s="257"/>
      <c r="D13" s="238" t="s">
        <v>43</v>
      </c>
      <c r="E13" s="459">
        <v>54093737.321890019</v>
      </c>
      <c r="F13" s="457">
        <v>48614784.351480015</v>
      </c>
      <c r="G13" s="457">
        <v>35489.688710000009</v>
      </c>
      <c r="H13" s="457">
        <v>3871275.8824299988</v>
      </c>
      <c r="I13" s="457">
        <v>1332677.3502700001</v>
      </c>
      <c r="J13" s="457">
        <v>0</v>
      </c>
      <c r="K13" s="457">
        <v>0</v>
      </c>
      <c r="L13" s="458">
        <v>239510.049</v>
      </c>
    </row>
    <row r="14" spans="1:12" ht="18.95" customHeight="1">
      <c r="A14" s="255"/>
      <c r="B14" s="256"/>
      <c r="C14" s="192" t="s">
        <v>4</v>
      </c>
      <c r="D14" s="238" t="s">
        <v>44</v>
      </c>
      <c r="E14" s="459">
        <v>18161565.342160005</v>
      </c>
      <c r="F14" s="457">
        <v>16816353.898050003</v>
      </c>
      <c r="G14" s="457">
        <v>11573.944160000001</v>
      </c>
      <c r="H14" s="457">
        <v>1275609.4884299999</v>
      </c>
      <c r="I14" s="457">
        <v>13324.49314</v>
      </c>
      <c r="J14" s="457">
        <v>0</v>
      </c>
      <c r="K14" s="457">
        <v>0</v>
      </c>
      <c r="L14" s="458">
        <v>44703.518380000009</v>
      </c>
    </row>
    <row r="15" spans="1:12" ht="18.95" customHeight="1">
      <c r="A15" s="255"/>
      <c r="B15" s="256"/>
      <c r="C15" s="257"/>
      <c r="D15" s="238" t="s">
        <v>45</v>
      </c>
      <c r="E15" s="460">
        <v>0.36258122770841711</v>
      </c>
      <c r="F15" s="461">
        <v>0.36667254584989323</v>
      </c>
      <c r="G15" s="461">
        <v>0.40041322124199968</v>
      </c>
      <c r="H15" s="461">
        <v>0.34346159333922099</v>
      </c>
      <c r="I15" s="461">
        <v>4.9696006042070716E-2</v>
      </c>
      <c r="J15" s="461">
        <v>0</v>
      </c>
      <c r="K15" s="461">
        <v>0</v>
      </c>
      <c r="L15" s="462">
        <v>0.20639410498030872</v>
      </c>
    </row>
    <row r="16" spans="1:12" ht="18.95" customHeight="1">
      <c r="A16" s="258"/>
      <c r="B16" s="259"/>
      <c r="C16" s="260"/>
      <c r="D16" s="238" t="s">
        <v>46</v>
      </c>
      <c r="E16" s="463">
        <v>0.33574247669536778</v>
      </c>
      <c r="F16" s="464">
        <v>0.34591028474937685</v>
      </c>
      <c r="G16" s="464">
        <v>0.32612132088774237</v>
      </c>
      <c r="H16" s="464">
        <v>0.32950622150682274</v>
      </c>
      <c r="I16" s="464">
        <v>9.9982888861287113E-3</v>
      </c>
      <c r="J16" s="464">
        <v>0</v>
      </c>
      <c r="K16" s="464">
        <v>0</v>
      </c>
      <c r="L16" s="465">
        <v>0.18664569009377976</v>
      </c>
    </row>
    <row r="17" spans="1:12" ht="18.95" customHeight="1">
      <c r="A17" s="261" t="s">
        <v>370</v>
      </c>
      <c r="B17" s="262" t="s">
        <v>48</v>
      </c>
      <c r="C17" s="263" t="s">
        <v>371</v>
      </c>
      <c r="D17" s="264" t="s">
        <v>42</v>
      </c>
      <c r="E17" s="466">
        <v>1147555</v>
      </c>
      <c r="F17" s="400">
        <v>121253</v>
      </c>
      <c r="G17" s="400">
        <v>1417</v>
      </c>
      <c r="H17" s="400">
        <v>848708</v>
      </c>
      <c r="I17" s="400">
        <v>24344</v>
      </c>
      <c r="J17" s="400">
        <v>0</v>
      </c>
      <c r="K17" s="400">
        <v>0</v>
      </c>
      <c r="L17" s="401">
        <v>151833</v>
      </c>
    </row>
    <row r="18" spans="1:12" ht="18.95" customHeight="1">
      <c r="A18" s="265"/>
      <c r="B18" s="262"/>
      <c r="C18" s="263"/>
      <c r="D18" s="266" t="s">
        <v>43</v>
      </c>
      <c r="E18" s="467">
        <v>1907774.8864299995</v>
      </c>
      <c r="F18" s="468">
        <v>733969.46218000003</v>
      </c>
      <c r="G18" s="468">
        <v>1592.5429999999999</v>
      </c>
      <c r="H18" s="468">
        <v>982595.05524999939</v>
      </c>
      <c r="I18" s="468">
        <v>37784.826000000001</v>
      </c>
      <c r="J18" s="468">
        <v>0</v>
      </c>
      <c r="K18" s="468">
        <v>0</v>
      </c>
      <c r="L18" s="469">
        <v>151833</v>
      </c>
    </row>
    <row r="19" spans="1:12" ht="18.95" customHeight="1">
      <c r="A19" s="265"/>
      <c r="B19" s="262"/>
      <c r="C19" s="263"/>
      <c r="D19" s="266" t="s">
        <v>44</v>
      </c>
      <c r="E19" s="467">
        <v>962103.83779000002</v>
      </c>
      <c r="F19" s="470">
        <v>615762.61120000004</v>
      </c>
      <c r="G19" s="470">
        <v>428.05366000000004</v>
      </c>
      <c r="H19" s="470">
        <v>313929.85820000008</v>
      </c>
      <c r="I19" s="470">
        <v>3161.7769199999993</v>
      </c>
      <c r="J19" s="470">
        <v>0</v>
      </c>
      <c r="K19" s="470">
        <v>0</v>
      </c>
      <c r="L19" s="471">
        <v>28821.537809999994</v>
      </c>
    </row>
    <row r="20" spans="1:12" ht="18.95" customHeight="1">
      <c r="A20" s="265"/>
      <c r="B20" s="263"/>
      <c r="C20" s="263"/>
      <c r="D20" s="266" t="s">
        <v>45</v>
      </c>
      <c r="E20" s="472">
        <v>0.838394532540924</v>
      </c>
      <c r="F20" s="219">
        <v>5.0783288759865739</v>
      </c>
      <c r="G20" s="219">
        <v>0.3020844460127029</v>
      </c>
      <c r="H20" s="219">
        <v>0.3698914799907625</v>
      </c>
      <c r="I20" s="219">
        <v>0.12987910450213602</v>
      </c>
      <c r="J20" s="219">
        <v>0</v>
      </c>
      <c r="K20" s="219">
        <v>0</v>
      </c>
      <c r="L20" s="473">
        <v>0.18982393689118962</v>
      </c>
    </row>
    <row r="21" spans="1:12" s="270" customFormat="1" ht="18.95" customHeight="1">
      <c r="A21" s="267"/>
      <c r="B21" s="268"/>
      <c r="C21" s="268"/>
      <c r="D21" s="269" t="s">
        <v>46</v>
      </c>
      <c r="E21" s="474">
        <v>0.50430679459795991</v>
      </c>
      <c r="F21" s="475">
        <v>0.83894854340546021</v>
      </c>
      <c r="G21" s="475">
        <v>0.26878624941367363</v>
      </c>
      <c r="H21" s="475">
        <v>0.31949057398841441</v>
      </c>
      <c r="I21" s="475">
        <v>8.3678482997380996E-2</v>
      </c>
      <c r="J21" s="475">
        <v>0</v>
      </c>
      <c r="K21" s="475">
        <v>0</v>
      </c>
      <c r="L21" s="476">
        <v>0.18982393689118962</v>
      </c>
    </row>
    <row r="22" spans="1:12" ht="18.95" customHeight="1">
      <c r="A22" s="261" t="s">
        <v>372</v>
      </c>
      <c r="B22" s="262" t="s">
        <v>48</v>
      </c>
      <c r="C22" s="263" t="s">
        <v>373</v>
      </c>
      <c r="D22" s="266" t="s">
        <v>42</v>
      </c>
      <c r="E22" s="466">
        <v>436</v>
      </c>
      <c r="F22" s="400">
        <v>436</v>
      </c>
      <c r="G22" s="400">
        <v>0</v>
      </c>
      <c r="H22" s="400">
        <v>0</v>
      </c>
      <c r="I22" s="400">
        <v>0</v>
      </c>
      <c r="J22" s="400">
        <v>0</v>
      </c>
      <c r="K22" s="400">
        <v>0</v>
      </c>
      <c r="L22" s="401">
        <v>0</v>
      </c>
    </row>
    <row r="23" spans="1:12" ht="18.95" customHeight="1">
      <c r="A23" s="261"/>
      <c r="B23" s="262"/>
      <c r="C23" s="263"/>
      <c r="D23" s="266" t="s">
        <v>43</v>
      </c>
      <c r="E23" s="467">
        <v>446.73199999999997</v>
      </c>
      <c r="F23" s="468">
        <v>446.73199999999997</v>
      </c>
      <c r="G23" s="468">
        <v>0</v>
      </c>
      <c r="H23" s="468">
        <v>0</v>
      </c>
      <c r="I23" s="468">
        <v>0</v>
      </c>
      <c r="J23" s="468">
        <v>0</v>
      </c>
      <c r="K23" s="468">
        <v>0</v>
      </c>
      <c r="L23" s="469">
        <v>0</v>
      </c>
    </row>
    <row r="24" spans="1:12" ht="18.95" customHeight="1">
      <c r="A24" s="261"/>
      <c r="B24" s="262"/>
      <c r="C24" s="263"/>
      <c r="D24" s="266" t="s">
        <v>44</v>
      </c>
      <c r="E24" s="467">
        <v>71.919740000000004</v>
      </c>
      <c r="F24" s="468">
        <v>71.919740000000004</v>
      </c>
      <c r="G24" s="468">
        <v>0</v>
      </c>
      <c r="H24" s="468">
        <v>0</v>
      </c>
      <c r="I24" s="468">
        <v>0</v>
      </c>
      <c r="J24" s="468">
        <v>0</v>
      </c>
      <c r="K24" s="468">
        <v>0</v>
      </c>
      <c r="L24" s="469">
        <v>0</v>
      </c>
    </row>
    <row r="25" spans="1:12" ht="18.95" customHeight="1">
      <c r="A25" s="261"/>
      <c r="B25" s="263"/>
      <c r="C25" s="263"/>
      <c r="D25" s="266" t="s">
        <v>45</v>
      </c>
      <c r="E25" s="472">
        <v>0.16495353211009176</v>
      </c>
      <c r="F25" s="219">
        <v>0.16495353211009176</v>
      </c>
      <c r="G25" s="219">
        <v>0</v>
      </c>
      <c r="H25" s="219">
        <v>0</v>
      </c>
      <c r="I25" s="219">
        <v>0</v>
      </c>
      <c r="J25" s="219">
        <v>0</v>
      </c>
      <c r="K25" s="219">
        <v>0</v>
      </c>
      <c r="L25" s="473">
        <v>0</v>
      </c>
    </row>
    <row r="26" spans="1:12" ht="18.95" customHeight="1">
      <c r="A26" s="267"/>
      <c r="B26" s="268"/>
      <c r="C26" s="268"/>
      <c r="D26" s="266" t="s">
        <v>46</v>
      </c>
      <c r="E26" s="474">
        <v>0.16099079537619873</v>
      </c>
      <c r="F26" s="475">
        <v>0.16099079537619873</v>
      </c>
      <c r="G26" s="475">
        <v>0</v>
      </c>
      <c r="H26" s="475">
        <v>0</v>
      </c>
      <c r="I26" s="475">
        <v>0</v>
      </c>
      <c r="J26" s="475">
        <v>0</v>
      </c>
      <c r="K26" s="475">
        <v>0</v>
      </c>
      <c r="L26" s="476">
        <v>0</v>
      </c>
    </row>
    <row r="27" spans="1:12" ht="18.95" customHeight="1">
      <c r="A27" s="261" t="s">
        <v>374</v>
      </c>
      <c r="B27" s="262" t="s">
        <v>48</v>
      </c>
      <c r="C27" s="263" t="s">
        <v>375</v>
      </c>
      <c r="D27" s="264" t="s">
        <v>42</v>
      </c>
      <c r="E27" s="466">
        <v>37183</v>
      </c>
      <c r="F27" s="400">
        <v>193</v>
      </c>
      <c r="G27" s="400">
        <v>876</v>
      </c>
      <c r="H27" s="400">
        <v>21789</v>
      </c>
      <c r="I27" s="400">
        <v>1058</v>
      </c>
      <c r="J27" s="400">
        <v>0</v>
      </c>
      <c r="K27" s="400">
        <v>0</v>
      </c>
      <c r="L27" s="401">
        <v>13267</v>
      </c>
    </row>
    <row r="28" spans="1:12" ht="18.95" customHeight="1">
      <c r="A28" s="261"/>
      <c r="B28" s="262"/>
      <c r="C28" s="263"/>
      <c r="D28" s="266" t="s">
        <v>43</v>
      </c>
      <c r="E28" s="467">
        <v>37233</v>
      </c>
      <c r="F28" s="468">
        <v>193</v>
      </c>
      <c r="G28" s="468">
        <v>887.38</v>
      </c>
      <c r="H28" s="468">
        <v>21827.62</v>
      </c>
      <c r="I28" s="468">
        <v>1058</v>
      </c>
      <c r="J28" s="468">
        <v>0</v>
      </c>
      <c r="K28" s="468">
        <v>0</v>
      </c>
      <c r="L28" s="469">
        <v>13267</v>
      </c>
    </row>
    <row r="29" spans="1:12" ht="18.95" customHeight="1">
      <c r="A29" s="261"/>
      <c r="B29" s="262"/>
      <c r="C29" s="263"/>
      <c r="D29" s="266" t="s">
        <v>44</v>
      </c>
      <c r="E29" s="467">
        <v>11610.284420000002</v>
      </c>
      <c r="F29" s="468">
        <v>100.91800000000001</v>
      </c>
      <c r="G29" s="468">
        <v>225.25478999999999</v>
      </c>
      <c r="H29" s="468">
        <v>7256.5915000000023</v>
      </c>
      <c r="I29" s="468">
        <v>0</v>
      </c>
      <c r="J29" s="468">
        <v>0</v>
      </c>
      <c r="K29" s="468">
        <v>0</v>
      </c>
      <c r="L29" s="469">
        <v>4027.5201300000003</v>
      </c>
    </row>
    <row r="30" spans="1:12" ht="18.95" customHeight="1">
      <c r="A30" s="265"/>
      <c r="B30" s="263"/>
      <c r="C30" s="263"/>
      <c r="D30" s="266" t="s">
        <v>45</v>
      </c>
      <c r="E30" s="472">
        <v>0.31224711346583123</v>
      </c>
      <c r="F30" s="219">
        <v>0.52289119170984455</v>
      </c>
      <c r="G30" s="219">
        <v>0.25714017123287669</v>
      </c>
      <c r="H30" s="219">
        <v>0.33303921703611927</v>
      </c>
      <c r="I30" s="219">
        <v>0</v>
      </c>
      <c r="J30" s="219">
        <v>0</v>
      </c>
      <c r="K30" s="219">
        <v>0</v>
      </c>
      <c r="L30" s="473">
        <v>0.30357429185196355</v>
      </c>
    </row>
    <row r="31" spans="1:12" ht="18.95" customHeight="1">
      <c r="A31" s="267"/>
      <c r="B31" s="268"/>
      <c r="C31" s="268"/>
      <c r="D31" s="269" t="s">
        <v>46</v>
      </c>
      <c r="E31" s="474">
        <v>0.3118277984583569</v>
      </c>
      <c r="F31" s="475">
        <v>0.52289119170984455</v>
      </c>
      <c r="G31" s="475">
        <v>0.25384253645563343</v>
      </c>
      <c r="H31" s="475">
        <v>0.33244996476940697</v>
      </c>
      <c r="I31" s="475">
        <v>0</v>
      </c>
      <c r="J31" s="475">
        <v>0</v>
      </c>
      <c r="K31" s="475">
        <v>0</v>
      </c>
      <c r="L31" s="476">
        <v>0.30357429185196355</v>
      </c>
    </row>
    <row r="32" spans="1:12" ht="18.95" customHeight="1">
      <c r="A32" s="261" t="s">
        <v>376</v>
      </c>
      <c r="B32" s="262" t="s">
        <v>48</v>
      </c>
      <c r="C32" s="263" t="s">
        <v>377</v>
      </c>
      <c r="D32" s="266" t="s">
        <v>42</v>
      </c>
      <c r="E32" s="467">
        <v>653</v>
      </c>
      <c r="F32" s="470">
        <v>653</v>
      </c>
      <c r="G32" s="470">
        <v>0</v>
      </c>
      <c r="H32" s="470">
        <v>0</v>
      </c>
      <c r="I32" s="470">
        <v>0</v>
      </c>
      <c r="J32" s="470">
        <v>0</v>
      </c>
      <c r="K32" s="470">
        <v>0</v>
      </c>
      <c r="L32" s="471">
        <v>0</v>
      </c>
    </row>
    <row r="33" spans="1:12" ht="18.95" customHeight="1">
      <c r="A33" s="261"/>
      <c r="B33" s="262"/>
      <c r="C33" s="263"/>
      <c r="D33" s="266" t="s">
        <v>43</v>
      </c>
      <c r="E33" s="467">
        <v>653</v>
      </c>
      <c r="F33" s="468">
        <v>653</v>
      </c>
      <c r="G33" s="468">
        <v>0</v>
      </c>
      <c r="H33" s="468">
        <v>0</v>
      </c>
      <c r="I33" s="468">
        <v>0</v>
      </c>
      <c r="J33" s="468">
        <v>0</v>
      </c>
      <c r="K33" s="468">
        <v>0</v>
      </c>
      <c r="L33" s="469">
        <v>0</v>
      </c>
    </row>
    <row r="34" spans="1:12" ht="18.95" customHeight="1">
      <c r="A34" s="261"/>
      <c r="B34" s="262"/>
      <c r="C34" s="263"/>
      <c r="D34" s="266" t="s">
        <v>44</v>
      </c>
      <c r="E34" s="467">
        <v>322.28800000000001</v>
      </c>
      <c r="F34" s="468">
        <v>322.28800000000001</v>
      </c>
      <c r="G34" s="468">
        <v>0</v>
      </c>
      <c r="H34" s="468">
        <v>0</v>
      </c>
      <c r="I34" s="468">
        <v>0</v>
      </c>
      <c r="J34" s="468">
        <v>0</v>
      </c>
      <c r="K34" s="468">
        <v>0</v>
      </c>
      <c r="L34" s="469">
        <v>0</v>
      </c>
    </row>
    <row r="35" spans="1:12" ht="18.95" customHeight="1">
      <c r="A35" s="265"/>
      <c r="B35" s="263"/>
      <c r="C35" s="263"/>
      <c r="D35" s="266" t="s">
        <v>45</v>
      </c>
      <c r="E35" s="472">
        <v>0.49354977029096481</v>
      </c>
      <c r="F35" s="219">
        <v>0.49354977029096481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473">
        <v>0</v>
      </c>
    </row>
    <row r="36" spans="1:12" ht="18.75" customHeight="1">
      <c r="A36" s="267"/>
      <c r="B36" s="268"/>
      <c r="C36" s="268"/>
      <c r="D36" s="266" t="s">
        <v>46</v>
      </c>
      <c r="E36" s="474">
        <v>0.49354977029096481</v>
      </c>
      <c r="F36" s="475">
        <v>0.49354977029096481</v>
      </c>
      <c r="G36" s="475">
        <v>0</v>
      </c>
      <c r="H36" s="475">
        <v>0</v>
      </c>
      <c r="I36" s="475">
        <v>0</v>
      </c>
      <c r="J36" s="475">
        <v>0</v>
      </c>
      <c r="K36" s="475">
        <v>0</v>
      </c>
      <c r="L36" s="476">
        <v>0</v>
      </c>
    </row>
    <row r="37" spans="1:12" ht="18.95" hidden="1" customHeight="1">
      <c r="A37" s="261" t="s">
        <v>378</v>
      </c>
      <c r="B37" s="262" t="s">
        <v>48</v>
      </c>
      <c r="C37" s="263" t="s">
        <v>379</v>
      </c>
      <c r="D37" s="264" t="s">
        <v>42</v>
      </c>
      <c r="E37" s="466">
        <v>0</v>
      </c>
      <c r="F37" s="400">
        <v>0</v>
      </c>
      <c r="G37" s="400">
        <v>0</v>
      </c>
      <c r="H37" s="400">
        <v>0</v>
      </c>
      <c r="I37" s="400">
        <v>0</v>
      </c>
      <c r="J37" s="400">
        <v>0</v>
      </c>
      <c r="K37" s="400">
        <v>0</v>
      </c>
      <c r="L37" s="401">
        <v>0</v>
      </c>
    </row>
    <row r="38" spans="1:12" ht="18.95" hidden="1" customHeight="1">
      <c r="A38" s="261"/>
      <c r="B38" s="262"/>
      <c r="C38" s="263"/>
      <c r="D38" s="266" t="s">
        <v>43</v>
      </c>
      <c r="E38" s="467">
        <v>0</v>
      </c>
      <c r="F38" s="468">
        <v>0</v>
      </c>
      <c r="G38" s="468">
        <v>0</v>
      </c>
      <c r="H38" s="468">
        <v>0</v>
      </c>
      <c r="I38" s="468">
        <v>0</v>
      </c>
      <c r="J38" s="468">
        <v>0</v>
      </c>
      <c r="K38" s="468">
        <v>0</v>
      </c>
      <c r="L38" s="469">
        <v>0</v>
      </c>
    </row>
    <row r="39" spans="1:12" ht="18.95" hidden="1" customHeight="1">
      <c r="A39" s="261"/>
      <c r="B39" s="262"/>
      <c r="C39" s="263"/>
      <c r="D39" s="266" t="s">
        <v>44</v>
      </c>
      <c r="E39" s="467">
        <v>0</v>
      </c>
      <c r="F39" s="468">
        <v>0</v>
      </c>
      <c r="G39" s="468">
        <v>0</v>
      </c>
      <c r="H39" s="468">
        <v>0</v>
      </c>
      <c r="I39" s="468">
        <v>0</v>
      </c>
      <c r="J39" s="468">
        <v>0</v>
      </c>
      <c r="K39" s="468">
        <v>0</v>
      </c>
      <c r="L39" s="469">
        <v>0</v>
      </c>
    </row>
    <row r="40" spans="1:12" ht="18.95" hidden="1" customHeight="1">
      <c r="A40" s="265"/>
      <c r="B40" s="263"/>
      <c r="C40" s="263"/>
      <c r="D40" s="266" t="s">
        <v>45</v>
      </c>
      <c r="E40" s="472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473">
        <v>0</v>
      </c>
    </row>
    <row r="41" spans="1:12" ht="18.95" hidden="1" customHeight="1">
      <c r="A41" s="267"/>
      <c r="B41" s="268"/>
      <c r="C41" s="268"/>
      <c r="D41" s="272" t="s">
        <v>46</v>
      </c>
      <c r="E41" s="474">
        <v>0</v>
      </c>
      <c r="F41" s="475">
        <v>0</v>
      </c>
      <c r="G41" s="475">
        <v>0</v>
      </c>
      <c r="H41" s="475">
        <v>0</v>
      </c>
      <c r="I41" s="475">
        <v>0</v>
      </c>
      <c r="J41" s="475">
        <v>0</v>
      </c>
      <c r="K41" s="475">
        <v>0</v>
      </c>
      <c r="L41" s="476">
        <v>0</v>
      </c>
    </row>
    <row r="42" spans="1:12" ht="18.95" hidden="1" customHeight="1">
      <c r="A42" s="273" t="s">
        <v>380</v>
      </c>
      <c r="B42" s="274" t="s">
        <v>48</v>
      </c>
      <c r="C42" s="275" t="s">
        <v>381</v>
      </c>
      <c r="D42" s="276" t="s">
        <v>42</v>
      </c>
      <c r="E42" s="466">
        <v>0</v>
      </c>
      <c r="F42" s="400">
        <v>0</v>
      </c>
      <c r="G42" s="400">
        <v>0</v>
      </c>
      <c r="H42" s="400">
        <v>0</v>
      </c>
      <c r="I42" s="400">
        <v>0</v>
      </c>
      <c r="J42" s="400">
        <v>0</v>
      </c>
      <c r="K42" s="400">
        <v>0</v>
      </c>
      <c r="L42" s="401">
        <v>0</v>
      </c>
    </row>
    <row r="43" spans="1:12" ht="18.95" hidden="1" customHeight="1">
      <c r="A43" s="265"/>
      <c r="B43" s="263"/>
      <c r="C43" s="263" t="s">
        <v>382</v>
      </c>
      <c r="D43" s="266" t="s">
        <v>43</v>
      </c>
      <c r="E43" s="467">
        <v>0</v>
      </c>
      <c r="F43" s="468">
        <v>0</v>
      </c>
      <c r="G43" s="468">
        <v>0</v>
      </c>
      <c r="H43" s="468">
        <v>0</v>
      </c>
      <c r="I43" s="468">
        <v>0</v>
      </c>
      <c r="J43" s="468">
        <v>0</v>
      </c>
      <c r="K43" s="468">
        <v>0</v>
      </c>
      <c r="L43" s="469">
        <v>0</v>
      </c>
    </row>
    <row r="44" spans="1:12" ht="18.95" hidden="1" customHeight="1">
      <c r="A44" s="265"/>
      <c r="B44" s="263"/>
      <c r="C44" s="263"/>
      <c r="D44" s="266" t="s">
        <v>44</v>
      </c>
      <c r="E44" s="467">
        <v>0</v>
      </c>
      <c r="F44" s="468">
        <v>0</v>
      </c>
      <c r="G44" s="468">
        <v>0</v>
      </c>
      <c r="H44" s="468">
        <v>0</v>
      </c>
      <c r="I44" s="468">
        <v>0</v>
      </c>
      <c r="J44" s="468">
        <v>0</v>
      </c>
      <c r="K44" s="468">
        <v>0</v>
      </c>
      <c r="L44" s="469">
        <v>0</v>
      </c>
    </row>
    <row r="45" spans="1:12" ht="18.95" hidden="1" customHeight="1">
      <c r="A45" s="265"/>
      <c r="B45" s="263"/>
      <c r="C45" s="263"/>
      <c r="D45" s="266" t="s">
        <v>45</v>
      </c>
      <c r="E45" s="472">
        <v>0</v>
      </c>
      <c r="F45" s="219">
        <v>0</v>
      </c>
      <c r="G45" s="219">
        <v>0</v>
      </c>
      <c r="H45" s="219">
        <v>0</v>
      </c>
      <c r="I45" s="219">
        <v>0</v>
      </c>
      <c r="J45" s="219">
        <v>0</v>
      </c>
      <c r="K45" s="219">
        <v>0</v>
      </c>
      <c r="L45" s="473">
        <v>0</v>
      </c>
    </row>
    <row r="46" spans="1:12" ht="18.95" hidden="1" customHeight="1">
      <c r="A46" s="267"/>
      <c r="B46" s="268"/>
      <c r="C46" s="268"/>
      <c r="D46" s="269" t="s">
        <v>46</v>
      </c>
      <c r="E46" s="474">
        <v>0</v>
      </c>
      <c r="F46" s="475">
        <v>0</v>
      </c>
      <c r="G46" s="475">
        <v>0</v>
      </c>
      <c r="H46" s="475">
        <v>0</v>
      </c>
      <c r="I46" s="475">
        <v>0</v>
      </c>
      <c r="J46" s="475">
        <v>0</v>
      </c>
      <c r="K46" s="475">
        <v>0</v>
      </c>
      <c r="L46" s="476">
        <v>0</v>
      </c>
    </row>
    <row r="47" spans="1:12" ht="18.95" customHeight="1">
      <c r="A47" s="261" t="s">
        <v>383</v>
      </c>
      <c r="B47" s="262" t="s">
        <v>48</v>
      </c>
      <c r="C47" s="263" t="s">
        <v>384</v>
      </c>
      <c r="D47" s="277" t="s">
        <v>42</v>
      </c>
      <c r="E47" s="466">
        <v>84780</v>
      </c>
      <c r="F47" s="400"/>
      <c r="G47" s="400">
        <v>236</v>
      </c>
      <c r="H47" s="400">
        <v>84218</v>
      </c>
      <c r="I47" s="400">
        <v>326</v>
      </c>
      <c r="J47" s="400">
        <v>0</v>
      </c>
      <c r="K47" s="400">
        <v>0</v>
      </c>
      <c r="L47" s="401">
        <v>0</v>
      </c>
    </row>
    <row r="48" spans="1:12" ht="18.95" customHeight="1">
      <c r="A48" s="261"/>
      <c r="B48" s="262"/>
      <c r="C48" s="263"/>
      <c r="D48" s="266" t="s">
        <v>43</v>
      </c>
      <c r="E48" s="467">
        <v>84840</v>
      </c>
      <c r="F48" s="468">
        <v>0</v>
      </c>
      <c r="G48" s="468">
        <v>236</v>
      </c>
      <c r="H48" s="468">
        <v>84228</v>
      </c>
      <c r="I48" s="468">
        <v>376</v>
      </c>
      <c r="J48" s="468">
        <v>0</v>
      </c>
      <c r="K48" s="468">
        <v>0</v>
      </c>
      <c r="L48" s="469">
        <v>0</v>
      </c>
    </row>
    <row r="49" spans="1:12" ht="18.95" customHeight="1">
      <c r="A49" s="261"/>
      <c r="B49" s="262"/>
      <c r="C49" s="263"/>
      <c r="D49" s="266" t="s">
        <v>44</v>
      </c>
      <c r="E49" s="467">
        <v>27712.178949999983</v>
      </c>
      <c r="F49" s="468">
        <v>0</v>
      </c>
      <c r="G49" s="468">
        <v>39.752649999999996</v>
      </c>
      <c r="H49" s="468">
        <v>27532.530589999984</v>
      </c>
      <c r="I49" s="468">
        <v>139.89571000000001</v>
      </c>
      <c r="J49" s="468">
        <v>0</v>
      </c>
      <c r="K49" s="468">
        <v>0</v>
      </c>
      <c r="L49" s="469">
        <v>0</v>
      </c>
    </row>
    <row r="50" spans="1:12" ht="18.95" customHeight="1">
      <c r="A50" s="261"/>
      <c r="B50" s="263"/>
      <c r="C50" s="263"/>
      <c r="D50" s="266" t="s">
        <v>45</v>
      </c>
      <c r="E50" s="472">
        <v>0.32687165546119346</v>
      </c>
      <c r="F50" s="219">
        <v>0</v>
      </c>
      <c r="G50" s="219">
        <v>0.16844343220338981</v>
      </c>
      <c r="H50" s="219">
        <v>0.32691978662518684</v>
      </c>
      <c r="I50" s="219">
        <v>0.42912794478527611</v>
      </c>
      <c r="J50" s="219">
        <v>0</v>
      </c>
      <c r="K50" s="219">
        <v>0</v>
      </c>
      <c r="L50" s="473">
        <v>0</v>
      </c>
    </row>
    <row r="51" spans="1:12" ht="18.95" customHeight="1">
      <c r="A51" s="267"/>
      <c r="B51" s="268"/>
      <c r="C51" s="268"/>
      <c r="D51" s="271" t="s">
        <v>46</v>
      </c>
      <c r="E51" s="474">
        <v>0.32664048738802431</v>
      </c>
      <c r="F51" s="475">
        <v>0</v>
      </c>
      <c r="G51" s="475">
        <v>0.16844343220338981</v>
      </c>
      <c r="H51" s="475">
        <v>0.3268809729543618</v>
      </c>
      <c r="I51" s="475">
        <v>0.37206305851063831</v>
      </c>
      <c r="J51" s="475">
        <v>0</v>
      </c>
      <c r="K51" s="475">
        <v>0</v>
      </c>
      <c r="L51" s="476">
        <v>0</v>
      </c>
    </row>
    <row r="52" spans="1:12" ht="18.95" hidden="1" customHeight="1">
      <c r="A52" s="261" t="s">
        <v>385</v>
      </c>
      <c r="B52" s="262" t="s">
        <v>48</v>
      </c>
      <c r="C52" s="263" t="s">
        <v>386</v>
      </c>
      <c r="D52" s="264" t="s">
        <v>42</v>
      </c>
      <c r="E52" s="466">
        <v>0</v>
      </c>
      <c r="F52" s="400">
        <v>0</v>
      </c>
      <c r="G52" s="400">
        <v>0</v>
      </c>
      <c r="H52" s="400">
        <v>0</v>
      </c>
      <c r="I52" s="400">
        <v>0</v>
      </c>
      <c r="J52" s="400">
        <v>0</v>
      </c>
      <c r="K52" s="400">
        <v>0</v>
      </c>
      <c r="L52" s="401">
        <v>0</v>
      </c>
    </row>
    <row r="53" spans="1:12" ht="18.95" hidden="1" customHeight="1">
      <c r="A53" s="261"/>
      <c r="B53" s="262"/>
      <c r="C53" s="263"/>
      <c r="D53" s="266" t="s">
        <v>43</v>
      </c>
      <c r="E53" s="467">
        <v>0</v>
      </c>
      <c r="F53" s="468">
        <v>0</v>
      </c>
      <c r="G53" s="468">
        <v>0</v>
      </c>
      <c r="H53" s="468">
        <v>0</v>
      </c>
      <c r="I53" s="468">
        <v>0</v>
      </c>
      <c r="J53" s="468">
        <v>0</v>
      </c>
      <c r="K53" s="468">
        <v>0</v>
      </c>
      <c r="L53" s="469">
        <v>0</v>
      </c>
    </row>
    <row r="54" spans="1:12" ht="18.95" hidden="1" customHeight="1">
      <c r="A54" s="261"/>
      <c r="B54" s="262"/>
      <c r="C54" s="263"/>
      <c r="D54" s="266" t="s">
        <v>44</v>
      </c>
      <c r="E54" s="467">
        <v>0</v>
      </c>
      <c r="F54" s="468">
        <v>0</v>
      </c>
      <c r="G54" s="468">
        <v>0</v>
      </c>
      <c r="H54" s="468">
        <v>0</v>
      </c>
      <c r="I54" s="468">
        <v>0</v>
      </c>
      <c r="J54" s="468">
        <v>0</v>
      </c>
      <c r="K54" s="468">
        <v>0</v>
      </c>
      <c r="L54" s="469">
        <v>0</v>
      </c>
    </row>
    <row r="55" spans="1:12" ht="18.95" hidden="1" customHeight="1">
      <c r="A55" s="265"/>
      <c r="B55" s="263"/>
      <c r="C55" s="263"/>
      <c r="D55" s="266" t="s">
        <v>45</v>
      </c>
      <c r="E55" s="472">
        <v>0</v>
      </c>
      <c r="F55" s="219">
        <v>0</v>
      </c>
      <c r="G55" s="219">
        <v>0</v>
      </c>
      <c r="H55" s="219">
        <v>0</v>
      </c>
      <c r="I55" s="219">
        <v>0</v>
      </c>
      <c r="J55" s="219">
        <v>0</v>
      </c>
      <c r="K55" s="219">
        <v>0</v>
      </c>
      <c r="L55" s="473">
        <v>0</v>
      </c>
    </row>
    <row r="56" spans="1:12" ht="18.95" hidden="1" customHeight="1">
      <c r="A56" s="267"/>
      <c r="B56" s="268"/>
      <c r="C56" s="268"/>
      <c r="D56" s="271" t="s">
        <v>46</v>
      </c>
      <c r="E56" s="474">
        <v>0</v>
      </c>
      <c r="F56" s="475">
        <v>0</v>
      </c>
      <c r="G56" s="475">
        <v>0</v>
      </c>
      <c r="H56" s="475">
        <v>0</v>
      </c>
      <c r="I56" s="475">
        <v>0</v>
      </c>
      <c r="J56" s="475">
        <v>0</v>
      </c>
      <c r="K56" s="475">
        <v>0</v>
      </c>
      <c r="L56" s="476">
        <v>0</v>
      </c>
    </row>
    <row r="57" spans="1:12" ht="18.95" customHeight="1">
      <c r="A57" s="261" t="s">
        <v>387</v>
      </c>
      <c r="B57" s="262" t="s">
        <v>48</v>
      </c>
      <c r="C57" s="263" t="s">
        <v>388</v>
      </c>
      <c r="D57" s="266" t="s">
        <v>42</v>
      </c>
      <c r="E57" s="466">
        <v>872883</v>
      </c>
      <c r="F57" s="400">
        <v>672646</v>
      </c>
      <c r="G57" s="400">
        <v>2265</v>
      </c>
      <c r="H57" s="400">
        <v>159477</v>
      </c>
      <c r="I57" s="400">
        <v>27914</v>
      </c>
      <c r="J57" s="400">
        <v>0</v>
      </c>
      <c r="K57" s="400">
        <v>0</v>
      </c>
      <c r="L57" s="401">
        <v>10581</v>
      </c>
    </row>
    <row r="58" spans="1:12" ht="18.95" customHeight="1">
      <c r="A58" s="261"/>
      <c r="B58" s="262"/>
      <c r="C58" s="263"/>
      <c r="D58" s="266" t="s">
        <v>43</v>
      </c>
      <c r="E58" s="467">
        <v>1893824.9369999999</v>
      </c>
      <c r="F58" s="468">
        <v>881501.64824000001</v>
      </c>
      <c r="G58" s="468">
        <v>2287.5</v>
      </c>
      <c r="H58" s="468">
        <v>160004.22399999999</v>
      </c>
      <c r="I58" s="468">
        <v>839414.89375999989</v>
      </c>
      <c r="J58" s="468">
        <v>0</v>
      </c>
      <c r="K58" s="468">
        <v>0</v>
      </c>
      <c r="L58" s="469">
        <v>10616.671</v>
      </c>
    </row>
    <row r="59" spans="1:12" ht="18.95" customHeight="1">
      <c r="A59" s="261"/>
      <c r="B59" s="262"/>
      <c r="C59" s="263"/>
      <c r="D59" s="266" t="s">
        <v>44</v>
      </c>
      <c r="E59" s="467">
        <v>284162.81163999997</v>
      </c>
      <c r="F59" s="468">
        <v>225254.89116</v>
      </c>
      <c r="G59" s="468">
        <v>302.12573999999995</v>
      </c>
      <c r="H59" s="468">
        <v>57979.728419999992</v>
      </c>
      <c r="I59" s="468">
        <v>617.2905300000001</v>
      </c>
      <c r="J59" s="468">
        <v>0</v>
      </c>
      <c r="K59" s="468">
        <v>0</v>
      </c>
      <c r="L59" s="469">
        <v>8.7757900000000006</v>
      </c>
    </row>
    <row r="60" spans="1:12" ht="18.95" customHeight="1">
      <c r="A60" s="265"/>
      <c r="B60" s="263"/>
      <c r="C60" s="263"/>
      <c r="D60" s="266" t="s">
        <v>45</v>
      </c>
      <c r="E60" s="472">
        <v>0.32554513221130432</v>
      </c>
      <c r="F60" s="219">
        <v>0.3348788087047273</v>
      </c>
      <c r="G60" s="219">
        <v>0.13338884768211917</v>
      </c>
      <c r="H60" s="219">
        <v>0.3635616949152542</v>
      </c>
      <c r="I60" s="219">
        <v>2.2114011965322065E-2</v>
      </c>
      <c r="J60" s="219">
        <v>0</v>
      </c>
      <c r="K60" s="219">
        <v>0</v>
      </c>
      <c r="L60" s="473">
        <v>8.2939136187505918E-4</v>
      </c>
    </row>
    <row r="61" spans="1:12" ht="18.95" customHeight="1">
      <c r="A61" s="267"/>
      <c r="B61" s="268"/>
      <c r="C61" s="268"/>
      <c r="D61" s="266" t="s">
        <v>46</v>
      </c>
      <c r="E61" s="474">
        <v>0.15004703237784009</v>
      </c>
      <c r="F61" s="475">
        <v>0.25553541687612535</v>
      </c>
      <c r="G61" s="475">
        <v>0.13207682622950817</v>
      </c>
      <c r="H61" s="475">
        <v>0.36236373622236373</v>
      </c>
      <c r="I61" s="475">
        <v>7.3538191255454637E-4</v>
      </c>
      <c r="J61" s="475">
        <v>0</v>
      </c>
      <c r="K61" s="475">
        <v>0</v>
      </c>
      <c r="L61" s="473">
        <v>8.2660468615821292E-4</v>
      </c>
    </row>
    <row r="62" spans="1:12" ht="18.95" customHeight="1">
      <c r="A62" s="261" t="s">
        <v>389</v>
      </c>
      <c r="B62" s="262" t="s">
        <v>48</v>
      </c>
      <c r="C62" s="263" t="s">
        <v>137</v>
      </c>
      <c r="D62" s="264" t="s">
        <v>42</v>
      </c>
      <c r="E62" s="466">
        <v>2361</v>
      </c>
      <c r="F62" s="400">
        <v>2361</v>
      </c>
      <c r="G62" s="400">
        <v>0</v>
      </c>
      <c r="H62" s="400">
        <v>0</v>
      </c>
      <c r="I62" s="400">
        <v>0</v>
      </c>
      <c r="J62" s="400">
        <v>0</v>
      </c>
      <c r="K62" s="400">
        <v>0</v>
      </c>
      <c r="L62" s="401">
        <v>0</v>
      </c>
    </row>
    <row r="63" spans="1:12" ht="18.95" customHeight="1">
      <c r="A63" s="261"/>
      <c r="B63" s="262"/>
      <c r="C63" s="263"/>
      <c r="D63" s="266" t="s">
        <v>43</v>
      </c>
      <c r="E63" s="467">
        <v>2361</v>
      </c>
      <c r="F63" s="468">
        <v>2361</v>
      </c>
      <c r="G63" s="468">
        <v>0</v>
      </c>
      <c r="H63" s="468">
        <v>0</v>
      </c>
      <c r="I63" s="468">
        <v>0</v>
      </c>
      <c r="J63" s="468">
        <v>0</v>
      </c>
      <c r="K63" s="468">
        <v>0</v>
      </c>
      <c r="L63" s="469">
        <v>0</v>
      </c>
    </row>
    <row r="64" spans="1:12" ht="18.95" customHeight="1">
      <c r="A64" s="261"/>
      <c r="B64" s="262"/>
      <c r="C64" s="263"/>
      <c r="D64" s="266" t="s">
        <v>44</v>
      </c>
      <c r="E64" s="467">
        <v>1141.9530000000002</v>
      </c>
      <c r="F64" s="468">
        <v>1141.9530000000002</v>
      </c>
      <c r="G64" s="468">
        <v>0</v>
      </c>
      <c r="H64" s="468">
        <v>0</v>
      </c>
      <c r="I64" s="468">
        <v>0</v>
      </c>
      <c r="J64" s="468">
        <v>0</v>
      </c>
      <c r="K64" s="468">
        <v>0</v>
      </c>
      <c r="L64" s="469">
        <v>0</v>
      </c>
    </row>
    <row r="65" spans="1:12" ht="18.95" customHeight="1">
      <c r="A65" s="265"/>
      <c r="B65" s="263"/>
      <c r="C65" s="263"/>
      <c r="D65" s="266" t="s">
        <v>45</v>
      </c>
      <c r="E65" s="472">
        <v>0.48367344345616275</v>
      </c>
      <c r="F65" s="219">
        <v>0.48367344345616275</v>
      </c>
      <c r="G65" s="219">
        <v>0</v>
      </c>
      <c r="H65" s="219">
        <v>0</v>
      </c>
      <c r="I65" s="219">
        <v>0</v>
      </c>
      <c r="J65" s="219">
        <v>0</v>
      </c>
      <c r="K65" s="219">
        <v>0</v>
      </c>
      <c r="L65" s="473">
        <v>0</v>
      </c>
    </row>
    <row r="66" spans="1:12" ht="18.95" customHeight="1">
      <c r="A66" s="267"/>
      <c r="B66" s="268"/>
      <c r="C66" s="268"/>
      <c r="D66" s="271" t="s">
        <v>46</v>
      </c>
      <c r="E66" s="474">
        <v>0.48367344345616275</v>
      </c>
      <c r="F66" s="475">
        <v>0.48367344345616275</v>
      </c>
      <c r="G66" s="475">
        <v>0</v>
      </c>
      <c r="H66" s="475">
        <v>0</v>
      </c>
      <c r="I66" s="475">
        <v>0</v>
      </c>
      <c r="J66" s="475">
        <v>0</v>
      </c>
      <c r="K66" s="475">
        <v>0</v>
      </c>
      <c r="L66" s="476">
        <v>0</v>
      </c>
    </row>
    <row r="67" spans="1:12" ht="18.95" customHeight="1">
      <c r="A67" s="261" t="s">
        <v>390</v>
      </c>
      <c r="B67" s="262" t="s">
        <v>48</v>
      </c>
      <c r="C67" s="263" t="s">
        <v>391</v>
      </c>
      <c r="D67" s="264" t="s">
        <v>42</v>
      </c>
      <c r="E67" s="466">
        <v>91949</v>
      </c>
      <c r="F67" s="400">
        <v>83292</v>
      </c>
      <c r="G67" s="400">
        <v>4</v>
      </c>
      <c r="H67" s="400">
        <v>7994</v>
      </c>
      <c r="I67" s="400">
        <v>659</v>
      </c>
      <c r="J67" s="400">
        <v>0</v>
      </c>
      <c r="K67" s="400">
        <v>0</v>
      </c>
      <c r="L67" s="471"/>
    </row>
    <row r="68" spans="1:12" ht="18.95" customHeight="1">
      <c r="A68" s="261"/>
      <c r="B68" s="262"/>
      <c r="C68" s="263"/>
      <c r="D68" s="266" t="s">
        <v>43</v>
      </c>
      <c r="E68" s="467">
        <v>131641.84917</v>
      </c>
      <c r="F68" s="468">
        <v>103432.36448999999</v>
      </c>
      <c r="G68" s="468">
        <v>4</v>
      </c>
      <c r="H68" s="468">
        <v>25521.392419999996</v>
      </c>
      <c r="I68" s="468">
        <v>2684.0922599999999</v>
      </c>
      <c r="J68" s="468">
        <v>0</v>
      </c>
      <c r="K68" s="468">
        <v>0</v>
      </c>
      <c r="L68" s="469">
        <v>0</v>
      </c>
    </row>
    <row r="69" spans="1:12" ht="18.95" customHeight="1">
      <c r="A69" s="261"/>
      <c r="B69" s="262"/>
      <c r="C69" s="263"/>
      <c r="D69" s="266" t="s">
        <v>44</v>
      </c>
      <c r="E69" s="467">
        <v>55602.892619999999</v>
      </c>
      <c r="F69" s="468">
        <v>40541.788760000003</v>
      </c>
      <c r="G69" s="468">
        <v>0.28001999999999999</v>
      </c>
      <c r="H69" s="468">
        <v>15048.899579999998</v>
      </c>
      <c r="I69" s="468">
        <v>11.92426</v>
      </c>
      <c r="J69" s="468">
        <v>0</v>
      </c>
      <c r="K69" s="468">
        <v>0</v>
      </c>
      <c r="L69" s="469">
        <v>0</v>
      </c>
    </row>
    <row r="70" spans="1:12" ht="18.95" customHeight="1">
      <c r="A70" s="265"/>
      <c r="B70" s="263"/>
      <c r="C70" s="263"/>
      <c r="D70" s="266" t="s">
        <v>45</v>
      </c>
      <c r="E70" s="472">
        <v>0.60471448977150377</v>
      </c>
      <c r="F70" s="219">
        <v>0.4867428895932383</v>
      </c>
      <c r="G70" s="219">
        <v>7.0004999999999998E-2</v>
      </c>
      <c r="H70" s="219">
        <v>1.8825243407555663</v>
      </c>
      <c r="I70" s="219">
        <v>1.8094476479514416E-2</v>
      </c>
      <c r="J70" s="219">
        <v>0</v>
      </c>
      <c r="K70" s="219">
        <v>0</v>
      </c>
      <c r="L70" s="473">
        <v>0</v>
      </c>
    </row>
    <row r="71" spans="1:12" ht="18.95" customHeight="1">
      <c r="A71" s="267"/>
      <c r="B71" s="268"/>
      <c r="C71" s="268"/>
      <c r="D71" s="269" t="s">
        <v>46</v>
      </c>
      <c r="E71" s="474">
        <v>0.42238006356318641</v>
      </c>
      <c r="F71" s="475">
        <v>0.39196424600657415</v>
      </c>
      <c r="G71" s="475">
        <v>7.0004999999999998E-2</v>
      </c>
      <c r="H71" s="475">
        <v>0.58965824953213897</v>
      </c>
      <c r="I71" s="475">
        <v>4.442567112055977E-3</v>
      </c>
      <c r="J71" s="475">
        <v>0</v>
      </c>
      <c r="K71" s="475">
        <v>0</v>
      </c>
      <c r="L71" s="476">
        <v>0</v>
      </c>
    </row>
    <row r="72" spans="1:12" ht="18.95" customHeight="1">
      <c r="A72" s="278" t="s">
        <v>392</v>
      </c>
      <c r="B72" s="274" t="s">
        <v>48</v>
      </c>
      <c r="C72" s="279" t="s">
        <v>393</v>
      </c>
      <c r="D72" s="276" t="s">
        <v>42</v>
      </c>
      <c r="E72" s="466">
        <v>353664</v>
      </c>
      <c r="F72" s="400">
        <v>295883</v>
      </c>
      <c r="G72" s="400">
        <v>197</v>
      </c>
      <c r="H72" s="400">
        <v>52149</v>
      </c>
      <c r="I72" s="400">
        <v>1780</v>
      </c>
      <c r="J72" s="400">
        <v>0</v>
      </c>
      <c r="K72" s="400">
        <v>0</v>
      </c>
      <c r="L72" s="401">
        <v>3655</v>
      </c>
    </row>
    <row r="73" spans="1:12" ht="18.95" customHeight="1">
      <c r="A73" s="261"/>
      <c r="B73" s="262"/>
      <c r="C73" s="263"/>
      <c r="D73" s="266" t="s">
        <v>43</v>
      </c>
      <c r="E73" s="467">
        <v>354767.391</v>
      </c>
      <c r="F73" s="468">
        <v>296903.30300000001</v>
      </c>
      <c r="G73" s="468">
        <v>212</v>
      </c>
      <c r="H73" s="468">
        <v>51353.238000000005</v>
      </c>
      <c r="I73" s="468">
        <v>2343.85</v>
      </c>
      <c r="J73" s="468">
        <v>0</v>
      </c>
      <c r="K73" s="468">
        <v>0</v>
      </c>
      <c r="L73" s="469">
        <v>3955</v>
      </c>
    </row>
    <row r="74" spans="1:12" ht="18.95" customHeight="1">
      <c r="A74" s="261"/>
      <c r="B74" s="262"/>
      <c r="C74" s="263"/>
      <c r="D74" s="266" t="s">
        <v>44</v>
      </c>
      <c r="E74" s="467">
        <v>106190.65474999999</v>
      </c>
      <c r="F74" s="468">
        <v>90836.381859999979</v>
      </c>
      <c r="G74" s="468">
        <v>44.908189999999998</v>
      </c>
      <c r="H74" s="468">
        <v>14775.545859999998</v>
      </c>
      <c r="I74" s="468">
        <v>533.81884000000014</v>
      </c>
      <c r="J74" s="468">
        <v>0</v>
      </c>
      <c r="K74" s="468">
        <v>0</v>
      </c>
      <c r="L74" s="469">
        <v>0</v>
      </c>
    </row>
    <row r="75" spans="1:12" ht="18.95" customHeight="1">
      <c r="A75" s="265"/>
      <c r="B75" s="263"/>
      <c r="C75" s="263" t="s">
        <v>4</v>
      </c>
      <c r="D75" s="266" t="s">
        <v>45</v>
      </c>
      <c r="E75" s="472">
        <v>0.30025859219485157</v>
      </c>
      <c r="F75" s="219">
        <v>0.30700101682083791</v>
      </c>
      <c r="G75" s="219">
        <v>0.22796035532994924</v>
      </c>
      <c r="H75" s="219">
        <v>0.28333325394542558</v>
      </c>
      <c r="I75" s="219">
        <v>0.29989822471910121</v>
      </c>
      <c r="J75" s="219">
        <v>0</v>
      </c>
      <c r="K75" s="219">
        <v>0</v>
      </c>
      <c r="L75" s="473">
        <v>0</v>
      </c>
    </row>
    <row r="76" spans="1:12" ht="18.95" customHeight="1">
      <c r="A76" s="267"/>
      <c r="B76" s="268"/>
      <c r="C76" s="268"/>
      <c r="D76" s="272" t="s">
        <v>46</v>
      </c>
      <c r="E76" s="474">
        <v>0.29932473345612531</v>
      </c>
      <c r="F76" s="475">
        <v>0.30594601320417097</v>
      </c>
      <c r="G76" s="475">
        <v>0.21183108490566036</v>
      </c>
      <c r="H76" s="475">
        <v>0.28772374314546623</v>
      </c>
      <c r="I76" s="475">
        <v>0.22775298760586221</v>
      </c>
      <c r="J76" s="475">
        <v>0</v>
      </c>
      <c r="K76" s="475">
        <v>0</v>
      </c>
      <c r="L76" s="476">
        <v>0</v>
      </c>
    </row>
    <row r="77" spans="1:12" ht="18.95" hidden="1" customHeight="1">
      <c r="A77" s="261" t="s">
        <v>394</v>
      </c>
      <c r="B77" s="262" t="s">
        <v>48</v>
      </c>
      <c r="C77" s="263" t="s">
        <v>395</v>
      </c>
      <c r="D77" s="277" t="s">
        <v>42</v>
      </c>
      <c r="E77" s="466">
        <v>0</v>
      </c>
      <c r="F77" s="400">
        <v>0</v>
      </c>
      <c r="G77" s="400">
        <v>0</v>
      </c>
      <c r="H77" s="400">
        <v>0</v>
      </c>
      <c r="I77" s="400">
        <v>0</v>
      </c>
      <c r="J77" s="400">
        <v>0</v>
      </c>
      <c r="K77" s="400">
        <v>0</v>
      </c>
      <c r="L77" s="401">
        <v>0</v>
      </c>
    </row>
    <row r="78" spans="1:12" ht="18.95" hidden="1" customHeight="1">
      <c r="A78" s="261"/>
      <c r="B78" s="262"/>
      <c r="C78" s="263"/>
      <c r="D78" s="266" t="s">
        <v>43</v>
      </c>
      <c r="E78" s="467">
        <v>0</v>
      </c>
      <c r="F78" s="468">
        <v>0</v>
      </c>
      <c r="G78" s="468">
        <v>0</v>
      </c>
      <c r="H78" s="468">
        <v>0</v>
      </c>
      <c r="I78" s="468">
        <v>0</v>
      </c>
      <c r="J78" s="468">
        <v>0</v>
      </c>
      <c r="K78" s="468">
        <v>0</v>
      </c>
      <c r="L78" s="469">
        <v>0</v>
      </c>
    </row>
    <row r="79" spans="1:12" ht="18.95" hidden="1" customHeight="1">
      <c r="A79" s="261"/>
      <c r="B79" s="262"/>
      <c r="C79" s="263"/>
      <c r="D79" s="266" t="s">
        <v>44</v>
      </c>
      <c r="E79" s="467">
        <v>0</v>
      </c>
      <c r="F79" s="468">
        <v>0</v>
      </c>
      <c r="G79" s="468">
        <v>0</v>
      </c>
      <c r="H79" s="468">
        <v>0</v>
      </c>
      <c r="I79" s="468">
        <v>0</v>
      </c>
      <c r="J79" s="468">
        <v>0</v>
      </c>
      <c r="K79" s="468">
        <v>0</v>
      </c>
      <c r="L79" s="469">
        <v>0</v>
      </c>
    </row>
    <row r="80" spans="1:12" ht="18.95" hidden="1" customHeight="1">
      <c r="A80" s="265"/>
      <c r="B80" s="263"/>
      <c r="C80" s="263"/>
      <c r="D80" s="266" t="s">
        <v>45</v>
      </c>
      <c r="E80" s="472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473">
        <v>0</v>
      </c>
    </row>
    <row r="81" spans="1:12" ht="18.95" hidden="1" customHeight="1">
      <c r="A81" s="267"/>
      <c r="B81" s="268"/>
      <c r="C81" s="268"/>
      <c r="D81" s="266" t="s">
        <v>46</v>
      </c>
      <c r="E81" s="474">
        <v>0</v>
      </c>
      <c r="F81" s="475">
        <v>0</v>
      </c>
      <c r="G81" s="475">
        <v>0</v>
      </c>
      <c r="H81" s="475">
        <v>0</v>
      </c>
      <c r="I81" s="475">
        <v>0</v>
      </c>
      <c r="J81" s="475">
        <v>0</v>
      </c>
      <c r="K81" s="475">
        <v>0</v>
      </c>
      <c r="L81" s="476">
        <v>0</v>
      </c>
    </row>
    <row r="82" spans="1:12" ht="18.95" hidden="1" customHeight="1">
      <c r="A82" s="261" t="s">
        <v>396</v>
      </c>
      <c r="B82" s="262" t="s">
        <v>48</v>
      </c>
      <c r="C82" s="263" t="s">
        <v>114</v>
      </c>
      <c r="D82" s="264" t="s">
        <v>42</v>
      </c>
      <c r="E82" s="466">
        <v>0</v>
      </c>
      <c r="F82" s="400">
        <v>0</v>
      </c>
      <c r="G82" s="400">
        <v>0</v>
      </c>
      <c r="H82" s="400">
        <v>0</v>
      </c>
      <c r="I82" s="400">
        <v>0</v>
      </c>
      <c r="J82" s="400">
        <v>0</v>
      </c>
      <c r="K82" s="400">
        <v>0</v>
      </c>
      <c r="L82" s="401">
        <v>0</v>
      </c>
    </row>
    <row r="83" spans="1:12" ht="18.95" hidden="1" customHeight="1">
      <c r="A83" s="261"/>
      <c r="B83" s="262"/>
      <c r="C83" s="263"/>
      <c r="D83" s="266" t="s">
        <v>43</v>
      </c>
      <c r="E83" s="467">
        <v>0</v>
      </c>
      <c r="F83" s="468">
        <v>0</v>
      </c>
      <c r="G83" s="468">
        <v>0</v>
      </c>
      <c r="H83" s="468">
        <v>0</v>
      </c>
      <c r="I83" s="468">
        <v>0</v>
      </c>
      <c r="J83" s="468">
        <v>0</v>
      </c>
      <c r="K83" s="468">
        <v>0</v>
      </c>
      <c r="L83" s="469">
        <v>0</v>
      </c>
    </row>
    <row r="84" spans="1:12" ht="18.95" hidden="1" customHeight="1">
      <c r="A84" s="261"/>
      <c r="B84" s="262"/>
      <c r="C84" s="263"/>
      <c r="D84" s="266" t="s">
        <v>44</v>
      </c>
      <c r="E84" s="467">
        <v>0</v>
      </c>
      <c r="F84" s="468">
        <v>0</v>
      </c>
      <c r="G84" s="468">
        <v>0</v>
      </c>
      <c r="H84" s="468">
        <v>0</v>
      </c>
      <c r="I84" s="468">
        <v>0</v>
      </c>
      <c r="J84" s="468">
        <v>0</v>
      </c>
      <c r="K84" s="468">
        <v>0</v>
      </c>
      <c r="L84" s="469">
        <v>0</v>
      </c>
    </row>
    <row r="85" spans="1:12" ht="18.95" hidden="1" customHeight="1">
      <c r="A85" s="265"/>
      <c r="B85" s="263"/>
      <c r="C85" s="263"/>
      <c r="D85" s="266" t="s">
        <v>45</v>
      </c>
      <c r="E85" s="472">
        <v>0</v>
      </c>
      <c r="F85" s="219">
        <v>0</v>
      </c>
      <c r="G85" s="219">
        <v>0</v>
      </c>
      <c r="H85" s="219">
        <v>0</v>
      </c>
      <c r="I85" s="219">
        <v>0</v>
      </c>
      <c r="J85" s="219">
        <v>0</v>
      </c>
      <c r="K85" s="219">
        <v>0</v>
      </c>
      <c r="L85" s="473">
        <v>0</v>
      </c>
    </row>
    <row r="86" spans="1:12" ht="18.95" hidden="1" customHeight="1">
      <c r="A86" s="267"/>
      <c r="B86" s="268"/>
      <c r="C86" s="268"/>
      <c r="D86" s="271" t="s">
        <v>46</v>
      </c>
      <c r="E86" s="474">
        <v>0</v>
      </c>
      <c r="F86" s="475">
        <v>0</v>
      </c>
      <c r="G86" s="475">
        <v>0</v>
      </c>
      <c r="H86" s="475">
        <v>0</v>
      </c>
      <c r="I86" s="475">
        <v>0</v>
      </c>
      <c r="J86" s="475">
        <v>0</v>
      </c>
      <c r="K86" s="475">
        <v>0</v>
      </c>
      <c r="L86" s="476">
        <v>0</v>
      </c>
    </row>
    <row r="87" spans="1:12" ht="18.95" customHeight="1">
      <c r="A87" s="261" t="s">
        <v>397</v>
      </c>
      <c r="B87" s="262" t="s">
        <v>48</v>
      </c>
      <c r="C87" s="263" t="s">
        <v>86</v>
      </c>
      <c r="D87" s="266" t="s">
        <v>42</v>
      </c>
      <c r="E87" s="466">
        <v>1351322</v>
      </c>
      <c r="F87" s="400">
        <v>403339</v>
      </c>
      <c r="G87" s="400">
        <v>2340</v>
      </c>
      <c r="H87" s="400">
        <v>872855</v>
      </c>
      <c r="I87" s="400">
        <v>57957</v>
      </c>
      <c r="J87" s="400">
        <v>0</v>
      </c>
      <c r="K87" s="400">
        <v>0</v>
      </c>
      <c r="L87" s="401">
        <v>14831</v>
      </c>
    </row>
    <row r="88" spans="1:12" ht="18.95" customHeight="1">
      <c r="A88" s="261"/>
      <c r="B88" s="262"/>
      <c r="C88" s="263"/>
      <c r="D88" s="266" t="s">
        <v>43</v>
      </c>
      <c r="E88" s="467">
        <v>1365141.4613799995</v>
      </c>
      <c r="F88" s="468">
        <v>407591.51691999997</v>
      </c>
      <c r="G88" s="468">
        <v>2432.6800000000003</v>
      </c>
      <c r="H88" s="468">
        <v>878731.65245999966</v>
      </c>
      <c r="I88" s="468">
        <v>57768.932999999997</v>
      </c>
      <c r="J88" s="468">
        <v>0</v>
      </c>
      <c r="K88" s="468">
        <v>0</v>
      </c>
      <c r="L88" s="469">
        <v>18616.679000000007</v>
      </c>
    </row>
    <row r="89" spans="1:12" ht="18.95" customHeight="1">
      <c r="A89" s="261"/>
      <c r="B89" s="262"/>
      <c r="C89" s="263"/>
      <c r="D89" s="266" t="s">
        <v>44</v>
      </c>
      <c r="E89" s="467">
        <v>451189.19813999964</v>
      </c>
      <c r="F89" s="468">
        <v>149510.19017999998</v>
      </c>
      <c r="G89" s="468">
        <v>527.59120000000007</v>
      </c>
      <c r="H89" s="468">
        <v>294461.98536999966</v>
      </c>
      <c r="I89" s="468">
        <v>1506.4959499999998</v>
      </c>
      <c r="J89" s="468">
        <v>0</v>
      </c>
      <c r="K89" s="468">
        <v>0</v>
      </c>
      <c r="L89" s="469">
        <v>5182.9354400000047</v>
      </c>
    </row>
    <row r="90" spans="1:12" ht="18.95" customHeight="1">
      <c r="A90" s="261"/>
      <c r="B90" s="263"/>
      <c r="C90" s="263"/>
      <c r="D90" s="266" t="s">
        <v>45</v>
      </c>
      <c r="E90" s="472">
        <v>0.33388725865485774</v>
      </c>
      <c r="F90" s="219">
        <v>0.37068121401600135</v>
      </c>
      <c r="G90" s="219">
        <v>0.22546632478632481</v>
      </c>
      <c r="H90" s="219">
        <v>0.33735498492876786</v>
      </c>
      <c r="I90" s="219">
        <v>2.5993339027209825E-2</v>
      </c>
      <c r="J90" s="219">
        <v>0</v>
      </c>
      <c r="K90" s="219">
        <v>0</v>
      </c>
      <c r="L90" s="473">
        <v>0.34946635021239331</v>
      </c>
    </row>
    <row r="91" spans="1:12" ht="18.95" customHeight="1">
      <c r="A91" s="267"/>
      <c r="B91" s="268"/>
      <c r="C91" s="268"/>
      <c r="D91" s="269" t="s">
        <v>46</v>
      </c>
      <c r="E91" s="474">
        <v>0.33050728507205379</v>
      </c>
      <c r="F91" s="475">
        <v>0.36681379266621267</v>
      </c>
      <c r="G91" s="475">
        <v>0.2168765312330434</v>
      </c>
      <c r="H91" s="475">
        <v>0.33509887181787129</v>
      </c>
      <c r="I91" s="475">
        <v>2.6077960449780158E-2</v>
      </c>
      <c r="J91" s="475">
        <v>0</v>
      </c>
      <c r="K91" s="475">
        <v>0</v>
      </c>
      <c r="L91" s="476">
        <v>0.2784027935379883</v>
      </c>
    </row>
    <row r="92" spans="1:12" ht="18.95" hidden="1" customHeight="1">
      <c r="A92" s="261" t="s">
        <v>398</v>
      </c>
      <c r="B92" s="262" t="s">
        <v>48</v>
      </c>
      <c r="C92" s="263" t="s">
        <v>399</v>
      </c>
      <c r="D92" s="264" t="s">
        <v>42</v>
      </c>
      <c r="E92" s="466">
        <v>0</v>
      </c>
      <c r="F92" s="400">
        <v>0</v>
      </c>
      <c r="G92" s="400">
        <v>0</v>
      </c>
      <c r="H92" s="400">
        <v>0</v>
      </c>
      <c r="I92" s="400">
        <v>0</v>
      </c>
      <c r="J92" s="400">
        <v>0</v>
      </c>
      <c r="K92" s="400">
        <v>0</v>
      </c>
      <c r="L92" s="401">
        <v>0</v>
      </c>
    </row>
    <row r="93" spans="1:12" ht="18.95" hidden="1" customHeight="1">
      <c r="A93" s="261"/>
      <c r="B93" s="262"/>
      <c r="C93" s="263" t="s">
        <v>400</v>
      </c>
      <c r="D93" s="266" t="s">
        <v>43</v>
      </c>
      <c r="E93" s="467">
        <v>0</v>
      </c>
      <c r="F93" s="468">
        <v>0</v>
      </c>
      <c r="G93" s="468">
        <v>0</v>
      </c>
      <c r="H93" s="468">
        <v>0</v>
      </c>
      <c r="I93" s="468">
        <v>0</v>
      </c>
      <c r="J93" s="468">
        <v>0</v>
      </c>
      <c r="K93" s="468">
        <v>0</v>
      </c>
      <c r="L93" s="469">
        <v>0</v>
      </c>
    </row>
    <row r="94" spans="1:12" ht="18.95" hidden="1" customHeight="1">
      <c r="A94" s="261"/>
      <c r="B94" s="262"/>
      <c r="C94" s="263" t="s">
        <v>401</v>
      </c>
      <c r="D94" s="266" t="s">
        <v>44</v>
      </c>
      <c r="E94" s="467">
        <v>0</v>
      </c>
      <c r="F94" s="468">
        <v>0</v>
      </c>
      <c r="G94" s="468">
        <v>0</v>
      </c>
      <c r="H94" s="468">
        <v>0</v>
      </c>
      <c r="I94" s="468">
        <v>0</v>
      </c>
      <c r="J94" s="468">
        <v>0</v>
      </c>
      <c r="K94" s="468">
        <v>0</v>
      </c>
      <c r="L94" s="469">
        <v>0</v>
      </c>
    </row>
    <row r="95" spans="1:12" ht="18.95" hidden="1" customHeight="1">
      <c r="A95" s="265"/>
      <c r="B95" s="263"/>
      <c r="C95" s="263" t="s">
        <v>402</v>
      </c>
      <c r="D95" s="266" t="s">
        <v>45</v>
      </c>
      <c r="E95" s="472">
        <v>0</v>
      </c>
      <c r="F95" s="219">
        <v>0</v>
      </c>
      <c r="G95" s="219">
        <v>0</v>
      </c>
      <c r="H95" s="219">
        <v>0</v>
      </c>
      <c r="I95" s="219">
        <v>0</v>
      </c>
      <c r="J95" s="219">
        <v>0</v>
      </c>
      <c r="K95" s="219">
        <v>0</v>
      </c>
      <c r="L95" s="473">
        <v>0</v>
      </c>
    </row>
    <row r="96" spans="1:12" ht="18.95" hidden="1" customHeight="1">
      <c r="A96" s="267"/>
      <c r="B96" s="268"/>
      <c r="C96" s="268"/>
      <c r="D96" s="271" t="s">
        <v>46</v>
      </c>
      <c r="E96" s="474">
        <v>0</v>
      </c>
      <c r="F96" s="475">
        <v>0</v>
      </c>
      <c r="G96" s="475">
        <v>0</v>
      </c>
      <c r="H96" s="475">
        <v>0</v>
      </c>
      <c r="I96" s="475">
        <v>0</v>
      </c>
      <c r="J96" s="475">
        <v>0</v>
      </c>
      <c r="K96" s="475">
        <v>0</v>
      </c>
      <c r="L96" s="476">
        <v>0</v>
      </c>
    </row>
    <row r="97" spans="1:12" ht="18.95" customHeight="1">
      <c r="A97" s="261" t="s">
        <v>403</v>
      </c>
      <c r="B97" s="262" t="s">
        <v>48</v>
      </c>
      <c r="C97" s="263" t="s">
        <v>116</v>
      </c>
      <c r="D97" s="266" t="s">
        <v>42</v>
      </c>
      <c r="E97" s="466">
        <v>6677</v>
      </c>
      <c r="F97" s="400">
        <v>1454</v>
      </c>
      <c r="G97" s="400">
        <v>5</v>
      </c>
      <c r="H97" s="400">
        <v>4238</v>
      </c>
      <c r="I97" s="400">
        <v>980</v>
      </c>
      <c r="J97" s="400">
        <v>0</v>
      </c>
      <c r="K97" s="400">
        <v>0</v>
      </c>
      <c r="L97" s="401">
        <v>0</v>
      </c>
    </row>
    <row r="98" spans="1:12" ht="18.95" customHeight="1">
      <c r="A98" s="261"/>
      <c r="B98" s="262"/>
      <c r="C98" s="263"/>
      <c r="D98" s="266" t="s">
        <v>43</v>
      </c>
      <c r="E98" s="467">
        <v>34077</v>
      </c>
      <c r="F98" s="468">
        <v>21118</v>
      </c>
      <c r="G98" s="468">
        <v>5</v>
      </c>
      <c r="H98" s="468">
        <v>6524</v>
      </c>
      <c r="I98" s="468">
        <v>6430</v>
      </c>
      <c r="J98" s="468">
        <v>0</v>
      </c>
      <c r="K98" s="468">
        <v>0</v>
      </c>
      <c r="L98" s="469">
        <v>0</v>
      </c>
    </row>
    <row r="99" spans="1:12" ht="18.95" customHeight="1">
      <c r="A99" s="261"/>
      <c r="B99" s="262"/>
      <c r="C99" s="263"/>
      <c r="D99" s="266" t="s">
        <v>44</v>
      </c>
      <c r="E99" s="467">
        <v>881.52481999999998</v>
      </c>
      <c r="F99" s="468">
        <v>536.49866999999995</v>
      </c>
      <c r="G99" s="468">
        <v>0</v>
      </c>
      <c r="H99" s="468">
        <v>333.10464999999994</v>
      </c>
      <c r="I99" s="468">
        <v>11.9215</v>
      </c>
      <c r="J99" s="468">
        <v>0</v>
      </c>
      <c r="K99" s="468">
        <v>0</v>
      </c>
      <c r="L99" s="469">
        <v>0</v>
      </c>
    </row>
    <row r="100" spans="1:12" ht="18.95" customHeight="1">
      <c r="A100" s="265"/>
      <c r="B100" s="263"/>
      <c r="C100" s="263"/>
      <c r="D100" s="266" t="s">
        <v>45</v>
      </c>
      <c r="E100" s="472">
        <v>0.13202408566721582</v>
      </c>
      <c r="F100" s="219">
        <v>0.36898120357634107</v>
      </c>
      <c r="G100" s="219">
        <v>0</v>
      </c>
      <c r="H100" s="219">
        <v>7.8599492685228867E-2</v>
      </c>
      <c r="I100" s="219">
        <v>1.2164795918367347E-2</v>
      </c>
      <c r="J100" s="219">
        <v>0</v>
      </c>
      <c r="K100" s="219">
        <v>0</v>
      </c>
      <c r="L100" s="473">
        <v>0</v>
      </c>
    </row>
    <row r="101" spans="1:12" ht="18.95" customHeight="1">
      <c r="A101" s="267"/>
      <c r="B101" s="268"/>
      <c r="C101" s="268"/>
      <c r="D101" s="269" t="s">
        <v>46</v>
      </c>
      <c r="E101" s="474">
        <v>2.5868615781905684E-2</v>
      </c>
      <c r="F101" s="475">
        <v>2.5404804905767589E-2</v>
      </c>
      <c r="G101" s="475">
        <v>0</v>
      </c>
      <c r="H101" s="475">
        <v>5.1058346106683007E-2</v>
      </c>
      <c r="I101" s="475">
        <v>1.8540435458786937E-3</v>
      </c>
      <c r="J101" s="475">
        <v>0</v>
      </c>
      <c r="K101" s="475">
        <v>0</v>
      </c>
      <c r="L101" s="476">
        <v>0</v>
      </c>
    </row>
    <row r="102" spans="1:12" ht="18.95" hidden="1" customHeight="1">
      <c r="A102" s="278" t="s">
        <v>404</v>
      </c>
      <c r="B102" s="274" t="s">
        <v>48</v>
      </c>
      <c r="C102" s="279" t="s">
        <v>405</v>
      </c>
      <c r="D102" s="276" t="s">
        <v>42</v>
      </c>
      <c r="E102" s="466">
        <v>0</v>
      </c>
      <c r="F102" s="400">
        <v>0</v>
      </c>
      <c r="G102" s="400">
        <v>0</v>
      </c>
      <c r="H102" s="400">
        <v>0</v>
      </c>
      <c r="I102" s="400">
        <v>0</v>
      </c>
      <c r="J102" s="400">
        <v>0</v>
      </c>
      <c r="K102" s="400">
        <v>0</v>
      </c>
      <c r="L102" s="401">
        <v>0</v>
      </c>
    </row>
    <row r="103" spans="1:12" ht="18.95" hidden="1" customHeight="1">
      <c r="A103" s="261"/>
      <c r="B103" s="262"/>
      <c r="C103" s="263" t="s">
        <v>406</v>
      </c>
      <c r="D103" s="266" t="s">
        <v>43</v>
      </c>
      <c r="E103" s="467">
        <v>0</v>
      </c>
      <c r="F103" s="468">
        <v>0</v>
      </c>
      <c r="G103" s="468">
        <v>0</v>
      </c>
      <c r="H103" s="468">
        <v>0</v>
      </c>
      <c r="I103" s="468">
        <v>0</v>
      </c>
      <c r="J103" s="468">
        <v>0</v>
      </c>
      <c r="K103" s="468">
        <v>0</v>
      </c>
      <c r="L103" s="469">
        <v>0</v>
      </c>
    </row>
    <row r="104" spans="1:12" ht="18.95" hidden="1" customHeight="1">
      <c r="A104" s="261"/>
      <c r="B104" s="262"/>
      <c r="C104" s="263"/>
      <c r="D104" s="266" t="s">
        <v>44</v>
      </c>
      <c r="E104" s="467">
        <v>0</v>
      </c>
      <c r="F104" s="468">
        <v>0</v>
      </c>
      <c r="G104" s="468">
        <v>0</v>
      </c>
      <c r="H104" s="468">
        <v>0</v>
      </c>
      <c r="I104" s="468">
        <v>0</v>
      </c>
      <c r="J104" s="468">
        <v>0</v>
      </c>
      <c r="K104" s="468">
        <v>0</v>
      </c>
      <c r="L104" s="469">
        <v>0</v>
      </c>
    </row>
    <row r="105" spans="1:12" ht="18.95" hidden="1" customHeight="1">
      <c r="A105" s="265"/>
      <c r="B105" s="263"/>
      <c r="C105" s="263"/>
      <c r="D105" s="266" t="s">
        <v>45</v>
      </c>
      <c r="E105" s="472">
        <v>0</v>
      </c>
      <c r="F105" s="219">
        <v>0</v>
      </c>
      <c r="G105" s="219">
        <v>0</v>
      </c>
      <c r="H105" s="219">
        <v>0</v>
      </c>
      <c r="I105" s="219">
        <v>0</v>
      </c>
      <c r="J105" s="219">
        <v>0</v>
      </c>
      <c r="K105" s="219">
        <v>0</v>
      </c>
      <c r="L105" s="473">
        <v>0</v>
      </c>
    </row>
    <row r="106" spans="1:12" ht="18.95" hidden="1" customHeight="1">
      <c r="A106" s="267"/>
      <c r="B106" s="268"/>
      <c r="C106" s="268"/>
      <c r="D106" s="272" t="s">
        <v>46</v>
      </c>
      <c r="E106" s="474">
        <v>0</v>
      </c>
      <c r="F106" s="475">
        <v>0</v>
      </c>
      <c r="G106" s="475">
        <v>0</v>
      </c>
      <c r="H106" s="475">
        <v>0</v>
      </c>
      <c r="I106" s="475">
        <v>0</v>
      </c>
      <c r="J106" s="475">
        <v>0</v>
      </c>
      <c r="K106" s="475">
        <v>0</v>
      </c>
      <c r="L106" s="476">
        <v>0</v>
      </c>
    </row>
    <row r="107" spans="1:12" ht="18.95" customHeight="1">
      <c r="A107" s="261" t="s">
        <v>407</v>
      </c>
      <c r="B107" s="262" t="s">
        <v>48</v>
      </c>
      <c r="C107" s="263" t="s">
        <v>408</v>
      </c>
      <c r="D107" s="277" t="s">
        <v>42</v>
      </c>
      <c r="E107" s="466">
        <v>2463096</v>
      </c>
      <c r="F107" s="400">
        <v>2231030</v>
      </c>
      <c r="G107" s="400">
        <v>4683</v>
      </c>
      <c r="H107" s="400">
        <v>171806</v>
      </c>
      <c r="I107" s="400">
        <v>35510</v>
      </c>
      <c r="J107" s="400">
        <v>0</v>
      </c>
      <c r="K107" s="400">
        <v>0</v>
      </c>
      <c r="L107" s="401">
        <v>20067</v>
      </c>
    </row>
    <row r="108" spans="1:12" ht="18.95" customHeight="1">
      <c r="A108" s="261"/>
      <c r="B108" s="262"/>
      <c r="C108" s="263" t="s">
        <v>409</v>
      </c>
      <c r="D108" s="266" t="s">
        <v>43</v>
      </c>
      <c r="E108" s="467">
        <v>2540922.5045599998</v>
      </c>
      <c r="F108" s="468">
        <v>2240239.4735599998</v>
      </c>
      <c r="G108" s="468">
        <v>4537.3150000000005</v>
      </c>
      <c r="H108" s="468">
        <v>171225.55499999999</v>
      </c>
      <c r="I108" s="468">
        <v>88167.304000000004</v>
      </c>
      <c r="J108" s="468">
        <v>0</v>
      </c>
      <c r="K108" s="468">
        <v>0</v>
      </c>
      <c r="L108" s="469">
        <v>36752.857000000004</v>
      </c>
    </row>
    <row r="109" spans="1:12" ht="18.95" customHeight="1">
      <c r="A109" s="261"/>
      <c r="B109" s="262"/>
      <c r="C109" s="263"/>
      <c r="D109" s="266" t="s">
        <v>44</v>
      </c>
      <c r="E109" s="467">
        <v>1074946.15063</v>
      </c>
      <c r="F109" s="468">
        <v>1016119.9672000001</v>
      </c>
      <c r="G109" s="468">
        <v>727.69604000000004</v>
      </c>
      <c r="H109" s="468">
        <v>50865.305889999967</v>
      </c>
      <c r="I109" s="468">
        <v>1368.702</v>
      </c>
      <c r="J109" s="468">
        <v>0</v>
      </c>
      <c r="K109" s="468">
        <v>0</v>
      </c>
      <c r="L109" s="469">
        <v>5864.4794999999995</v>
      </c>
    </row>
    <row r="110" spans="1:12" ht="18.95" customHeight="1">
      <c r="A110" s="261"/>
      <c r="B110" s="263"/>
      <c r="C110" s="263"/>
      <c r="D110" s="266" t="s">
        <v>45</v>
      </c>
      <c r="E110" s="472">
        <v>0.43642072847749336</v>
      </c>
      <c r="F110" s="219">
        <v>0.4554488138662412</v>
      </c>
      <c r="G110" s="219">
        <v>0.15539099722400171</v>
      </c>
      <c r="H110" s="219">
        <v>0.29606245352315963</v>
      </c>
      <c r="I110" s="219">
        <v>3.8544128414531115E-2</v>
      </c>
      <c r="J110" s="219">
        <v>0</v>
      </c>
      <c r="K110" s="219">
        <v>0</v>
      </c>
      <c r="L110" s="473">
        <v>0.29224495440275078</v>
      </c>
    </row>
    <row r="111" spans="1:12" ht="18.95" customHeight="1">
      <c r="A111" s="267"/>
      <c r="B111" s="268"/>
      <c r="C111" s="268"/>
      <c r="D111" s="266" t="s">
        <v>46</v>
      </c>
      <c r="E111" s="474">
        <v>0.4230534967913725</v>
      </c>
      <c r="F111" s="475">
        <v>0.45357649447416792</v>
      </c>
      <c r="G111" s="475">
        <v>0.16038032184232304</v>
      </c>
      <c r="H111" s="475">
        <v>0.29706608858706851</v>
      </c>
      <c r="I111" s="475">
        <v>1.5523918027481026E-2</v>
      </c>
      <c r="J111" s="475">
        <v>0</v>
      </c>
      <c r="K111" s="475">
        <v>0</v>
      </c>
      <c r="L111" s="476">
        <v>0.15956526862659953</v>
      </c>
    </row>
    <row r="112" spans="1:12" ht="18.95" customHeight="1">
      <c r="A112" s="261" t="s">
        <v>410</v>
      </c>
      <c r="B112" s="262" t="s">
        <v>48</v>
      </c>
      <c r="C112" s="263" t="s">
        <v>411</v>
      </c>
      <c r="D112" s="264" t="s">
        <v>42</v>
      </c>
      <c r="E112" s="466">
        <v>95416</v>
      </c>
      <c r="F112" s="400">
        <v>95416</v>
      </c>
      <c r="G112" s="400">
        <v>0</v>
      </c>
      <c r="H112" s="400">
        <v>0</v>
      </c>
      <c r="I112" s="400">
        <v>0</v>
      </c>
      <c r="J112" s="400">
        <v>0</v>
      </c>
      <c r="K112" s="400">
        <v>0</v>
      </c>
      <c r="L112" s="401">
        <v>0</v>
      </c>
    </row>
    <row r="113" spans="1:12" ht="18.95" customHeight="1">
      <c r="A113" s="261"/>
      <c r="B113" s="262"/>
      <c r="C113" s="263"/>
      <c r="D113" s="266" t="s">
        <v>43</v>
      </c>
      <c r="E113" s="467">
        <v>95416</v>
      </c>
      <c r="F113" s="468">
        <v>95416</v>
      </c>
      <c r="G113" s="468">
        <v>0</v>
      </c>
      <c r="H113" s="468">
        <v>0</v>
      </c>
      <c r="I113" s="468">
        <v>0</v>
      </c>
      <c r="J113" s="468">
        <v>0</v>
      </c>
      <c r="K113" s="468">
        <v>0</v>
      </c>
      <c r="L113" s="469">
        <v>0</v>
      </c>
    </row>
    <row r="114" spans="1:12" ht="18.95" customHeight="1">
      <c r="A114" s="261"/>
      <c r="B114" s="262"/>
      <c r="C114" s="263"/>
      <c r="D114" s="266" t="s">
        <v>44</v>
      </c>
      <c r="E114" s="467">
        <v>31413.243060000001</v>
      </c>
      <c r="F114" s="468">
        <v>31413.243060000001</v>
      </c>
      <c r="G114" s="468">
        <v>0</v>
      </c>
      <c r="H114" s="468">
        <v>0</v>
      </c>
      <c r="I114" s="468">
        <v>0</v>
      </c>
      <c r="J114" s="468">
        <v>0</v>
      </c>
      <c r="K114" s="468">
        <v>0</v>
      </c>
      <c r="L114" s="469">
        <v>0</v>
      </c>
    </row>
    <row r="115" spans="1:12" ht="18.95" customHeight="1">
      <c r="A115" s="265"/>
      <c r="B115" s="263"/>
      <c r="C115" s="263"/>
      <c r="D115" s="266" t="s">
        <v>45</v>
      </c>
      <c r="E115" s="472">
        <v>0.32922406158296302</v>
      </c>
      <c r="F115" s="219">
        <v>0.32922406158296302</v>
      </c>
      <c r="G115" s="219">
        <v>0</v>
      </c>
      <c r="H115" s="219">
        <v>0</v>
      </c>
      <c r="I115" s="219">
        <v>0</v>
      </c>
      <c r="J115" s="219">
        <v>0</v>
      </c>
      <c r="K115" s="219">
        <v>0</v>
      </c>
      <c r="L115" s="473">
        <v>0</v>
      </c>
    </row>
    <row r="116" spans="1:12" ht="18.95" customHeight="1">
      <c r="A116" s="267"/>
      <c r="B116" s="268"/>
      <c r="C116" s="268"/>
      <c r="D116" s="271" t="s">
        <v>46</v>
      </c>
      <c r="E116" s="474">
        <v>0.32922406158296302</v>
      </c>
      <c r="F116" s="475">
        <v>0.32922406158296302</v>
      </c>
      <c r="G116" s="475">
        <v>0</v>
      </c>
      <c r="H116" s="475">
        <v>0</v>
      </c>
      <c r="I116" s="475">
        <v>0</v>
      </c>
      <c r="J116" s="475">
        <v>0</v>
      </c>
      <c r="K116" s="475">
        <v>0</v>
      </c>
      <c r="L116" s="476">
        <v>0</v>
      </c>
    </row>
    <row r="117" spans="1:12" ht="18.95" customHeight="1">
      <c r="A117" s="261" t="s">
        <v>412</v>
      </c>
      <c r="B117" s="262" t="s">
        <v>48</v>
      </c>
      <c r="C117" s="263" t="s">
        <v>413</v>
      </c>
      <c r="D117" s="264" t="s">
        <v>42</v>
      </c>
      <c r="E117" s="466">
        <v>0</v>
      </c>
      <c r="F117" s="400">
        <v>0</v>
      </c>
      <c r="G117" s="400">
        <v>0</v>
      </c>
      <c r="H117" s="400">
        <v>0</v>
      </c>
      <c r="I117" s="400">
        <v>0</v>
      </c>
      <c r="J117" s="400">
        <v>0</v>
      </c>
      <c r="K117" s="400">
        <v>0</v>
      </c>
      <c r="L117" s="401">
        <v>0</v>
      </c>
    </row>
    <row r="118" spans="1:12" ht="18.95" customHeight="1">
      <c r="A118" s="261"/>
      <c r="B118" s="262"/>
      <c r="C118" s="263" t="s">
        <v>414</v>
      </c>
      <c r="D118" s="266" t="s">
        <v>43</v>
      </c>
      <c r="E118" s="467">
        <v>63.476999999999997</v>
      </c>
      <c r="F118" s="468">
        <v>63.476999999999997</v>
      </c>
      <c r="G118" s="468">
        <v>0</v>
      </c>
      <c r="H118" s="468">
        <v>0</v>
      </c>
      <c r="I118" s="468">
        <v>0</v>
      </c>
      <c r="J118" s="468">
        <v>0</v>
      </c>
      <c r="K118" s="468">
        <v>0</v>
      </c>
      <c r="L118" s="469">
        <v>0</v>
      </c>
    </row>
    <row r="119" spans="1:12" ht="18.95" customHeight="1">
      <c r="A119" s="261"/>
      <c r="B119" s="262"/>
      <c r="C119" s="263" t="s">
        <v>415</v>
      </c>
      <c r="D119" s="266" t="s">
        <v>44</v>
      </c>
      <c r="E119" s="467">
        <v>63.476999999999997</v>
      </c>
      <c r="F119" s="468">
        <v>63.476999999999997</v>
      </c>
      <c r="G119" s="468">
        <v>0</v>
      </c>
      <c r="H119" s="468">
        <v>0</v>
      </c>
      <c r="I119" s="468">
        <v>0</v>
      </c>
      <c r="J119" s="468">
        <v>0</v>
      </c>
      <c r="K119" s="468">
        <v>0</v>
      </c>
      <c r="L119" s="469">
        <v>0</v>
      </c>
    </row>
    <row r="120" spans="1:12" ht="18.95" customHeight="1">
      <c r="A120" s="265"/>
      <c r="B120" s="263"/>
      <c r="C120" s="263" t="s">
        <v>416</v>
      </c>
      <c r="D120" s="266" t="s">
        <v>45</v>
      </c>
      <c r="E120" s="472">
        <v>0</v>
      </c>
      <c r="F120" s="219">
        <v>0</v>
      </c>
      <c r="G120" s="219">
        <v>0</v>
      </c>
      <c r="H120" s="219">
        <v>0</v>
      </c>
      <c r="I120" s="219">
        <v>0</v>
      </c>
      <c r="J120" s="219">
        <v>0</v>
      </c>
      <c r="K120" s="219">
        <v>0</v>
      </c>
      <c r="L120" s="473">
        <v>0</v>
      </c>
    </row>
    <row r="121" spans="1:12" ht="18.95" customHeight="1">
      <c r="A121" s="267"/>
      <c r="B121" s="268"/>
      <c r="C121" s="268" t="s">
        <v>417</v>
      </c>
      <c r="D121" s="271" t="s">
        <v>46</v>
      </c>
      <c r="E121" s="474">
        <v>1</v>
      </c>
      <c r="F121" s="475">
        <v>1</v>
      </c>
      <c r="G121" s="475">
        <v>0</v>
      </c>
      <c r="H121" s="475">
        <v>0</v>
      </c>
      <c r="I121" s="475">
        <v>0</v>
      </c>
      <c r="J121" s="475">
        <v>0</v>
      </c>
      <c r="K121" s="475">
        <v>0</v>
      </c>
      <c r="L121" s="476">
        <v>0</v>
      </c>
    </row>
    <row r="122" spans="1:12" ht="18.95" hidden="1" customHeight="1">
      <c r="A122" s="261" t="s">
        <v>418</v>
      </c>
      <c r="B122" s="262" t="s">
        <v>48</v>
      </c>
      <c r="C122" s="263" t="s">
        <v>419</v>
      </c>
      <c r="D122" s="264" t="s">
        <v>42</v>
      </c>
      <c r="E122" s="466">
        <v>0</v>
      </c>
      <c r="F122" s="400">
        <v>0</v>
      </c>
      <c r="G122" s="400">
        <v>0</v>
      </c>
      <c r="H122" s="400">
        <v>0</v>
      </c>
      <c r="I122" s="400">
        <v>0</v>
      </c>
      <c r="J122" s="400">
        <v>0</v>
      </c>
      <c r="K122" s="400">
        <v>0</v>
      </c>
      <c r="L122" s="401">
        <v>0</v>
      </c>
    </row>
    <row r="123" spans="1:12" ht="18.95" hidden="1" customHeight="1">
      <c r="A123" s="261"/>
      <c r="B123" s="262"/>
      <c r="C123" s="263"/>
      <c r="D123" s="266" t="s">
        <v>43</v>
      </c>
      <c r="E123" s="467">
        <v>0</v>
      </c>
      <c r="F123" s="468">
        <v>0</v>
      </c>
      <c r="G123" s="468">
        <v>0</v>
      </c>
      <c r="H123" s="468">
        <v>0</v>
      </c>
      <c r="I123" s="468">
        <v>0</v>
      </c>
      <c r="J123" s="468">
        <v>0</v>
      </c>
      <c r="K123" s="468">
        <v>0</v>
      </c>
      <c r="L123" s="469">
        <v>0</v>
      </c>
    </row>
    <row r="124" spans="1:12" ht="18.95" hidden="1" customHeight="1">
      <c r="A124" s="261"/>
      <c r="B124" s="262"/>
      <c r="C124" s="263"/>
      <c r="D124" s="266" t="s">
        <v>44</v>
      </c>
      <c r="E124" s="467">
        <v>0</v>
      </c>
      <c r="F124" s="468">
        <v>0</v>
      </c>
      <c r="G124" s="468">
        <v>0</v>
      </c>
      <c r="H124" s="468">
        <v>0</v>
      </c>
      <c r="I124" s="468">
        <v>0</v>
      </c>
      <c r="J124" s="468">
        <v>0</v>
      </c>
      <c r="K124" s="468">
        <v>0</v>
      </c>
      <c r="L124" s="469">
        <v>0</v>
      </c>
    </row>
    <row r="125" spans="1:12" ht="18.95" hidden="1" customHeight="1">
      <c r="A125" s="265"/>
      <c r="B125" s="263"/>
      <c r="C125" s="263"/>
      <c r="D125" s="266" t="s">
        <v>45</v>
      </c>
      <c r="E125" s="472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473">
        <v>0</v>
      </c>
    </row>
    <row r="126" spans="1:12" ht="18.95" hidden="1" customHeight="1">
      <c r="A126" s="267"/>
      <c r="B126" s="268"/>
      <c r="C126" s="268"/>
      <c r="D126" s="271" t="s">
        <v>46</v>
      </c>
      <c r="E126" s="474">
        <v>0</v>
      </c>
      <c r="F126" s="475">
        <v>0</v>
      </c>
      <c r="G126" s="475">
        <v>0</v>
      </c>
      <c r="H126" s="475">
        <v>0</v>
      </c>
      <c r="I126" s="475">
        <v>0</v>
      </c>
      <c r="J126" s="475">
        <v>0</v>
      </c>
      <c r="K126" s="475">
        <v>0</v>
      </c>
      <c r="L126" s="476">
        <v>0</v>
      </c>
    </row>
    <row r="127" spans="1:12" ht="18.95" customHeight="1">
      <c r="A127" s="261" t="s">
        <v>420</v>
      </c>
      <c r="B127" s="262" t="s">
        <v>48</v>
      </c>
      <c r="C127" s="263" t="s">
        <v>421</v>
      </c>
      <c r="D127" s="264" t="s">
        <v>42</v>
      </c>
      <c r="E127" s="466">
        <v>195322</v>
      </c>
      <c r="F127" s="400">
        <v>63976</v>
      </c>
      <c r="G127" s="400"/>
      <c r="H127" s="400">
        <v>28741</v>
      </c>
      <c r="I127" s="400">
        <v>100599</v>
      </c>
      <c r="J127" s="400">
        <v>0</v>
      </c>
      <c r="K127" s="400">
        <v>0</v>
      </c>
      <c r="L127" s="401">
        <v>2006</v>
      </c>
    </row>
    <row r="128" spans="1:12" ht="18.95" customHeight="1">
      <c r="A128" s="265"/>
      <c r="B128" s="263"/>
      <c r="C128" s="263"/>
      <c r="D128" s="266" t="s">
        <v>43</v>
      </c>
      <c r="E128" s="467">
        <v>158594.1611</v>
      </c>
      <c r="F128" s="468">
        <v>65425.195</v>
      </c>
      <c r="G128" s="468">
        <v>0</v>
      </c>
      <c r="H128" s="468">
        <v>16104.285100000001</v>
      </c>
      <c r="I128" s="468">
        <v>75000.45</v>
      </c>
      <c r="J128" s="468">
        <v>0</v>
      </c>
      <c r="K128" s="468">
        <v>0</v>
      </c>
      <c r="L128" s="469">
        <v>2064.2309999999998</v>
      </c>
    </row>
    <row r="129" spans="1:12" ht="18.95" customHeight="1">
      <c r="A129" s="265"/>
      <c r="B129" s="263"/>
      <c r="C129" s="263"/>
      <c r="D129" s="266" t="s">
        <v>44</v>
      </c>
      <c r="E129" s="467">
        <v>2139.1547100000007</v>
      </c>
      <c r="F129" s="468">
        <v>2058.9000200000005</v>
      </c>
      <c r="G129" s="468">
        <v>0</v>
      </c>
      <c r="H129" s="468">
        <v>0</v>
      </c>
      <c r="I129" s="468">
        <v>0</v>
      </c>
      <c r="J129" s="468">
        <v>0</v>
      </c>
      <c r="K129" s="468">
        <v>0</v>
      </c>
      <c r="L129" s="469">
        <v>80.254690000000011</v>
      </c>
    </row>
    <row r="130" spans="1:12" ht="18.95" customHeight="1">
      <c r="A130" s="265"/>
      <c r="B130" s="263"/>
      <c r="C130" s="263"/>
      <c r="D130" s="266" t="s">
        <v>45</v>
      </c>
      <c r="E130" s="472">
        <v>1.0951939412866962E-2</v>
      </c>
      <c r="F130" s="219">
        <v>3.2182381205452054E-2</v>
      </c>
      <c r="G130" s="219">
        <v>0</v>
      </c>
      <c r="H130" s="219">
        <v>0</v>
      </c>
      <c r="I130" s="219">
        <v>0</v>
      </c>
      <c r="J130" s="219">
        <v>0</v>
      </c>
      <c r="K130" s="219">
        <v>0</v>
      </c>
      <c r="L130" s="473">
        <v>4.0007323030907281E-2</v>
      </c>
    </row>
    <row r="131" spans="1:12" ht="18.95" customHeight="1">
      <c r="A131" s="267"/>
      <c r="B131" s="268"/>
      <c r="C131" s="268"/>
      <c r="D131" s="269" t="s">
        <v>46</v>
      </c>
      <c r="E131" s="474">
        <v>1.3488231188102679E-2</v>
      </c>
      <c r="F131" s="475">
        <v>3.1469528214627417E-2</v>
      </c>
      <c r="G131" s="475">
        <v>0</v>
      </c>
      <c r="H131" s="475">
        <v>0</v>
      </c>
      <c r="I131" s="475">
        <v>0</v>
      </c>
      <c r="J131" s="475">
        <v>0</v>
      </c>
      <c r="K131" s="475">
        <v>0</v>
      </c>
      <c r="L131" s="476">
        <v>3.8878734986539792E-2</v>
      </c>
    </row>
    <row r="132" spans="1:12" ht="18.95" customHeight="1">
      <c r="A132" s="278" t="s">
        <v>422</v>
      </c>
      <c r="B132" s="274" t="s">
        <v>48</v>
      </c>
      <c r="C132" s="279" t="s">
        <v>118</v>
      </c>
      <c r="D132" s="276" t="s">
        <v>42</v>
      </c>
      <c r="E132" s="466">
        <v>190822</v>
      </c>
      <c r="F132" s="400">
        <v>82</v>
      </c>
      <c r="G132" s="400">
        <v>6109</v>
      </c>
      <c r="H132" s="400">
        <v>183846</v>
      </c>
      <c r="I132" s="400">
        <v>785</v>
      </c>
      <c r="J132" s="400">
        <v>0</v>
      </c>
      <c r="K132" s="400">
        <v>0</v>
      </c>
      <c r="L132" s="401">
        <v>0</v>
      </c>
    </row>
    <row r="133" spans="1:12" ht="18.95" customHeight="1">
      <c r="A133" s="261"/>
      <c r="B133" s="263"/>
      <c r="C133" s="263"/>
      <c r="D133" s="266" t="s">
        <v>43</v>
      </c>
      <c r="E133" s="467">
        <v>1580888.8369999991</v>
      </c>
      <c r="F133" s="468">
        <v>1381089.7669999991</v>
      </c>
      <c r="G133" s="468">
        <v>6131.2</v>
      </c>
      <c r="H133" s="468">
        <v>183792.27599999998</v>
      </c>
      <c r="I133" s="468">
        <v>9875.5939999999991</v>
      </c>
      <c r="J133" s="468">
        <v>0</v>
      </c>
      <c r="K133" s="468">
        <v>0</v>
      </c>
      <c r="L133" s="469">
        <v>0</v>
      </c>
    </row>
    <row r="134" spans="1:12" ht="18.95" customHeight="1">
      <c r="A134" s="261"/>
      <c r="B134" s="263"/>
      <c r="C134" s="263"/>
      <c r="D134" s="266" t="s">
        <v>44</v>
      </c>
      <c r="E134" s="467">
        <v>377509.09537000005</v>
      </c>
      <c r="F134" s="468">
        <v>318017.06084000005</v>
      </c>
      <c r="G134" s="468">
        <v>322.22723000000002</v>
      </c>
      <c r="H134" s="468">
        <v>58251.32276000001</v>
      </c>
      <c r="I134" s="468">
        <v>918.48454000000004</v>
      </c>
      <c r="J134" s="468">
        <v>0</v>
      </c>
      <c r="K134" s="468">
        <v>0</v>
      </c>
      <c r="L134" s="469">
        <v>0</v>
      </c>
    </row>
    <row r="135" spans="1:12" ht="18.95" customHeight="1">
      <c r="A135" s="261"/>
      <c r="B135" s="263"/>
      <c r="C135" s="263"/>
      <c r="D135" s="266" t="s">
        <v>45</v>
      </c>
      <c r="E135" s="472">
        <v>1.9783310905975204</v>
      </c>
      <c r="F135" s="219" t="s">
        <v>920</v>
      </c>
      <c r="G135" s="219">
        <v>5.2746313635619581E-2</v>
      </c>
      <c r="H135" s="219">
        <v>0.31684846425812913</v>
      </c>
      <c r="I135" s="219">
        <v>1.1700440000000001</v>
      </c>
      <c r="J135" s="219">
        <v>0</v>
      </c>
      <c r="K135" s="219">
        <v>0</v>
      </c>
      <c r="L135" s="473">
        <v>0</v>
      </c>
    </row>
    <row r="136" spans="1:12" ht="18.95" customHeight="1">
      <c r="A136" s="280"/>
      <c r="B136" s="268"/>
      <c r="C136" s="268"/>
      <c r="D136" s="269" t="s">
        <v>46</v>
      </c>
      <c r="E136" s="474">
        <v>0.23879547159456618</v>
      </c>
      <c r="F136" s="475">
        <v>0.2302653081926718</v>
      </c>
      <c r="G136" s="475">
        <v>5.2555328483820461E-2</v>
      </c>
      <c r="H136" s="475">
        <v>0.31694108168071228</v>
      </c>
      <c r="I136" s="475">
        <v>9.3005498200918357E-2</v>
      </c>
      <c r="J136" s="475">
        <v>0</v>
      </c>
      <c r="K136" s="475">
        <v>0</v>
      </c>
      <c r="L136" s="476">
        <v>0</v>
      </c>
    </row>
    <row r="137" spans="1:12" ht="18.95" hidden="1" customHeight="1">
      <c r="A137" s="261" t="s">
        <v>423</v>
      </c>
      <c r="B137" s="262" t="s">
        <v>48</v>
      </c>
      <c r="C137" s="263" t="s">
        <v>133</v>
      </c>
      <c r="D137" s="264" t="s">
        <v>42</v>
      </c>
      <c r="E137" s="466">
        <v>0</v>
      </c>
      <c r="F137" s="400">
        <v>0</v>
      </c>
      <c r="G137" s="400">
        <v>0</v>
      </c>
      <c r="H137" s="400">
        <v>0</v>
      </c>
      <c r="I137" s="400">
        <v>0</v>
      </c>
      <c r="J137" s="400">
        <v>0</v>
      </c>
      <c r="K137" s="400">
        <v>0</v>
      </c>
      <c r="L137" s="401">
        <v>0</v>
      </c>
    </row>
    <row r="138" spans="1:12" ht="18.95" hidden="1" customHeight="1">
      <c r="A138" s="261"/>
      <c r="B138" s="262"/>
      <c r="C138" s="263"/>
      <c r="D138" s="266" t="s">
        <v>43</v>
      </c>
      <c r="E138" s="467">
        <v>0</v>
      </c>
      <c r="F138" s="468">
        <v>0</v>
      </c>
      <c r="G138" s="468">
        <v>0</v>
      </c>
      <c r="H138" s="468">
        <v>0</v>
      </c>
      <c r="I138" s="468">
        <v>0</v>
      </c>
      <c r="J138" s="468">
        <v>0</v>
      </c>
      <c r="K138" s="468">
        <v>0</v>
      </c>
      <c r="L138" s="469">
        <v>0</v>
      </c>
    </row>
    <row r="139" spans="1:12" ht="18.95" hidden="1" customHeight="1">
      <c r="A139" s="261"/>
      <c r="B139" s="262"/>
      <c r="C139" s="263"/>
      <c r="D139" s="266" t="s">
        <v>44</v>
      </c>
      <c r="E139" s="467">
        <v>0</v>
      </c>
      <c r="F139" s="468">
        <v>0</v>
      </c>
      <c r="G139" s="468">
        <v>0</v>
      </c>
      <c r="H139" s="468">
        <v>0</v>
      </c>
      <c r="I139" s="468">
        <v>0</v>
      </c>
      <c r="J139" s="468">
        <v>0</v>
      </c>
      <c r="K139" s="468">
        <v>0</v>
      </c>
      <c r="L139" s="469">
        <v>0</v>
      </c>
    </row>
    <row r="140" spans="1:12" ht="18.95" hidden="1" customHeight="1">
      <c r="A140" s="265"/>
      <c r="B140" s="263"/>
      <c r="C140" s="263"/>
      <c r="D140" s="266" t="s">
        <v>45</v>
      </c>
      <c r="E140" s="472">
        <v>0</v>
      </c>
      <c r="F140" s="219">
        <v>0</v>
      </c>
      <c r="G140" s="219">
        <v>0</v>
      </c>
      <c r="H140" s="219">
        <v>0</v>
      </c>
      <c r="I140" s="219">
        <v>0</v>
      </c>
      <c r="J140" s="219">
        <v>0</v>
      </c>
      <c r="K140" s="219">
        <v>0</v>
      </c>
      <c r="L140" s="473">
        <v>0</v>
      </c>
    </row>
    <row r="141" spans="1:12" ht="18.95" hidden="1" customHeight="1">
      <c r="A141" s="267"/>
      <c r="B141" s="268"/>
      <c r="C141" s="268"/>
      <c r="D141" s="272" t="s">
        <v>46</v>
      </c>
      <c r="E141" s="474">
        <v>0</v>
      </c>
      <c r="F141" s="475">
        <v>0</v>
      </c>
      <c r="G141" s="475">
        <v>0</v>
      </c>
      <c r="H141" s="475">
        <v>0</v>
      </c>
      <c r="I141" s="475">
        <v>0</v>
      </c>
      <c r="J141" s="475">
        <v>0</v>
      </c>
      <c r="K141" s="475">
        <v>0</v>
      </c>
      <c r="L141" s="476">
        <v>0</v>
      </c>
    </row>
    <row r="142" spans="1:12" ht="18.95" customHeight="1">
      <c r="A142" s="261" t="s">
        <v>424</v>
      </c>
      <c r="B142" s="262" t="s">
        <v>48</v>
      </c>
      <c r="C142" s="263" t="s">
        <v>425</v>
      </c>
      <c r="D142" s="277" t="s">
        <v>42</v>
      </c>
      <c r="E142" s="466">
        <v>3668260</v>
      </c>
      <c r="F142" s="400">
        <v>2655517</v>
      </c>
      <c r="G142" s="400">
        <v>9689</v>
      </c>
      <c r="H142" s="400">
        <v>992775</v>
      </c>
      <c r="I142" s="400">
        <v>9927</v>
      </c>
      <c r="J142" s="400">
        <v>0</v>
      </c>
      <c r="K142" s="400">
        <v>0</v>
      </c>
      <c r="L142" s="401">
        <v>352</v>
      </c>
    </row>
    <row r="143" spans="1:12" ht="18.95" customHeight="1">
      <c r="A143" s="261"/>
      <c r="B143" s="262"/>
      <c r="C143" s="263"/>
      <c r="D143" s="266" t="s">
        <v>43</v>
      </c>
      <c r="E143" s="467">
        <v>3763973.5489999992</v>
      </c>
      <c r="F143" s="468">
        <v>2740311.9319199994</v>
      </c>
      <c r="G143" s="468">
        <v>10141.265709999998</v>
      </c>
      <c r="H143" s="468">
        <v>993607.44536999986</v>
      </c>
      <c r="I143" s="468">
        <v>19560.905999999999</v>
      </c>
      <c r="J143" s="468">
        <v>0</v>
      </c>
      <c r="K143" s="468">
        <v>0</v>
      </c>
      <c r="L143" s="469">
        <v>352</v>
      </c>
    </row>
    <row r="144" spans="1:12" ht="18.95" customHeight="1">
      <c r="A144" s="261"/>
      <c r="B144" s="262"/>
      <c r="C144" s="263"/>
      <c r="D144" s="266" t="s">
        <v>44</v>
      </c>
      <c r="E144" s="467">
        <v>1143953.3138000001</v>
      </c>
      <c r="F144" s="468">
        <v>792115.63231999998</v>
      </c>
      <c r="G144" s="468">
        <v>3504.6628600000004</v>
      </c>
      <c r="H144" s="468">
        <v>347507.72926000005</v>
      </c>
      <c r="I144" s="468">
        <v>704.41861000000006</v>
      </c>
      <c r="J144" s="468">
        <v>0</v>
      </c>
      <c r="K144" s="468">
        <v>0</v>
      </c>
      <c r="L144" s="469">
        <v>120.87075</v>
      </c>
    </row>
    <row r="145" spans="1:12" ht="18.95" customHeight="1">
      <c r="A145" s="261"/>
      <c r="B145" s="263"/>
      <c r="C145" s="263"/>
      <c r="D145" s="266" t="s">
        <v>45</v>
      </c>
      <c r="E145" s="472">
        <v>0.31185175363796463</v>
      </c>
      <c r="F145" s="219">
        <v>0.29829055220508849</v>
      </c>
      <c r="G145" s="219">
        <v>0.36171564248116422</v>
      </c>
      <c r="H145" s="219">
        <v>0.35003674474075197</v>
      </c>
      <c r="I145" s="219">
        <v>7.0959868036667678E-2</v>
      </c>
      <c r="J145" s="219">
        <v>0</v>
      </c>
      <c r="K145" s="219">
        <v>0</v>
      </c>
      <c r="L145" s="473">
        <v>0.34338281250000002</v>
      </c>
    </row>
    <row r="146" spans="1:12" ht="18.95" customHeight="1">
      <c r="A146" s="267"/>
      <c r="B146" s="268"/>
      <c r="C146" s="268"/>
      <c r="D146" s="269" t="s">
        <v>46</v>
      </c>
      <c r="E146" s="474">
        <v>0.30392171966881171</v>
      </c>
      <c r="F146" s="475">
        <v>0.28906038874377493</v>
      </c>
      <c r="G146" s="475">
        <v>0.34558436394622394</v>
      </c>
      <c r="H146" s="475">
        <v>0.34974348358530566</v>
      </c>
      <c r="I146" s="475">
        <v>3.601155335034073E-2</v>
      </c>
      <c r="J146" s="475">
        <v>0</v>
      </c>
      <c r="K146" s="475">
        <v>0</v>
      </c>
      <c r="L146" s="476">
        <v>0.34338281250000002</v>
      </c>
    </row>
    <row r="147" spans="1:12" ht="18.95" customHeight="1">
      <c r="A147" s="261" t="s">
        <v>426</v>
      </c>
      <c r="B147" s="262" t="s">
        <v>48</v>
      </c>
      <c r="C147" s="263" t="s">
        <v>427</v>
      </c>
      <c r="D147" s="276" t="s">
        <v>42</v>
      </c>
      <c r="E147" s="466">
        <v>3752154</v>
      </c>
      <c r="F147" s="400">
        <v>3751489</v>
      </c>
      <c r="G147" s="400">
        <v>12</v>
      </c>
      <c r="H147" s="400">
        <v>20</v>
      </c>
      <c r="I147" s="400">
        <v>633</v>
      </c>
      <c r="J147" s="400">
        <v>0</v>
      </c>
      <c r="K147" s="400">
        <v>0</v>
      </c>
      <c r="L147" s="401">
        <v>0</v>
      </c>
    </row>
    <row r="148" spans="1:12" ht="18.95" customHeight="1">
      <c r="A148" s="261"/>
      <c r="B148" s="262"/>
      <c r="C148" s="263"/>
      <c r="D148" s="266" t="s">
        <v>43</v>
      </c>
      <c r="E148" s="467">
        <v>3862709.0560000008</v>
      </c>
      <c r="F148" s="468">
        <v>3832303.4060000009</v>
      </c>
      <c r="G148" s="468">
        <v>12</v>
      </c>
      <c r="H148" s="468">
        <v>486.25900000000001</v>
      </c>
      <c r="I148" s="468">
        <v>27943.448000000004</v>
      </c>
      <c r="J148" s="468">
        <v>0</v>
      </c>
      <c r="K148" s="468">
        <v>0</v>
      </c>
      <c r="L148" s="469">
        <v>1963.943</v>
      </c>
    </row>
    <row r="149" spans="1:12" ht="18.95" customHeight="1">
      <c r="A149" s="261"/>
      <c r="B149" s="262"/>
      <c r="C149" s="263"/>
      <c r="D149" s="266" t="s">
        <v>44</v>
      </c>
      <c r="E149" s="467">
        <v>1459645.9331600005</v>
      </c>
      <c r="F149" s="468">
        <v>1455011.6297000004</v>
      </c>
      <c r="G149" s="468">
        <v>4</v>
      </c>
      <c r="H149" s="468">
        <v>4.5999999999999996</v>
      </c>
      <c r="I149" s="468">
        <v>4057.4841900000001</v>
      </c>
      <c r="J149" s="468">
        <v>0</v>
      </c>
      <c r="K149" s="468">
        <v>0</v>
      </c>
      <c r="L149" s="469">
        <v>568.21927000000005</v>
      </c>
    </row>
    <row r="150" spans="1:12" ht="18.95" customHeight="1">
      <c r="A150" s="261"/>
      <c r="B150" s="263"/>
      <c r="C150" s="263"/>
      <c r="D150" s="266" t="s">
        <v>45</v>
      </c>
      <c r="E150" s="472">
        <v>0.38901546502622242</v>
      </c>
      <c r="F150" s="219">
        <v>0.387849099304303</v>
      </c>
      <c r="G150" s="219">
        <v>0.33333333333333331</v>
      </c>
      <c r="H150" s="219">
        <v>0.22999999999999998</v>
      </c>
      <c r="I150" s="219">
        <v>6.4099276303317536</v>
      </c>
      <c r="J150" s="219">
        <v>0</v>
      </c>
      <c r="K150" s="219">
        <v>0</v>
      </c>
      <c r="L150" s="473">
        <v>0</v>
      </c>
    </row>
    <row r="151" spans="1:12" ht="18.95" customHeight="1">
      <c r="A151" s="267"/>
      <c r="B151" s="268"/>
      <c r="C151" s="268"/>
      <c r="D151" s="269" t="s">
        <v>46</v>
      </c>
      <c r="E151" s="474">
        <v>0.37788140706396506</v>
      </c>
      <c r="F151" s="475">
        <v>0.37967025977692126</v>
      </c>
      <c r="G151" s="475">
        <v>0.33333333333333331</v>
      </c>
      <c r="H151" s="475">
        <v>9.4599791469155321E-3</v>
      </c>
      <c r="I151" s="475">
        <v>0.14520341906267256</v>
      </c>
      <c r="J151" s="475">
        <v>0</v>
      </c>
      <c r="K151" s="475">
        <v>0</v>
      </c>
      <c r="L151" s="476">
        <v>0.28932574417892987</v>
      </c>
    </row>
    <row r="152" spans="1:12" ht="18.75" customHeight="1">
      <c r="A152" s="261" t="s">
        <v>428</v>
      </c>
      <c r="B152" s="262" t="s">
        <v>48</v>
      </c>
      <c r="C152" s="263" t="s">
        <v>429</v>
      </c>
      <c r="D152" s="266" t="s">
        <v>42</v>
      </c>
      <c r="E152" s="467">
        <v>91895</v>
      </c>
      <c r="F152" s="400">
        <v>78656</v>
      </c>
      <c r="G152" s="400">
        <v>518</v>
      </c>
      <c r="H152" s="400">
        <v>12721</v>
      </c>
      <c r="I152" s="400"/>
      <c r="J152" s="400">
        <v>0</v>
      </c>
      <c r="K152" s="400">
        <v>0</v>
      </c>
      <c r="L152" s="401"/>
    </row>
    <row r="153" spans="1:12" ht="18.95" customHeight="1">
      <c r="A153" s="261"/>
      <c r="B153" s="262"/>
      <c r="C153" s="263" t="s">
        <v>430</v>
      </c>
      <c r="D153" s="266" t="s">
        <v>43</v>
      </c>
      <c r="E153" s="467">
        <v>136403.88600000003</v>
      </c>
      <c r="F153" s="468">
        <v>122239.727</v>
      </c>
      <c r="G153" s="468">
        <v>522</v>
      </c>
      <c r="H153" s="468">
        <v>12777</v>
      </c>
      <c r="I153" s="468">
        <v>865.15899999999999</v>
      </c>
      <c r="J153" s="468">
        <v>0</v>
      </c>
      <c r="K153" s="468">
        <v>0</v>
      </c>
      <c r="L153" s="469">
        <v>0</v>
      </c>
    </row>
    <row r="154" spans="1:12" ht="18.95" customHeight="1">
      <c r="A154" s="261"/>
      <c r="B154" s="262"/>
      <c r="C154" s="263"/>
      <c r="D154" s="266" t="s">
        <v>44</v>
      </c>
      <c r="E154" s="467">
        <v>37394.820789999991</v>
      </c>
      <c r="F154" s="468">
        <v>33825.677479999991</v>
      </c>
      <c r="G154" s="468">
        <v>1.8993899999999999</v>
      </c>
      <c r="H154" s="468">
        <v>3558.194919999999</v>
      </c>
      <c r="I154" s="468">
        <v>9.0489999999999995</v>
      </c>
      <c r="J154" s="468">
        <v>0</v>
      </c>
      <c r="K154" s="468">
        <v>0</v>
      </c>
      <c r="L154" s="469">
        <v>0</v>
      </c>
    </row>
    <row r="155" spans="1:12" ht="18.95" customHeight="1">
      <c r="A155" s="261"/>
      <c r="B155" s="263"/>
      <c r="C155" s="263"/>
      <c r="D155" s="266" t="s">
        <v>45</v>
      </c>
      <c r="E155" s="472">
        <v>0.40692987420425475</v>
      </c>
      <c r="F155" s="219">
        <v>0.43004573687957676</v>
      </c>
      <c r="G155" s="219">
        <v>3.6667760617760618E-3</v>
      </c>
      <c r="H155" s="219">
        <v>0.2797103152267903</v>
      </c>
      <c r="I155" s="219">
        <v>0</v>
      </c>
      <c r="J155" s="219">
        <v>0</v>
      </c>
      <c r="K155" s="219">
        <v>0</v>
      </c>
      <c r="L155" s="473">
        <v>0</v>
      </c>
    </row>
    <row r="156" spans="1:12" ht="18.95" customHeight="1">
      <c r="A156" s="267"/>
      <c r="B156" s="268"/>
      <c r="C156" s="268"/>
      <c r="D156" s="271" t="s">
        <v>46</v>
      </c>
      <c r="E156" s="474">
        <v>0.27414776724176304</v>
      </c>
      <c r="F156" s="475">
        <v>0.27671591151377484</v>
      </c>
      <c r="G156" s="475">
        <v>3.6386781609195401E-3</v>
      </c>
      <c r="H156" s="475">
        <v>0.27848437974485396</v>
      </c>
      <c r="I156" s="475">
        <v>1.0459349090745168E-2</v>
      </c>
      <c r="J156" s="475">
        <v>0</v>
      </c>
      <c r="K156" s="475">
        <v>0</v>
      </c>
      <c r="L156" s="476">
        <v>0</v>
      </c>
    </row>
    <row r="157" spans="1:12" ht="18.95" customHeight="1">
      <c r="A157" s="261" t="s">
        <v>431</v>
      </c>
      <c r="B157" s="262" t="s">
        <v>48</v>
      </c>
      <c r="C157" s="263" t="s">
        <v>432</v>
      </c>
      <c r="D157" s="264" t="s">
        <v>42</v>
      </c>
      <c r="E157" s="466">
        <v>27808</v>
      </c>
      <c r="F157" s="400">
        <v>16895</v>
      </c>
      <c r="G157" s="400"/>
      <c r="H157" s="400">
        <v>10913</v>
      </c>
      <c r="I157" s="400">
        <v>0</v>
      </c>
      <c r="J157" s="400">
        <v>0</v>
      </c>
      <c r="K157" s="400">
        <v>0</v>
      </c>
      <c r="L157" s="401">
        <v>0</v>
      </c>
    </row>
    <row r="158" spans="1:12" ht="18.95" customHeight="1">
      <c r="A158" s="261"/>
      <c r="B158" s="262"/>
      <c r="C158" s="263" t="s">
        <v>433</v>
      </c>
      <c r="D158" s="266" t="s">
        <v>43</v>
      </c>
      <c r="E158" s="467">
        <v>218463.91400000002</v>
      </c>
      <c r="F158" s="468">
        <v>202325.64600000001</v>
      </c>
      <c r="G158" s="468">
        <v>5765.268</v>
      </c>
      <c r="H158" s="468">
        <v>10373</v>
      </c>
      <c r="I158" s="468">
        <v>0</v>
      </c>
      <c r="J158" s="468">
        <v>0</v>
      </c>
      <c r="K158" s="468">
        <v>0</v>
      </c>
      <c r="L158" s="469">
        <v>0</v>
      </c>
    </row>
    <row r="159" spans="1:12" ht="18.95" customHeight="1">
      <c r="A159" s="261"/>
      <c r="B159" s="262"/>
      <c r="C159" s="263"/>
      <c r="D159" s="266" t="s">
        <v>44</v>
      </c>
      <c r="E159" s="467">
        <v>99063.619500000001</v>
      </c>
      <c r="F159" s="468">
        <v>93834.838000000003</v>
      </c>
      <c r="G159" s="468">
        <v>5220.3720000000003</v>
      </c>
      <c r="H159" s="468">
        <v>8.4094999999999978</v>
      </c>
      <c r="I159" s="468">
        <v>0</v>
      </c>
      <c r="J159" s="468">
        <v>0</v>
      </c>
      <c r="K159" s="468">
        <v>0</v>
      </c>
      <c r="L159" s="469">
        <v>0</v>
      </c>
    </row>
    <row r="160" spans="1:12" ht="18.95" customHeight="1">
      <c r="A160" s="261"/>
      <c r="B160" s="263"/>
      <c r="C160" s="263"/>
      <c r="D160" s="266" t="s">
        <v>45</v>
      </c>
      <c r="E160" s="472">
        <v>3.5624143951380898</v>
      </c>
      <c r="F160" s="219">
        <v>5.5540004735128736</v>
      </c>
      <c r="G160" s="219">
        <v>0</v>
      </c>
      <c r="H160" s="219">
        <v>7.7059470356455578E-4</v>
      </c>
      <c r="I160" s="219">
        <v>0</v>
      </c>
      <c r="J160" s="219">
        <v>0</v>
      </c>
      <c r="K160" s="219">
        <v>0</v>
      </c>
      <c r="L160" s="473">
        <v>0</v>
      </c>
    </row>
    <row r="161" spans="1:12" ht="18.95" customHeight="1">
      <c r="A161" s="267"/>
      <c r="B161" s="268"/>
      <c r="C161" s="268"/>
      <c r="D161" s="271" t="s">
        <v>46</v>
      </c>
      <c r="E161" s="474">
        <v>0.45345529925825639</v>
      </c>
      <c r="F161" s="475">
        <v>0.46378123512824471</v>
      </c>
      <c r="G161" s="475">
        <v>0.9054864405262687</v>
      </c>
      <c r="H161" s="475">
        <v>8.1071049840933168E-4</v>
      </c>
      <c r="I161" s="475">
        <v>0</v>
      </c>
      <c r="J161" s="475">
        <v>0</v>
      </c>
      <c r="K161" s="475">
        <v>0</v>
      </c>
      <c r="L161" s="476">
        <v>0</v>
      </c>
    </row>
    <row r="162" spans="1:12" ht="18.95" customHeight="1">
      <c r="A162" s="261" t="s">
        <v>450</v>
      </c>
      <c r="B162" s="262" t="s">
        <v>48</v>
      </c>
      <c r="C162" s="263" t="s">
        <v>183</v>
      </c>
      <c r="D162" s="266" t="s">
        <v>42</v>
      </c>
      <c r="E162" s="466">
        <v>35350761</v>
      </c>
      <c r="F162" s="400">
        <v>35316161</v>
      </c>
      <c r="G162" s="400">
        <v>21</v>
      </c>
      <c r="H162" s="400">
        <v>34579</v>
      </c>
      <c r="I162" s="400">
        <v>0</v>
      </c>
      <c r="J162" s="400">
        <v>0</v>
      </c>
      <c r="K162" s="400">
        <v>0</v>
      </c>
      <c r="L162" s="401">
        <v>0</v>
      </c>
    </row>
    <row r="163" spans="1:12" ht="18.95" customHeight="1">
      <c r="A163" s="261"/>
      <c r="B163" s="262"/>
      <c r="C163" s="263"/>
      <c r="D163" s="266" t="s">
        <v>43</v>
      </c>
      <c r="E163" s="467">
        <v>35596862.850000009</v>
      </c>
      <c r="F163" s="468">
        <v>35408047.350170009</v>
      </c>
      <c r="G163" s="468">
        <v>85.119</v>
      </c>
      <c r="H163" s="468">
        <v>34091.692830000007</v>
      </c>
      <c r="I163" s="468">
        <v>154551.02000000002</v>
      </c>
      <c r="J163" s="468">
        <v>0</v>
      </c>
      <c r="K163" s="468">
        <v>0</v>
      </c>
      <c r="L163" s="469">
        <v>87.668000000000006</v>
      </c>
    </row>
    <row r="164" spans="1:12" ht="18.95" customHeight="1">
      <c r="A164" s="261"/>
      <c r="B164" s="262"/>
      <c r="C164" s="263"/>
      <c r="D164" s="266" t="s">
        <v>44</v>
      </c>
      <c r="E164" s="467">
        <v>11950471.382500004</v>
      </c>
      <c r="F164" s="468">
        <v>11941014.145980002</v>
      </c>
      <c r="G164" s="468">
        <v>56.480279999999993</v>
      </c>
      <c r="H164" s="468">
        <v>9372.356240000001</v>
      </c>
      <c r="I164" s="468">
        <v>0</v>
      </c>
      <c r="J164" s="468">
        <v>0</v>
      </c>
      <c r="K164" s="468">
        <v>0</v>
      </c>
      <c r="L164" s="469">
        <v>28.4</v>
      </c>
    </row>
    <row r="165" spans="1:12" ht="18.95" customHeight="1">
      <c r="A165" s="265"/>
      <c r="B165" s="263"/>
      <c r="C165" s="263"/>
      <c r="D165" s="266" t="s">
        <v>45</v>
      </c>
      <c r="E165" s="472">
        <v>0.33805414775936515</v>
      </c>
      <c r="F165" s="219">
        <v>0.33811755887000294</v>
      </c>
      <c r="G165" s="219">
        <v>2.6895371428571426</v>
      </c>
      <c r="H165" s="219">
        <v>0.27104185314786433</v>
      </c>
      <c r="I165" s="219">
        <v>0</v>
      </c>
      <c r="J165" s="219">
        <v>0</v>
      </c>
      <c r="K165" s="219">
        <v>0</v>
      </c>
      <c r="L165" s="473">
        <v>0</v>
      </c>
    </row>
    <row r="166" spans="1:12" ht="18.75" customHeight="1">
      <c r="A166" s="267"/>
      <c r="B166" s="268"/>
      <c r="C166" s="268"/>
      <c r="D166" s="272" t="s">
        <v>46</v>
      </c>
      <c r="E166" s="474">
        <v>0.33571698250088916</v>
      </c>
      <c r="F166" s="475">
        <v>0.33724012024409666</v>
      </c>
      <c r="G166" s="475">
        <v>0.66354491946568916</v>
      </c>
      <c r="H166" s="475">
        <v>0.27491612947282323</v>
      </c>
      <c r="I166" s="475">
        <v>0</v>
      </c>
      <c r="J166" s="475">
        <v>0</v>
      </c>
      <c r="K166" s="475">
        <v>0</v>
      </c>
      <c r="L166" s="476">
        <v>0.3239494456358078</v>
      </c>
    </row>
    <row r="167" spans="1:12" ht="18.95" customHeight="1">
      <c r="A167" s="278" t="s">
        <v>434</v>
      </c>
      <c r="B167" s="274" t="s">
        <v>48</v>
      </c>
      <c r="C167" s="279" t="s">
        <v>435</v>
      </c>
      <c r="D167" s="276" t="s">
        <v>42</v>
      </c>
      <c r="E167" s="466">
        <v>164242</v>
      </c>
      <c r="F167" s="400">
        <v>3508</v>
      </c>
      <c r="G167" s="400">
        <v>390</v>
      </c>
      <c r="H167" s="400">
        <v>156700</v>
      </c>
      <c r="I167" s="400">
        <v>3643</v>
      </c>
      <c r="J167" s="400">
        <v>0</v>
      </c>
      <c r="K167" s="400">
        <v>0</v>
      </c>
      <c r="L167" s="401">
        <v>1</v>
      </c>
    </row>
    <row r="168" spans="1:12" ht="18.95" customHeight="1">
      <c r="A168" s="261"/>
      <c r="B168" s="262"/>
      <c r="C168" s="263" t="s">
        <v>436</v>
      </c>
      <c r="D168" s="266" t="s">
        <v>43</v>
      </c>
      <c r="E168" s="467">
        <v>178279.92424999995</v>
      </c>
      <c r="F168" s="468">
        <v>3508</v>
      </c>
      <c r="G168" s="468">
        <v>429.8</v>
      </c>
      <c r="H168" s="468">
        <v>167338.24999999997</v>
      </c>
      <c r="I168" s="468">
        <v>7002.8742499999998</v>
      </c>
      <c r="J168" s="468">
        <v>0</v>
      </c>
      <c r="K168" s="468">
        <v>0</v>
      </c>
      <c r="L168" s="469">
        <v>1</v>
      </c>
    </row>
    <row r="169" spans="1:12" ht="18.95" customHeight="1">
      <c r="A169" s="261"/>
      <c r="B169" s="262"/>
      <c r="C169" s="263"/>
      <c r="D169" s="266" t="s">
        <v>44</v>
      </c>
      <c r="E169" s="467">
        <v>56724.80422999998</v>
      </c>
      <c r="F169" s="468">
        <v>1329.09538</v>
      </c>
      <c r="G169" s="468">
        <v>121.96565999999999</v>
      </c>
      <c r="H169" s="468">
        <v>55041.774099999981</v>
      </c>
      <c r="I169" s="468">
        <v>231.44408999999999</v>
      </c>
      <c r="J169" s="468">
        <v>0</v>
      </c>
      <c r="K169" s="468">
        <v>0</v>
      </c>
      <c r="L169" s="469">
        <v>0.52500000000000002</v>
      </c>
    </row>
    <row r="170" spans="1:12" ht="18.95" customHeight="1">
      <c r="A170" s="261"/>
      <c r="B170" s="263"/>
      <c r="C170" s="263"/>
      <c r="D170" s="266" t="s">
        <v>45</v>
      </c>
      <c r="E170" s="472">
        <v>0.34537331638679497</v>
      </c>
      <c r="F170" s="219">
        <v>0.37887553591790191</v>
      </c>
      <c r="G170" s="219">
        <v>0.31273246153846151</v>
      </c>
      <c r="H170" s="219">
        <v>0.3512557377153796</v>
      </c>
      <c r="I170" s="219">
        <v>6.3531180345868785E-2</v>
      </c>
      <c r="J170" s="219">
        <v>0</v>
      </c>
      <c r="K170" s="219">
        <v>0</v>
      </c>
      <c r="L170" s="473">
        <v>0.52500000000000002</v>
      </c>
    </row>
    <row r="171" spans="1:12" ht="18.95" customHeight="1">
      <c r="A171" s="267"/>
      <c r="B171" s="268"/>
      <c r="C171" s="268"/>
      <c r="D171" s="271" t="s">
        <v>46</v>
      </c>
      <c r="E171" s="474">
        <v>0.31817830565406469</v>
      </c>
      <c r="F171" s="475">
        <v>0.37887553591790191</v>
      </c>
      <c r="G171" s="475">
        <v>0.28377305723592366</v>
      </c>
      <c r="H171" s="475">
        <v>0.32892524034403364</v>
      </c>
      <c r="I171" s="475">
        <v>3.3049870915503016E-2</v>
      </c>
      <c r="J171" s="475">
        <v>0</v>
      </c>
      <c r="K171" s="475">
        <v>0</v>
      </c>
      <c r="L171" s="476">
        <v>0.52500000000000002</v>
      </c>
    </row>
    <row r="172" spans="1:12" ht="18.95" customHeight="1">
      <c r="A172" s="261" t="s">
        <v>437</v>
      </c>
      <c r="B172" s="262" t="s">
        <v>48</v>
      </c>
      <c r="C172" s="263" t="s">
        <v>438</v>
      </c>
      <c r="D172" s="266" t="s">
        <v>42</v>
      </c>
      <c r="E172" s="466">
        <v>120917</v>
      </c>
      <c r="F172" s="400">
        <v>48468</v>
      </c>
      <c r="G172" s="400">
        <v>133</v>
      </c>
      <c r="H172" s="400">
        <v>70451</v>
      </c>
      <c r="I172" s="400">
        <v>1865</v>
      </c>
      <c r="J172" s="400">
        <v>0</v>
      </c>
      <c r="K172" s="400">
        <v>0</v>
      </c>
      <c r="L172" s="401">
        <v>0</v>
      </c>
    </row>
    <row r="173" spans="1:12" ht="18.95" customHeight="1">
      <c r="A173" s="261"/>
      <c r="B173" s="262"/>
      <c r="C173" s="263" t="s">
        <v>439</v>
      </c>
      <c r="D173" s="266" t="s">
        <v>43</v>
      </c>
      <c r="E173" s="467">
        <v>128804.90600000002</v>
      </c>
      <c r="F173" s="468">
        <v>56304.351000000002</v>
      </c>
      <c r="G173" s="468">
        <v>198.61799999999999</v>
      </c>
      <c r="H173" s="468">
        <v>70591.937000000005</v>
      </c>
      <c r="I173" s="468">
        <v>1710</v>
      </c>
      <c r="J173" s="468">
        <v>0</v>
      </c>
      <c r="K173" s="468">
        <v>0</v>
      </c>
      <c r="L173" s="469">
        <v>0</v>
      </c>
    </row>
    <row r="174" spans="1:12" ht="18.95" customHeight="1">
      <c r="A174" s="261"/>
      <c r="B174" s="262"/>
      <c r="C174" s="263"/>
      <c r="D174" s="266" t="s">
        <v>44</v>
      </c>
      <c r="E174" s="467">
        <v>20291.038539999987</v>
      </c>
      <c r="F174" s="468">
        <v>539.22550000000001</v>
      </c>
      <c r="G174" s="468">
        <v>43.474450000000004</v>
      </c>
      <c r="H174" s="468">
        <v>19681.551589999988</v>
      </c>
      <c r="I174" s="468">
        <v>26.786999999999999</v>
      </c>
      <c r="J174" s="468">
        <v>0</v>
      </c>
      <c r="K174" s="468">
        <v>0</v>
      </c>
      <c r="L174" s="469">
        <v>0</v>
      </c>
    </row>
    <row r="175" spans="1:12" ht="18.95" customHeight="1">
      <c r="A175" s="265"/>
      <c r="B175" s="263"/>
      <c r="C175" s="263"/>
      <c r="D175" s="266" t="s">
        <v>45</v>
      </c>
      <c r="E175" s="472">
        <v>0.16780964248203303</v>
      </c>
      <c r="F175" s="219">
        <v>1.11253920112239E-2</v>
      </c>
      <c r="G175" s="219">
        <v>0.32687556390977446</v>
      </c>
      <c r="H175" s="219">
        <v>0.27936511319924467</v>
      </c>
      <c r="I175" s="219">
        <v>1.4363002680965147E-2</v>
      </c>
      <c r="J175" s="219">
        <v>0</v>
      </c>
      <c r="K175" s="219">
        <v>0</v>
      </c>
      <c r="L175" s="473">
        <v>0</v>
      </c>
    </row>
    <row r="176" spans="1:12" ht="18.95" customHeight="1">
      <c r="A176" s="267"/>
      <c r="B176" s="268"/>
      <c r="C176" s="268"/>
      <c r="D176" s="272" t="s">
        <v>46</v>
      </c>
      <c r="E176" s="474">
        <v>0.1575331186531046</v>
      </c>
      <c r="F176" s="475">
        <v>9.5769774524174876E-3</v>
      </c>
      <c r="G176" s="475">
        <v>0.21888474357812487</v>
      </c>
      <c r="H176" s="475">
        <v>0.27880735996803696</v>
      </c>
      <c r="I176" s="475">
        <v>1.5664912280701753E-2</v>
      </c>
      <c r="J176" s="475">
        <v>0</v>
      </c>
      <c r="K176" s="475">
        <v>0</v>
      </c>
      <c r="L176" s="476">
        <v>0</v>
      </c>
    </row>
    <row r="177" spans="1:12" ht="18.95" customHeight="1">
      <c r="A177" s="261" t="s">
        <v>440</v>
      </c>
      <c r="B177" s="262" t="s">
        <v>48</v>
      </c>
      <c r="C177" s="263" t="s">
        <v>441</v>
      </c>
      <c r="D177" s="277" t="s">
        <v>42</v>
      </c>
      <c r="E177" s="466">
        <v>19490</v>
      </c>
      <c r="F177" s="400">
        <v>19340</v>
      </c>
      <c r="G177" s="400">
        <v>10</v>
      </c>
      <c r="H177" s="400">
        <v>0</v>
      </c>
      <c r="I177" s="400">
        <v>140</v>
      </c>
      <c r="J177" s="400">
        <v>0</v>
      </c>
      <c r="K177" s="400">
        <v>0</v>
      </c>
      <c r="L177" s="401">
        <v>0</v>
      </c>
    </row>
    <row r="178" spans="1:12" ht="18.95" customHeight="1">
      <c r="A178" s="265"/>
      <c r="B178" s="263"/>
      <c r="C178" s="263" t="s">
        <v>442</v>
      </c>
      <c r="D178" s="266" t="s">
        <v>43</v>
      </c>
      <c r="E178" s="467">
        <v>19593</v>
      </c>
      <c r="F178" s="468">
        <v>19340</v>
      </c>
      <c r="G178" s="468">
        <v>10</v>
      </c>
      <c r="H178" s="468">
        <v>103</v>
      </c>
      <c r="I178" s="468">
        <v>140</v>
      </c>
      <c r="J178" s="468">
        <v>0</v>
      </c>
      <c r="K178" s="468">
        <v>0</v>
      </c>
      <c r="L178" s="469">
        <v>0</v>
      </c>
    </row>
    <row r="179" spans="1:12" ht="18.95" customHeight="1">
      <c r="A179" s="265"/>
      <c r="B179" s="263"/>
      <c r="C179" s="263" t="s">
        <v>443</v>
      </c>
      <c r="D179" s="266" t="s">
        <v>44</v>
      </c>
      <c r="E179" s="467">
        <v>6959.7649999999994</v>
      </c>
      <c r="F179" s="468">
        <v>6931.5649999999996</v>
      </c>
      <c r="G179" s="468">
        <v>3.2</v>
      </c>
      <c r="H179" s="468">
        <v>0</v>
      </c>
      <c r="I179" s="468">
        <v>25</v>
      </c>
      <c r="J179" s="468">
        <v>0</v>
      </c>
      <c r="K179" s="468">
        <v>0</v>
      </c>
      <c r="L179" s="469">
        <v>0</v>
      </c>
    </row>
    <row r="180" spans="1:12" ht="18.95" customHeight="1">
      <c r="A180" s="265"/>
      <c r="B180" s="263"/>
      <c r="C180" s="263" t="s">
        <v>444</v>
      </c>
      <c r="D180" s="266" t="s">
        <v>45</v>
      </c>
      <c r="E180" s="472">
        <v>0.35709415084658797</v>
      </c>
      <c r="F180" s="219">
        <v>0.35840563598759045</v>
      </c>
      <c r="G180" s="219">
        <v>0.32</v>
      </c>
      <c r="H180" s="219">
        <v>0</v>
      </c>
      <c r="I180" s="219">
        <v>0.17857142857142858</v>
      </c>
      <c r="J180" s="219">
        <v>0</v>
      </c>
      <c r="K180" s="219">
        <v>0</v>
      </c>
      <c r="L180" s="473">
        <v>0</v>
      </c>
    </row>
    <row r="181" spans="1:12" ht="18.95" customHeight="1">
      <c r="A181" s="267"/>
      <c r="B181" s="268"/>
      <c r="C181" s="268"/>
      <c r="D181" s="271" t="s">
        <v>46</v>
      </c>
      <c r="E181" s="474">
        <v>0.35521691420405244</v>
      </c>
      <c r="F181" s="475">
        <v>0.35840563598759045</v>
      </c>
      <c r="G181" s="475">
        <v>0.32</v>
      </c>
      <c r="H181" s="475">
        <v>0</v>
      </c>
      <c r="I181" s="475">
        <v>0.17857142857142858</v>
      </c>
      <c r="J181" s="475">
        <v>0</v>
      </c>
      <c r="K181" s="475">
        <v>0</v>
      </c>
      <c r="L181" s="476">
        <v>0</v>
      </c>
    </row>
    <row r="182" spans="1:12" ht="18.95" hidden="1" customHeight="1">
      <c r="A182" s="261" t="s">
        <v>445</v>
      </c>
      <c r="B182" s="262" t="s">
        <v>48</v>
      </c>
      <c r="C182" s="263" t="s">
        <v>446</v>
      </c>
      <c r="D182" s="264" t="s">
        <v>42</v>
      </c>
      <c r="E182" s="466">
        <f>SUM(F182:L182)</f>
        <v>0</v>
      </c>
      <c r="F182" s="400">
        <v>0</v>
      </c>
      <c r="G182" s="400">
        <v>0</v>
      </c>
      <c r="H182" s="400">
        <v>0</v>
      </c>
      <c r="I182" s="400">
        <v>0</v>
      </c>
      <c r="J182" s="400">
        <v>0</v>
      </c>
      <c r="K182" s="400">
        <v>0</v>
      </c>
      <c r="L182" s="401">
        <v>0</v>
      </c>
    </row>
    <row r="183" spans="1:12" ht="18.95" hidden="1" customHeight="1">
      <c r="A183" s="265"/>
      <c r="B183" s="263"/>
      <c r="C183" s="263"/>
      <c r="D183" s="266" t="s">
        <v>43</v>
      </c>
      <c r="E183" s="467" t="e">
        <f>SUM(F183:L183)</f>
        <v>#REF!</v>
      </c>
      <c r="F183" s="468" t="e">
        <f>#REF!</f>
        <v>#REF!</v>
      </c>
      <c r="G183" s="468" t="e">
        <f>#REF!</f>
        <v>#REF!</v>
      </c>
      <c r="H183" s="468" t="e">
        <f>#REF!</f>
        <v>#REF!</v>
      </c>
      <c r="I183" s="468" t="e">
        <f>#REF!</f>
        <v>#REF!</v>
      </c>
      <c r="J183" s="468" t="e">
        <f>#REF!</f>
        <v>#REF!</v>
      </c>
      <c r="K183" s="468" t="e">
        <f>#REF!</f>
        <v>#REF!</v>
      </c>
      <c r="L183" s="469" t="e">
        <f>#REF!</f>
        <v>#REF!</v>
      </c>
    </row>
    <row r="184" spans="1:12" ht="18.95" hidden="1" customHeight="1">
      <c r="A184" s="265"/>
      <c r="B184" s="263"/>
      <c r="C184" s="263"/>
      <c r="D184" s="266" t="s">
        <v>44</v>
      </c>
      <c r="E184" s="467" t="e">
        <f>SUM(F184:L184)</f>
        <v>#REF!</v>
      </c>
      <c r="F184" s="468" t="e">
        <f>#REF!</f>
        <v>#REF!</v>
      </c>
      <c r="G184" s="468" t="e">
        <f>#REF!</f>
        <v>#REF!</v>
      </c>
      <c r="H184" s="468" t="e">
        <f>#REF!</f>
        <v>#REF!</v>
      </c>
      <c r="I184" s="468" t="e">
        <f>#REF!</f>
        <v>#REF!</v>
      </c>
      <c r="J184" s="468" t="e">
        <f>#REF!</f>
        <v>#REF!</v>
      </c>
      <c r="K184" s="468" t="e">
        <f>#REF!</f>
        <v>#REF!</v>
      </c>
      <c r="L184" s="469" t="e">
        <f>#REF!</f>
        <v>#REF!</v>
      </c>
    </row>
    <row r="185" spans="1:12" ht="18.95" hidden="1" customHeight="1">
      <c r="A185" s="265"/>
      <c r="B185" s="263"/>
      <c r="C185" s="263"/>
      <c r="D185" s="266" t="s">
        <v>45</v>
      </c>
      <c r="E185" s="472">
        <f t="shared" ref="E185:L185" si="0">IF(E182=0,0,(IF(E184/E182&gt;1000%,"*)",E184/E182)))</f>
        <v>0</v>
      </c>
      <c r="F185" s="219">
        <f t="shared" si="0"/>
        <v>0</v>
      </c>
      <c r="G185" s="219">
        <f t="shared" si="0"/>
        <v>0</v>
      </c>
      <c r="H185" s="219">
        <f t="shared" si="0"/>
        <v>0</v>
      </c>
      <c r="I185" s="219">
        <f t="shared" si="0"/>
        <v>0</v>
      </c>
      <c r="J185" s="219">
        <f t="shared" si="0"/>
        <v>0</v>
      </c>
      <c r="K185" s="219">
        <f t="shared" si="0"/>
        <v>0</v>
      </c>
      <c r="L185" s="473">
        <f t="shared" si="0"/>
        <v>0</v>
      </c>
    </row>
    <row r="186" spans="1:12" ht="18.95" hidden="1" customHeight="1">
      <c r="A186" s="267"/>
      <c r="B186" s="268"/>
      <c r="C186" s="268"/>
      <c r="D186" s="271" t="s">
        <v>46</v>
      </c>
      <c r="E186" s="474" t="e">
        <f t="shared" ref="E186:L186" si="1">IF(E183=0,0,(IF(E184/E183&gt;1000%,"*)",E184/E183)))</f>
        <v>#REF!</v>
      </c>
      <c r="F186" s="475" t="e">
        <f t="shared" si="1"/>
        <v>#REF!</v>
      </c>
      <c r="G186" s="475" t="e">
        <f t="shared" si="1"/>
        <v>#REF!</v>
      </c>
      <c r="H186" s="475" t="e">
        <f t="shared" si="1"/>
        <v>#REF!</v>
      </c>
      <c r="I186" s="475" t="e">
        <f t="shared" si="1"/>
        <v>#REF!</v>
      </c>
      <c r="J186" s="475" t="e">
        <f t="shared" si="1"/>
        <v>#REF!</v>
      </c>
      <c r="K186" s="475" t="e">
        <f t="shared" si="1"/>
        <v>#REF!</v>
      </c>
      <c r="L186" s="476" t="e">
        <f t="shared" si="1"/>
        <v>#REF!</v>
      </c>
    </row>
    <row r="187" spans="1:12" ht="9" customHeight="1">
      <c r="A187" s="263"/>
      <c r="B187" s="263"/>
      <c r="C187" s="263"/>
      <c r="D187" s="266"/>
      <c r="E187" s="281"/>
      <c r="F187" s="281"/>
      <c r="G187" s="281"/>
      <c r="H187" s="281"/>
      <c r="I187" s="281"/>
      <c r="J187" s="281"/>
      <c r="K187" s="281"/>
      <c r="L187" s="281"/>
    </row>
    <row r="188" spans="1:12" s="99" customFormat="1" ht="15.75" customHeight="1">
      <c r="A188" s="1541" t="s">
        <v>621</v>
      </c>
      <c r="B188" s="1542"/>
      <c r="C188" s="1542"/>
      <c r="F188" s="98"/>
      <c r="G188" s="98"/>
      <c r="H188" s="98"/>
      <c r="I188" s="98"/>
      <c r="J188" s="98"/>
    </row>
    <row r="190" spans="1:12">
      <c r="E190" s="283"/>
      <c r="F190" s="283"/>
      <c r="G190" s="283"/>
      <c r="H190" s="283"/>
      <c r="I190" s="283"/>
      <c r="J190" s="283"/>
      <c r="K190" s="283"/>
      <c r="L190" s="283"/>
    </row>
    <row r="191" spans="1:12">
      <c r="E191" s="283"/>
      <c r="F191" s="283"/>
      <c r="G191" s="283"/>
      <c r="H191" s="283"/>
      <c r="I191" s="283"/>
      <c r="J191" s="283"/>
      <c r="K191" s="283"/>
      <c r="L191" s="283"/>
    </row>
    <row r="192" spans="1:12">
      <c r="G192" s="270"/>
      <c r="H192" s="477"/>
      <c r="I192" s="478"/>
      <c r="J192" s="270"/>
    </row>
  </sheetData>
  <mergeCells count="1">
    <mergeCell ref="A188:C188"/>
  </mergeCells>
  <phoneticPr fontId="31" type="noConversion"/>
  <printOptions horizontalCentered="1"/>
  <pageMargins left="0.70866141732283472" right="0.70866141732283472" top="0.70866141732283472" bottom="0.31496062992125984" header="0.51181102362204722" footer="0"/>
  <pageSetup paperSize="9" scale="73" firstPageNumber="42" fitToHeight="0" orientation="landscape" useFirstPageNumber="1" r:id="rId1"/>
  <headerFooter alignWithMargins="0">
    <oddHeader>&amp;C&amp;12 - &amp;P -</oddHeader>
  </headerFooter>
  <rowBreaks count="3" manualBreakCount="3">
    <brk id="56" max="11" man="1"/>
    <brk id="101" max="11" man="1"/>
    <brk id="14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2"/>
  <sheetViews>
    <sheetView showGridLines="0" zoomScale="75" zoomScaleNormal="75" workbookViewId="0"/>
  </sheetViews>
  <sheetFormatPr defaultColWidth="16.28515625" defaultRowHeight="15"/>
  <cols>
    <col min="1" max="1" width="3.5703125" style="161" customWidth="1"/>
    <col min="2" max="2" width="1.5703125" style="161" customWidth="1"/>
    <col min="3" max="3" width="42.5703125" style="161" bestFit="1" customWidth="1"/>
    <col min="4" max="4" width="2.7109375" style="161" customWidth="1"/>
    <col min="5" max="5" width="14.5703125" style="161" customWidth="1"/>
    <col min="6" max="11" width="14.7109375" style="161" customWidth="1"/>
    <col min="12" max="12" width="23.140625" style="161" customWidth="1"/>
    <col min="13" max="16384" width="16.28515625" style="161"/>
  </cols>
  <sheetData>
    <row r="1" spans="1:15" ht="15.75" customHeight="1">
      <c r="A1" s="158" t="s">
        <v>348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5" ht="15" customHeight="1">
      <c r="A2" s="162" t="s">
        <v>349</v>
      </c>
      <c r="B2" s="162"/>
      <c r="C2" s="162"/>
      <c r="D2" s="162"/>
      <c r="E2" s="162"/>
      <c r="F2" s="162"/>
      <c r="G2" s="163"/>
      <c r="H2" s="163"/>
      <c r="I2" s="163"/>
      <c r="J2" s="163"/>
      <c r="K2" s="163"/>
      <c r="L2" s="163"/>
    </row>
    <row r="3" spans="1:15" ht="15" customHeight="1">
      <c r="A3" s="162"/>
      <c r="B3" s="162"/>
      <c r="C3" s="162"/>
      <c r="D3" s="162"/>
      <c r="E3" s="162"/>
      <c r="F3" s="162"/>
      <c r="G3" s="163"/>
      <c r="H3" s="163"/>
      <c r="I3" s="163"/>
      <c r="J3" s="163"/>
      <c r="K3" s="163"/>
      <c r="L3" s="163"/>
    </row>
    <row r="4" spans="1:15" ht="15" customHeight="1">
      <c r="A4" s="160"/>
      <c r="B4" s="164"/>
      <c r="C4" s="164"/>
      <c r="D4" s="160"/>
      <c r="E4" s="160"/>
      <c r="F4" s="160"/>
      <c r="G4" s="160"/>
      <c r="H4" s="160"/>
      <c r="I4" s="160"/>
      <c r="J4" s="159"/>
      <c r="K4" s="159"/>
      <c r="L4" s="165" t="s">
        <v>2</v>
      </c>
    </row>
    <row r="5" spans="1:15" ht="15.95" customHeight="1">
      <c r="A5" s="166" t="s">
        <v>4</v>
      </c>
      <c r="B5" s="167" t="s">
        <v>4</v>
      </c>
      <c r="C5" s="168" t="s">
        <v>3</v>
      </c>
      <c r="D5" s="167"/>
      <c r="E5" s="19" t="s">
        <v>4</v>
      </c>
      <c r="F5" s="169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71"/>
      <c r="B6" s="172"/>
      <c r="C6" s="173" t="s">
        <v>449</v>
      </c>
      <c r="D6" s="172"/>
      <c r="E6" s="174"/>
      <c r="F6" s="175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71" t="s">
        <v>4</v>
      </c>
      <c r="B7" s="172"/>
      <c r="C7" s="173" t="s">
        <v>11</v>
      </c>
      <c r="D7" s="172"/>
      <c r="E7" s="32" t="s">
        <v>12</v>
      </c>
      <c r="F7" s="175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76" t="s">
        <v>4</v>
      </c>
      <c r="B8" s="177"/>
      <c r="C8" s="173" t="s">
        <v>20</v>
      </c>
      <c r="D8" s="172"/>
      <c r="E8" s="32" t="s">
        <v>4</v>
      </c>
      <c r="F8" s="175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78" t="s">
        <v>4</v>
      </c>
      <c r="B9" s="170"/>
      <c r="C9" s="173" t="s">
        <v>27</v>
      </c>
      <c r="D9" s="172"/>
      <c r="E9" s="179" t="s">
        <v>4</v>
      </c>
      <c r="F9" s="175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71"/>
      <c r="B10" s="172"/>
      <c r="C10" s="173" t="s">
        <v>31</v>
      </c>
      <c r="D10" s="180"/>
      <c r="E10" s="46"/>
      <c r="F10" s="181"/>
      <c r="G10" s="44"/>
      <c r="H10" s="45"/>
      <c r="I10" s="46"/>
      <c r="J10" s="47"/>
      <c r="K10" s="45"/>
      <c r="L10" s="46"/>
    </row>
    <row r="11" spans="1:15" ht="12" customHeight="1">
      <c r="A11" s="182">
        <v>1</v>
      </c>
      <c r="B11" s="183"/>
      <c r="C11" s="183"/>
      <c r="D11" s="184"/>
      <c r="E11" s="185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186" t="s">
        <v>4</v>
      </c>
      <c r="B12" s="187" t="s">
        <v>4</v>
      </c>
      <c r="C12" s="187" t="s">
        <v>41</v>
      </c>
      <c r="D12" s="188" t="s">
        <v>42</v>
      </c>
      <c r="E12" s="480">
        <v>50089646</v>
      </c>
      <c r="F12" s="480">
        <v>45862048</v>
      </c>
      <c r="G12" s="480">
        <v>28905</v>
      </c>
      <c r="H12" s="480">
        <v>3713980</v>
      </c>
      <c r="I12" s="480">
        <v>268120</v>
      </c>
      <c r="J12" s="480">
        <v>0</v>
      </c>
      <c r="K12" s="480">
        <v>0</v>
      </c>
      <c r="L12" s="481">
        <v>216593</v>
      </c>
      <c r="M12" s="189"/>
      <c r="N12" s="189"/>
      <c r="O12" s="189"/>
    </row>
    <row r="13" spans="1:15" ht="18.95" customHeight="1">
      <c r="A13" s="190"/>
      <c r="B13" s="191"/>
      <c r="C13" s="187"/>
      <c r="D13" s="188" t="s">
        <v>43</v>
      </c>
      <c r="E13" s="482">
        <v>54093737.321890004</v>
      </c>
      <c r="F13" s="480">
        <v>48614784.35148</v>
      </c>
      <c r="G13" s="480">
        <v>35489.688709999995</v>
      </c>
      <c r="H13" s="480">
        <v>3871275.8824299998</v>
      </c>
      <c r="I13" s="480">
        <v>1332677.3502699996</v>
      </c>
      <c r="J13" s="480">
        <v>0</v>
      </c>
      <c r="K13" s="480">
        <v>0</v>
      </c>
      <c r="L13" s="483">
        <v>239510.04900000003</v>
      </c>
      <c r="M13" s="189"/>
      <c r="N13" s="189"/>
      <c r="O13" s="189"/>
    </row>
    <row r="14" spans="1:15" ht="18.95" customHeight="1">
      <c r="A14" s="190"/>
      <c r="B14" s="191"/>
      <c r="C14" s="192" t="s">
        <v>4</v>
      </c>
      <c r="D14" s="188" t="s">
        <v>44</v>
      </c>
      <c r="E14" s="482">
        <v>18161565.342160005</v>
      </c>
      <c r="F14" s="480">
        <v>16816353.898050003</v>
      </c>
      <c r="G14" s="480">
        <v>11573.944159999997</v>
      </c>
      <c r="H14" s="480">
        <v>1275609.4884300001</v>
      </c>
      <c r="I14" s="480">
        <v>13324.493140000002</v>
      </c>
      <c r="J14" s="480">
        <v>0</v>
      </c>
      <c r="K14" s="480">
        <v>0</v>
      </c>
      <c r="L14" s="483">
        <v>44703.518380000009</v>
      </c>
      <c r="M14" s="189"/>
      <c r="N14" s="189"/>
      <c r="O14" s="189"/>
    </row>
    <row r="15" spans="1:15" ht="18.95" customHeight="1">
      <c r="A15" s="190"/>
      <c r="B15" s="191"/>
      <c r="C15" s="187"/>
      <c r="D15" s="188" t="s">
        <v>45</v>
      </c>
      <c r="E15" s="484">
        <v>0.36258122770841711</v>
      </c>
      <c r="F15" s="484">
        <v>0.36667254584989323</v>
      </c>
      <c r="G15" s="461">
        <v>0.40041322124199957</v>
      </c>
      <c r="H15" s="461">
        <v>0.34346159333922105</v>
      </c>
      <c r="I15" s="461">
        <v>4.9696006042070723E-2</v>
      </c>
      <c r="J15" s="461">
        <v>0</v>
      </c>
      <c r="K15" s="461">
        <v>0</v>
      </c>
      <c r="L15" s="462">
        <v>0.20639410498030872</v>
      </c>
      <c r="M15" s="189"/>
      <c r="N15" s="189"/>
      <c r="O15" s="189"/>
    </row>
    <row r="16" spans="1:15" ht="18.95" customHeight="1">
      <c r="A16" s="193"/>
      <c r="B16" s="194"/>
      <c r="C16" s="195"/>
      <c r="D16" s="196" t="s">
        <v>46</v>
      </c>
      <c r="E16" s="464">
        <v>0.33574247669536783</v>
      </c>
      <c r="F16" s="464">
        <v>0.34591028474937696</v>
      </c>
      <c r="G16" s="464">
        <v>0.32612132088774243</v>
      </c>
      <c r="H16" s="464">
        <v>0.32950622150682274</v>
      </c>
      <c r="I16" s="464">
        <v>9.9982888861287148E-3</v>
      </c>
      <c r="J16" s="464">
        <v>0</v>
      </c>
      <c r="K16" s="464">
        <v>0</v>
      </c>
      <c r="L16" s="465">
        <v>0.18664569009377976</v>
      </c>
      <c r="M16" s="189"/>
      <c r="N16" s="189"/>
      <c r="O16" s="189"/>
    </row>
    <row r="17" spans="1:15" ht="18.95" customHeight="1">
      <c r="A17" s="197" t="s">
        <v>50</v>
      </c>
      <c r="B17" s="198" t="s">
        <v>48</v>
      </c>
      <c r="C17" s="199" t="s">
        <v>350</v>
      </c>
      <c r="D17" s="200" t="s">
        <v>42</v>
      </c>
      <c r="E17" s="485">
        <v>3322250</v>
      </c>
      <c r="F17" s="404">
        <v>3033080</v>
      </c>
      <c r="G17" s="404">
        <v>2404</v>
      </c>
      <c r="H17" s="404">
        <v>256864</v>
      </c>
      <c r="I17" s="404">
        <v>19598</v>
      </c>
      <c r="J17" s="404">
        <v>0</v>
      </c>
      <c r="K17" s="404">
        <v>0</v>
      </c>
      <c r="L17" s="405">
        <v>10304</v>
      </c>
      <c r="M17" s="189"/>
      <c r="N17" s="189"/>
      <c r="O17" s="189"/>
    </row>
    <row r="18" spans="1:15" ht="18.95" customHeight="1">
      <c r="A18" s="197"/>
      <c r="B18" s="198"/>
      <c r="C18" s="199"/>
      <c r="D18" s="200" t="s">
        <v>43</v>
      </c>
      <c r="E18" s="486">
        <v>3593846.65026</v>
      </c>
      <c r="F18" s="486">
        <v>3219669.8387500001</v>
      </c>
      <c r="G18" s="486">
        <v>2833.6329999999998</v>
      </c>
      <c r="H18" s="486">
        <v>258683.69325999994</v>
      </c>
      <c r="I18" s="486">
        <v>97625.218249999991</v>
      </c>
      <c r="J18" s="486">
        <v>0</v>
      </c>
      <c r="K18" s="486">
        <v>0</v>
      </c>
      <c r="L18" s="487">
        <v>15034.267</v>
      </c>
      <c r="M18" s="189"/>
      <c r="N18" s="189"/>
      <c r="O18" s="189"/>
    </row>
    <row r="19" spans="1:15" ht="18.95" customHeight="1">
      <c r="A19" s="197"/>
      <c r="B19" s="198"/>
      <c r="C19" s="199"/>
      <c r="D19" s="200" t="s">
        <v>44</v>
      </c>
      <c r="E19" s="486">
        <v>1203954.3183299999</v>
      </c>
      <c r="F19" s="486">
        <v>1118489.58717</v>
      </c>
      <c r="G19" s="486">
        <v>927.18193000000008</v>
      </c>
      <c r="H19" s="486">
        <v>82500.779749999987</v>
      </c>
      <c r="I19" s="486">
        <v>64.175780000000003</v>
      </c>
      <c r="J19" s="486">
        <v>0</v>
      </c>
      <c r="K19" s="486">
        <v>0</v>
      </c>
      <c r="L19" s="487">
        <v>1972.5937000000001</v>
      </c>
      <c r="M19" s="189"/>
      <c r="N19" s="189"/>
      <c r="O19" s="189"/>
    </row>
    <row r="20" spans="1:15" ht="18.95" customHeight="1">
      <c r="A20" s="197"/>
      <c r="B20" s="198"/>
      <c r="C20" s="199"/>
      <c r="D20" s="200" t="s">
        <v>45</v>
      </c>
      <c r="E20" s="488">
        <v>0.36239124639325754</v>
      </c>
      <c r="F20" s="488">
        <v>0.368763628776689</v>
      </c>
      <c r="G20" s="219">
        <v>0.38568299916805326</v>
      </c>
      <c r="H20" s="219">
        <v>0.3211846726283169</v>
      </c>
      <c r="I20" s="219">
        <v>3.2746086335340343E-3</v>
      </c>
      <c r="J20" s="219">
        <v>0</v>
      </c>
      <c r="K20" s="219">
        <v>0</v>
      </c>
      <c r="L20" s="473">
        <v>0.19143960597826087</v>
      </c>
      <c r="M20" s="189"/>
      <c r="N20" s="189"/>
      <c r="O20" s="189"/>
    </row>
    <row r="21" spans="1:15" s="204" customFormat="1" ht="18.95" customHeight="1">
      <c r="A21" s="201"/>
      <c r="B21" s="202"/>
      <c r="C21" s="199"/>
      <c r="D21" s="203" t="s">
        <v>46</v>
      </c>
      <c r="E21" s="475">
        <v>0.33500436593278088</v>
      </c>
      <c r="F21" s="475">
        <v>0.34739263439640156</v>
      </c>
      <c r="G21" s="475">
        <v>0.32720607432225701</v>
      </c>
      <c r="H21" s="475">
        <v>0.31892532037989507</v>
      </c>
      <c r="I21" s="475">
        <v>6.5736887609979826E-4</v>
      </c>
      <c r="J21" s="475">
        <v>0</v>
      </c>
      <c r="K21" s="475">
        <v>0</v>
      </c>
      <c r="L21" s="476">
        <v>0.13120650976865053</v>
      </c>
      <c r="M21" s="189"/>
      <c r="N21" s="189"/>
      <c r="O21" s="189"/>
    </row>
    <row r="22" spans="1:15" ht="18.95" customHeight="1">
      <c r="A22" s="197" t="s">
        <v>54</v>
      </c>
      <c r="B22" s="198" t="s">
        <v>48</v>
      </c>
      <c r="C22" s="205" t="s">
        <v>351</v>
      </c>
      <c r="D22" s="200" t="s">
        <v>42</v>
      </c>
      <c r="E22" s="485">
        <v>2930166</v>
      </c>
      <c r="F22" s="404">
        <v>2718475</v>
      </c>
      <c r="G22" s="404">
        <v>1427</v>
      </c>
      <c r="H22" s="404">
        <v>193045</v>
      </c>
      <c r="I22" s="404">
        <v>10947</v>
      </c>
      <c r="J22" s="404">
        <v>0</v>
      </c>
      <c r="K22" s="404">
        <v>0</v>
      </c>
      <c r="L22" s="405">
        <v>6272</v>
      </c>
      <c r="M22" s="189"/>
      <c r="N22" s="189"/>
      <c r="O22" s="189"/>
    </row>
    <row r="23" spans="1:15" ht="18.95" customHeight="1">
      <c r="A23" s="197"/>
      <c r="B23" s="198"/>
      <c r="C23" s="199"/>
      <c r="D23" s="200" t="s">
        <v>43</v>
      </c>
      <c r="E23" s="485">
        <v>3172596.4587299996</v>
      </c>
      <c r="F23" s="486">
        <v>2889244.0077299997</v>
      </c>
      <c r="G23" s="486">
        <v>1713.22</v>
      </c>
      <c r="H23" s="486">
        <v>200111.64899999992</v>
      </c>
      <c r="I23" s="486">
        <v>74478.675000000003</v>
      </c>
      <c r="J23" s="486">
        <v>0</v>
      </c>
      <c r="K23" s="486">
        <v>0</v>
      </c>
      <c r="L23" s="487">
        <v>7048.9070000000011</v>
      </c>
      <c r="M23" s="189"/>
      <c r="N23" s="189"/>
      <c r="O23" s="189"/>
    </row>
    <row r="24" spans="1:15" ht="18.95" customHeight="1">
      <c r="A24" s="197"/>
      <c r="B24" s="198"/>
      <c r="C24" s="199"/>
      <c r="D24" s="200" t="s">
        <v>44</v>
      </c>
      <c r="E24" s="485">
        <v>1087182.3459000001</v>
      </c>
      <c r="F24" s="486">
        <v>1019198.4803200002</v>
      </c>
      <c r="G24" s="486">
        <v>608.67927000000009</v>
      </c>
      <c r="H24" s="486">
        <v>63495.356270000011</v>
      </c>
      <c r="I24" s="486">
        <v>1115.0775100000001</v>
      </c>
      <c r="J24" s="486">
        <v>0</v>
      </c>
      <c r="K24" s="486">
        <v>0</v>
      </c>
      <c r="L24" s="487">
        <v>2764.7525300000002</v>
      </c>
      <c r="M24" s="189"/>
      <c r="N24" s="189"/>
      <c r="O24" s="189"/>
    </row>
    <row r="25" spans="1:15" ht="18.95" customHeight="1">
      <c r="A25" s="197"/>
      <c r="B25" s="198"/>
      <c r="C25" s="199"/>
      <c r="D25" s="200" t="s">
        <v>45</v>
      </c>
      <c r="E25" s="488">
        <v>0.37103097432022625</v>
      </c>
      <c r="F25" s="488">
        <v>0.37491552444661075</v>
      </c>
      <c r="G25" s="219">
        <v>0.42654468815697272</v>
      </c>
      <c r="H25" s="219">
        <v>0.32891479328653944</v>
      </c>
      <c r="I25" s="219">
        <v>0.10186146980908012</v>
      </c>
      <c r="J25" s="219">
        <v>0</v>
      </c>
      <c r="K25" s="219">
        <v>0</v>
      </c>
      <c r="L25" s="473">
        <v>0.4408087579719388</v>
      </c>
      <c r="M25" s="189"/>
      <c r="N25" s="189"/>
      <c r="O25" s="189"/>
    </row>
    <row r="26" spans="1:15" ht="18.95" customHeight="1">
      <c r="A26" s="201"/>
      <c r="B26" s="202"/>
      <c r="C26" s="199"/>
      <c r="D26" s="200" t="s">
        <v>46</v>
      </c>
      <c r="E26" s="475">
        <v>0.34267905169862117</v>
      </c>
      <c r="F26" s="475">
        <v>0.35275611114644367</v>
      </c>
      <c r="G26" s="475">
        <v>0.35528377558048591</v>
      </c>
      <c r="H26" s="475">
        <v>0.31729965040665892</v>
      </c>
      <c r="I26" s="475">
        <v>1.4971768898949935E-2</v>
      </c>
      <c r="J26" s="475">
        <v>0</v>
      </c>
      <c r="K26" s="475">
        <v>0</v>
      </c>
      <c r="L26" s="476">
        <v>0.39222428810594323</v>
      </c>
      <c r="M26" s="189"/>
      <c r="N26" s="189"/>
      <c r="O26" s="189"/>
    </row>
    <row r="27" spans="1:15" ht="18.95" customHeight="1">
      <c r="A27" s="197" t="s">
        <v>58</v>
      </c>
      <c r="B27" s="198" t="s">
        <v>48</v>
      </c>
      <c r="C27" s="205" t="s">
        <v>352</v>
      </c>
      <c r="D27" s="206" t="s">
        <v>42</v>
      </c>
      <c r="E27" s="485">
        <v>3144417</v>
      </c>
      <c r="F27" s="404">
        <v>2834429</v>
      </c>
      <c r="G27" s="404">
        <v>2316</v>
      </c>
      <c r="H27" s="404">
        <v>251277</v>
      </c>
      <c r="I27" s="404">
        <v>14866</v>
      </c>
      <c r="J27" s="404">
        <v>0</v>
      </c>
      <c r="K27" s="404">
        <v>0</v>
      </c>
      <c r="L27" s="405">
        <v>41529</v>
      </c>
      <c r="M27" s="189"/>
      <c r="N27" s="189"/>
      <c r="O27" s="189"/>
    </row>
    <row r="28" spans="1:15" ht="18.95" customHeight="1">
      <c r="A28" s="197"/>
      <c r="B28" s="198"/>
      <c r="C28" s="199"/>
      <c r="D28" s="200" t="s">
        <v>43</v>
      </c>
      <c r="E28" s="485">
        <v>3423380.60769</v>
      </c>
      <c r="F28" s="486">
        <v>3015075.9672399997</v>
      </c>
      <c r="G28" s="486">
        <v>2724.3657199999998</v>
      </c>
      <c r="H28" s="486">
        <v>269819.91873000009</v>
      </c>
      <c r="I28" s="486">
        <v>93223.744000000006</v>
      </c>
      <c r="J28" s="486">
        <v>0</v>
      </c>
      <c r="K28" s="486">
        <v>0</v>
      </c>
      <c r="L28" s="487">
        <v>42536.611999999994</v>
      </c>
      <c r="M28" s="189"/>
      <c r="N28" s="189"/>
      <c r="O28" s="189"/>
    </row>
    <row r="29" spans="1:15" ht="18.95" customHeight="1">
      <c r="A29" s="197"/>
      <c r="B29" s="198"/>
      <c r="C29" s="199"/>
      <c r="D29" s="200" t="s">
        <v>44</v>
      </c>
      <c r="E29" s="485">
        <v>1140872.2309100002</v>
      </c>
      <c r="F29" s="486">
        <v>1047631.7862599998</v>
      </c>
      <c r="G29" s="486">
        <v>785.10863999999992</v>
      </c>
      <c r="H29" s="486">
        <v>91365.538470000043</v>
      </c>
      <c r="I29" s="486">
        <v>668.01591000000008</v>
      </c>
      <c r="J29" s="486">
        <v>0</v>
      </c>
      <c r="K29" s="486">
        <v>0</v>
      </c>
      <c r="L29" s="487">
        <v>421.78162999999995</v>
      </c>
      <c r="M29" s="189"/>
      <c r="N29" s="189"/>
      <c r="O29" s="189"/>
    </row>
    <row r="30" spans="1:15" ht="18.95" customHeight="1">
      <c r="A30" s="197"/>
      <c r="B30" s="198"/>
      <c r="C30" s="199"/>
      <c r="D30" s="200" t="s">
        <v>45</v>
      </c>
      <c r="E30" s="488">
        <v>0.36282472423663914</v>
      </c>
      <c r="F30" s="488">
        <v>0.36960946499630076</v>
      </c>
      <c r="G30" s="219">
        <v>0.33899336787564766</v>
      </c>
      <c r="H30" s="219">
        <v>0.36360486025382366</v>
      </c>
      <c r="I30" s="219">
        <v>4.4935820664603797E-2</v>
      </c>
      <c r="J30" s="219">
        <v>0</v>
      </c>
      <c r="K30" s="219">
        <v>0</v>
      </c>
      <c r="L30" s="473">
        <v>1.0156315586698451E-2</v>
      </c>
      <c r="M30" s="189"/>
      <c r="N30" s="189"/>
      <c r="O30" s="189"/>
    </row>
    <row r="31" spans="1:15" ht="18.95" customHeight="1">
      <c r="A31" s="201"/>
      <c r="B31" s="202"/>
      <c r="C31" s="199"/>
      <c r="D31" s="203" t="s">
        <v>46</v>
      </c>
      <c r="E31" s="475">
        <v>0.33325895120958471</v>
      </c>
      <c r="F31" s="475">
        <v>0.34746447440891576</v>
      </c>
      <c r="G31" s="475">
        <v>0.28818034019309274</v>
      </c>
      <c r="H31" s="475">
        <v>0.3386167296322794</v>
      </c>
      <c r="I31" s="475">
        <v>7.1657271134701484E-3</v>
      </c>
      <c r="J31" s="475">
        <v>0</v>
      </c>
      <c r="K31" s="475">
        <v>0</v>
      </c>
      <c r="L31" s="476">
        <v>9.9157316525349971E-3</v>
      </c>
      <c r="M31" s="189"/>
      <c r="N31" s="189"/>
      <c r="O31" s="189"/>
    </row>
    <row r="32" spans="1:15" ht="18.95" customHeight="1">
      <c r="A32" s="197" t="s">
        <v>62</v>
      </c>
      <c r="B32" s="198" t="s">
        <v>48</v>
      </c>
      <c r="C32" s="205" t="s">
        <v>353</v>
      </c>
      <c r="D32" s="200" t="s">
        <v>42</v>
      </c>
      <c r="E32" s="485">
        <v>1456319</v>
      </c>
      <c r="F32" s="404">
        <v>1307360</v>
      </c>
      <c r="G32" s="404">
        <v>1289</v>
      </c>
      <c r="H32" s="404">
        <v>125605</v>
      </c>
      <c r="I32" s="404">
        <v>10638</v>
      </c>
      <c r="J32" s="404">
        <v>0</v>
      </c>
      <c r="K32" s="404">
        <v>0</v>
      </c>
      <c r="L32" s="405">
        <v>11427</v>
      </c>
      <c r="M32" s="189"/>
      <c r="N32" s="189"/>
      <c r="O32" s="189"/>
    </row>
    <row r="33" spans="1:15" ht="18.95" customHeight="1">
      <c r="A33" s="197"/>
      <c r="B33" s="198"/>
      <c r="C33" s="199"/>
      <c r="D33" s="200" t="s">
        <v>43</v>
      </c>
      <c r="E33" s="485">
        <v>1601700.7891599999</v>
      </c>
      <c r="F33" s="486">
        <v>1407735.1711599999</v>
      </c>
      <c r="G33" s="486">
        <v>1477.5400000000002</v>
      </c>
      <c r="H33" s="486">
        <v>128104.93800000001</v>
      </c>
      <c r="I33" s="486">
        <v>51781.561999999998</v>
      </c>
      <c r="J33" s="486">
        <v>0</v>
      </c>
      <c r="K33" s="486">
        <v>0</v>
      </c>
      <c r="L33" s="487">
        <v>12601.578</v>
      </c>
      <c r="M33" s="189"/>
      <c r="N33" s="189"/>
      <c r="O33" s="189"/>
    </row>
    <row r="34" spans="1:15" ht="18.95" customHeight="1">
      <c r="A34" s="197"/>
      <c r="B34" s="198"/>
      <c r="C34" s="199"/>
      <c r="D34" s="200" t="s">
        <v>44</v>
      </c>
      <c r="E34" s="485">
        <v>520275.25782999996</v>
      </c>
      <c r="F34" s="486">
        <v>470946.93757999991</v>
      </c>
      <c r="G34" s="486">
        <v>475.03470999999996</v>
      </c>
      <c r="H34" s="486">
        <v>43986.311030000012</v>
      </c>
      <c r="I34" s="486">
        <v>456.39346999999998</v>
      </c>
      <c r="J34" s="486">
        <v>0</v>
      </c>
      <c r="K34" s="486">
        <v>0</v>
      </c>
      <c r="L34" s="487">
        <v>4410.58104</v>
      </c>
      <c r="M34" s="189"/>
      <c r="N34" s="189"/>
      <c r="O34" s="189"/>
    </row>
    <row r="35" spans="1:15" ht="18.95" customHeight="1">
      <c r="A35" s="207" t="s">
        <v>4</v>
      </c>
      <c r="B35" s="198"/>
      <c r="C35" s="199"/>
      <c r="D35" s="200" t="s">
        <v>45</v>
      </c>
      <c r="E35" s="488">
        <v>0.35725363593415999</v>
      </c>
      <c r="F35" s="488">
        <v>0.36022743359135961</v>
      </c>
      <c r="G35" s="219">
        <v>0.36852964313421255</v>
      </c>
      <c r="H35" s="219">
        <v>0.35019554181760287</v>
      </c>
      <c r="I35" s="219">
        <v>4.2902187441248352E-2</v>
      </c>
      <c r="J35" s="219">
        <v>0</v>
      </c>
      <c r="K35" s="219">
        <v>0</v>
      </c>
      <c r="L35" s="473">
        <v>0.38597891310055132</v>
      </c>
      <c r="M35" s="189"/>
      <c r="N35" s="189"/>
      <c r="O35" s="189"/>
    </row>
    <row r="36" spans="1:15" ht="18.95" customHeight="1">
      <c r="A36" s="201"/>
      <c r="B36" s="202"/>
      <c r="C36" s="199"/>
      <c r="D36" s="208" t="s">
        <v>46</v>
      </c>
      <c r="E36" s="475">
        <v>0.32482674751184609</v>
      </c>
      <c r="F36" s="475">
        <v>0.33454228268796532</v>
      </c>
      <c r="G36" s="475">
        <v>0.32150379008351715</v>
      </c>
      <c r="H36" s="475">
        <v>0.34336155746002556</v>
      </c>
      <c r="I36" s="475">
        <v>8.8138219932415319E-3</v>
      </c>
      <c r="J36" s="475">
        <v>0</v>
      </c>
      <c r="K36" s="475">
        <v>0</v>
      </c>
      <c r="L36" s="476">
        <v>0.35000228066675459</v>
      </c>
      <c r="M36" s="189"/>
      <c r="N36" s="189"/>
      <c r="O36" s="189"/>
    </row>
    <row r="37" spans="1:15" ht="18.95" customHeight="1">
      <c r="A37" s="197" t="s">
        <v>67</v>
      </c>
      <c r="B37" s="198" t="s">
        <v>48</v>
      </c>
      <c r="C37" s="205" t="s">
        <v>354</v>
      </c>
      <c r="D37" s="206" t="s">
        <v>42</v>
      </c>
      <c r="E37" s="485">
        <v>3163170</v>
      </c>
      <c r="F37" s="404">
        <v>2870095</v>
      </c>
      <c r="G37" s="404">
        <v>2373</v>
      </c>
      <c r="H37" s="404">
        <v>266515</v>
      </c>
      <c r="I37" s="404">
        <v>15775</v>
      </c>
      <c r="J37" s="404">
        <v>0</v>
      </c>
      <c r="K37" s="404">
        <v>0</v>
      </c>
      <c r="L37" s="405">
        <v>8412</v>
      </c>
      <c r="M37" s="189"/>
      <c r="N37" s="189"/>
      <c r="O37" s="189"/>
    </row>
    <row r="38" spans="1:15" ht="18.95" customHeight="1">
      <c r="A38" s="197"/>
      <c r="B38" s="198"/>
      <c r="C38" s="199"/>
      <c r="D38" s="200" t="s">
        <v>43</v>
      </c>
      <c r="E38" s="485">
        <v>3380095.8938699993</v>
      </c>
      <c r="F38" s="486">
        <v>3023809.0863299994</v>
      </c>
      <c r="G38" s="486">
        <v>2820.2</v>
      </c>
      <c r="H38" s="486">
        <v>269709.39454000001</v>
      </c>
      <c r="I38" s="486">
        <v>74841.154999999999</v>
      </c>
      <c r="J38" s="486">
        <v>0</v>
      </c>
      <c r="K38" s="486">
        <v>0</v>
      </c>
      <c r="L38" s="487">
        <v>8916.0580000000009</v>
      </c>
      <c r="M38" s="189"/>
      <c r="N38" s="189"/>
      <c r="O38" s="189"/>
    </row>
    <row r="39" spans="1:15" ht="18.95" customHeight="1">
      <c r="A39" s="197"/>
      <c r="B39" s="198"/>
      <c r="C39" s="199"/>
      <c r="D39" s="200" t="s">
        <v>44</v>
      </c>
      <c r="E39" s="485">
        <v>1119934.8787199999</v>
      </c>
      <c r="F39" s="486">
        <v>1031639.4488899999</v>
      </c>
      <c r="G39" s="486">
        <v>1003.5251099999999</v>
      </c>
      <c r="H39" s="486">
        <v>86764.135440000071</v>
      </c>
      <c r="I39" s="486">
        <v>95.819990000000004</v>
      </c>
      <c r="J39" s="486">
        <v>0</v>
      </c>
      <c r="K39" s="486">
        <v>0</v>
      </c>
      <c r="L39" s="487">
        <v>431.94929000000002</v>
      </c>
      <c r="M39" s="189"/>
      <c r="N39" s="189"/>
      <c r="O39" s="189"/>
    </row>
    <row r="40" spans="1:15" ht="18.95" customHeight="1">
      <c r="A40" s="197"/>
      <c r="B40" s="198"/>
      <c r="C40" s="199"/>
      <c r="D40" s="200" t="s">
        <v>45</v>
      </c>
      <c r="E40" s="488">
        <v>0.35405459672417222</v>
      </c>
      <c r="F40" s="488">
        <v>0.35944435598473218</v>
      </c>
      <c r="G40" s="219">
        <v>0.42289300884955749</v>
      </c>
      <c r="H40" s="219">
        <v>0.32555066484062839</v>
      </c>
      <c r="I40" s="219">
        <v>6.0741673534072905E-3</v>
      </c>
      <c r="J40" s="219">
        <v>0</v>
      </c>
      <c r="K40" s="219">
        <v>0</v>
      </c>
      <c r="L40" s="473">
        <v>5.1349178554446033E-2</v>
      </c>
      <c r="M40" s="189"/>
      <c r="N40" s="189"/>
      <c r="O40" s="189"/>
    </row>
    <row r="41" spans="1:15" ht="18.95" customHeight="1">
      <c r="A41" s="201"/>
      <c r="B41" s="202"/>
      <c r="C41" s="209"/>
      <c r="D41" s="208" t="s">
        <v>46</v>
      </c>
      <c r="E41" s="475">
        <v>0.3313322798773452</v>
      </c>
      <c r="F41" s="475">
        <v>0.34117215056791228</v>
      </c>
      <c r="G41" s="475">
        <v>0.35583473157932061</v>
      </c>
      <c r="H41" s="475">
        <v>0.3216948953075206</v>
      </c>
      <c r="I41" s="475">
        <v>1.2803114810293883E-3</v>
      </c>
      <c r="J41" s="475">
        <v>0</v>
      </c>
      <c r="K41" s="475">
        <v>0</v>
      </c>
      <c r="L41" s="476">
        <v>4.8446218048379674E-2</v>
      </c>
      <c r="M41" s="189"/>
      <c r="N41" s="189"/>
      <c r="O41" s="189"/>
    </row>
    <row r="42" spans="1:15" ht="18.95" customHeight="1">
      <c r="A42" s="210" t="s">
        <v>72</v>
      </c>
      <c r="B42" s="211" t="s">
        <v>48</v>
      </c>
      <c r="C42" s="205" t="s">
        <v>355</v>
      </c>
      <c r="D42" s="212" t="s">
        <v>42</v>
      </c>
      <c r="E42" s="485">
        <v>4316335</v>
      </c>
      <c r="F42" s="404">
        <v>4020716</v>
      </c>
      <c r="G42" s="404">
        <v>1721</v>
      </c>
      <c r="H42" s="404">
        <v>258949</v>
      </c>
      <c r="I42" s="404">
        <v>17155</v>
      </c>
      <c r="J42" s="404">
        <v>0</v>
      </c>
      <c r="K42" s="404">
        <v>0</v>
      </c>
      <c r="L42" s="405">
        <v>17794</v>
      </c>
      <c r="M42" s="189"/>
      <c r="N42" s="189"/>
      <c r="O42" s="189"/>
    </row>
    <row r="43" spans="1:15" ht="18.95" customHeight="1">
      <c r="A43" s="197"/>
      <c r="B43" s="198"/>
      <c r="C43" s="199"/>
      <c r="D43" s="200" t="s">
        <v>43</v>
      </c>
      <c r="E43" s="485">
        <v>4613763.9839999992</v>
      </c>
      <c r="F43" s="486">
        <v>4233628.4319999991</v>
      </c>
      <c r="G43" s="486">
        <v>2429.4139999999998</v>
      </c>
      <c r="H43" s="486">
        <v>274011.51299999998</v>
      </c>
      <c r="I43" s="486">
        <v>82620.680999999997</v>
      </c>
      <c r="J43" s="486">
        <v>0</v>
      </c>
      <c r="K43" s="486">
        <v>0</v>
      </c>
      <c r="L43" s="487">
        <v>21073.944000000003</v>
      </c>
      <c r="M43" s="189"/>
      <c r="N43" s="189"/>
      <c r="O43" s="189"/>
    </row>
    <row r="44" spans="1:15" ht="18.95" customHeight="1">
      <c r="A44" s="197"/>
      <c r="B44" s="198"/>
      <c r="C44" s="199"/>
      <c r="D44" s="200" t="s">
        <v>44</v>
      </c>
      <c r="E44" s="485">
        <v>1471454.0608500009</v>
      </c>
      <c r="F44" s="486">
        <v>1373585.195240001</v>
      </c>
      <c r="G44" s="486">
        <v>1017.2666999999999</v>
      </c>
      <c r="H44" s="486">
        <v>91510.675720000014</v>
      </c>
      <c r="I44" s="486">
        <v>887.00948999999991</v>
      </c>
      <c r="J44" s="486">
        <v>0</v>
      </c>
      <c r="K44" s="486">
        <v>0</v>
      </c>
      <c r="L44" s="487">
        <v>4453.9137000000001</v>
      </c>
      <c r="M44" s="189"/>
      <c r="N44" s="189"/>
      <c r="O44" s="189"/>
    </row>
    <row r="45" spans="1:15" ht="18.95" customHeight="1">
      <c r="A45" s="207" t="s">
        <v>4</v>
      </c>
      <c r="B45" s="198"/>
      <c r="C45" s="199"/>
      <c r="D45" s="200" t="s">
        <v>45</v>
      </c>
      <c r="E45" s="488">
        <v>0.34090358159179046</v>
      </c>
      <c r="F45" s="488">
        <v>0.34162701251219957</v>
      </c>
      <c r="G45" s="219">
        <v>0.59109047065659492</v>
      </c>
      <c r="H45" s="219">
        <v>0.3533926592495048</v>
      </c>
      <c r="I45" s="219">
        <v>5.1705595453220628E-2</v>
      </c>
      <c r="J45" s="219">
        <v>0</v>
      </c>
      <c r="K45" s="219">
        <v>0</v>
      </c>
      <c r="L45" s="473">
        <v>0.25030424300325954</v>
      </c>
      <c r="M45" s="189"/>
      <c r="N45" s="189"/>
      <c r="O45" s="189"/>
    </row>
    <row r="46" spans="1:15" ht="18.95" customHeight="1">
      <c r="A46" s="201"/>
      <c r="B46" s="202"/>
      <c r="C46" s="199"/>
      <c r="D46" s="203" t="s">
        <v>46</v>
      </c>
      <c r="E46" s="475">
        <v>0.3189270335354894</v>
      </c>
      <c r="F46" s="475">
        <v>0.3244463271405017</v>
      </c>
      <c r="G46" s="475">
        <v>0.41872924911110249</v>
      </c>
      <c r="H46" s="475">
        <v>0.33396653563239154</v>
      </c>
      <c r="I46" s="475">
        <v>1.0735925669748472E-2</v>
      </c>
      <c r="J46" s="475">
        <v>0</v>
      </c>
      <c r="K46" s="475">
        <v>0</v>
      </c>
      <c r="L46" s="476">
        <v>0.21134694578290611</v>
      </c>
      <c r="M46" s="189"/>
      <c r="N46" s="189"/>
      <c r="O46" s="189"/>
    </row>
    <row r="47" spans="1:15" ht="18.95" customHeight="1">
      <c r="A47" s="197" t="s">
        <v>78</v>
      </c>
      <c r="B47" s="198" t="s">
        <v>48</v>
      </c>
      <c r="C47" s="205" t="s">
        <v>356</v>
      </c>
      <c r="D47" s="206" t="s">
        <v>42</v>
      </c>
      <c r="E47" s="485">
        <v>6535327</v>
      </c>
      <c r="F47" s="404">
        <v>6030226</v>
      </c>
      <c r="G47" s="404">
        <v>3155</v>
      </c>
      <c r="H47" s="404">
        <v>449598</v>
      </c>
      <c r="I47" s="404">
        <v>31641</v>
      </c>
      <c r="J47" s="404">
        <v>0</v>
      </c>
      <c r="K47" s="404">
        <v>0</v>
      </c>
      <c r="L47" s="405">
        <v>20707</v>
      </c>
      <c r="M47" s="189"/>
      <c r="N47" s="189"/>
      <c r="O47" s="189"/>
    </row>
    <row r="48" spans="1:15" ht="18.95" customHeight="1">
      <c r="A48" s="197"/>
      <c r="B48" s="198"/>
      <c r="C48" s="199"/>
      <c r="D48" s="200" t="s">
        <v>43</v>
      </c>
      <c r="E48" s="485">
        <v>7055343.7784900079</v>
      </c>
      <c r="F48" s="486">
        <v>6402546.4284900064</v>
      </c>
      <c r="G48" s="486">
        <v>4019.848</v>
      </c>
      <c r="H48" s="486">
        <v>473591.86100000021</v>
      </c>
      <c r="I48" s="486">
        <v>153434.71300000005</v>
      </c>
      <c r="J48" s="486">
        <v>0</v>
      </c>
      <c r="K48" s="486">
        <v>0</v>
      </c>
      <c r="L48" s="487">
        <v>21750.928</v>
      </c>
      <c r="M48" s="189"/>
      <c r="N48" s="189"/>
      <c r="O48" s="189"/>
    </row>
    <row r="49" spans="1:15" ht="18.95" customHeight="1">
      <c r="A49" s="197"/>
      <c r="B49" s="198"/>
      <c r="C49" s="199"/>
      <c r="D49" s="200" t="s">
        <v>44</v>
      </c>
      <c r="E49" s="485">
        <v>2409713.0246599992</v>
      </c>
      <c r="F49" s="486">
        <v>2243744.3882099995</v>
      </c>
      <c r="G49" s="486">
        <v>1419.9617199999998</v>
      </c>
      <c r="H49" s="486">
        <v>155875.51098999995</v>
      </c>
      <c r="I49" s="486">
        <v>1788.3928900000001</v>
      </c>
      <c r="J49" s="486">
        <v>0</v>
      </c>
      <c r="K49" s="486">
        <v>0</v>
      </c>
      <c r="L49" s="487">
        <v>6884.7708500000008</v>
      </c>
      <c r="M49" s="189"/>
      <c r="N49" s="189"/>
      <c r="O49" s="189"/>
    </row>
    <row r="50" spans="1:15" ht="18.95" customHeight="1">
      <c r="A50" s="207" t="s">
        <v>4</v>
      </c>
      <c r="B50" s="198"/>
      <c r="C50" s="199"/>
      <c r="D50" s="200" t="s">
        <v>45</v>
      </c>
      <c r="E50" s="488">
        <v>0.36872110984806106</v>
      </c>
      <c r="F50" s="488">
        <v>0.37208296806952168</v>
      </c>
      <c r="G50" s="219">
        <v>0.45006710618066553</v>
      </c>
      <c r="H50" s="219">
        <v>0.34669974285917632</v>
      </c>
      <c r="I50" s="219">
        <v>5.6521377010840368E-2</v>
      </c>
      <c r="J50" s="219">
        <v>0</v>
      </c>
      <c r="K50" s="219">
        <v>0</v>
      </c>
      <c r="L50" s="473">
        <v>0.33248519099821322</v>
      </c>
      <c r="M50" s="189"/>
      <c r="N50" s="189"/>
      <c r="O50" s="189"/>
    </row>
    <row r="51" spans="1:15" ht="18.95" customHeight="1">
      <c r="A51" s="201"/>
      <c r="B51" s="202"/>
      <c r="C51" s="199"/>
      <c r="D51" s="203" t="s">
        <v>46</v>
      </c>
      <c r="E51" s="475">
        <v>0.34154438115497876</v>
      </c>
      <c r="F51" s="475">
        <v>0.35044562554451797</v>
      </c>
      <c r="G51" s="475">
        <v>0.35323766470772022</v>
      </c>
      <c r="H51" s="475">
        <v>0.32913469133710449</v>
      </c>
      <c r="I51" s="475">
        <v>1.1655725455034413E-2</v>
      </c>
      <c r="J51" s="475">
        <v>0</v>
      </c>
      <c r="K51" s="475">
        <v>0</v>
      </c>
      <c r="L51" s="476">
        <v>0.31652768332459197</v>
      </c>
      <c r="M51" s="189"/>
      <c r="N51" s="189"/>
      <c r="O51" s="189"/>
    </row>
    <row r="52" spans="1:15" ht="18.95" customHeight="1">
      <c r="A52" s="197" t="s">
        <v>82</v>
      </c>
      <c r="B52" s="198" t="s">
        <v>48</v>
      </c>
      <c r="C52" s="205" t="s">
        <v>357</v>
      </c>
      <c r="D52" s="200" t="s">
        <v>42</v>
      </c>
      <c r="E52" s="485">
        <v>1172792</v>
      </c>
      <c r="F52" s="404">
        <v>1045795</v>
      </c>
      <c r="G52" s="404">
        <v>918</v>
      </c>
      <c r="H52" s="404">
        <v>114480</v>
      </c>
      <c r="I52" s="404">
        <v>4359</v>
      </c>
      <c r="J52" s="404">
        <v>0</v>
      </c>
      <c r="K52" s="404">
        <v>0</v>
      </c>
      <c r="L52" s="405">
        <v>7240</v>
      </c>
      <c r="M52" s="189"/>
      <c r="N52" s="189"/>
      <c r="O52" s="189"/>
    </row>
    <row r="53" spans="1:15" ht="18.95" customHeight="1">
      <c r="A53" s="197"/>
      <c r="B53" s="198"/>
      <c r="C53" s="199"/>
      <c r="D53" s="200" t="s">
        <v>43</v>
      </c>
      <c r="E53" s="485">
        <v>1308699.1934200001</v>
      </c>
      <c r="F53" s="486">
        <v>1133075.6217499999</v>
      </c>
      <c r="G53" s="486">
        <v>1198.6510000000001</v>
      </c>
      <c r="H53" s="486">
        <v>119795.80267000005</v>
      </c>
      <c r="I53" s="486">
        <v>46291.97</v>
      </c>
      <c r="J53" s="486">
        <v>0</v>
      </c>
      <c r="K53" s="486">
        <v>0</v>
      </c>
      <c r="L53" s="487">
        <v>8337.1479999999992</v>
      </c>
      <c r="M53" s="189"/>
      <c r="N53" s="189"/>
      <c r="O53" s="189"/>
    </row>
    <row r="54" spans="1:15" ht="18.95" customHeight="1">
      <c r="A54" s="197"/>
      <c r="B54" s="198"/>
      <c r="C54" s="199"/>
      <c r="D54" s="200" t="s">
        <v>44</v>
      </c>
      <c r="E54" s="485">
        <v>433539.12221</v>
      </c>
      <c r="F54" s="486">
        <v>392617.93368999998</v>
      </c>
      <c r="G54" s="486">
        <v>379.1785099999999</v>
      </c>
      <c r="H54" s="486">
        <v>38623.224120000006</v>
      </c>
      <c r="I54" s="486">
        <v>122.02352</v>
      </c>
      <c r="J54" s="486">
        <v>0</v>
      </c>
      <c r="K54" s="486">
        <v>0</v>
      </c>
      <c r="L54" s="487">
        <v>1796.7623699999999</v>
      </c>
      <c r="M54" s="189"/>
      <c r="N54" s="189"/>
      <c r="O54" s="189"/>
    </row>
    <row r="55" spans="1:15" ht="18.95" customHeight="1">
      <c r="A55" s="207" t="s">
        <v>4</v>
      </c>
      <c r="B55" s="198"/>
      <c r="C55" s="199"/>
      <c r="D55" s="200" t="s">
        <v>45</v>
      </c>
      <c r="E55" s="488">
        <v>0.36966411964781482</v>
      </c>
      <c r="F55" s="488">
        <v>0.37542533067188116</v>
      </c>
      <c r="G55" s="219">
        <v>0.41304848583877984</v>
      </c>
      <c r="H55" s="219">
        <v>0.33737966561844868</v>
      </c>
      <c r="I55" s="219">
        <v>2.7993466391374171E-2</v>
      </c>
      <c r="J55" s="219">
        <v>0</v>
      </c>
      <c r="K55" s="219">
        <v>0</v>
      </c>
      <c r="L55" s="473">
        <v>0.24817159806629832</v>
      </c>
      <c r="M55" s="189"/>
      <c r="N55" s="189"/>
      <c r="O55" s="189"/>
    </row>
    <row r="56" spans="1:15" ht="18.95" customHeight="1">
      <c r="A56" s="201"/>
      <c r="B56" s="202"/>
      <c r="C56" s="199"/>
      <c r="D56" s="208" t="s">
        <v>46</v>
      </c>
      <c r="E56" s="475">
        <v>0.33127484481520919</v>
      </c>
      <c r="F56" s="475">
        <v>0.34650638152783997</v>
      </c>
      <c r="G56" s="475">
        <v>0.31633770797337996</v>
      </c>
      <c r="H56" s="475">
        <v>0.32240882617895139</v>
      </c>
      <c r="I56" s="475">
        <v>2.6359543566627213E-3</v>
      </c>
      <c r="J56" s="475">
        <v>0</v>
      </c>
      <c r="K56" s="475">
        <v>0</v>
      </c>
      <c r="L56" s="476">
        <v>0.21551283124636866</v>
      </c>
      <c r="M56" s="189"/>
      <c r="N56" s="189"/>
      <c r="O56" s="189"/>
    </row>
    <row r="57" spans="1:15" ht="18.95" customHeight="1">
      <c r="A57" s="197" t="s">
        <v>87</v>
      </c>
      <c r="B57" s="198" t="s">
        <v>48</v>
      </c>
      <c r="C57" s="205" t="s">
        <v>358</v>
      </c>
      <c r="D57" s="206" t="s">
        <v>42</v>
      </c>
      <c r="E57" s="485">
        <v>3167157</v>
      </c>
      <c r="F57" s="404">
        <v>2910857</v>
      </c>
      <c r="G57" s="404">
        <v>1504</v>
      </c>
      <c r="H57" s="404">
        <v>219611</v>
      </c>
      <c r="I57" s="404">
        <v>18205</v>
      </c>
      <c r="J57" s="404">
        <v>0</v>
      </c>
      <c r="K57" s="404">
        <v>0</v>
      </c>
      <c r="L57" s="405">
        <v>16980</v>
      </c>
      <c r="M57" s="189"/>
      <c r="N57" s="189"/>
      <c r="O57" s="189"/>
    </row>
    <row r="58" spans="1:15" ht="18.95" customHeight="1">
      <c r="A58" s="197"/>
      <c r="B58" s="198"/>
      <c r="C58" s="199"/>
      <c r="D58" s="200" t="s">
        <v>43</v>
      </c>
      <c r="E58" s="485">
        <v>3386642.4195300015</v>
      </c>
      <c r="F58" s="486">
        <v>3054741.6947200014</v>
      </c>
      <c r="G58" s="486">
        <v>1858.9068500000001</v>
      </c>
      <c r="H58" s="486">
        <v>227804.51695999992</v>
      </c>
      <c r="I58" s="486">
        <v>84570.159</v>
      </c>
      <c r="J58" s="486">
        <v>0</v>
      </c>
      <c r="K58" s="486">
        <v>0</v>
      </c>
      <c r="L58" s="487">
        <v>17667.142</v>
      </c>
      <c r="M58" s="189"/>
      <c r="N58" s="189"/>
      <c r="O58" s="189"/>
    </row>
    <row r="59" spans="1:15" ht="18.95" customHeight="1">
      <c r="A59" s="197"/>
      <c r="B59" s="198"/>
      <c r="C59" s="199"/>
      <c r="D59" s="200" t="s">
        <v>44</v>
      </c>
      <c r="E59" s="485">
        <v>1135688.9439899998</v>
      </c>
      <c r="F59" s="486">
        <v>1057074.6294099996</v>
      </c>
      <c r="G59" s="486">
        <v>536.09984999999983</v>
      </c>
      <c r="H59" s="486">
        <v>72835.034709999964</v>
      </c>
      <c r="I59" s="486">
        <v>1087.3732600000001</v>
      </c>
      <c r="J59" s="486">
        <v>0</v>
      </c>
      <c r="K59" s="486">
        <v>0</v>
      </c>
      <c r="L59" s="487">
        <v>4155.8067599999995</v>
      </c>
      <c r="M59" s="189"/>
      <c r="N59" s="189"/>
      <c r="O59" s="189"/>
    </row>
    <row r="60" spans="1:15" ht="18.95" customHeight="1">
      <c r="A60" s="207" t="s">
        <v>4</v>
      </c>
      <c r="B60" s="198"/>
      <c r="C60" s="199"/>
      <c r="D60" s="200" t="s">
        <v>45</v>
      </c>
      <c r="E60" s="488">
        <v>0.35858309013099127</v>
      </c>
      <c r="F60" s="488">
        <v>0.3631489384088602</v>
      </c>
      <c r="G60" s="219">
        <v>0.35644936835106372</v>
      </c>
      <c r="H60" s="219">
        <v>0.33165476551720979</v>
      </c>
      <c r="I60" s="219">
        <v>5.9729374347706678E-2</v>
      </c>
      <c r="J60" s="219">
        <v>0</v>
      </c>
      <c r="K60" s="219">
        <v>0</v>
      </c>
      <c r="L60" s="473">
        <v>0.24474715901060068</v>
      </c>
      <c r="M60" s="189"/>
      <c r="N60" s="189"/>
      <c r="O60" s="189"/>
    </row>
    <row r="61" spans="1:15" ht="18.95" customHeight="1">
      <c r="A61" s="201"/>
      <c r="B61" s="202"/>
      <c r="C61" s="199"/>
      <c r="D61" s="203" t="s">
        <v>46</v>
      </c>
      <c r="E61" s="475">
        <v>0.33534362454114974</v>
      </c>
      <c r="F61" s="475">
        <v>0.34604386722357267</v>
      </c>
      <c r="G61" s="475">
        <v>0.28839522001868989</v>
      </c>
      <c r="H61" s="475">
        <v>0.31972603389066701</v>
      </c>
      <c r="I61" s="475">
        <v>1.2857647104577397E-2</v>
      </c>
      <c r="J61" s="475">
        <v>0</v>
      </c>
      <c r="K61" s="475">
        <v>0</v>
      </c>
      <c r="L61" s="476">
        <v>0.2352280159405522</v>
      </c>
      <c r="M61" s="189"/>
      <c r="N61" s="189"/>
      <c r="O61" s="189"/>
    </row>
    <row r="62" spans="1:15" ht="18.95" customHeight="1">
      <c r="A62" s="197" t="s">
        <v>94</v>
      </c>
      <c r="B62" s="198" t="s">
        <v>48</v>
      </c>
      <c r="C62" s="205" t="s">
        <v>359</v>
      </c>
      <c r="D62" s="200" t="s">
        <v>42</v>
      </c>
      <c r="E62" s="485">
        <v>1708886</v>
      </c>
      <c r="F62" s="404">
        <v>1497897</v>
      </c>
      <c r="G62" s="404">
        <v>1038</v>
      </c>
      <c r="H62" s="404">
        <v>174552</v>
      </c>
      <c r="I62" s="404">
        <v>19642</v>
      </c>
      <c r="J62" s="404">
        <v>0</v>
      </c>
      <c r="K62" s="404">
        <v>0</v>
      </c>
      <c r="L62" s="405">
        <v>15757</v>
      </c>
      <c r="M62" s="189"/>
      <c r="N62" s="189"/>
      <c r="O62" s="189"/>
    </row>
    <row r="63" spans="1:15" ht="18.95" customHeight="1">
      <c r="A63" s="197"/>
      <c r="B63" s="198"/>
      <c r="C63" s="199"/>
      <c r="D63" s="200" t="s">
        <v>43</v>
      </c>
      <c r="E63" s="485">
        <v>1898680.4507400005</v>
      </c>
      <c r="F63" s="486">
        <v>1613640.9757100004</v>
      </c>
      <c r="G63" s="486">
        <v>1281.76</v>
      </c>
      <c r="H63" s="486">
        <v>191302.01603</v>
      </c>
      <c r="I63" s="486">
        <v>75389.767999999982</v>
      </c>
      <c r="J63" s="486">
        <v>0</v>
      </c>
      <c r="K63" s="486">
        <v>0</v>
      </c>
      <c r="L63" s="487">
        <v>17065.931</v>
      </c>
      <c r="M63" s="189"/>
      <c r="N63" s="189"/>
      <c r="O63" s="189"/>
    </row>
    <row r="64" spans="1:15" ht="18.95" customHeight="1">
      <c r="A64" s="197"/>
      <c r="B64" s="198"/>
      <c r="C64" s="199"/>
      <c r="D64" s="200" t="s">
        <v>44</v>
      </c>
      <c r="E64" s="485">
        <v>646183.7114200003</v>
      </c>
      <c r="F64" s="486">
        <v>579022.04531000019</v>
      </c>
      <c r="G64" s="486">
        <v>384.80104</v>
      </c>
      <c r="H64" s="486">
        <v>62743.272969999998</v>
      </c>
      <c r="I64" s="486">
        <v>1319.74938</v>
      </c>
      <c r="J64" s="486">
        <v>0</v>
      </c>
      <c r="K64" s="486">
        <v>0</v>
      </c>
      <c r="L64" s="487">
        <v>2713.8427199999996</v>
      </c>
      <c r="M64" s="189"/>
      <c r="N64" s="189"/>
      <c r="O64" s="189"/>
    </row>
    <row r="65" spans="1:15" ht="18.95" customHeight="1">
      <c r="A65" s="207" t="s">
        <v>4</v>
      </c>
      <c r="B65" s="198"/>
      <c r="C65" s="199"/>
      <c r="D65" s="200" t="s">
        <v>45</v>
      </c>
      <c r="E65" s="488">
        <v>0.37813154968792551</v>
      </c>
      <c r="F65" s="488">
        <v>0.38655664929564598</v>
      </c>
      <c r="G65" s="219">
        <v>0.3707139113680154</v>
      </c>
      <c r="H65" s="219">
        <v>0.35945318856272057</v>
      </c>
      <c r="I65" s="219">
        <v>6.719017309846248E-2</v>
      </c>
      <c r="J65" s="219">
        <v>0</v>
      </c>
      <c r="K65" s="219">
        <v>0</v>
      </c>
      <c r="L65" s="473">
        <v>0.17223092720695563</v>
      </c>
      <c r="M65" s="189"/>
      <c r="N65" s="189"/>
      <c r="O65" s="189"/>
    </row>
    <row r="66" spans="1:15" ht="18.95" customHeight="1">
      <c r="A66" s="201"/>
      <c r="B66" s="202"/>
      <c r="C66" s="199"/>
      <c r="D66" s="203" t="s">
        <v>46</v>
      </c>
      <c r="E66" s="475">
        <v>0.34033305139269415</v>
      </c>
      <c r="F66" s="475">
        <v>0.35882953768897141</v>
      </c>
      <c r="G66" s="475">
        <v>0.30021301959805269</v>
      </c>
      <c r="H66" s="475">
        <v>0.32798019734491762</v>
      </c>
      <c r="I66" s="475">
        <v>1.7505682999316305E-2</v>
      </c>
      <c r="J66" s="475">
        <v>0</v>
      </c>
      <c r="K66" s="475">
        <v>0</v>
      </c>
      <c r="L66" s="476">
        <v>0.15902107655304593</v>
      </c>
      <c r="M66" s="189"/>
      <c r="N66" s="189"/>
      <c r="O66" s="189"/>
    </row>
    <row r="67" spans="1:15" ht="18.95" customHeight="1">
      <c r="A67" s="197" t="s">
        <v>99</v>
      </c>
      <c r="B67" s="198" t="s">
        <v>48</v>
      </c>
      <c r="C67" s="205" t="s">
        <v>360</v>
      </c>
      <c r="D67" s="206" t="s">
        <v>42</v>
      </c>
      <c r="E67" s="485">
        <v>3260549</v>
      </c>
      <c r="F67" s="404">
        <v>3032050</v>
      </c>
      <c r="G67" s="404">
        <v>1706</v>
      </c>
      <c r="H67" s="404">
        <v>209403</v>
      </c>
      <c r="I67" s="404">
        <v>8426</v>
      </c>
      <c r="J67" s="404">
        <v>0</v>
      </c>
      <c r="K67" s="404">
        <v>0</v>
      </c>
      <c r="L67" s="405">
        <v>8964</v>
      </c>
      <c r="M67" s="189"/>
      <c r="N67" s="189"/>
      <c r="O67" s="189"/>
    </row>
    <row r="68" spans="1:15" ht="18.95" customHeight="1">
      <c r="A68" s="197"/>
      <c r="B68" s="198"/>
      <c r="C68" s="199"/>
      <c r="D68" s="200" t="s">
        <v>43</v>
      </c>
      <c r="E68" s="485">
        <v>3508020.6562700002</v>
      </c>
      <c r="F68" s="486">
        <v>3205919.7592700003</v>
      </c>
      <c r="G68" s="486">
        <v>2067.5929999999998</v>
      </c>
      <c r="H68" s="486">
        <v>215519.18500000006</v>
      </c>
      <c r="I68" s="486">
        <v>74761.725000000006</v>
      </c>
      <c r="J68" s="486">
        <v>0</v>
      </c>
      <c r="K68" s="486">
        <v>0</v>
      </c>
      <c r="L68" s="487">
        <v>9752.3940000000002</v>
      </c>
      <c r="M68" s="189"/>
      <c r="N68" s="189"/>
      <c r="O68" s="189"/>
    </row>
    <row r="69" spans="1:15" ht="18.95" customHeight="1">
      <c r="A69" s="207" t="s">
        <v>4</v>
      </c>
      <c r="B69" s="198"/>
      <c r="C69" s="199"/>
      <c r="D69" s="200" t="s">
        <v>44</v>
      </c>
      <c r="E69" s="485">
        <v>1166476.35252</v>
      </c>
      <c r="F69" s="486">
        <v>1093723.3537599999</v>
      </c>
      <c r="G69" s="486">
        <v>787.66912000000025</v>
      </c>
      <c r="H69" s="486">
        <v>69397.280949999942</v>
      </c>
      <c r="I69" s="486">
        <v>356.4006</v>
      </c>
      <c r="J69" s="486">
        <v>0</v>
      </c>
      <c r="K69" s="486">
        <v>0</v>
      </c>
      <c r="L69" s="487">
        <v>2211.6480900000001</v>
      </c>
      <c r="M69" s="189"/>
      <c r="N69" s="189"/>
      <c r="O69" s="189"/>
    </row>
    <row r="70" spans="1:15" ht="18.95" customHeight="1">
      <c r="A70" s="197"/>
      <c r="B70" s="198"/>
      <c r="C70" s="199"/>
      <c r="D70" s="200" t="s">
        <v>45</v>
      </c>
      <c r="E70" s="488">
        <v>0.35775458443348035</v>
      </c>
      <c r="F70" s="488">
        <v>0.36072075122771718</v>
      </c>
      <c r="G70" s="219">
        <v>0.46170522860492397</v>
      </c>
      <c r="H70" s="219">
        <v>0.33140538077295906</v>
      </c>
      <c r="I70" s="219">
        <v>4.2297721338713505E-2</v>
      </c>
      <c r="J70" s="219">
        <v>0</v>
      </c>
      <c r="K70" s="219">
        <v>0</v>
      </c>
      <c r="L70" s="473">
        <v>0.24672557898259706</v>
      </c>
      <c r="M70" s="189"/>
      <c r="N70" s="189"/>
      <c r="O70" s="189"/>
    </row>
    <row r="71" spans="1:15" ht="18.95" customHeight="1">
      <c r="A71" s="213" t="s">
        <v>4</v>
      </c>
      <c r="B71" s="214" t="s">
        <v>4</v>
      </c>
      <c r="C71" s="209"/>
      <c r="D71" s="208" t="s">
        <v>46</v>
      </c>
      <c r="E71" s="475">
        <v>0.33251695665905462</v>
      </c>
      <c r="F71" s="475">
        <v>0.34115743246457442</v>
      </c>
      <c r="G71" s="475">
        <v>0.38095946349208976</v>
      </c>
      <c r="H71" s="475">
        <v>0.32200047967887369</v>
      </c>
      <c r="I71" s="475">
        <v>4.7671532458621038E-3</v>
      </c>
      <c r="J71" s="475">
        <v>0</v>
      </c>
      <c r="K71" s="475">
        <v>0</v>
      </c>
      <c r="L71" s="476">
        <v>0.22678001832165517</v>
      </c>
      <c r="M71" s="189"/>
      <c r="N71" s="189"/>
      <c r="O71" s="189"/>
    </row>
    <row r="72" spans="1:15" ht="18.95" customHeight="1">
      <c r="A72" s="210" t="s">
        <v>104</v>
      </c>
      <c r="B72" s="211" t="s">
        <v>48</v>
      </c>
      <c r="C72" s="205" t="s">
        <v>361</v>
      </c>
      <c r="D72" s="212" t="s">
        <v>42</v>
      </c>
      <c r="E72" s="489">
        <v>4885357</v>
      </c>
      <c r="F72" s="404">
        <v>4528949</v>
      </c>
      <c r="G72" s="404">
        <v>2495</v>
      </c>
      <c r="H72" s="404">
        <v>311889</v>
      </c>
      <c r="I72" s="404">
        <v>29387</v>
      </c>
      <c r="J72" s="404">
        <v>0</v>
      </c>
      <c r="K72" s="404">
        <v>0</v>
      </c>
      <c r="L72" s="405">
        <v>12637</v>
      </c>
      <c r="M72" s="189"/>
      <c r="N72" s="189"/>
      <c r="O72" s="189"/>
    </row>
    <row r="73" spans="1:15" ht="18.95" customHeight="1">
      <c r="A73" s="197"/>
      <c r="B73" s="198"/>
      <c r="C73" s="199"/>
      <c r="D73" s="200" t="s">
        <v>43</v>
      </c>
      <c r="E73" s="490">
        <v>5183736.0631000008</v>
      </c>
      <c r="F73" s="486">
        <v>4743217.9055000003</v>
      </c>
      <c r="G73" s="486">
        <v>3188.8879999999999</v>
      </c>
      <c r="H73" s="486">
        <v>330504.64634000009</v>
      </c>
      <c r="I73" s="486">
        <v>92103.556260000012</v>
      </c>
      <c r="J73" s="486">
        <v>0</v>
      </c>
      <c r="K73" s="486">
        <v>0</v>
      </c>
      <c r="L73" s="487">
        <v>14721.066999999999</v>
      </c>
      <c r="M73" s="189"/>
      <c r="N73" s="189"/>
      <c r="O73" s="189"/>
    </row>
    <row r="74" spans="1:15" ht="18.95" customHeight="1">
      <c r="A74" s="197"/>
      <c r="B74" s="198"/>
      <c r="C74" s="199"/>
      <c r="D74" s="200" t="s">
        <v>44</v>
      </c>
      <c r="E74" s="490">
        <v>1789135.8823600004</v>
      </c>
      <c r="F74" s="486">
        <v>1669509.8547900002</v>
      </c>
      <c r="G74" s="486">
        <v>644.55222000000003</v>
      </c>
      <c r="H74" s="486">
        <v>114969.29626000021</v>
      </c>
      <c r="I74" s="486">
        <v>580.13420000000008</v>
      </c>
      <c r="J74" s="486">
        <v>0</v>
      </c>
      <c r="K74" s="486">
        <v>0</v>
      </c>
      <c r="L74" s="487">
        <v>3432.0448900000001</v>
      </c>
      <c r="M74" s="189"/>
      <c r="N74" s="189"/>
      <c r="O74" s="189"/>
    </row>
    <row r="75" spans="1:15" ht="18.95" customHeight="1">
      <c r="A75" s="197"/>
      <c r="B75" s="198"/>
      <c r="C75" s="199"/>
      <c r="D75" s="200" t="s">
        <v>45</v>
      </c>
      <c r="E75" s="488">
        <v>0.36622418430423825</v>
      </c>
      <c r="F75" s="488">
        <v>0.36863074739636065</v>
      </c>
      <c r="G75" s="219">
        <v>0.2583375631262525</v>
      </c>
      <c r="H75" s="219">
        <v>0.36862247870235954</v>
      </c>
      <c r="I75" s="219">
        <v>1.9741184877666997E-2</v>
      </c>
      <c r="J75" s="219">
        <v>0</v>
      </c>
      <c r="K75" s="219">
        <v>0</v>
      </c>
      <c r="L75" s="473">
        <v>0.27158699770515154</v>
      </c>
      <c r="M75" s="189"/>
      <c r="N75" s="189"/>
      <c r="O75" s="189"/>
    </row>
    <row r="76" spans="1:15" ht="18.95" customHeight="1">
      <c r="A76" s="213" t="s">
        <v>4</v>
      </c>
      <c r="B76" s="214" t="s">
        <v>4</v>
      </c>
      <c r="C76" s="199"/>
      <c r="D76" s="208" t="s">
        <v>46</v>
      </c>
      <c r="E76" s="475">
        <v>0.3451440930983769</v>
      </c>
      <c r="F76" s="475">
        <v>0.35197831684142517</v>
      </c>
      <c r="G76" s="475">
        <v>0.2021244458883473</v>
      </c>
      <c r="H76" s="475">
        <v>0.34785984866829323</v>
      </c>
      <c r="I76" s="475">
        <v>6.2987166137465278E-3</v>
      </c>
      <c r="J76" s="475">
        <v>0</v>
      </c>
      <c r="K76" s="475">
        <v>0</v>
      </c>
      <c r="L76" s="476">
        <v>0.23313832414457461</v>
      </c>
      <c r="M76" s="189"/>
      <c r="N76" s="189"/>
      <c r="O76" s="189"/>
    </row>
    <row r="77" spans="1:15" ht="18.95" customHeight="1">
      <c r="A77" s="197" t="s">
        <v>109</v>
      </c>
      <c r="B77" s="198" t="s">
        <v>48</v>
      </c>
      <c r="C77" s="205" t="s">
        <v>362</v>
      </c>
      <c r="D77" s="206" t="s">
        <v>42</v>
      </c>
      <c r="E77" s="489">
        <v>1774682</v>
      </c>
      <c r="F77" s="404">
        <v>1603910</v>
      </c>
      <c r="G77" s="404">
        <v>1151</v>
      </c>
      <c r="H77" s="404">
        <v>144258</v>
      </c>
      <c r="I77" s="404">
        <v>10684</v>
      </c>
      <c r="J77" s="404">
        <v>0</v>
      </c>
      <c r="K77" s="404">
        <v>0</v>
      </c>
      <c r="L77" s="405">
        <v>14679</v>
      </c>
      <c r="M77" s="189"/>
      <c r="N77" s="189"/>
      <c r="O77" s="189"/>
    </row>
    <row r="78" spans="1:15" ht="18.95" customHeight="1">
      <c r="A78" s="197"/>
      <c r="B78" s="198"/>
      <c r="C78" s="199"/>
      <c r="D78" s="200" t="s">
        <v>43</v>
      </c>
      <c r="E78" s="490">
        <v>1928868.5316599996</v>
      </c>
      <c r="F78" s="486">
        <v>1700951.2492999993</v>
      </c>
      <c r="G78" s="486">
        <v>1405.34</v>
      </c>
      <c r="H78" s="486">
        <v>148244.83560000002</v>
      </c>
      <c r="I78" s="486">
        <v>62982.023760000004</v>
      </c>
      <c r="J78" s="486">
        <v>0</v>
      </c>
      <c r="K78" s="486">
        <v>0</v>
      </c>
      <c r="L78" s="487">
        <v>15285.083000000001</v>
      </c>
      <c r="M78" s="189"/>
      <c r="N78" s="189"/>
      <c r="O78" s="189"/>
    </row>
    <row r="79" spans="1:15" ht="18.95" customHeight="1">
      <c r="A79" s="197"/>
      <c r="B79" s="198"/>
      <c r="C79" s="199"/>
      <c r="D79" s="200" t="s">
        <v>44</v>
      </c>
      <c r="E79" s="490">
        <v>646729.5161400002</v>
      </c>
      <c r="F79" s="486">
        <v>596939.12969000021</v>
      </c>
      <c r="G79" s="486">
        <v>399.66028</v>
      </c>
      <c r="H79" s="486">
        <v>45496.40608000003</v>
      </c>
      <c r="I79" s="486">
        <v>977.19358999999997</v>
      </c>
      <c r="J79" s="486">
        <v>0</v>
      </c>
      <c r="K79" s="486">
        <v>0</v>
      </c>
      <c r="L79" s="487">
        <v>2917.1265000000003</v>
      </c>
      <c r="M79" s="189"/>
      <c r="N79" s="189"/>
      <c r="O79" s="189"/>
    </row>
    <row r="80" spans="1:15" ht="18.95" customHeight="1">
      <c r="A80" s="207" t="s">
        <v>4</v>
      </c>
      <c r="B80" s="198"/>
      <c r="C80" s="199"/>
      <c r="D80" s="200" t="s">
        <v>45</v>
      </c>
      <c r="E80" s="488">
        <v>0.36441994460979499</v>
      </c>
      <c r="F80" s="488">
        <v>0.37217744741911968</v>
      </c>
      <c r="G80" s="219">
        <v>0.34722874022589051</v>
      </c>
      <c r="H80" s="219">
        <v>0.31538220466109351</v>
      </c>
      <c r="I80" s="219">
        <v>9.146327124672407E-2</v>
      </c>
      <c r="J80" s="219">
        <v>0</v>
      </c>
      <c r="K80" s="219">
        <v>0</v>
      </c>
      <c r="L80" s="473">
        <v>0.19872787655834867</v>
      </c>
      <c r="M80" s="189"/>
      <c r="N80" s="189"/>
      <c r="O80" s="189"/>
    </row>
    <row r="81" spans="1:15" ht="18.95" customHeight="1">
      <c r="A81" s="201"/>
      <c r="B81" s="202"/>
      <c r="C81" s="199"/>
      <c r="D81" s="203" t="s">
        <v>46</v>
      </c>
      <c r="E81" s="475">
        <v>0.33528957807374232</v>
      </c>
      <c r="F81" s="475">
        <v>0.35094429069361127</v>
      </c>
      <c r="G81" s="475">
        <v>0.28438689569783826</v>
      </c>
      <c r="H81" s="475">
        <v>0.30690044544121725</v>
      </c>
      <c r="I81" s="475">
        <v>1.5515436495399142E-2</v>
      </c>
      <c r="J81" s="475">
        <v>0</v>
      </c>
      <c r="K81" s="475">
        <v>0</v>
      </c>
      <c r="L81" s="476">
        <v>0.19084793324314955</v>
      </c>
      <c r="M81" s="189"/>
      <c r="N81" s="189"/>
      <c r="O81" s="189"/>
    </row>
    <row r="82" spans="1:15" ht="18.95" customHeight="1">
      <c r="A82" s="197" t="s">
        <v>113</v>
      </c>
      <c r="B82" s="198" t="s">
        <v>48</v>
      </c>
      <c r="C82" s="205" t="s">
        <v>363</v>
      </c>
      <c r="D82" s="200" t="s">
        <v>42</v>
      </c>
      <c r="E82" s="491">
        <v>2354057</v>
      </c>
      <c r="F82" s="404">
        <v>2133476</v>
      </c>
      <c r="G82" s="404">
        <v>1322</v>
      </c>
      <c r="H82" s="404">
        <v>190750</v>
      </c>
      <c r="I82" s="404">
        <v>20006</v>
      </c>
      <c r="J82" s="404">
        <v>0</v>
      </c>
      <c r="K82" s="404">
        <v>0</v>
      </c>
      <c r="L82" s="405">
        <v>8503</v>
      </c>
      <c r="M82" s="189"/>
      <c r="N82" s="189"/>
      <c r="O82" s="189"/>
    </row>
    <row r="83" spans="1:15" ht="18.95" customHeight="1">
      <c r="A83" s="197"/>
      <c r="B83" s="198"/>
      <c r="C83" s="199"/>
      <c r="D83" s="200" t="s">
        <v>43</v>
      </c>
      <c r="E83" s="491">
        <v>2559088.2179199997</v>
      </c>
      <c r="F83" s="486">
        <v>2261513.5809199996</v>
      </c>
      <c r="G83" s="486">
        <v>1516.21</v>
      </c>
      <c r="H83" s="486">
        <v>198992.12899999993</v>
      </c>
      <c r="I83" s="486">
        <v>87439.166000000012</v>
      </c>
      <c r="J83" s="486">
        <v>0</v>
      </c>
      <c r="K83" s="486">
        <v>0</v>
      </c>
      <c r="L83" s="487">
        <v>9627.1319999999996</v>
      </c>
      <c r="M83" s="189"/>
      <c r="N83" s="189"/>
      <c r="O83" s="189"/>
    </row>
    <row r="84" spans="1:15" ht="18.95" customHeight="1">
      <c r="A84" s="197"/>
      <c r="B84" s="198"/>
      <c r="C84" s="199"/>
      <c r="D84" s="200" t="s">
        <v>44</v>
      </c>
      <c r="E84" s="491">
        <v>853821.5330800002</v>
      </c>
      <c r="F84" s="486">
        <v>784054.19490000012</v>
      </c>
      <c r="G84" s="486">
        <v>605.67031999999995</v>
      </c>
      <c r="H84" s="486">
        <v>66123.893150000033</v>
      </c>
      <c r="I84" s="486">
        <v>1048.4519299999999</v>
      </c>
      <c r="J84" s="486">
        <v>0</v>
      </c>
      <c r="K84" s="486">
        <v>0</v>
      </c>
      <c r="L84" s="487">
        <v>1989.32278</v>
      </c>
      <c r="M84" s="189"/>
      <c r="N84" s="189"/>
      <c r="O84" s="189"/>
    </row>
    <row r="85" spans="1:15" ht="18.95" customHeight="1">
      <c r="A85" s="207" t="s">
        <v>4</v>
      </c>
      <c r="B85" s="198"/>
      <c r="C85" s="199"/>
      <c r="D85" s="200" t="s">
        <v>45</v>
      </c>
      <c r="E85" s="488">
        <v>0.36270214913232779</v>
      </c>
      <c r="F85" s="488">
        <v>0.36750082724155325</v>
      </c>
      <c r="G85" s="219">
        <v>0.45814698940998483</v>
      </c>
      <c r="H85" s="219">
        <v>0.34665212660550476</v>
      </c>
      <c r="I85" s="219">
        <v>5.2406874437668699E-2</v>
      </c>
      <c r="J85" s="219">
        <v>0</v>
      </c>
      <c r="K85" s="219">
        <v>0</v>
      </c>
      <c r="L85" s="473">
        <v>0.23395540162295661</v>
      </c>
      <c r="M85" s="189"/>
      <c r="N85" s="189"/>
      <c r="O85" s="189"/>
    </row>
    <row r="86" spans="1:15" ht="18.95" customHeight="1">
      <c r="A86" s="201"/>
      <c r="B86" s="202"/>
      <c r="C86" s="199"/>
      <c r="D86" s="208" t="s">
        <v>46</v>
      </c>
      <c r="E86" s="475">
        <v>0.33364286822983286</v>
      </c>
      <c r="F86" s="475">
        <v>0.34669444460335336</v>
      </c>
      <c r="G86" s="475">
        <v>0.39946334610641004</v>
      </c>
      <c r="H86" s="475">
        <v>0.33229401324712726</v>
      </c>
      <c r="I86" s="475">
        <v>1.1990644215430873E-2</v>
      </c>
      <c r="J86" s="475">
        <v>0</v>
      </c>
      <c r="K86" s="475">
        <v>0</v>
      </c>
      <c r="L86" s="476">
        <v>0.20663711477104502</v>
      </c>
      <c r="M86" s="189"/>
      <c r="N86" s="189"/>
      <c r="O86" s="189"/>
    </row>
    <row r="87" spans="1:15" ht="18.95" customHeight="1">
      <c r="A87" s="197" t="s">
        <v>117</v>
      </c>
      <c r="B87" s="198" t="s">
        <v>48</v>
      </c>
      <c r="C87" s="205" t="s">
        <v>364</v>
      </c>
      <c r="D87" s="206" t="s">
        <v>42</v>
      </c>
      <c r="E87" s="489">
        <v>4625785</v>
      </c>
      <c r="F87" s="404">
        <v>4228111</v>
      </c>
      <c r="G87" s="404">
        <v>2943</v>
      </c>
      <c r="H87" s="404">
        <v>361432</v>
      </c>
      <c r="I87" s="404">
        <v>26071</v>
      </c>
      <c r="J87" s="404">
        <v>0</v>
      </c>
      <c r="K87" s="404">
        <v>0</v>
      </c>
      <c r="L87" s="405">
        <v>7228</v>
      </c>
      <c r="M87" s="189"/>
      <c r="N87" s="189"/>
      <c r="O87" s="189"/>
    </row>
    <row r="88" spans="1:15" ht="18.95" customHeight="1">
      <c r="A88" s="197"/>
      <c r="B88" s="198"/>
      <c r="C88" s="199"/>
      <c r="D88" s="200" t="s">
        <v>43</v>
      </c>
      <c r="E88" s="490">
        <v>5025555.0250699995</v>
      </c>
      <c r="F88" s="486">
        <v>4526532.6669600001</v>
      </c>
      <c r="G88" s="486">
        <v>3509.8730700000001</v>
      </c>
      <c r="H88" s="486">
        <v>371926.36804000009</v>
      </c>
      <c r="I88" s="486">
        <v>114636.72</v>
      </c>
      <c r="J88" s="486">
        <v>0</v>
      </c>
      <c r="K88" s="486">
        <v>0</v>
      </c>
      <c r="L88" s="487">
        <v>8949.3970000000008</v>
      </c>
      <c r="M88" s="189"/>
      <c r="N88" s="189"/>
      <c r="O88" s="189"/>
    </row>
    <row r="89" spans="1:15" ht="18.95" customHeight="1">
      <c r="A89" s="197"/>
      <c r="B89" s="198"/>
      <c r="C89" s="199"/>
      <c r="D89" s="200" t="s">
        <v>44</v>
      </c>
      <c r="E89" s="490">
        <v>1715155.7112099999</v>
      </c>
      <c r="F89" s="486">
        <v>1583743.6768199999</v>
      </c>
      <c r="G89" s="486">
        <v>1041.8238699999999</v>
      </c>
      <c r="H89" s="486">
        <v>125500.09395999995</v>
      </c>
      <c r="I89" s="486">
        <v>2682.0633200000002</v>
      </c>
      <c r="J89" s="486">
        <v>0</v>
      </c>
      <c r="K89" s="486">
        <v>0</v>
      </c>
      <c r="L89" s="487">
        <v>2188.0532399999997</v>
      </c>
      <c r="M89" s="189"/>
      <c r="N89" s="189"/>
      <c r="O89" s="189"/>
    </row>
    <row r="90" spans="1:15" ht="18.95" customHeight="1">
      <c r="A90" s="207" t="s">
        <v>4</v>
      </c>
      <c r="B90" s="198"/>
      <c r="C90" s="199"/>
      <c r="D90" s="200" t="s">
        <v>45</v>
      </c>
      <c r="E90" s="488">
        <v>0.37078154544796177</v>
      </c>
      <c r="F90" s="488">
        <v>0.37457476325006606</v>
      </c>
      <c r="G90" s="219">
        <v>0.3540006354060482</v>
      </c>
      <c r="H90" s="219">
        <v>0.34723016766639353</v>
      </c>
      <c r="I90" s="219">
        <v>0.10287535269072917</v>
      </c>
      <c r="J90" s="219">
        <v>0</v>
      </c>
      <c r="K90" s="219">
        <v>0</v>
      </c>
      <c r="L90" s="473">
        <v>0.30271904261206417</v>
      </c>
      <c r="M90" s="189"/>
      <c r="N90" s="189"/>
      <c r="O90" s="189"/>
    </row>
    <row r="91" spans="1:15" ht="18.95" customHeight="1">
      <c r="A91" s="201"/>
      <c r="B91" s="202"/>
      <c r="C91" s="199"/>
      <c r="D91" s="203" t="s">
        <v>46</v>
      </c>
      <c r="E91" s="475">
        <v>0.3412868235754935</v>
      </c>
      <c r="F91" s="475">
        <v>0.34988009439985668</v>
      </c>
      <c r="G91" s="475">
        <v>0.29682665134098424</v>
      </c>
      <c r="H91" s="475">
        <v>0.33743263383386313</v>
      </c>
      <c r="I91" s="475">
        <v>2.3396197309204243E-2</v>
      </c>
      <c r="J91" s="475">
        <v>0</v>
      </c>
      <c r="K91" s="475">
        <v>0</v>
      </c>
      <c r="L91" s="476">
        <v>0.24449169480357164</v>
      </c>
      <c r="M91" s="189"/>
      <c r="N91" s="189"/>
      <c r="O91" s="189"/>
    </row>
    <row r="92" spans="1:15" ht="18.95" customHeight="1">
      <c r="A92" s="197" t="s">
        <v>121</v>
      </c>
      <c r="B92" s="198" t="s">
        <v>48</v>
      </c>
      <c r="C92" s="205" t="s">
        <v>365</v>
      </c>
      <c r="D92" s="200" t="s">
        <v>42</v>
      </c>
      <c r="E92" s="491">
        <v>2272397</v>
      </c>
      <c r="F92" s="404">
        <v>2066622</v>
      </c>
      <c r="G92" s="404">
        <v>1143</v>
      </c>
      <c r="H92" s="404">
        <v>185752</v>
      </c>
      <c r="I92" s="404">
        <v>10720</v>
      </c>
      <c r="J92" s="404">
        <v>0</v>
      </c>
      <c r="K92" s="404">
        <v>0</v>
      </c>
      <c r="L92" s="405">
        <v>8160</v>
      </c>
      <c r="M92" s="189"/>
      <c r="N92" s="189"/>
      <c r="O92" s="189"/>
    </row>
    <row r="93" spans="1:15" ht="18.95" customHeight="1">
      <c r="A93" s="197"/>
      <c r="B93" s="198"/>
      <c r="C93" s="215"/>
      <c r="D93" s="200" t="s">
        <v>43</v>
      </c>
      <c r="E93" s="491">
        <v>2453718.6019799998</v>
      </c>
      <c r="F93" s="486">
        <v>2183481.9656499997</v>
      </c>
      <c r="G93" s="486">
        <v>1444.2460700000001</v>
      </c>
      <c r="H93" s="486">
        <v>193153.41526000004</v>
      </c>
      <c r="I93" s="486">
        <v>66496.513999999996</v>
      </c>
      <c r="J93" s="486">
        <v>0</v>
      </c>
      <c r="K93" s="486">
        <v>0</v>
      </c>
      <c r="L93" s="487">
        <v>9142.4609999999993</v>
      </c>
      <c r="M93" s="189"/>
      <c r="N93" s="189"/>
      <c r="O93" s="189"/>
    </row>
    <row r="94" spans="1:15" ht="18.95" customHeight="1">
      <c r="A94" s="197"/>
      <c r="B94" s="198"/>
      <c r="C94" s="215"/>
      <c r="D94" s="200" t="s">
        <v>44</v>
      </c>
      <c r="E94" s="491">
        <v>821448.45202999993</v>
      </c>
      <c r="F94" s="486">
        <v>754433.25601000001</v>
      </c>
      <c r="G94" s="486">
        <v>557.7308700000001</v>
      </c>
      <c r="H94" s="486">
        <v>64422.678560000015</v>
      </c>
      <c r="I94" s="486">
        <v>76.218299999999999</v>
      </c>
      <c r="J94" s="486">
        <v>0</v>
      </c>
      <c r="K94" s="486">
        <v>0</v>
      </c>
      <c r="L94" s="487">
        <v>1958.5682900000002</v>
      </c>
      <c r="M94" s="189"/>
      <c r="N94" s="189"/>
      <c r="O94" s="189"/>
    </row>
    <row r="95" spans="1:15" ht="18.95" customHeight="1">
      <c r="A95" s="207" t="s">
        <v>4</v>
      </c>
      <c r="B95" s="198"/>
      <c r="C95" s="216" t="s">
        <v>4</v>
      </c>
      <c r="D95" s="200" t="s">
        <v>45</v>
      </c>
      <c r="E95" s="488">
        <v>0.36148985059828892</v>
      </c>
      <c r="F95" s="488">
        <v>0.36505623960743666</v>
      </c>
      <c r="G95" s="219">
        <v>0.48795351706036755</v>
      </c>
      <c r="H95" s="219">
        <v>0.34682091476807797</v>
      </c>
      <c r="I95" s="219">
        <v>7.1099160447761194E-3</v>
      </c>
      <c r="J95" s="219">
        <v>0</v>
      </c>
      <c r="K95" s="219">
        <v>0</v>
      </c>
      <c r="L95" s="473">
        <v>0.24002062377450983</v>
      </c>
      <c r="M95" s="189"/>
      <c r="N95" s="189"/>
      <c r="O95" s="189"/>
    </row>
    <row r="96" spans="1:15" ht="18.95" customHeight="1">
      <c r="A96" s="201"/>
      <c r="B96" s="202"/>
      <c r="C96" s="217"/>
      <c r="D96" s="208" t="s">
        <v>46</v>
      </c>
      <c r="E96" s="475">
        <v>0.33477695908860194</v>
      </c>
      <c r="F96" s="475">
        <v>0.34551842784990128</v>
      </c>
      <c r="G96" s="475">
        <v>0.38617440724626656</v>
      </c>
      <c r="H96" s="475">
        <v>0.33353113882704016</v>
      </c>
      <c r="I96" s="475">
        <v>1.1461999346311599E-3</v>
      </c>
      <c r="J96" s="475">
        <v>0</v>
      </c>
      <c r="K96" s="475">
        <v>0</v>
      </c>
      <c r="L96" s="476">
        <v>0.21422768880282894</v>
      </c>
      <c r="M96" s="189"/>
      <c r="N96" s="189"/>
      <c r="O96" s="189"/>
    </row>
    <row r="97" spans="1:15" ht="7.5" customHeight="1">
      <c r="A97" s="198"/>
      <c r="B97" s="198"/>
      <c r="C97" s="215"/>
      <c r="D97" s="218"/>
      <c r="E97" s="219"/>
      <c r="F97" s="219"/>
      <c r="G97" s="219"/>
      <c r="H97" s="219"/>
      <c r="I97" s="219"/>
      <c r="J97" s="219"/>
      <c r="K97" s="219"/>
      <c r="L97" s="219"/>
      <c r="M97" s="189"/>
      <c r="N97" s="189"/>
      <c r="O97" s="189"/>
    </row>
    <row r="98" spans="1:15" s="220" customFormat="1" ht="18" customHeight="1">
      <c r="A98" s="94" t="s">
        <v>235</v>
      </c>
      <c r="E98" s="221"/>
      <c r="F98" s="221"/>
      <c r="G98" s="221"/>
      <c r="H98" s="221"/>
      <c r="I98" s="221"/>
      <c r="J98" s="221"/>
      <c r="K98" s="221"/>
      <c r="L98" s="221"/>
    </row>
    <row r="99" spans="1:15" ht="18">
      <c r="A99" s="94" t="s">
        <v>366</v>
      </c>
      <c r="E99" s="222"/>
      <c r="F99" s="222"/>
      <c r="G99" s="222"/>
      <c r="H99" s="222"/>
      <c r="I99" s="222"/>
      <c r="J99" s="222"/>
      <c r="K99" s="222"/>
      <c r="L99" s="222"/>
    </row>
    <row r="100" spans="1:15" ht="18">
      <c r="E100" s="222"/>
      <c r="F100" s="222"/>
      <c r="G100" s="222"/>
      <c r="H100" s="222"/>
      <c r="I100" s="222"/>
      <c r="J100" s="222"/>
      <c r="K100" s="222"/>
      <c r="L100" s="222"/>
    </row>
    <row r="101" spans="1:15" ht="18">
      <c r="E101" s="222"/>
      <c r="F101" s="222"/>
      <c r="G101" s="222"/>
      <c r="H101" s="222"/>
      <c r="I101" s="222"/>
      <c r="J101" s="222"/>
      <c r="K101" s="222"/>
      <c r="L101" s="222"/>
    </row>
    <row r="102" spans="1:15">
      <c r="G102" s="204"/>
      <c r="H102" s="477"/>
      <c r="I102" s="478"/>
      <c r="J102" s="204"/>
    </row>
  </sheetData>
  <phoneticPr fontId="31" type="noConversion"/>
  <printOptions horizontalCentered="1"/>
  <pageMargins left="0.70866141732283472" right="0.70866141732283472" top="0.70866141732283472" bottom="0.19685039370078741" header="0.6692913385826772" footer="0.11811023622047245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O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1012" customWidth="1"/>
    <col min="2" max="2" width="2.5703125" style="1012" customWidth="1"/>
    <col min="3" max="3" width="58.5703125" style="1012" customWidth="1"/>
    <col min="4" max="4" width="19.85546875" style="1012" customWidth="1"/>
    <col min="5" max="5" width="2.28515625" style="1012" customWidth="1"/>
    <col min="6" max="7" width="20.85546875" style="1012" customWidth="1"/>
    <col min="8" max="9" width="20.7109375" style="1012" customWidth="1"/>
    <col min="10" max="10" width="5.85546875" style="1012" customWidth="1"/>
    <col min="11" max="245" width="12.5703125" style="1012" customWidth="1"/>
    <col min="246" max="256" width="5.140625" style="1012"/>
    <col min="257" max="257" width="5.140625" style="1012" customWidth="1"/>
    <col min="258" max="258" width="2.5703125" style="1012" customWidth="1"/>
    <col min="259" max="259" width="58.5703125" style="1012" customWidth="1"/>
    <col min="260" max="260" width="19.85546875" style="1012" customWidth="1"/>
    <col min="261" max="261" width="2.28515625" style="1012" customWidth="1"/>
    <col min="262" max="263" width="20.85546875" style="1012" customWidth="1"/>
    <col min="264" max="265" width="20.7109375" style="1012" customWidth="1"/>
    <col min="266" max="266" width="5.85546875" style="1012" customWidth="1"/>
    <col min="267" max="501" width="12.5703125" style="1012" customWidth="1"/>
    <col min="502" max="512" width="5.140625" style="1012"/>
    <col min="513" max="513" width="5.140625" style="1012" customWidth="1"/>
    <col min="514" max="514" width="2.5703125" style="1012" customWidth="1"/>
    <col min="515" max="515" width="58.5703125" style="1012" customWidth="1"/>
    <col min="516" max="516" width="19.85546875" style="1012" customWidth="1"/>
    <col min="517" max="517" width="2.28515625" style="1012" customWidth="1"/>
    <col min="518" max="519" width="20.85546875" style="1012" customWidth="1"/>
    <col min="520" max="521" width="20.7109375" style="1012" customWidth="1"/>
    <col min="522" max="522" width="5.85546875" style="1012" customWidth="1"/>
    <col min="523" max="757" width="12.5703125" style="1012" customWidth="1"/>
    <col min="758" max="768" width="5.140625" style="1012"/>
    <col min="769" max="769" width="5.140625" style="1012" customWidth="1"/>
    <col min="770" max="770" width="2.5703125" style="1012" customWidth="1"/>
    <col min="771" max="771" width="58.5703125" style="1012" customWidth="1"/>
    <col min="772" max="772" width="19.85546875" style="1012" customWidth="1"/>
    <col min="773" max="773" width="2.28515625" style="1012" customWidth="1"/>
    <col min="774" max="775" width="20.85546875" style="1012" customWidth="1"/>
    <col min="776" max="777" width="20.7109375" style="1012" customWidth="1"/>
    <col min="778" max="778" width="5.85546875" style="1012" customWidth="1"/>
    <col min="779" max="1013" width="12.5703125" style="1012" customWidth="1"/>
    <col min="1014" max="1024" width="5.140625" style="1012"/>
    <col min="1025" max="1025" width="5.140625" style="1012" customWidth="1"/>
    <col min="1026" max="1026" width="2.5703125" style="1012" customWidth="1"/>
    <col min="1027" max="1027" width="58.5703125" style="1012" customWidth="1"/>
    <col min="1028" max="1028" width="19.85546875" style="1012" customWidth="1"/>
    <col min="1029" max="1029" width="2.28515625" style="1012" customWidth="1"/>
    <col min="1030" max="1031" width="20.85546875" style="1012" customWidth="1"/>
    <col min="1032" max="1033" width="20.7109375" style="1012" customWidth="1"/>
    <col min="1034" max="1034" width="5.85546875" style="1012" customWidth="1"/>
    <col min="1035" max="1269" width="12.5703125" style="1012" customWidth="1"/>
    <col min="1270" max="1280" width="5.140625" style="1012"/>
    <col min="1281" max="1281" width="5.140625" style="1012" customWidth="1"/>
    <col min="1282" max="1282" width="2.5703125" style="1012" customWidth="1"/>
    <col min="1283" max="1283" width="58.5703125" style="1012" customWidth="1"/>
    <col min="1284" max="1284" width="19.85546875" style="1012" customWidth="1"/>
    <col min="1285" max="1285" width="2.28515625" style="1012" customWidth="1"/>
    <col min="1286" max="1287" width="20.85546875" style="1012" customWidth="1"/>
    <col min="1288" max="1289" width="20.7109375" style="1012" customWidth="1"/>
    <col min="1290" max="1290" width="5.85546875" style="1012" customWidth="1"/>
    <col min="1291" max="1525" width="12.5703125" style="1012" customWidth="1"/>
    <col min="1526" max="1536" width="5.140625" style="1012"/>
    <col min="1537" max="1537" width="5.140625" style="1012" customWidth="1"/>
    <col min="1538" max="1538" width="2.5703125" style="1012" customWidth="1"/>
    <col min="1539" max="1539" width="58.5703125" style="1012" customWidth="1"/>
    <col min="1540" max="1540" width="19.85546875" style="1012" customWidth="1"/>
    <col min="1541" max="1541" width="2.28515625" style="1012" customWidth="1"/>
    <col min="1542" max="1543" width="20.85546875" style="1012" customWidth="1"/>
    <col min="1544" max="1545" width="20.7109375" style="1012" customWidth="1"/>
    <col min="1546" max="1546" width="5.85546875" style="1012" customWidth="1"/>
    <col min="1547" max="1781" width="12.5703125" style="1012" customWidth="1"/>
    <col min="1782" max="1792" width="5.140625" style="1012"/>
    <col min="1793" max="1793" width="5.140625" style="1012" customWidth="1"/>
    <col min="1794" max="1794" width="2.5703125" style="1012" customWidth="1"/>
    <col min="1795" max="1795" width="58.5703125" style="1012" customWidth="1"/>
    <col min="1796" max="1796" width="19.85546875" style="1012" customWidth="1"/>
    <col min="1797" max="1797" width="2.28515625" style="1012" customWidth="1"/>
    <col min="1798" max="1799" width="20.85546875" style="1012" customWidth="1"/>
    <col min="1800" max="1801" width="20.7109375" style="1012" customWidth="1"/>
    <col min="1802" max="1802" width="5.85546875" style="1012" customWidth="1"/>
    <col min="1803" max="2037" width="12.5703125" style="1012" customWidth="1"/>
    <col min="2038" max="2048" width="5.140625" style="1012"/>
    <col min="2049" max="2049" width="5.140625" style="1012" customWidth="1"/>
    <col min="2050" max="2050" width="2.5703125" style="1012" customWidth="1"/>
    <col min="2051" max="2051" width="58.5703125" style="1012" customWidth="1"/>
    <col min="2052" max="2052" width="19.85546875" style="1012" customWidth="1"/>
    <col min="2053" max="2053" width="2.28515625" style="1012" customWidth="1"/>
    <col min="2054" max="2055" width="20.85546875" style="1012" customWidth="1"/>
    <col min="2056" max="2057" width="20.7109375" style="1012" customWidth="1"/>
    <col min="2058" max="2058" width="5.85546875" style="1012" customWidth="1"/>
    <col min="2059" max="2293" width="12.5703125" style="1012" customWidth="1"/>
    <col min="2294" max="2304" width="5.140625" style="1012"/>
    <col min="2305" max="2305" width="5.140625" style="1012" customWidth="1"/>
    <col min="2306" max="2306" width="2.5703125" style="1012" customWidth="1"/>
    <col min="2307" max="2307" width="58.5703125" style="1012" customWidth="1"/>
    <col min="2308" max="2308" width="19.85546875" style="1012" customWidth="1"/>
    <col min="2309" max="2309" width="2.28515625" style="1012" customWidth="1"/>
    <col min="2310" max="2311" width="20.85546875" style="1012" customWidth="1"/>
    <col min="2312" max="2313" width="20.7109375" style="1012" customWidth="1"/>
    <col min="2314" max="2314" width="5.85546875" style="1012" customWidth="1"/>
    <col min="2315" max="2549" width="12.5703125" style="1012" customWidth="1"/>
    <col min="2550" max="2560" width="5.140625" style="1012"/>
    <col min="2561" max="2561" width="5.140625" style="1012" customWidth="1"/>
    <col min="2562" max="2562" width="2.5703125" style="1012" customWidth="1"/>
    <col min="2563" max="2563" width="58.5703125" style="1012" customWidth="1"/>
    <col min="2564" max="2564" width="19.85546875" style="1012" customWidth="1"/>
    <col min="2565" max="2565" width="2.28515625" style="1012" customWidth="1"/>
    <col min="2566" max="2567" width="20.85546875" style="1012" customWidth="1"/>
    <col min="2568" max="2569" width="20.7109375" style="1012" customWidth="1"/>
    <col min="2570" max="2570" width="5.85546875" style="1012" customWidth="1"/>
    <col min="2571" max="2805" width="12.5703125" style="1012" customWidth="1"/>
    <col min="2806" max="2816" width="5.140625" style="1012"/>
    <col min="2817" max="2817" width="5.140625" style="1012" customWidth="1"/>
    <col min="2818" max="2818" width="2.5703125" style="1012" customWidth="1"/>
    <col min="2819" max="2819" width="58.5703125" style="1012" customWidth="1"/>
    <col min="2820" max="2820" width="19.85546875" style="1012" customWidth="1"/>
    <col min="2821" max="2821" width="2.28515625" style="1012" customWidth="1"/>
    <col min="2822" max="2823" width="20.85546875" style="1012" customWidth="1"/>
    <col min="2824" max="2825" width="20.7109375" style="1012" customWidth="1"/>
    <col min="2826" max="2826" width="5.85546875" style="1012" customWidth="1"/>
    <col min="2827" max="3061" width="12.5703125" style="1012" customWidth="1"/>
    <col min="3062" max="3072" width="5.140625" style="1012"/>
    <col min="3073" max="3073" width="5.140625" style="1012" customWidth="1"/>
    <col min="3074" max="3074" width="2.5703125" style="1012" customWidth="1"/>
    <col min="3075" max="3075" width="58.5703125" style="1012" customWidth="1"/>
    <col min="3076" max="3076" width="19.85546875" style="1012" customWidth="1"/>
    <col min="3077" max="3077" width="2.28515625" style="1012" customWidth="1"/>
    <col min="3078" max="3079" width="20.85546875" style="1012" customWidth="1"/>
    <col min="3080" max="3081" width="20.7109375" style="1012" customWidth="1"/>
    <col min="3082" max="3082" width="5.85546875" style="1012" customWidth="1"/>
    <col min="3083" max="3317" width="12.5703125" style="1012" customWidth="1"/>
    <col min="3318" max="3328" width="5.140625" style="1012"/>
    <col min="3329" max="3329" width="5.140625" style="1012" customWidth="1"/>
    <col min="3330" max="3330" width="2.5703125" style="1012" customWidth="1"/>
    <col min="3331" max="3331" width="58.5703125" style="1012" customWidth="1"/>
    <col min="3332" max="3332" width="19.85546875" style="1012" customWidth="1"/>
    <col min="3333" max="3333" width="2.28515625" style="1012" customWidth="1"/>
    <col min="3334" max="3335" width="20.85546875" style="1012" customWidth="1"/>
    <col min="3336" max="3337" width="20.7109375" style="1012" customWidth="1"/>
    <col min="3338" max="3338" width="5.85546875" style="1012" customWidth="1"/>
    <col min="3339" max="3573" width="12.5703125" style="1012" customWidth="1"/>
    <col min="3574" max="3584" width="5.140625" style="1012"/>
    <col min="3585" max="3585" width="5.140625" style="1012" customWidth="1"/>
    <col min="3586" max="3586" width="2.5703125" style="1012" customWidth="1"/>
    <col min="3587" max="3587" width="58.5703125" style="1012" customWidth="1"/>
    <col min="3588" max="3588" width="19.85546875" style="1012" customWidth="1"/>
    <col min="3589" max="3589" width="2.28515625" style="1012" customWidth="1"/>
    <col min="3590" max="3591" width="20.85546875" style="1012" customWidth="1"/>
    <col min="3592" max="3593" width="20.7109375" style="1012" customWidth="1"/>
    <col min="3594" max="3594" width="5.85546875" style="1012" customWidth="1"/>
    <col min="3595" max="3829" width="12.5703125" style="1012" customWidth="1"/>
    <col min="3830" max="3840" width="5.140625" style="1012"/>
    <col min="3841" max="3841" width="5.140625" style="1012" customWidth="1"/>
    <col min="3842" max="3842" width="2.5703125" style="1012" customWidth="1"/>
    <col min="3843" max="3843" width="58.5703125" style="1012" customWidth="1"/>
    <col min="3844" max="3844" width="19.85546875" style="1012" customWidth="1"/>
    <col min="3845" max="3845" width="2.28515625" style="1012" customWidth="1"/>
    <col min="3846" max="3847" width="20.85546875" style="1012" customWidth="1"/>
    <col min="3848" max="3849" width="20.7109375" style="1012" customWidth="1"/>
    <col min="3850" max="3850" width="5.85546875" style="1012" customWidth="1"/>
    <col min="3851" max="4085" width="12.5703125" style="1012" customWidth="1"/>
    <col min="4086" max="4096" width="5.140625" style="1012"/>
    <col min="4097" max="4097" width="5.140625" style="1012" customWidth="1"/>
    <col min="4098" max="4098" width="2.5703125" style="1012" customWidth="1"/>
    <col min="4099" max="4099" width="58.5703125" style="1012" customWidth="1"/>
    <col min="4100" max="4100" width="19.85546875" style="1012" customWidth="1"/>
    <col min="4101" max="4101" width="2.28515625" style="1012" customWidth="1"/>
    <col min="4102" max="4103" width="20.85546875" style="1012" customWidth="1"/>
    <col min="4104" max="4105" width="20.7109375" style="1012" customWidth="1"/>
    <col min="4106" max="4106" width="5.85546875" style="1012" customWidth="1"/>
    <col min="4107" max="4341" width="12.5703125" style="1012" customWidth="1"/>
    <col min="4342" max="4352" width="5.140625" style="1012"/>
    <col min="4353" max="4353" width="5.140625" style="1012" customWidth="1"/>
    <col min="4354" max="4354" width="2.5703125" style="1012" customWidth="1"/>
    <col min="4355" max="4355" width="58.5703125" style="1012" customWidth="1"/>
    <col min="4356" max="4356" width="19.85546875" style="1012" customWidth="1"/>
    <col min="4357" max="4357" width="2.28515625" style="1012" customWidth="1"/>
    <col min="4358" max="4359" width="20.85546875" style="1012" customWidth="1"/>
    <col min="4360" max="4361" width="20.7109375" style="1012" customWidth="1"/>
    <col min="4362" max="4362" width="5.85546875" style="1012" customWidth="1"/>
    <col min="4363" max="4597" width="12.5703125" style="1012" customWidth="1"/>
    <col min="4598" max="4608" width="5.140625" style="1012"/>
    <col min="4609" max="4609" width="5.140625" style="1012" customWidth="1"/>
    <col min="4610" max="4610" width="2.5703125" style="1012" customWidth="1"/>
    <col min="4611" max="4611" width="58.5703125" style="1012" customWidth="1"/>
    <col min="4612" max="4612" width="19.85546875" style="1012" customWidth="1"/>
    <col min="4613" max="4613" width="2.28515625" style="1012" customWidth="1"/>
    <col min="4614" max="4615" width="20.85546875" style="1012" customWidth="1"/>
    <col min="4616" max="4617" width="20.7109375" style="1012" customWidth="1"/>
    <col min="4618" max="4618" width="5.85546875" style="1012" customWidth="1"/>
    <col min="4619" max="4853" width="12.5703125" style="1012" customWidth="1"/>
    <col min="4854" max="4864" width="5.140625" style="1012"/>
    <col min="4865" max="4865" width="5.140625" style="1012" customWidth="1"/>
    <col min="4866" max="4866" width="2.5703125" style="1012" customWidth="1"/>
    <col min="4867" max="4867" width="58.5703125" style="1012" customWidth="1"/>
    <col min="4868" max="4868" width="19.85546875" style="1012" customWidth="1"/>
    <col min="4869" max="4869" width="2.28515625" style="1012" customWidth="1"/>
    <col min="4870" max="4871" width="20.85546875" style="1012" customWidth="1"/>
    <col min="4872" max="4873" width="20.7109375" style="1012" customWidth="1"/>
    <col min="4874" max="4874" width="5.85546875" style="1012" customWidth="1"/>
    <col min="4875" max="5109" width="12.5703125" style="1012" customWidth="1"/>
    <col min="5110" max="5120" width="5.140625" style="1012"/>
    <col min="5121" max="5121" width="5.140625" style="1012" customWidth="1"/>
    <col min="5122" max="5122" width="2.5703125" style="1012" customWidth="1"/>
    <col min="5123" max="5123" width="58.5703125" style="1012" customWidth="1"/>
    <col min="5124" max="5124" width="19.85546875" style="1012" customWidth="1"/>
    <col min="5125" max="5125" width="2.28515625" style="1012" customWidth="1"/>
    <col min="5126" max="5127" width="20.85546875" style="1012" customWidth="1"/>
    <col min="5128" max="5129" width="20.7109375" style="1012" customWidth="1"/>
    <col min="5130" max="5130" width="5.85546875" style="1012" customWidth="1"/>
    <col min="5131" max="5365" width="12.5703125" style="1012" customWidth="1"/>
    <col min="5366" max="5376" width="5.140625" style="1012"/>
    <col min="5377" max="5377" width="5.140625" style="1012" customWidth="1"/>
    <col min="5378" max="5378" width="2.5703125" style="1012" customWidth="1"/>
    <col min="5379" max="5379" width="58.5703125" style="1012" customWidth="1"/>
    <col min="5380" max="5380" width="19.85546875" style="1012" customWidth="1"/>
    <col min="5381" max="5381" width="2.28515625" style="1012" customWidth="1"/>
    <col min="5382" max="5383" width="20.85546875" style="1012" customWidth="1"/>
    <col min="5384" max="5385" width="20.7109375" style="1012" customWidth="1"/>
    <col min="5386" max="5386" width="5.85546875" style="1012" customWidth="1"/>
    <col min="5387" max="5621" width="12.5703125" style="1012" customWidth="1"/>
    <col min="5622" max="5632" width="5.140625" style="1012"/>
    <col min="5633" max="5633" width="5.140625" style="1012" customWidth="1"/>
    <col min="5634" max="5634" width="2.5703125" style="1012" customWidth="1"/>
    <col min="5635" max="5635" width="58.5703125" style="1012" customWidth="1"/>
    <col min="5636" max="5636" width="19.85546875" style="1012" customWidth="1"/>
    <col min="5637" max="5637" width="2.28515625" style="1012" customWidth="1"/>
    <col min="5638" max="5639" width="20.85546875" style="1012" customWidth="1"/>
    <col min="5640" max="5641" width="20.7109375" style="1012" customWidth="1"/>
    <col min="5642" max="5642" width="5.85546875" style="1012" customWidth="1"/>
    <col min="5643" max="5877" width="12.5703125" style="1012" customWidth="1"/>
    <col min="5878" max="5888" width="5.140625" style="1012"/>
    <col min="5889" max="5889" width="5.140625" style="1012" customWidth="1"/>
    <col min="5890" max="5890" width="2.5703125" style="1012" customWidth="1"/>
    <col min="5891" max="5891" width="58.5703125" style="1012" customWidth="1"/>
    <col min="5892" max="5892" width="19.85546875" style="1012" customWidth="1"/>
    <col min="5893" max="5893" width="2.28515625" style="1012" customWidth="1"/>
    <col min="5894" max="5895" width="20.85546875" style="1012" customWidth="1"/>
    <col min="5896" max="5897" width="20.7109375" style="1012" customWidth="1"/>
    <col min="5898" max="5898" width="5.85546875" style="1012" customWidth="1"/>
    <col min="5899" max="6133" width="12.5703125" style="1012" customWidth="1"/>
    <col min="6134" max="6144" width="5.140625" style="1012"/>
    <col min="6145" max="6145" width="5.140625" style="1012" customWidth="1"/>
    <col min="6146" max="6146" width="2.5703125" style="1012" customWidth="1"/>
    <col min="6147" max="6147" width="58.5703125" style="1012" customWidth="1"/>
    <col min="6148" max="6148" width="19.85546875" style="1012" customWidth="1"/>
    <col min="6149" max="6149" width="2.28515625" style="1012" customWidth="1"/>
    <col min="6150" max="6151" width="20.85546875" style="1012" customWidth="1"/>
    <col min="6152" max="6153" width="20.7109375" style="1012" customWidth="1"/>
    <col min="6154" max="6154" width="5.85546875" style="1012" customWidth="1"/>
    <col min="6155" max="6389" width="12.5703125" style="1012" customWidth="1"/>
    <col min="6390" max="6400" width="5.140625" style="1012"/>
    <col min="6401" max="6401" width="5.140625" style="1012" customWidth="1"/>
    <col min="6402" max="6402" width="2.5703125" style="1012" customWidth="1"/>
    <col min="6403" max="6403" width="58.5703125" style="1012" customWidth="1"/>
    <col min="6404" max="6404" width="19.85546875" style="1012" customWidth="1"/>
    <col min="6405" max="6405" width="2.28515625" style="1012" customWidth="1"/>
    <col min="6406" max="6407" width="20.85546875" style="1012" customWidth="1"/>
    <col min="6408" max="6409" width="20.7109375" style="1012" customWidth="1"/>
    <col min="6410" max="6410" width="5.85546875" style="1012" customWidth="1"/>
    <col min="6411" max="6645" width="12.5703125" style="1012" customWidth="1"/>
    <col min="6646" max="6656" width="5.140625" style="1012"/>
    <col min="6657" max="6657" width="5.140625" style="1012" customWidth="1"/>
    <col min="6658" max="6658" width="2.5703125" style="1012" customWidth="1"/>
    <col min="6659" max="6659" width="58.5703125" style="1012" customWidth="1"/>
    <col min="6660" max="6660" width="19.85546875" style="1012" customWidth="1"/>
    <col min="6661" max="6661" width="2.28515625" style="1012" customWidth="1"/>
    <col min="6662" max="6663" width="20.85546875" style="1012" customWidth="1"/>
    <col min="6664" max="6665" width="20.7109375" style="1012" customWidth="1"/>
    <col min="6666" max="6666" width="5.85546875" style="1012" customWidth="1"/>
    <col min="6667" max="6901" width="12.5703125" style="1012" customWidth="1"/>
    <col min="6902" max="6912" width="5.140625" style="1012"/>
    <col min="6913" max="6913" width="5.140625" style="1012" customWidth="1"/>
    <col min="6914" max="6914" width="2.5703125" style="1012" customWidth="1"/>
    <col min="6915" max="6915" width="58.5703125" style="1012" customWidth="1"/>
    <col min="6916" max="6916" width="19.85546875" style="1012" customWidth="1"/>
    <col min="6917" max="6917" width="2.28515625" style="1012" customWidth="1"/>
    <col min="6918" max="6919" width="20.85546875" style="1012" customWidth="1"/>
    <col min="6920" max="6921" width="20.7109375" style="1012" customWidth="1"/>
    <col min="6922" max="6922" width="5.85546875" style="1012" customWidth="1"/>
    <col min="6923" max="7157" width="12.5703125" style="1012" customWidth="1"/>
    <col min="7158" max="7168" width="5.140625" style="1012"/>
    <col min="7169" max="7169" width="5.140625" style="1012" customWidth="1"/>
    <col min="7170" max="7170" width="2.5703125" style="1012" customWidth="1"/>
    <col min="7171" max="7171" width="58.5703125" style="1012" customWidth="1"/>
    <col min="7172" max="7172" width="19.85546875" style="1012" customWidth="1"/>
    <col min="7173" max="7173" width="2.28515625" style="1012" customWidth="1"/>
    <col min="7174" max="7175" width="20.85546875" style="1012" customWidth="1"/>
    <col min="7176" max="7177" width="20.7109375" style="1012" customWidth="1"/>
    <col min="7178" max="7178" width="5.85546875" style="1012" customWidth="1"/>
    <col min="7179" max="7413" width="12.5703125" style="1012" customWidth="1"/>
    <col min="7414" max="7424" width="5.140625" style="1012"/>
    <col min="7425" max="7425" width="5.140625" style="1012" customWidth="1"/>
    <col min="7426" max="7426" width="2.5703125" style="1012" customWidth="1"/>
    <col min="7427" max="7427" width="58.5703125" style="1012" customWidth="1"/>
    <col min="7428" max="7428" width="19.85546875" style="1012" customWidth="1"/>
    <col min="7429" max="7429" width="2.28515625" style="1012" customWidth="1"/>
    <col min="7430" max="7431" width="20.85546875" style="1012" customWidth="1"/>
    <col min="7432" max="7433" width="20.7109375" style="1012" customWidth="1"/>
    <col min="7434" max="7434" width="5.85546875" style="1012" customWidth="1"/>
    <col min="7435" max="7669" width="12.5703125" style="1012" customWidth="1"/>
    <col min="7670" max="7680" width="5.140625" style="1012"/>
    <col min="7681" max="7681" width="5.140625" style="1012" customWidth="1"/>
    <col min="7682" max="7682" width="2.5703125" style="1012" customWidth="1"/>
    <col min="7683" max="7683" width="58.5703125" style="1012" customWidth="1"/>
    <col min="7684" max="7684" width="19.85546875" style="1012" customWidth="1"/>
    <col min="7685" max="7685" width="2.28515625" style="1012" customWidth="1"/>
    <col min="7686" max="7687" width="20.85546875" style="1012" customWidth="1"/>
    <col min="7688" max="7689" width="20.7109375" style="1012" customWidth="1"/>
    <col min="7690" max="7690" width="5.85546875" style="1012" customWidth="1"/>
    <col min="7691" max="7925" width="12.5703125" style="1012" customWidth="1"/>
    <col min="7926" max="7936" width="5.140625" style="1012"/>
    <col min="7937" max="7937" width="5.140625" style="1012" customWidth="1"/>
    <col min="7938" max="7938" width="2.5703125" style="1012" customWidth="1"/>
    <col min="7939" max="7939" width="58.5703125" style="1012" customWidth="1"/>
    <col min="7940" max="7940" width="19.85546875" style="1012" customWidth="1"/>
    <col min="7941" max="7941" width="2.28515625" style="1012" customWidth="1"/>
    <col min="7942" max="7943" width="20.85546875" style="1012" customWidth="1"/>
    <col min="7944" max="7945" width="20.7109375" style="1012" customWidth="1"/>
    <col min="7946" max="7946" width="5.85546875" style="1012" customWidth="1"/>
    <col min="7947" max="8181" width="12.5703125" style="1012" customWidth="1"/>
    <col min="8182" max="8192" width="5.140625" style="1012"/>
    <col min="8193" max="8193" width="5.140625" style="1012" customWidth="1"/>
    <col min="8194" max="8194" width="2.5703125" style="1012" customWidth="1"/>
    <col min="8195" max="8195" width="58.5703125" style="1012" customWidth="1"/>
    <col min="8196" max="8196" width="19.85546875" style="1012" customWidth="1"/>
    <col min="8197" max="8197" width="2.28515625" style="1012" customWidth="1"/>
    <col min="8198" max="8199" width="20.85546875" style="1012" customWidth="1"/>
    <col min="8200" max="8201" width="20.7109375" style="1012" customWidth="1"/>
    <col min="8202" max="8202" width="5.85546875" style="1012" customWidth="1"/>
    <col min="8203" max="8437" width="12.5703125" style="1012" customWidth="1"/>
    <col min="8438" max="8448" width="5.140625" style="1012"/>
    <col min="8449" max="8449" width="5.140625" style="1012" customWidth="1"/>
    <col min="8450" max="8450" width="2.5703125" style="1012" customWidth="1"/>
    <col min="8451" max="8451" width="58.5703125" style="1012" customWidth="1"/>
    <col min="8452" max="8452" width="19.85546875" style="1012" customWidth="1"/>
    <col min="8453" max="8453" width="2.28515625" style="1012" customWidth="1"/>
    <col min="8454" max="8455" width="20.85546875" style="1012" customWidth="1"/>
    <col min="8456" max="8457" width="20.7109375" style="1012" customWidth="1"/>
    <col min="8458" max="8458" width="5.85546875" style="1012" customWidth="1"/>
    <col min="8459" max="8693" width="12.5703125" style="1012" customWidth="1"/>
    <col min="8694" max="8704" width="5.140625" style="1012"/>
    <col min="8705" max="8705" width="5.140625" style="1012" customWidth="1"/>
    <col min="8706" max="8706" width="2.5703125" style="1012" customWidth="1"/>
    <col min="8707" max="8707" width="58.5703125" style="1012" customWidth="1"/>
    <col min="8708" max="8708" width="19.85546875" style="1012" customWidth="1"/>
    <col min="8709" max="8709" width="2.28515625" style="1012" customWidth="1"/>
    <col min="8710" max="8711" width="20.85546875" style="1012" customWidth="1"/>
    <col min="8712" max="8713" width="20.7109375" style="1012" customWidth="1"/>
    <col min="8714" max="8714" width="5.85546875" style="1012" customWidth="1"/>
    <col min="8715" max="8949" width="12.5703125" style="1012" customWidth="1"/>
    <col min="8950" max="8960" width="5.140625" style="1012"/>
    <col min="8961" max="8961" width="5.140625" style="1012" customWidth="1"/>
    <col min="8962" max="8962" width="2.5703125" style="1012" customWidth="1"/>
    <col min="8963" max="8963" width="58.5703125" style="1012" customWidth="1"/>
    <col min="8964" max="8964" width="19.85546875" style="1012" customWidth="1"/>
    <col min="8965" max="8965" width="2.28515625" style="1012" customWidth="1"/>
    <col min="8966" max="8967" width="20.85546875" style="1012" customWidth="1"/>
    <col min="8968" max="8969" width="20.7109375" style="1012" customWidth="1"/>
    <col min="8970" max="8970" width="5.85546875" style="1012" customWidth="1"/>
    <col min="8971" max="9205" width="12.5703125" style="1012" customWidth="1"/>
    <col min="9206" max="9216" width="5.140625" style="1012"/>
    <col min="9217" max="9217" width="5.140625" style="1012" customWidth="1"/>
    <col min="9218" max="9218" width="2.5703125" style="1012" customWidth="1"/>
    <col min="9219" max="9219" width="58.5703125" style="1012" customWidth="1"/>
    <col min="9220" max="9220" width="19.85546875" style="1012" customWidth="1"/>
    <col min="9221" max="9221" width="2.28515625" style="1012" customWidth="1"/>
    <col min="9222" max="9223" width="20.85546875" style="1012" customWidth="1"/>
    <col min="9224" max="9225" width="20.7109375" style="1012" customWidth="1"/>
    <col min="9226" max="9226" width="5.85546875" style="1012" customWidth="1"/>
    <col min="9227" max="9461" width="12.5703125" style="1012" customWidth="1"/>
    <col min="9462" max="9472" width="5.140625" style="1012"/>
    <col min="9473" max="9473" width="5.140625" style="1012" customWidth="1"/>
    <col min="9474" max="9474" width="2.5703125" style="1012" customWidth="1"/>
    <col min="9475" max="9475" width="58.5703125" style="1012" customWidth="1"/>
    <col min="9476" max="9476" width="19.85546875" style="1012" customWidth="1"/>
    <col min="9477" max="9477" width="2.28515625" style="1012" customWidth="1"/>
    <col min="9478" max="9479" width="20.85546875" style="1012" customWidth="1"/>
    <col min="9480" max="9481" width="20.7109375" style="1012" customWidth="1"/>
    <col min="9482" max="9482" width="5.85546875" style="1012" customWidth="1"/>
    <col min="9483" max="9717" width="12.5703125" style="1012" customWidth="1"/>
    <col min="9718" max="9728" width="5.140625" style="1012"/>
    <col min="9729" max="9729" width="5.140625" style="1012" customWidth="1"/>
    <col min="9730" max="9730" width="2.5703125" style="1012" customWidth="1"/>
    <col min="9731" max="9731" width="58.5703125" style="1012" customWidth="1"/>
    <col min="9732" max="9732" width="19.85546875" style="1012" customWidth="1"/>
    <col min="9733" max="9733" width="2.28515625" style="1012" customWidth="1"/>
    <col min="9734" max="9735" width="20.85546875" style="1012" customWidth="1"/>
    <col min="9736" max="9737" width="20.7109375" style="1012" customWidth="1"/>
    <col min="9738" max="9738" width="5.85546875" style="1012" customWidth="1"/>
    <col min="9739" max="9973" width="12.5703125" style="1012" customWidth="1"/>
    <col min="9974" max="9984" width="5.140625" style="1012"/>
    <col min="9985" max="9985" width="5.140625" style="1012" customWidth="1"/>
    <col min="9986" max="9986" width="2.5703125" style="1012" customWidth="1"/>
    <col min="9987" max="9987" width="58.5703125" style="1012" customWidth="1"/>
    <col min="9988" max="9988" width="19.85546875" style="1012" customWidth="1"/>
    <col min="9989" max="9989" width="2.28515625" style="1012" customWidth="1"/>
    <col min="9990" max="9991" width="20.85546875" style="1012" customWidth="1"/>
    <col min="9992" max="9993" width="20.7109375" style="1012" customWidth="1"/>
    <col min="9994" max="9994" width="5.85546875" style="1012" customWidth="1"/>
    <col min="9995" max="10229" width="12.5703125" style="1012" customWidth="1"/>
    <col min="10230" max="10240" width="5.140625" style="1012"/>
    <col min="10241" max="10241" width="5.140625" style="1012" customWidth="1"/>
    <col min="10242" max="10242" width="2.5703125" style="1012" customWidth="1"/>
    <col min="10243" max="10243" width="58.5703125" style="1012" customWidth="1"/>
    <col min="10244" max="10244" width="19.85546875" style="1012" customWidth="1"/>
    <col min="10245" max="10245" width="2.28515625" style="1012" customWidth="1"/>
    <col min="10246" max="10247" width="20.85546875" style="1012" customWidth="1"/>
    <col min="10248" max="10249" width="20.7109375" style="1012" customWidth="1"/>
    <col min="10250" max="10250" width="5.85546875" style="1012" customWidth="1"/>
    <col min="10251" max="10485" width="12.5703125" style="1012" customWidth="1"/>
    <col min="10486" max="10496" width="5.140625" style="1012"/>
    <col min="10497" max="10497" width="5.140625" style="1012" customWidth="1"/>
    <col min="10498" max="10498" width="2.5703125" style="1012" customWidth="1"/>
    <col min="10499" max="10499" width="58.5703125" style="1012" customWidth="1"/>
    <col min="10500" max="10500" width="19.85546875" style="1012" customWidth="1"/>
    <col min="10501" max="10501" width="2.28515625" style="1012" customWidth="1"/>
    <col min="10502" max="10503" width="20.85546875" style="1012" customWidth="1"/>
    <col min="10504" max="10505" width="20.7109375" style="1012" customWidth="1"/>
    <col min="10506" max="10506" width="5.85546875" style="1012" customWidth="1"/>
    <col min="10507" max="10741" width="12.5703125" style="1012" customWidth="1"/>
    <col min="10742" max="10752" width="5.140625" style="1012"/>
    <col min="10753" max="10753" width="5.140625" style="1012" customWidth="1"/>
    <col min="10754" max="10754" width="2.5703125" style="1012" customWidth="1"/>
    <col min="10755" max="10755" width="58.5703125" style="1012" customWidth="1"/>
    <col min="10756" max="10756" width="19.85546875" style="1012" customWidth="1"/>
    <col min="10757" max="10757" width="2.28515625" style="1012" customWidth="1"/>
    <col min="10758" max="10759" width="20.85546875" style="1012" customWidth="1"/>
    <col min="10760" max="10761" width="20.7109375" style="1012" customWidth="1"/>
    <col min="10762" max="10762" width="5.85546875" style="1012" customWidth="1"/>
    <col min="10763" max="10997" width="12.5703125" style="1012" customWidth="1"/>
    <col min="10998" max="11008" width="5.140625" style="1012"/>
    <col min="11009" max="11009" width="5.140625" style="1012" customWidth="1"/>
    <col min="11010" max="11010" width="2.5703125" style="1012" customWidth="1"/>
    <col min="11011" max="11011" width="58.5703125" style="1012" customWidth="1"/>
    <col min="11012" max="11012" width="19.85546875" style="1012" customWidth="1"/>
    <col min="11013" max="11013" width="2.28515625" style="1012" customWidth="1"/>
    <col min="11014" max="11015" width="20.85546875" style="1012" customWidth="1"/>
    <col min="11016" max="11017" width="20.7109375" style="1012" customWidth="1"/>
    <col min="11018" max="11018" width="5.85546875" style="1012" customWidth="1"/>
    <col min="11019" max="11253" width="12.5703125" style="1012" customWidth="1"/>
    <col min="11254" max="11264" width="5.140625" style="1012"/>
    <col min="11265" max="11265" width="5.140625" style="1012" customWidth="1"/>
    <col min="11266" max="11266" width="2.5703125" style="1012" customWidth="1"/>
    <col min="11267" max="11267" width="58.5703125" style="1012" customWidth="1"/>
    <col min="11268" max="11268" width="19.85546875" style="1012" customWidth="1"/>
    <col min="11269" max="11269" width="2.28515625" style="1012" customWidth="1"/>
    <col min="11270" max="11271" width="20.85546875" style="1012" customWidth="1"/>
    <col min="11272" max="11273" width="20.7109375" style="1012" customWidth="1"/>
    <col min="11274" max="11274" width="5.85546875" style="1012" customWidth="1"/>
    <col min="11275" max="11509" width="12.5703125" style="1012" customWidth="1"/>
    <col min="11510" max="11520" width="5.140625" style="1012"/>
    <col min="11521" max="11521" width="5.140625" style="1012" customWidth="1"/>
    <col min="11522" max="11522" width="2.5703125" style="1012" customWidth="1"/>
    <col min="11523" max="11523" width="58.5703125" style="1012" customWidth="1"/>
    <col min="11524" max="11524" width="19.85546875" style="1012" customWidth="1"/>
    <col min="11525" max="11525" width="2.28515625" style="1012" customWidth="1"/>
    <col min="11526" max="11527" width="20.85546875" style="1012" customWidth="1"/>
    <col min="11528" max="11529" width="20.7109375" style="1012" customWidth="1"/>
    <col min="11530" max="11530" width="5.85546875" style="1012" customWidth="1"/>
    <col min="11531" max="11765" width="12.5703125" style="1012" customWidth="1"/>
    <col min="11766" max="11776" width="5.140625" style="1012"/>
    <col min="11777" max="11777" width="5.140625" style="1012" customWidth="1"/>
    <col min="11778" max="11778" width="2.5703125" style="1012" customWidth="1"/>
    <col min="11779" max="11779" width="58.5703125" style="1012" customWidth="1"/>
    <col min="11780" max="11780" width="19.85546875" style="1012" customWidth="1"/>
    <col min="11781" max="11781" width="2.28515625" style="1012" customWidth="1"/>
    <col min="11782" max="11783" width="20.85546875" style="1012" customWidth="1"/>
    <col min="11784" max="11785" width="20.7109375" style="1012" customWidth="1"/>
    <col min="11786" max="11786" width="5.85546875" style="1012" customWidth="1"/>
    <col min="11787" max="12021" width="12.5703125" style="1012" customWidth="1"/>
    <col min="12022" max="12032" width="5.140625" style="1012"/>
    <col min="12033" max="12033" width="5.140625" style="1012" customWidth="1"/>
    <col min="12034" max="12034" width="2.5703125" style="1012" customWidth="1"/>
    <col min="12035" max="12035" width="58.5703125" style="1012" customWidth="1"/>
    <col min="12036" max="12036" width="19.85546875" style="1012" customWidth="1"/>
    <col min="12037" max="12037" width="2.28515625" style="1012" customWidth="1"/>
    <col min="12038" max="12039" width="20.85546875" style="1012" customWidth="1"/>
    <col min="12040" max="12041" width="20.7109375" style="1012" customWidth="1"/>
    <col min="12042" max="12042" width="5.85546875" style="1012" customWidth="1"/>
    <col min="12043" max="12277" width="12.5703125" style="1012" customWidth="1"/>
    <col min="12278" max="12288" width="5.140625" style="1012"/>
    <col min="12289" max="12289" width="5.140625" style="1012" customWidth="1"/>
    <col min="12290" max="12290" width="2.5703125" style="1012" customWidth="1"/>
    <col min="12291" max="12291" width="58.5703125" style="1012" customWidth="1"/>
    <col min="12292" max="12292" width="19.85546875" style="1012" customWidth="1"/>
    <col min="12293" max="12293" width="2.28515625" style="1012" customWidth="1"/>
    <col min="12294" max="12295" width="20.85546875" style="1012" customWidth="1"/>
    <col min="12296" max="12297" width="20.7109375" style="1012" customWidth="1"/>
    <col min="12298" max="12298" width="5.85546875" style="1012" customWidth="1"/>
    <col min="12299" max="12533" width="12.5703125" style="1012" customWidth="1"/>
    <col min="12534" max="12544" width="5.140625" style="1012"/>
    <col min="12545" max="12545" width="5.140625" style="1012" customWidth="1"/>
    <col min="12546" max="12546" width="2.5703125" style="1012" customWidth="1"/>
    <col min="12547" max="12547" width="58.5703125" style="1012" customWidth="1"/>
    <col min="12548" max="12548" width="19.85546875" style="1012" customWidth="1"/>
    <col min="12549" max="12549" width="2.28515625" style="1012" customWidth="1"/>
    <col min="12550" max="12551" width="20.85546875" style="1012" customWidth="1"/>
    <col min="12552" max="12553" width="20.7109375" style="1012" customWidth="1"/>
    <col min="12554" max="12554" width="5.85546875" style="1012" customWidth="1"/>
    <col min="12555" max="12789" width="12.5703125" style="1012" customWidth="1"/>
    <col min="12790" max="12800" width="5.140625" style="1012"/>
    <col min="12801" max="12801" width="5.140625" style="1012" customWidth="1"/>
    <col min="12802" max="12802" width="2.5703125" style="1012" customWidth="1"/>
    <col min="12803" max="12803" width="58.5703125" style="1012" customWidth="1"/>
    <col min="12804" max="12804" width="19.85546875" style="1012" customWidth="1"/>
    <col min="12805" max="12805" width="2.28515625" style="1012" customWidth="1"/>
    <col min="12806" max="12807" width="20.85546875" style="1012" customWidth="1"/>
    <col min="12808" max="12809" width="20.7109375" style="1012" customWidth="1"/>
    <col min="12810" max="12810" width="5.85546875" style="1012" customWidth="1"/>
    <col min="12811" max="13045" width="12.5703125" style="1012" customWidth="1"/>
    <col min="13046" max="13056" width="5.140625" style="1012"/>
    <col min="13057" max="13057" width="5.140625" style="1012" customWidth="1"/>
    <col min="13058" max="13058" width="2.5703125" style="1012" customWidth="1"/>
    <col min="13059" max="13059" width="58.5703125" style="1012" customWidth="1"/>
    <col min="13060" max="13060" width="19.85546875" style="1012" customWidth="1"/>
    <col min="13061" max="13061" width="2.28515625" style="1012" customWidth="1"/>
    <col min="13062" max="13063" width="20.85546875" style="1012" customWidth="1"/>
    <col min="13064" max="13065" width="20.7109375" style="1012" customWidth="1"/>
    <col min="13066" max="13066" width="5.85546875" style="1012" customWidth="1"/>
    <col min="13067" max="13301" width="12.5703125" style="1012" customWidth="1"/>
    <col min="13302" max="13312" width="5.140625" style="1012"/>
    <col min="13313" max="13313" width="5.140625" style="1012" customWidth="1"/>
    <col min="13314" max="13314" width="2.5703125" style="1012" customWidth="1"/>
    <col min="13315" max="13315" width="58.5703125" style="1012" customWidth="1"/>
    <col min="13316" max="13316" width="19.85546875" style="1012" customWidth="1"/>
    <col min="13317" max="13317" width="2.28515625" style="1012" customWidth="1"/>
    <col min="13318" max="13319" width="20.85546875" style="1012" customWidth="1"/>
    <col min="13320" max="13321" width="20.7109375" style="1012" customWidth="1"/>
    <col min="13322" max="13322" width="5.85546875" style="1012" customWidth="1"/>
    <col min="13323" max="13557" width="12.5703125" style="1012" customWidth="1"/>
    <col min="13558" max="13568" width="5.140625" style="1012"/>
    <col min="13569" max="13569" width="5.140625" style="1012" customWidth="1"/>
    <col min="13570" max="13570" width="2.5703125" style="1012" customWidth="1"/>
    <col min="13571" max="13571" width="58.5703125" style="1012" customWidth="1"/>
    <col min="13572" max="13572" width="19.85546875" style="1012" customWidth="1"/>
    <col min="13573" max="13573" width="2.28515625" style="1012" customWidth="1"/>
    <col min="13574" max="13575" width="20.85546875" style="1012" customWidth="1"/>
    <col min="13576" max="13577" width="20.7109375" style="1012" customWidth="1"/>
    <col min="13578" max="13578" width="5.85546875" style="1012" customWidth="1"/>
    <col min="13579" max="13813" width="12.5703125" style="1012" customWidth="1"/>
    <col min="13814" max="13824" width="5.140625" style="1012"/>
    <col min="13825" max="13825" width="5.140625" style="1012" customWidth="1"/>
    <col min="13826" max="13826" width="2.5703125" style="1012" customWidth="1"/>
    <col min="13827" max="13827" width="58.5703125" style="1012" customWidth="1"/>
    <col min="13828" max="13828" width="19.85546875" style="1012" customWidth="1"/>
    <col min="13829" max="13829" width="2.28515625" style="1012" customWidth="1"/>
    <col min="13830" max="13831" width="20.85546875" style="1012" customWidth="1"/>
    <col min="13832" max="13833" width="20.7109375" style="1012" customWidth="1"/>
    <col min="13834" max="13834" width="5.85546875" style="1012" customWidth="1"/>
    <col min="13835" max="14069" width="12.5703125" style="1012" customWidth="1"/>
    <col min="14070" max="14080" width="5.140625" style="1012"/>
    <col min="14081" max="14081" width="5.140625" style="1012" customWidth="1"/>
    <col min="14082" max="14082" width="2.5703125" style="1012" customWidth="1"/>
    <col min="14083" max="14083" width="58.5703125" style="1012" customWidth="1"/>
    <col min="14084" max="14084" width="19.85546875" style="1012" customWidth="1"/>
    <col min="14085" max="14085" width="2.28515625" style="1012" customWidth="1"/>
    <col min="14086" max="14087" width="20.85546875" style="1012" customWidth="1"/>
    <col min="14088" max="14089" width="20.7109375" style="1012" customWidth="1"/>
    <col min="14090" max="14090" width="5.85546875" style="1012" customWidth="1"/>
    <col min="14091" max="14325" width="12.5703125" style="1012" customWidth="1"/>
    <col min="14326" max="14336" width="5.140625" style="1012"/>
    <col min="14337" max="14337" width="5.140625" style="1012" customWidth="1"/>
    <col min="14338" max="14338" width="2.5703125" style="1012" customWidth="1"/>
    <col min="14339" max="14339" width="58.5703125" style="1012" customWidth="1"/>
    <col min="14340" max="14340" width="19.85546875" style="1012" customWidth="1"/>
    <col min="14341" max="14341" width="2.28515625" style="1012" customWidth="1"/>
    <col min="14342" max="14343" width="20.85546875" style="1012" customWidth="1"/>
    <col min="14344" max="14345" width="20.7109375" style="1012" customWidth="1"/>
    <col min="14346" max="14346" width="5.85546875" style="1012" customWidth="1"/>
    <col min="14347" max="14581" width="12.5703125" style="1012" customWidth="1"/>
    <col min="14582" max="14592" width="5.140625" style="1012"/>
    <col min="14593" max="14593" width="5.140625" style="1012" customWidth="1"/>
    <col min="14594" max="14594" width="2.5703125" style="1012" customWidth="1"/>
    <col min="14595" max="14595" width="58.5703125" style="1012" customWidth="1"/>
    <col min="14596" max="14596" width="19.85546875" style="1012" customWidth="1"/>
    <col min="14597" max="14597" width="2.28515625" style="1012" customWidth="1"/>
    <col min="14598" max="14599" width="20.85546875" style="1012" customWidth="1"/>
    <col min="14600" max="14601" width="20.7109375" style="1012" customWidth="1"/>
    <col min="14602" max="14602" width="5.85546875" style="1012" customWidth="1"/>
    <col min="14603" max="14837" width="12.5703125" style="1012" customWidth="1"/>
    <col min="14838" max="14848" width="5.140625" style="1012"/>
    <col min="14849" max="14849" width="5.140625" style="1012" customWidth="1"/>
    <col min="14850" max="14850" width="2.5703125" style="1012" customWidth="1"/>
    <col min="14851" max="14851" width="58.5703125" style="1012" customWidth="1"/>
    <col min="14852" max="14852" width="19.85546875" style="1012" customWidth="1"/>
    <col min="14853" max="14853" width="2.28515625" style="1012" customWidth="1"/>
    <col min="14854" max="14855" width="20.85546875" style="1012" customWidth="1"/>
    <col min="14856" max="14857" width="20.7109375" style="1012" customWidth="1"/>
    <col min="14858" max="14858" width="5.85546875" style="1012" customWidth="1"/>
    <col min="14859" max="15093" width="12.5703125" style="1012" customWidth="1"/>
    <col min="15094" max="15104" width="5.140625" style="1012"/>
    <col min="15105" max="15105" width="5.140625" style="1012" customWidth="1"/>
    <col min="15106" max="15106" width="2.5703125" style="1012" customWidth="1"/>
    <col min="15107" max="15107" width="58.5703125" style="1012" customWidth="1"/>
    <col min="15108" max="15108" width="19.85546875" style="1012" customWidth="1"/>
    <col min="15109" max="15109" width="2.28515625" style="1012" customWidth="1"/>
    <col min="15110" max="15111" width="20.85546875" style="1012" customWidth="1"/>
    <col min="15112" max="15113" width="20.7109375" style="1012" customWidth="1"/>
    <col min="15114" max="15114" width="5.85546875" style="1012" customWidth="1"/>
    <col min="15115" max="15349" width="12.5703125" style="1012" customWidth="1"/>
    <col min="15350" max="15360" width="5.140625" style="1012"/>
    <col min="15361" max="15361" width="5.140625" style="1012" customWidth="1"/>
    <col min="15362" max="15362" width="2.5703125" style="1012" customWidth="1"/>
    <col min="15363" max="15363" width="58.5703125" style="1012" customWidth="1"/>
    <col min="15364" max="15364" width="19.85546875" style="1012" customWidth="1"/>
    <col min="15365" max="15365" width="2.28515625" style="1012" customWidth="1"/>
    <col min="15366" max="15367" width="20.85546875" style="1012" customWidth="1"/>
    <col min="15368" max="15369" width="20.7109375" style="1012" customWidth="1"/>
    <col min="15370" max="15370" width="5.85546875" style="1012" customWidth="1"/>
    <col min="15371" max="15605" width="12.5703125" style="1012" customWidth="1"/>
    <col min="15606" max="15616" width="5.140625" style="1012"/>
    <col min="15617" max="15617" width="5.140625" style="1012" customWidth="1"/>
    <col min="15618" max="15618" width="2.5703125" style="1012" customWidth="1"/>
    <col min="15619" max="15619" width="58.5703125" style="1012" customWidth="1"/>
    <col min="15620" max="15620" width="19.85546875" style="1012" customWidth="1"/>
    <col min="15621" max="15621" width="2.28515625" style="1012" customWidth="1"/>
    <col min="15622" max="15623" width="20.85546875" style="1012" customWidth="1"/>
    <col min="15624" max="15625" width="20.7109375" style="1012" customWidth="1"/>
    <col min="15626" max="15626" width="5.85546875" style="1012" customWidth="1"/>
    <col min="15627" max="15861" width="12.5703125" style="1012" customWidth="1"/>
    <col min="15862" max="15872" width="5.140625" style="1012"/>
    <col min="15873" max="15873" width="5.140625" style="1012" customWidth="1"/>
    <col min="15874" max="15874" width="2.5703125" style="1012" customWidth="1"/>
    <col min="15875" max="15875" width="58.5703125" style="1012" customWidth="1"/>
    <col min="15876" max="15876" width="19.85546875" style="1012" customWidth="1"/>
    <col min="15877" max="15877" width="2.28515625" style="1012" customWidth="1"/>
    <col min="15878" max="15879" width="20.85546875" style="1012" customWidth="1"/>
    <col min="15880" max="15881" width="20.7109375" style="1012" customWidth="1"/>
    <col min="15882" max="15882" width="5.85546875" style="1012" customWidth="1"/>
    <col min="15883" max="16117" width="12.5703125" style="1012" customWidth="1"/>
    <col min="16118" max="16128" width="5.140625" style="1012"/>
    <col min="16129" max="16129" width="5.140625" style="1012" customWidth="1"/>
    <col min="16130" max="16130" width="2.5703125" style="1012" customWidth="1"/>
    <col min="16131" max="16131" width="58.5703125" style="1012" customWidth="1"/>
    <col min="16132" max="16132" width="19.85546875" style="1012" customWidth="1"/>
    <col min="16133" max="16133" width="2.28515625" style="1012" customWidth="1"/>
    <col min="16134" max="16135" width="20.85546875" style="1012" customWidth="1"/>
    <col min="16136" max="16137" width="20.7109375" style="1012" customWidth="1"/>
    <col min="16138" max="16138" width="5.85546875" style="1012" customWidth="1"/>
    <col min="16139" max="16373" width="12.5703125" style="1012" customWidth="1"/>
    <col min="16374" max="16384" width="5.140625" style="1012"/>
  </cols>
  <sheetData>
    <row r="1" spans="1:15" ht="16.5" customHeight="1">
      <c r="A1" s="1547" t="s">
        <v>765</v>
      </c>
      <c r="B1" s="1547"/>
      <c r="C1" s="1547"/>
      <c r="D1" s="1010"/>
      <c r="E1" s="1010"/>
      <c r="F1" s="1010"/>
      <c r="G1" s="1010"/>
      <c r="H1" s="1011"/>
      <c r="I1" s="1011"/>
    </row>
    <row r="2" spans="1:15" ht="16.5" customHeight="1">
      <c r="A2" s="1010"/>
      <c r="B2" s="1010"/>
      <c r="C2" s="1013" t="s">
        <v>766</v>
      </c>
      <c r="D2" s="1014"/>
      <c r="E2" s="1014"/>
      <c r="F2" s="1014"/>
      <c r="G2" s="1014"/>
      <c r="H2" s="1015"/>
      <c r="I2" s="1015"/>
    </row>
    <row r="3" spans="1:15" ht="12" customHeight="1">
      <c r="A3" s="1010"/>
      <c r="B3" s="1010"/>
      <c r="C3" s="1013"/>
      <c r="D3" s="1014"/>
      <c r="E3" s="1014"/>
      <c r="F3" s="1014"/>
      <c r="G3" s="1014"/>
      <c r="H3" s="1015"/>
      <c r="I3" s="1015"/>
    </row>
    <row r="4" spans="1:15" ht="15" customHeight="1">
      <c r="A4" s="1016"/>
      <c r="B4" s="1016"/>
      <c r="C4" s="1013"/>
      <c r="D4" s="1014"/>
      <c r="E4" s="1014"/>
      <c r="F4" s="1014"/>
      <c r="G4" s="1014"/>
      <c r="H4" s="1015"/>
      <c r="I4" s="1017" t="s">
        <v>2</v>
      </c>
    </row>
    <row r="5" spans="1:15" ht="16.5" customHeight="1">
      <c r="A5" s="1018"/>
      <c r="B5" s="1011"/>
      <c r="C5" s="1019"/>
      <c r="D5" s="1548" t="s">
        <v>767</v>
      </c>
      <c r="E5" s="1549"/>
      <c r="F5" s="1549"/>
      <c r="G5" s="1550"/>
      <c r="H5" s="1551" t="s">
        <v>768</v>
      </c>
      <c r="I5" s="1552"/>
    </row>
    <row r="6" spans="1:15" ht="15" customHeight="1">
      <c r="A6" s="1020"/>
      <c r="B6" s="1011"/>
      <c r="C6" s="1021"/>
      <c r="D6" s="1553" t="s">
        <v>769</v>
      </c>
      <c r="E6" s="1554"/>
      <c r="F6" s="1554"/>
      <c r="G6" s="1555"/>
      <c r="H6" s="1553" t="s">
        <v>769</v>
      </c>
      <c r="I6" s="1555"/>
      <c r="J6" s="1022" t="s">
        <v>4</v>
      </c>
    </row>
    <row r="7" spans="1:15" ht="15.75">
      <c r="A7" s="1020"/>
      <c r="B7" s="1011"/>
      <c r="C7" s="1023" t="s">
        <v>3</v>
      </c>
      <c r="D7" s="1024"/>
      <c r="E7" s="1025"/>
      <c r="F7" s="1026" t="s">
        <v>770</v>
      </c>
      <c r="G7" s="1027"/>
      <c r="H7" s="1028" t="s">
        <v>4</v>
      </c>
      <c r="I7" s="1029" t="s">
        <v>4</v>
      </c>
      <c r="J7" s="1022" t="s">
        <v>4</v>
      </c>
    </row>
    <row r="8" spans="1:15" ht="14.25" customHeight="1">
      <c r="A8" s="1020"/>
      <c r="B8" s="1011"/>
      <c r="C8" s="1030"/>
      <c r="D8" s="1031"/>
      <c r="E8" s="1023"/>
      <c r="F8" s="1032"/>
      <c r="G8" s="1033" t="s">
        <v>770</v>
      </c>
      <c r="H8" s="1034" t="s">
        <v>771</v>
      </c>
      <c r="I8" s="1035" t="s">
        <v>772</v>
      </c>
      <c r="J8" s="1022" t="s">
        <v>4</v>
      </c>
    </row>
    <row r="9" spans="1:15" ht="14.25" customHeight="1">
      <c r="A9" s="1020"/>
      <c r="B9" s="1011"/>
      <c r="C9" s="1036"/>
      <c r="D9" s="1037" t="s">
        <v>773</v>
      </c>
      <c r="E9" s="1023"/>
      <c r="F9" s="1038" t="s">
        <v>774</v>
      </c>
      <c r="G9" s="1039" t="s">
        <v>775</v>
      </c>
      <c r="H9" s="1034" t="s">
        <v>630</v>
      </c>
      <c r="I9" s="1035" t="s">
        <v>776</v>
      </c>
      <c r="J9" s="1022" t="s">
        <v>4</v>
      </c>
    </row>
    <row r="10" spans="1:15" ht="14.25" customHeight="1">
      <c r="A10" s="1040"/>
      <c r="B10" s="1016"/>
      <c r="C10" s="1041"/>
      <c r="D10" s="1042"/>
      <c r="E10" s="1043"/>
      <c r="F10" s="1044"/>
      <c r="G10" s="1039" t="s">
        <v>777</v>
      </c>
      <c r="H10" s="1045" t="s">
        <v>778</v>
      </c>
      <c r="I10" s="1046"/>
      <c r="J10" s="1022" t="s">
        <v>4</v>
      </c>
      <c r="K10" s="1022"/>
      <c r="L10" s="1022"/>
      <c r="M10" s="1022"/>
      <c r="N10" s="1022"/>
      <c r="O10" s="1022" t="s">
        <v>4</v>
      </c>
    </row>
    <row r="11" spans="1:15" ht="9.9499999999999993" customHeight="1">
      <c r="A11" s="1047"/>
      <c r="B11" s="1048"/>
      <c r="C11" s="1049" t="s">
        <v>467</v>
      </c>
      <c r="D11" s="1050">
        <v>2</v>
      </c>
      <c r="E11" s="1051"/>
      <c r="F11" s="1052">
        <v>3</v>
      </c>
      <c r="G11" s="1052">
        <v>4</v>
      </c>
      <c r="H11" s="1053">
        <v>5</v>
      </c>
      <c r="I11" s="1054">
        <v>6</v>
      </c>
      <c r="J11" s="1022"/>
      <c r="K11" s="1022"/>
      <c r="L11" s="1022"/>
      <c r="M11" s="1022"/>
      <c r="N11" s="1022"/>
      <c r="O11" s="1022" t="s">
        <v>4</v>
      </c>
    </row>
    <row r="12" spans="1:15" ht="6.75" customHeight="1">
      <c r="A12" s="1018"/>
      <c r="B12" s="1055"/>
      <c r="C12" s="1056" t="s">
        <v>4</v>
      </c>
      <c r="D12" s="1057" t="s">
        <v>4</v>
      </c>
      <c r="E12" s="1057"/>
      <c r="F12" s="1058" t="s">
        <v>127</v>
      </c>
      <c r="G12" s="1059"/>
      <c r="H12" s="1060" t="s">
        <v>4</v>
      </c>
      <c r="I12" s="1061" t="s">
        <v>127</v>
      </c>
      <c r="J12" s="1022"/>
      <c r="K12" s="1022"/>
      <c r="L12" s="1022"/>
      <c r="M12" s="1022"/>
      <c r="N12" s="1022"/>
      <c r="O12" s="1022" t="s">
        <v>4</v>
      </c>
    </row>
    <row r="13" spans="1:15" ht="21.75" customHeight="1">
      <c r="A13" s="1544" t="s">
        <v>779</v>
      </c>
      <c r="B13" s="1545"/>
      <c r="C13" s="1546"/>
      <c r="D13" s="1062">
        <v>2535769.7353100018</v>
      </c>
      <c r="E13" s="1062"/>
      <c r="F13" s="1062">
        <v>785672.84948000021</v>
      </c>
      <c r="G13" s="1063">
        <v>783062.75134999992</v>
      </c>
      <c r="H13" s="1062">
        <v>680452.54069000017</v>
      </c>
      <c r="I13" s="1064">
        <v>105220.30878999998</v>
      </c>
      <c r="J13" s="1022"/>
      <c r="K13" s="1022"/>
      <c r="L13" s="1022"/>
      <c r="M13" s="1022"/>
      <c r="N13" s="1022"/>
      <c r="O13" s="1022" t="s">
        <v>4</v>
      </c>
    </row>
    <row r="14" spans="1:15" s="1072" customFormat="1" ht="21.75" customHeight="1">
      <c r="A14" s="1065" t="s">
        <v>370</v>
      </c>
      <c r="B14" s="1066" t="s">
        <v>48</v>
      </c>
      <c r="C14" s="1067" t="s">
        <v>371</v>
      </c>
      <c r="D14" s="1068">
        <v>39184.563859999966</v>
      </c>
      <c r="E14" s="1068"/>
      <c r="F14" s="1069">
        <v>9.0334799999999991</v>
      </c>
      <c r="G14" s="1070">
        <v>0</v>
      </c>
      <c r="H14" s="1071">
        <v>9.0334799999999991</v>
      </c>
      <c r="I14" s="1069">
        <v>0</v>
      </c>
      <c r="J14" s="1022"/>
      <c r="K14" s="1022"/>
      <c r="L14" s="1022"/>
      <c r="M14" s="1022"/>
      <c r="N14" s="1022"/>
      <c r="O14" s="1022" t="s">
        <v>4</v>
      </c>
    </row>
    <row r="15" spans="1:15" s="1072" customFormat="1" ht="21.75" customHeight="1">
      <c r="A15" s="1065" t="s">
        <v>372</v>
      </c>
      <c r="B15" s="1066" t="s">
        <v>48</v>
      </c>
      <c r="C15" s="1067" t="s">
        <v>373</v>
      </c>
      <c r="D15" s="1068">
        <v>28.753669999999996</v>
      </c>
      <c r="E15" s="1068"/>
      <c r="F15" s="1070">
        <v>0</v>
      </c>
      <c r="G15" s="1070">
        <v>0</v>
      </c>
      <c r="H15" s="1071">
        <v>0</v>
      </c>
      <c r="I15" s="1069">
        <v>0</v>
      </c>
      <c r="J15" s="1022"/>
      <c r="K15" s="1022"/>
      <c r="L15" s="1022"/>
      <c r="M15" s="1022"/>
      <c r="N15" s="1022"/>
      <c r="O15" s="1022" t="s">
        <v>4</v>
      </c>
    </row>
    <row r="16" spans="1:15" s="1072" customFormat="1" ht="21.75" customHeight="1">
      <c r="A16" s="1073" t="s">
        <v>374</v>
      </c>
      <c r="B16" s="1066" t="s">
        <v>48</v>
      </c>
      <c r="C16" s="1074" t="s">
        <v>375</v>
      </c>
      <c r="D16" s="1068">
        <v>477.83153999999996</v>
      </c>
      <c r="E16" s="1068"/>
      <c r="F16" s="1070">
        <v>0</v>
      </c>
      <c r="G16" s="1070">
        <v>0</v>
      </c>
      <c r="H16" s="1071">
        <v>0</v>
      </c>
      <c r="I16" s="1069">
        <v>0</v>
      </c>
      <c r="J16" s="1022"/>
      <c r="K16" s="1022"/>
      <c r="L16" s="1022"/>
      <c r="M16" s="1022"/>
      <c r="N16" s="1022"/>
      <c r="O16" s="1022" t="s">
        <v>4</v>
      </c>
    </row>
    <row r="17" spans="1:15" s="1072" customFormat="1" ht="21.75" customHeight="1">
      <c r="A17" s="1075" t="s">
        <v>376</v>
      </c>
      <c r="B17" s="1066" t="s">
        <v>48</v>
      </c>
      <c r="C17" s="1074" t="s">
        <v>377</v>
      </c>
      <c r="D17" s="1068">
        <v>82089.208370000008</v>
      </c>
      <c r="E17" s="1068"/>
      <c r="F17" s="1070">
        <v>0</v>
      </c>
      <c r="G17" s="1070">
        <v>0</v>
      </c>
      <c r="H17" s="1071">
        <v>0</v>
      </c>
      <c r="I17" s="1069">
        <v>0</v>
      </c>
      <c r="J17" s="1022"/>
      <c r="K17" s="1022"/>
      <c r="L17" s="1022"/>
      <c r="M17" s="1022"/>
      <c r="N17" s="1022"/>
      <c r="O17" s="1022" t="s">
        <v>4</v>
      </c>
    </row>
    <row r="18" spans="1:15" s="1072" customFormat="1" ht="21.75" customHeight="1">
      <c r="A18" s="1073" t="s">
        <v>378</v>
      </c>
      <c r="B18" s="1066" t="s">
        <v>48</v>
      </c>
      <c r="C18" s="1074" t="s">
        <v>379</v>
      </c>
      <c r="D18" s="1068">
        <v>28106.184320000004</v>
      </c>
      <c r="E18" s="1068"/>
      <c r="F18" s="1070">
        <v>0</v>
      </c>
      <c r="G18" s="1070">
        <v>0</v>
      </c>
      <c r="H18" s="1071">
        <v>0</v>
      </c>
      <c r="I18" s="1069">
        <v>0</v>
      </c>
      <c r="J18" s="1022"/>
      <c r="K18" s="1022"/>
      <c r="L18" s="1022"/>
      <c r="M18" s="1022"/>
      <c r="N18" s="1022"/>
      <c r="O18" s="1022" t="s">
        <v>4</v>
      </c>
    </row>
    <row r="19" spans="1:15" s="1072" customFormat="1" ht="21.75" customHeight="1">
      <c r="A19" s="1073" t="s">
        <v>383</v>
      </c>
      <c r="B19" s="1066" t="s">
        <v>48</v>
      </c>
      <c r="C19" s="1067" t="s">
        <v>384</v>
      </c>
      <c r="D19" s="1068">
        <v>6676.9348299999992</v>
      </c>
      <c r="E19" s="1068"/>
      <c r="F19" s="1070">
        <v>0</v>
      </c>
      <c r="G19" s="1070">
        <v>0</v>
      </c>
      <c r="H19" s="1071">
        <v>0</v>
      </c>
      <c r="I19" s="1069">
        <v>0</v>
      </c>
      <c r="J19" s="1022"/>
      <c r="K19" s="1022"/>
      <c r="L19" s="1022"/>
      <c r="M19" s="1022"/>
      <c r="N19" s="1022"/>
      <c r="O19" s="1022" t="s">
        <v>4</v>
      </c>
    </row>
    <row r="20" spans="1:15" s="1072" customFormat="1" ht="21.75" customHeight="1">
      <c r="A20" s="1073" t="s">
        <v>385</v>
      </c>
      <c r="B20" s="1066" t="s">
        <v>48</v>
      </c>
      <c r="C20" s="1067" t="s">
        <v>386</v>
      </c>
      <c r="D20" s="1068">
        <v>0</v>
      </c>
      <c r="E20" s="1068"/>
      <c r="F20" s="1070">
        <v>0</v>
      </c>
      <c r="G20" s="1070">
        <v>0</v>
      </c>
      <c r="H20" s="1071">
        <v>0</v>
      </c>
      <c r="I20" s="1069">
        <v>0</v>
      </c>
      <c r="J20" s="1022"/>
      <c r="K20" s="1022"/>
      <c r="L20" s="1022"/>
      <c r="M20" s="1022"/>
      <c r="N20" s="1022"/>
      <c r="O20" s="1022" t="s">
        <v>4</v>
      </c>
    </row>
    <row r="21" spans="1:15" s="1072" customFormat="1" ht="21.75" customHeight="1">
      <c r="A21" s="1073" t="s">
        <v>387</v>
      </c>
      <c r="B21" s="1066" t="s">
        <v>48</v>
      </c>
      <c r="C21" s="1067" t="s">
        <v>388</v>
      </c>
      <c r="D21" s="1068">
        <v>93104.60179999996</v>
      </c>
      <c r="E21" s="1068"/>
      <c r="F21" s="1070">
        <v>3115.3221100000001</v>
      </c>
      <c r="G21" s="1070">
        <v>3111.4121100000002</v>
      </c>
      <c r="H21" s="1071">
        <v>3115.3221100000001</v>
      </c>
      <c r="I21" s="1069">
        <v>0</v>
      </c>
      <c r="J21" s="1022"/>
      <c r="K21" s="1022"/>
      <c r="L21" s="1022"/>
      <c r="M21" s="1022"/>
      <c r="N21" s="1022"/>
      <c r="O21" s="1022" t="s">
        <v>4</v>
      </c>
    </row>
    <row r="22" spans="1:15" s="1072" customFormat="1" ht="21.75" customHeight="1">
      <c r="A22" s="1073" t="s">
        <v>389</v>
      </c>
      <c r="B22" s="1066" t="s">
        <v>48</v>
      </c>
      <c r="C22" s="1067" t="s">
        <v>137</v>
      </c>
      <c r="D22" s="1068">
        <v>12.74736</v>
      </c>
      <c r="E22" s="1068"/>
      <c r="F22" s="1070">
        <v>0</v>
      </c>
      <c r="G22" s="1070">
        <v>0</v>
      </c>
      <c r="H22" s="1071">
        <v>0</v>
      </c>
      <c r="I22" s="1069">
        <v>0</v>
      </c>
      <c r="J22" s="1022"/>
      <c r="K22" s="1022"/>
      <c r="L22" s="1022"/>
      <c r="M22" s="1022"/>
      <c r="N22" s="1022"/>
      <c r="O22" s="1022" t="s">
        <v>4</v>
      </c>
    </row>
    <row r="23" spans="1:15" s="1072" customFormat="1" ht="21.75" customHeight="1">
      <c r="A23" s="1073" t="s">
        <v>390</v>
      </c>
      <c r="B23" s="1066" t="s">
        <v>48</v>
      </c>
      <c r="C23" s="1067" t="s">
        <v>780</v>
      </c>
      <c r="D23" s="1068">
        <v>4809.7702599999993</v>
      </c>
      <c r="E23" s="1068"/>
      <c r="F23" s="1070">
        <v>1684.8724999999999</v>
      </c>
      <c r="G23" s="1070">
        <v>0</v>
      </c>
      <c r="H23" s="1071">
        <v>1684.8724999999999</v>
      </c>
      <c r="I23" s="1069">
        <v>0</v>
      </c>
      <c r="J23" s="1022"/>
      <c r="K23" s="1022"/>
      <c r="L23" s="1022"/>
      <c r="M23" s="1022"/>
      <c r="N23" s="1022"/>
      <c r="O23" s="1022" t="s">
        <v>4</v>
      </c>
    </row>
    <row r="24" spans="1:15" s="1072" customFormat="1" ht="21.75" customHeight="1">
      <c r="A24" s="1073" t="s">
        <v>392</v>
      </c>
      <c r="B24" s="1066" t="s">
        <v>48</v>
      </c>
      <c r="C24" s="1074" t="s">
        <v>393</v>
      </c>
      <c r="D24" s="1068">
        <v>963.49575000000061</v>
      </c>
      <c r="E24" s="1068"/>
      <c r="F24" s="1070">
        <v>3.2469999999999999</v>
      </c>
      <c r="G24" s="1070">
        <v>0</v>
      </c>
      <c r="H24" s="1071">
        <v>3.2469999999999999</v>
      </c>
      <c r="I24" s="1069">
        <v>0</v>
      </c>
      <c r="J24" s="1022"/>
      <c r="K24" s="1022"/>
      <c r="L24" s="1022"/>
      <c r="M24" s="1022"/>
      <c r="N24" s="1022"/>
      <c r="O24" s="1022" t="s">
        <v>4</v>
      </c>
    </row>
    <row r="25" spans="1:15" ht="21.75" customHeight="1">
      <c r="A25" s="1073" t="s">
        <v>394</v>
      </c>
      <c r="B25" s="1066" t="s">
        <v>48</v>
      </c>
      <c r="C25" s="1074" t="s">
        <v>395</v>
      </c>
      <c r="D25" s="1068">
        <v>474.74045000000001</v>
      </c>
      <c r="E25" s="1068"/>
      <c r="F25" s="1070">
        <v>0</v>
      </c>
      <c r="G25" s="1070">
        <v>0</v>
      </c>
      <c r="H25" s="1071">
        <v>0</v>
      </c>
      <c r="I25" s="1069">
        <v>0</v>
      </c>
      <c r="J25" s="1022"/>
      <c r="K25" s="1022"/>
      <c r="L25" s="1022"/>
      <c r="M25" s="1022"/>
      <c r="N25" s="1022"/>
      <c r="O25" s="1022" t="s">
        <v>4</v>
      </c>
    </row>
    <row r="26" spans="1:15" s="1072" customFormat="1" ht="21.75" customHeight="1">
      <c r="A26" s="1073" t="s">
        <v>396</v>
      </c>
      <c r="B26" s="1066" t="s">
        <v>48</v>
      </c>
      <c r="C26" s="1074" t="s">
        <v>114</v>
      </c>
      <c r="D26" s="1068">
        <v>0</v>
      </c>
      <c r="E26" s="1068"/>
      <c r="F26" s="1070">
        <v>0</v>
      </c>
      <c r="G26" s="1070">
        <v>0</v>
      </c>
      <c r="H26" s="1071">
        <v>0</v>
      </c>
      <c r="I26" s="1069">
        <v>0</v>
      </c>
      <c r="J26" s="1022"/>
      <c r="K26" s="1022"/>
      <c r="L26" s="1022"/>
      <c r="M26" s="1022"/>
      <c r="N26" s="1022"/>
      <c r="O26" s="1022" t="s">
        <v>4</v>
      </c>
    </row>
    <row r="27" spans="1:15" s="1076" customFormat="1" ht="21.75" customHeight="1">
      <c r="A27" s="1073" t="s">
        <v>397</v>
      </c>
      <c r="B27" s="1066" t="s">
        <v>48</v>
      </c>
      <c r="C27" s="1067" t="s">
        <v>781</v>
      </c>
      <c r="D27" s="1068">
        <v>1019509.1952700014</v>
      </c>
      <c r="E27" s="1068"/>
      <c r="F27" s="1070">
        <v>773384.58474000008</v>
      </c>
      <c r="G27" s="1070">
        <v>773016.29403999983</v>
      </c>
      <c r="H27" s="1071">
        <v>669193.48861000012</v>
      </c>
      <c r="I27" s="1069">
        <v>104191.09612999999</v>
      </c>
      <c r="J27" s="1022"/>
      <c r="K27" s="1022"/>
      <c r="L27" s="1022"/>
      <c r="M27" s="1022"/>
      <c r="N27" s="1022"/>
      <c r="O27" s="1022" t="s">
        <v>4</v>
      </c>
    </row>
    <row r="28" spans="1:15" s="1084" customFormat="1" ht="30" customHeight="1">
      <c r="A28" s="1077" t="s">
        <v>398</v>
      </c>
      <c r="B28" s="1078" t="s">
        <v>48</v>
      </c>
      <c r="C28" s="1079" t="s">
        <v>782</v>
      </c>
      <c r="D28" s="1080">
        <v>23369.874090000008</v>
      </c>
      <c r="E28" s="1068"/>
      <c r="F28" s="1081">
        <v>0</v>
      </c>
      <c r="G28" s="1081">
        <v>0</v>
      </c>
      <c r="H28" s="1082">
        <v>0</v>
      </c>
      <c r="I28" s="1083">
        <v>0</v>
      </c>
      <c r="J28" s="1022"/>
      <c r="K28" s="1022"/>
      <c r="L28" s="1022"/>
      <c r="M28" s="1022"/>
      <c r="N28" s="1022"/>
      <c r="O28" s="1022" t="s">
        <v>4</v>
      </c>
    </row>
    <row r="29" spans="1:15" s="1084" customFormat="1" ht="21.75" customHeight="1">
      <c r="A29" s="1073" t="s">
        <v>403</v>
      </c>
      <c r="B29" s="1066" t="s">
        <v>48</v>
      </c>
      <c r="C29" s="1067" t="s">
        <v>116</v>
      </c>
      <c r="D29" s="1068">
        <v>511133.17184000014</v>
      </c>
      <c r="E29" s="1068"/>
      <c r="F29" s="1070">
        <v>0</v>
      </c>
      <c r="G29" s="1070">
        <v>0</v>
      </c>
      <c r="H29" s="1082">
        <v>0</v>
      </c>
      <c r="I29" s="1069">
        <v>0</v>
      </c>
      <c r="J29" s="1022"/>
      <c r="K29" s="1022"/>
      <c r="L29" s="1022"/>
      <c r="M29" s="1022"/>
      <c r="N29" s="1022"/>
      <c r="O29" s="1022" t="s">
        <v>4</v>
      </c>
    </row>
    <row r="30" spans="1:15" s="1084" customFormat="1" ht="21.75" customHeight="1">
      <c r="A30" s="1073" t="s">
        <v>404</v>
      </c>
      <c r="B30" s="1066" t="s">
        <v>48</v>
      </c>
      <c r="C30" s="1067" t="s">
        <v>783</v>
      </c>
      <c r="D30" s="1068">
        <v>217744.01711000002</v>
      </c>
      <c r="E30" s="1068"/>
      <c r="F30" s="1070">
        <v>0</v>
      </c>
      <c r="G30" s="1070">
        <v>0</v>
      </c>
      <c r="H30" s="1071">
        <v>0</v>
      </c>
      <c r="I30" s="1069">
        <v>0</v>
      </c>
      <c r="J30" s="1022"/>
      <c r="K30" s="1022"/>
      <c r="L30" s="1022"/>
      <c r="M30" s="1022"/>
      <c r="N30" s="1022"/>
      <c r="O30" s="1022" t="s">
        <v>4</v>
      </c>
    </row>
    <row r="31" spans="1:15" s="1084" customFormat="1" ht="21.75" customHeight="1">
      <c r="A31" s="1073" t="s">
        <v>407</v>
      </c>
      <c r="B31" s="1066" t="s">
        <v>48</v>
      </c>
      <c r="C31" s="1067" t="s">
        <v>707</v>
      </c>
      <c r="D31" s="1068">
        <v>203087.90360999983</v>
      </c>
      <c r="E31" s="1068"/>
      <c r="F31" s="1070">
        <v>0</v>
      </c>
      <c r="G31" s="1070">
        <v>0</v>
      </c>
      <c r="H31" s="1071">
        <v>0</v>
      </c>
      <c r="I31" s="1069">
        <v>0</v>
      </c>
      <c r="J31" s="1022"/>
      <c r="K31" s="1022"/>
      <c r="L31" s="1022"/>
      <c r="M31" s="1022"/>
      <c r="N31" s="1022"/>
      <c r="O31" s="1022" t="s">
        <v>4</v>
      </c>
    </row>
    <row r="32" spans="1:15" s="1084" customFormat="1" ht="21.75" customHeight="1">
      <c r="A32" s="1073" t="s">
        <v>410</v>
      </c>
      <c r="B32" s="1066" t="s">
        <v>48</v>
      </c>
      <c r="C32" s="1067" t="s">
        <v>784</v>
      </c>
      <c r="D32" s="1068">
        <v>200254.81521000009</v>
      </c>
      <c r="E32" s="1068"/>
      <c r="F32" s="1070">
        <v>287.98271</v>
      </c>
      <c r="G32" s="1070">
        <v>2.1932</v>
      </c>
      <c r="H32" s="1071">
        <v>286.31804999999997</v>
      </c>
      <c r="I32" s="1085">
        <v>1.66466</v>
      </c>
      <c r="J32" s="1022"/>
      <c r="K32" s="1022"/>
      <c r="L32" s="1022"/>
      <c r="M32" s="1022"/>
      <c r="N32" s="1022"/>
      <c r="O32" s="1022" t="s">
        <v>4</v>
      </c>
    </row>
    <row r="33" spans="1:15" s="1072" customFormat="1" ht="53.25" customHeight="1">
      <c r="A33" s="1077" t="s">
        <v>412</v>
      </c>
      <c r="B33" s="1078" t="s">
        <v>48</v>
      </c>
      <c r="C33" s="1086" t="s">
        <v>785</v>
      </c>
      <c r="D33" s="1080">
        <v>0</v>
      </c>
      <c r="E33" s="1080"/>
      <c r="F33" s="1081">
        <v>0</v>
      </c>
      <c r="G33" s="1081">
        <v>0</v>
      </c>
      <c r="H33" s="1082">
        <v>0</v>
      </c>
      <c r="I33" s="1083">
        <v>0</v>
      </c>
      <c r="J33" s="1022"/>
      <c r="K33" s="1022"/>
      <c r="L33" s="1022"/>
      <c r="M33" s="1022"/>
      <c r="N33" s="1022"/>
      <c r="O33" s="1022" t="s">
        <v>4</v>
      </c>
    </row>
    <row r="34" spans="1:15" s="1072" customFormat="1" ht="21.75" customHeight="1">
      <c r="A34" s="1073" t="s">
        <v>420</v>
      </c>
      <c r="B34" s="1066" t="s">
        <v>48</v>
      </c>
      <c r="C34" s="1067" t="s">
        <v>421</v>
      </c>
      <c r="D34" s="1068">
        <v>464.50907000000007</v>
      </c>
      <c r="E34" s="1068"/>
      <c r="F34" s="1070">
        <v>0</v>
      </c>
      <c r="G34" s="1070">
        <v>0</v>
      </c>
      <c r="H34" s="1071">
        <v>0</v>
      </c>
      <c r="I34" s="1069">
        <v>0</v>
      </c>
      <c r="J34" s="1022"/>
      <c r="K34" s="1022"/>
      <c r="L34" s="1022"/>
      <c r="M34" s="1022"/>
      <c r="N34" s="1022"/>
      <c r="O34" s="1022" t="s">
        <v>4</v>
      </c>
    </row>
    <row r="35" spans="1:15" s="1072" customFormat="1" ht="21.75" customHeight="1">
      <c r="A35" s="1073" t="s">
        <v>422</v>
      </c>
      <c r="B35" s="1066" t="s">
        <v>48</v>
      </c>
      <c r="C35" s="1074" t="s">
        <v>118</v>
      </c>
      <c r="D35" s="1068">
        <v>35460.179880000011</v>
      </c>
      <c r="E35" s="1068"/>
      <c r="F35" s="1070">
        <v>1.09839</v>
      </c>
      <c r="G35" s="1070">
        <v>0</v>
      </c>
      <c r="H35" s="1071">
        <v>1.09839</v>
      </c>
      <c r="I35" s="1069">
        <v>0</v>
      </c>
      <c r="J35" s="1022"/>
      <c r="K35" s="1022"/>
      <c r="L35" s="1022"/>
      <c r="M35" s="1022"/>
      <c r="N35" s="1022"/>
      <c r="O35" s="1022" t="s">
        <v>4</v>
      </c>
    </row>
    <row r="36" spans="1:15" s="1072" customFormat="1" ht="21.75" customHeight="1">
      <c r="A36" s="1073" t="s">
        <v>423</v>
      </c>
      <c r="B36" s="1066" t="s">
        <v>48</v>
      </c>
      <c r="C36" s="1067" t="s">
        <v>133</v>
      </c>
      <c r="D36" s="1068">
        <v>30.994359999999997</v>
      </c>
      <c r="E36" s="1068"/>
      <c r="F36" s="1070">
        <v>0</v>
      </c>
      <c r="G36" s="1070">
        <v>0</v>
      </c>
      <c r="H36" s="1087">
        <v>0</v>
      </c>
      <c r="I36" s="1069">
        <v>0</v>
      </c>
      <c r="J36" s="1022"/>
      <c r="K36" s="1022"/>
      <c r="L36" s="1022"/>
      <c r="M36" s="1022"/>
      <c r="N36" s="1022"/>
      <c r="O36" s="1022" t="s">
        <v>4</v>
      </c>
    </row>
    <row r="37" spans="1:15" s="1072" customFormat="1" ht="21.75" customHeight="1">
      <c r="A37" s="1073" t="s">
        <v>424</v>
      </c>
      <c r="B37" s="1066" t="s">
        <v>48</v>
      </c>
      <c r="C37" s="1067" t="s">
        <v>425</v>
      </c>
      <c r="D37" s="1068">
        <v>41428.950649999933</v>
      </c>
      <c r="E37" s="1068"/>
      <c r="F37" s="1085">
        <v>8.0000000000000002E-3</v>
      </c>
      <c r="G37" s="1085">
        <v>8.0000000000000002E-3</v>
      </c>
      <c r="H37" s="1087">
        <v>8.0000000000000002E-3</v>
      </c>
      <c r="I37" s="1069">
        <v>0</v>
      </c>
      <c r="J37" s="1022"/>
      <c r="K37" s="1022"/>
      <c r="L37" s="1022"/>
      <c r="M37" s="1022"/>
      <c r="N37" s="1022"/>
      <c r="O37" s="1022" t="s">
        <v>4</v>
      </c>
    </row>
    <row r="38" spans="1:15" s="1072" customFormat="1" ht="21.75" customHeight="1">
      <c r="A38" s="1073" t="s">
        <v>426</v>
      </c>
      <c r="B38" s="1066" t="s">
        <v>48</v>
      </c>
      <c r="C38" s="1067" t="s">
        <v>427</v>
      </c>
      <c r="D38" s="1068">
        <v>2029.2144900000003</v>
      </c>
      <c r="E38" s="1068"/>
      <c r="F38" s="1070">
        <v>0</v>
      </c>
      <c r="G38" s="1070">
        <v>0</v>
      </c>
      <c r="H38" s="1071">
        <v>0</v>
      </c>
      <c r="I38" s="1069">
        <v>0</v>
      </c>
      <c r="J38" s="1022"/>
      <c r="K38" s="1022"/>
      <c r="L38" s="1022"/>
      <c r="M38" s="1022"/>
      <c r="N38" s="1022"/>
      <c r="O38" s="1022" t="s">
        <v>4</v>
      </c>
    </row>
    <row r="39" spans="1:15" s="1072" customFormat="1" ht="21.75" customHeight="1">
      <c r="A39" s="1073" t="s">
        <v>428</v>
      </c>
      <c r="B39" s="1066" t="s">
        <v>48</v>
      </c>
      <c r="C39" s="1067" t="s">
        <v>696</v>
      </c>
      <c r="D39" s="1068">
        <v>955.22863000000018</v>
      </c>
      <c r="E39" s="1068"/>
      <c r="F39" s="1085">
        <v>0.16500000000000001</v>
      </c>
      <c r="G39" s="1070">
        <v>0</v>
      </c>
      <c r="H39" s="1088">
        <v>0.16500000000000001</v>
      </c>
      <c r="I39" s="1069">
        <v>0</v>
      </c>
      <c r="J39" s="1022"/>
      <c r="K39" s="1022"/>
      <c r="L39" s="1022"/>
      <c r="M39" s="1022"/>
      <c r="N39" s="1022"/>
      <c r="O39" s="1022" t="s">
        <v>4</v>
      </c>
    </row>
    <row r="40" spans="1:15" s="1072" customFormat="1" ht="21.75" customHeight="1">
      <c r="A40" s="1073" t="s">
        <v>431</v>
      </c>
      <c r="B40" s="1066" t="s">
        <v>48</v>
      </c>
      <c r="C40" s="1074" t="s">
        <v>703</v>
      </c>
      <c r="D40" s="1068">
        <v>1501.3221499999997</v>
      </c>
      <c r="E40" s="1068"/>
      <c r="F40" s="1070">
        <v>0</v>
      </c>
      <c r="G40" s="1070">
        <v>0</v>
      </c>
      <c r="H40" s="1071">
        <v>0</v>
      </c>
      <c r="I40" s="1069">
        <v>0</v>
      </c>
      <c r="J40" s="1022"/>
      <c r="K40" s="1022"/>
      <c r="L40" s="1022"/>
      <c r="M40" s="1022"/>
      <c r="N40" s="1022"/>
      <c r="O40" s="1022" t="s">
        <v>4</v>
      </c>
    </row>
    <row r="41" spans="1:15" s="1072" customFormat="1" ht="21.75" customHeight="1">
      <c r="A41" s="1089" t="s">
        <v>786</v>
      </c>
      <c r="B41" s="1090"/>
      <c r="C41" s="1090"/>
      <c r="D41" s="1091">
        <v>496.80288999999988</v>
      </c>
      <c r="E41" s="1092"/>
      <c r="F41" s="1070">
        <v>0</v>
      </c>
      <c r="G41" s="1070">
        <v>0</v>
      </c>
      <c r="H41" s="1071">
        <v>0</v>
      </c>
      <c r="I41" s="1069">
        <v>0</v>
      </c>
      <c r="J41" s="1022"/>
      <c r="K41" s="1022"/>
      <c r="L41" s="1022"/>
      <c r="M41" s="1022"/>
      <c r="N41" s="1022"/>
      <c r="O41" s="1022" t="s">
        <v>4</v>
      </c>
    </row>
    <row r="42" spans="1:15" s="1072" customFormat="1" ht="21.75" customHeight="1">
      <c r="A42" s="1073" t="s">
        <v>434</v>
      </c>
      <c r="B42" s="1066" t="s">
        <v>48</v>
      </c>
      <c r="C42" s="1067" t="s">
        <v>704</v>
      </c>
      <c r="D42" s="1068">
        <v>14207.919360000007</v>
      </c>
      <c r="E42" s="1068"/>
      <c r="F42" s="1070">
        <v>7186.5355499999996</v>
      </c>
      <c r="G42" s="1070">
        <v>6932.8439999999991</v>
      </c>
      <c r="H42" s="1071">
        <v>6158.9875499999998</v>
      </c>
      <c r="I42" s="1070">
        <v>1027.548</v>
      </c>
      <c r="J42" s="1022"/>
      <c r="K42" s="1022"/>
      <c r="L42" s="1022"/>
      <c r="M42" s="1022"/>
      <c r="N42" s="1022"/>
      <c r="O42" s="1022" t="s">
        <v>4</v>
      </c>
    </row>
    <row r="43" spans="1:15" s="1072" customFormat="1" ht="21.75" customHeight="1">
      <c r="A43" s="1073" t="s">
        <v>437</v>
      </c>
      <c r="B43" s="1066" t="s">
        <v>48</v>
      </c>
      <c r="C43" s="1067" t="s">
        <v>695</v>
      </c>
      <c r="D43" s="1068">
        <v>3603.1860900000011</v>
      </c>
      <c r="E43" s="1068"/>
      <c r="F43" s="1070">
        <v>0</v>
      </c>
      <c r="G43" s="1070">
        <v>0</v>
      </c>
      <c r="H43" s="1071">
        <v>0</v>
      </c>
      <c r="I43" s="1069">
        <v>0</v>
      </c>
      <c r="J43" s="1022"/>
      <c r="K43" s="1022"/>
      <c r="L43" s="1022"/>
      <c r="M43" s="1022"/>
      <c r="N43" s="1022"/>
      <c r="O43" s="1022" t="s">
        <v>4</v>
      </c>
    </row>
    <row r="44" spans="1:15" s="1072" customFormat="1" ht="32.25" customHeight="1">
      <c r="A44" s="1077" t="s">
        <v>440</v>
      </c>
      <c r="B44" s="1078" t="s">
        <v>48</v>
      </c>
      <c r="C44" s="1093" t="s">
        <v>787</v>
      </c>
      <c r="D44" s="1080">
        <v>0</v>
      </c>
      <c r="E44" s="1080"/>
      <c r="F44" s="1081">
        <v>0</v>
      </c>
      <c r="G44" s="1081">
        <v>0</v>
      </c>
      <c r="H44" s="1082">
        <v>0</v>
      </c>
      <c r="I44" s="1083">
        <v>0</v>
      </c>
      <c r="J44" s="1022"/>
      <c r="K44" s="1022"/>
      <c r="L44" s="1022"/>
      <c r="M44" s="1022"/>
      <c r="N44" s="1022"/>
      <c r="O44" s="1022"/>
    </row>
    <row r="45" spans="1:15" s="1072" customFormat="1" ht="21.75" customHeight="1" thickBot="1">
      <c r="A45" s="1073" t="s">
        <v>445</v>
      </c>
      <c r="B45" s="1066" t="s">
        <v>48</v>
      </c>
      <c r="C45" s="1067" t="s">
        <v>446</v>
      </c>
      <c r="D45" s="1068">
        <v>4563.6184000000003</v>
      </c>
      <c r="E45" s="1068"/>
      <c r="F45" s="1070">
        <v>0</v>
      </c>
      <c r="G45" s="1070">
        <v>0</v>
      </c>
      <c r="H45" s="1071">
        <v>0</v>
      </c>
      <c r="I45" s="1069">
        <v>0</v>
      </c>
      <c r="J45" s="1022"/>
      <c r="K45" s="1022"/>
      <c r="L45" s="1022"/>
      <c r="M45" s="1022"/>
      <c r="N45" s="1022"/>
      <c r="O45" s="1022" t="s">
        <v>4</v>
      </c>
    </row>
    <row r="46" spans="1:15" s="1072" customFormat="1" ht="24.75" customHeight="1" thickTop="1">
      <c r="A46" s="1094" t="s">
        <v>788</v>
      </c>
      <c r="B46" s="1095"/>
      <c r="C46" s="1096"/>
      <c r="D46" s="1097"/>
      <c r="E46" s="1098"/>
      <c r="F46" s="1099"/>
      <c r="G46" s="1099"/>
      <c r="H46" s="1100"/>
      <c r="I46" s="1101"/>
      <c r="J46" s="1022"/>
      <c r="K46" s="1022"/>
      <c r="L46" s="1022"/>
      <c r="M46" s="1022"/>
      <c r="N46" s="1022"/>
      <c r="O46" s="1022" t="s">
        <v>4</v>
      </c>
    </row>
    <row r="47" spans="1:15" s="1084" customFormat="1" ht="29.25" customHeight="1">
      <c r="A47" s="1102" t="s">
        <v>418</v>
      </c>
      <c r="B47" s="1103" t="s">
        <v>48</v>
      </c>
      <c r="C47" s="1104" t="s">
        <v>419</v>
      </c>
      <c r="D47" s="1105">
        <v>18023582.078600001</v>
      </c>
      <c r="E47" s="1106" t="s">
        <v>219</v>
      </c>
      <c r="F47" s="1107">
        <v>0</v>
      </c>
      <c r="G47" s="1107">
        <v>0</v>
      </c>
      <c r="H47" s="1108">
        <v>0</v>
      </c>
      <c r="I47" s="1109">
        <v>0</v>
      </c>
      <c r="J47" s="1022"/>
      <c r="K47" s="1022"/>
      <c r="L47" s="1022"/>
      <c r="M47" s="1022"/>
      <c r="N47" s="1022"/>
      <c r="O47" s="1022" t="s">
        <v>4</v>
      </c>
    </row>
    <row r="48" spans="1:15" s="1084" customFormat="1" ht="9.75" customHeight="1">
      <c r="J48" s="1022"/>
      <c r="K48" s="1022"/>
      <c r="L48" s="1022"/>
      <c r="M48" s="1022"/>
      <c r="N48" s="1022"/>
      <c r="O48" s="1022" t="s">
        <v>4</v>
      </c>
    </row>
    <row r="49" spans="1:14" s="1084" customFormat="1" ht="15.75" customHeight="1">
      <c r="A49" s="1010"/>
      <c r="B49" s="1110" t="s">
        <v>219</v>
      </c>
      <c r="C49" s="1111" t="s">
        <v>770</v>
      </c>
      <c r="D49" s="1010"/>
      <c r="E49" s="1010"/>
      <c r="F49" s="1010"/>
      <c r="G49" s="1010"/>
      <c r="H49" s="1010"/>
      <c r="I49" s="1010"/>
      <c r="J49" s="1022"/>
      <c r="K49" s="1022"/>
      <c r="L49" s="1022"/>
      <c r="M49" s="1022"/>
      <c r="N49" s="1022"/>
    </row>
    <row r="50" spans="1:14" s="1116" customFormat="1" ht="15.75">
      <c r="A50" s="1112" t="s">
        <v>789</v>
      </c>
      <c r="B50" s="1113"/>
      <c r="C50" s="1113"/>
      <c r="D50" s="1114"/>
      <c r="E50" s="1114"/>
      <c r="F50" s="1114"/>
      <c r="G50" s="1114"/>
      <c r="H50" s="1114"/>
      <c r="I50" s="1114"/>
      <c r="J50" s="1115"/>
    </row>
    <row r="51" spans="1:14" s="1116" customFormat="1" ht="15.75">
      <c r="A51" s="1112" t="s">
        <v>790</v>
      </c>
      <c r="B51" s="1113"/>
      <c r="C51" s="1113"/>
      <c r="D51" s="1114"/>
      <c r="E51" s="1114"/>
      <c r="F51" s="1114"/>
      <c r="G51" s="1114"/>
      <c r="H51" s="1114"/>
      <c r="I51" s="1114"/>
      <c r="J51" s="1115"/>
    </row>
    <row r="52" spans="1:14" s="1116" customFormat="1" ht="15.75">
      <c r="A52" s="1112" t="s">
        <v>791</v>
      </c>
      <c r="B52" s="1113"/>
      <c r="C52" s="1113"/>
      <c r="D52" s="1114"/>
      <c r="E52" s="1114"/>
      <c r="F52" s="1114"/>
      <c r="G52" s="1114"/>
      <c r="H52" s="1114"/>
      <c r="I52" s="1114"/>
      <c r="J52" s="1115"/>
    </row>
    <row r="53" spans="1:14">
      <c r="J53" s="1022"/>
    </row>
    <row r="54" spans="1:14">
      <c r="J54" s="1022"/>
    </row>
    <row r="55" spans="1:14">
      <c r="J55" s="1022"/>
    </row>
    <row r="56" spans="1:14">
      <c r="J56" s="1022"/>
    </row>
    <row r="57" spans="1:14">
      <c r="J57" s="1022"/>
    </row>
    <row r="58" spans="1:14">
      <c r="J58" s="1022"/>
    </row>
    <row r="59" spans="1:14">
      <c r="J59" s="1022"/>
    </row>
    <row r="60" spans="1:14">
      <c r="J60" s="1022"/>
    </row>
    <row r="61" spans="1:14">
      <c r="J61" s="1022"/>
    </row>
    <row r="62" spans="1:14">
      <c r="J62" s="1022"/>
    </row>
    <row r="63" spans="1:14">
      <c r="J63" s="1022"/>
    </row>
    <row r="64" spans="1:14">
      <c r="J64" s="1022"/>
    </row>
    <row r="65" spans="10:10">
      <c r="J65" s="1022"/>
    </row>
    <row r="66" spans="10:10">
      <c r="J66" s="1022"/>
    </row>
    <row r="67" spans="10:10">
      <c r="J67" s="1022"/>
    </row>
    <row r="68" spans="10:10">
      <c r="J68" s="1022"/>
    </row>
    <row r="69" spans="10:10">
      <c r="J69" s="1022"/>
    </row>
    <row r="70" spans="10:10">
      <c r="J70" s="1022"/>
    </row>
    <row r="71" spans="10:10">
      <c r="J71" s="1022"/>
    </row>
    <row r="72" spans="10:10">
      <c r="J72" s="1022"/>
    </row>
    <row r="73" spans="10:10">
      <c r="J73" s="1022"/>
    </row>
    <row r="74" spans="10:10">
      <c r="J74" s="1022"/>
    </row>
    <row r="75" spans="10:10">
      <c r="J75" s="1022"/>
    </row>
    <row r="76" spans="10:10">
      <c r="J76" s="1022"/>
    </row>
    <row r="77" spans="10:10">
      <c r="J77" s="1022"/>
    </row>
    <row r="78" spans="10:10">
      <c r="J78" s="102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62992125984251968" bottom="0.19685039370078741" header="0.47244094488188981" footer="0.31496062992125984"/>
  <pageSetup paperSize="9" scale="70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Q142"/>
  <sheetViews>
    <sheetView showGridLines="0" zoomScale="75" zoomScaleNormal="75" workbookViewId="0"/>
  </sheetViews>
  <sheetFormatPr defaultColWidth="12.5703125" defaultRowHeight="15"/>
  <cols>
    <col min="1" max="1" width="67.7109375" style="1120" customWidth="1"/>
    <col min="2" max="2" width="19.5703125" style="1120" customWidth="1"/>
    <col min="3" max="3" width="2.5703125" style="1120" customWidth="1"/>
    <col min="4" max="4" width="20.7109375" style="1120" customWidth="1"/>
    <col min="5" max="5" width="21.5703125" style="1120" customWidth="1"/>
    <col min="6" max="7" width="20.85546875" style="1120" customWidth="1"/>
    <col min="8" max="8" width="4.7109375" style="1120" customWidth="1"/>
    <col min="9" max="256" width="12.5703125" style="1120"/>
    <col min="257" max="257" width="67.7109375" style="1120" customWidth="1"/>
    <col min="258" max="258" width="19.5703125" style="1120" customWidth="1"/>
    <col min="259" max="259" width="2.5703125" style="1120" customWidth="1"/>
    <col min="260" max="260" width="20.7109375" style="1120" customWidth="1"/>
    <col min="261" max="261" width="21.5703125" style="1120" customWidth="1"/>
    <col min="262" max="263" width="20.85546875" style="1120" customWidth="1"/>
    <col min="264" max="264" width="4.7109375" style="1120" customWidth="1"/>
    <col min="265" max="512" width="12.5703125" style="1120"/>
    <col min="513" max="513" width="67.7109375" style="1120" customWidth="1"/>
    <col min="514" max="514" width="19.5703125" style="1120" customWidth="1"/>
    <col min="515" max="515" width="2.5703125" style="1120" customWidth="1"/>
    <col min="516" max="516" width="20.7109375" style="1120" customWidth="1"/>
    <col min="517" max="517" width="21.5703125" style="1120" customWidth="1"/>
    <col min="518" max="519" width="20.85546875" style="1120" customWidth="1"/>
    <col min="520" max="520" width="4.7109375" style="1120" customWidth="1"/>
    <col min="521" max="768" width="12.5703125" style="1120"/>
    <col min="769" max="769" width="67.7109375" style="1120" customWidth="1"/>
    <col min="770" max="770" width="19.5703125" style="1120" customWidth="1"/>
    <col min="771" max="771" width="2.5703125" style="1120" customWidth="1"/>
    <col min="772" max="772" width="20.7109375" style="1120" customWidth="1"/>
    <col min="773" max="773" width="21.5703125" style="1120" customWidth="1"/>
    <col min="774" max="775" width="20.85546875" style="1120" customWidth="1"/>
    <col min="776" max="776" width="4.7109375" style="1120" customWidth="1"/>
    <col min="777" max="1024" width="12.5703125" style="1120"/>
    <col min="1025" max="1025" width="67.7109375" style="1120" customWidth="1"/>
    <col min="1026" max="1026" width="19.5703125" style="1120" customWidth="1"/>
    <col min="1027" max="1027" width="2.5703125" style="1120" customWidth="1"/>
    <col min="1028" max="1028" width="20.7109375" style="1120" customWidth="1"/>
    <col min="1029" max="1029" width="21.5703125" style="1120" customWidth="1"/>
    <col min="1030" max="1031" width="20.85546875" style="1120" customWidth="1"/>
    <col min="1032" max="1032" width="4.7109375" style="1120" customWidth="1"/>
    <col min="1033" max="1280" width="12.5703125" style="1120"/>
    <col min="1281" max="1281" width="67.7109375" style="1120" customWidth="1"/>
    <col min="1282" max="1282" width="19.5703125" style="1120" customWidth="1"/>
    <col min="1283" max="1283" width="2.5703125" style="1120" customWidth="1"/>
    <col min="1284" max="1284" width="20.7109375" style="1120" customWidth="1"/>
    <col min="1285" max="1285" width="21.5703125" style="1120" customWidth="1"/>
    <col min="1286" max="1287" width="20.85546875" style="1120" customWidth="1"/>
    <col min="1288" max="1288" width="4.7109375" style="1120" customWidth="1"/>
    <col min="1289" max="1536" width="12.5703125" style="1120"/>
    <col min="1537" max="1537" width="67.7109375" style="1120" customWidth="1"/>
    <col min="1538" max="1538" width="19.5703125" style="1120" customWidth="1"/>
    <col min="1539" max="1539" width="2.5703125" style="1120" customWidth="1"/>
    <col min="1540" max="1540" width="20.7109375" style="1120" customWidth="1"/>
    <col min="1541" max="1541" width="21.5703125" style="1120" customWidth="1"/>
    <col min="1542" max="1543" width="20.85546875" style="1120" customWidth="1"/>
    <col min="1544" max="1544" width="4.7109375" style="1120" customWidth="1"/>
    <col min="1545" max="1792" width="12.5703125" style="1120"/>
    <col min="1793" max="1793" width="67.7109375" style="1120" customWidth="1"/>
    <col min="1794" max="1794" width="19.5703125" style="1120" customWidth="1"/>
    <col min="1795" max="1795" width="2.5703125" style="1120" customWidth="1"/>
    <col min="1796" max="1796" width="20.7109375" style="1120" customWidth="1"/>
    <col min="1797" max="1797" width="21.5703125" style="1120" customWidth="1"/>
    <col min="1798" max="1799" width="20.85546875" style="1120" customWidth="1"/>
    <col min="1800" max="1800" width="4.7109375" style="1120" customWidth="1"/>
    <col min="1801" max="2048" width="12.5703125" style="1120"/>
    <col min="2049" max="2049" width="67.7109375" style="1120" customWidth="1"/>
    <col min="2050" max="2050" width="19.5703125" style="1120" customWidth="1"/>
    <col min="2051" max="2051" width="2.5703125" style="1120" customWidth="1"/>
    <col min="2052" max="2052" width="20.7109375" style="1120" customWidth="1"/>
    <col min="2053" max="2053" width="21.5703125" style="1120" customWidth="1"/>
    <col min="2054" max="2055" width="20.85546875" style="1120" customWidth="1"/>
    <col min="2056" max="2056" width="4.7109375" style="1120" customWidth="1"/>
    <col min="2057" max="2304" width="12.5703125" style="1120"/>
    <col min="2305" max="2305" width="67.7109375" style="1120" customWidth="1"/>
    <col min="2306" max="2306" width="19.5703125" style="1120" customWidth="1"/>
    <col min="2307" max="2307" width="2.5703125" style="1120" customWidth="1"/>
    <col min="2308" max="2308" width="20.7109375" style="1120" customWidth="1"/>
    <col min="2309" max="2309" width="21.5703125" style="1120" customWidth="1"/>
    <col min="2310" max="2311" width="20.85546875" style="1120" customWidth="1"/>
    <col min="2312" max="2312" width="4.7109375" style="1120" customWidth="1"/>
    <col min="2313" max="2560" width="12.5703125" style="1120"/>
    <col min="2561" max="2561" width="67.7109375" style="1120" customWidth="1"/>
    <col min="2562" max="2562" width="19.5703125" style="1120" customWidth="1"/>
    <col min="2563" max="2563" width="2.5703125" style="1120" customWidth="1"/>
    <col min="2564" max="2564" width="20.7109375" style="1120" customWidth="1"/>
    <col min="2565" max="2565" width="21.5703125" style="1120" customWidth="1"/>
    <col min="2566" max="2567" width="20.85546875" style="1120" customWidth="1"/>
    <col min="2568" max="2568" width="4.7109375" style="1120" customWidth="1"/>
    <col min="2569" max="2816" width="12.5703125" style="1120"/>
    <col min="2817" max="2817" width="67.7109375" style="1120" customWidth="1"/>
    <col min="2818" max="2818" width="19.5703125" style="1120" customWidth="1"/>
    <col min="2819" max="2819" width="2.5703125" style="1120" customWidth="1"/>
    <col min="2820" max="2820" width="20.7109375" style="1120" customWidth="1"/>
    <col min="2821" max="2821" width="21.5703125" style="1120" customWidth="1"/>
    <col min="2822" max="2823" width="20.85546875" style="1120" customWidth="1"/>
    <col min="2824" max="2824" width="4.7109375" style="1120" customWidth="1"/>
    <col min="2825" max="3072" width="12.5703125" style="1120"/>
    <col min="3073" max="3073" width="67.7109375" style="1120" customWidth="1"/>
    <col min="3074" max="3074" width="19.5703125" style="1120" customWidth="1"/>
    <col min="3075" max="3075" width="2.5703125" style="1120" customWidth="1"/>
    <col min="3076" max="3076" width="20.7109375" style="1120" customWidth="1"/>
    <col min="3077" max="3077" width="21.5703125" style="1120" customWidth="1"/>
    <col min="3078" max="3079" width="20.85546875" style="1120" customWidth="1"/>
    <col min="3080" max="3080" width="4.7109375" style="1120" customWidth="1"/>
    <col min="3081" max="3328" width="12.5703125" style="1120"/>
    <col min="3329" max="3329" width="67.7109375" style="1120" customWidth="1"/>
    <col min="3330" max="3330" width="19.5703125" style="1120" customWidth="1"/>
    <col min="3331" max="3331" width="2.5703125" style="1120" customWidth="1"/>
    <col min="3332" max="3332" width="20.7109375" style="1120" customWidth="1"/>
    <col min="3333" max="3333" width="21.5703125" style="1120" customWidth="1"/>
    <col min="3334" max="3335" width="20.85546875" style="1120" customWidth="1"/>
    <col min="3336" max="3336" width="4.7109375" style="1120" customWidth="1"/>
    <col min="3337" max="3584" width="12.5703125" style="1120"/>
    <col min="3585" max="3585" width="67.7109375" style="1120" customWidth="1"/>
    <col min="3586" max="3586" width="19.5703125" style="1120" customWidth="1"/>
    <col min="3587" max="3587" width="2.5703125" style="1120" customWidth="1"/>
    <col min="3588" max="3588" width="20.7109375" style="1120" customWidth="1"/>
    <col min="3589" max="3589" width="21.5703125" style="1120" customWidth="1"/>
    <col min="3590" max="3591" width="20.85546875" style="1120" customWidth="1"/>
    <col min="3592" max="3592" width="4.7109375" style="1120" customWidth="1"/>
    <col min="3593" max="3840" width="12.5703125" style="1120"/>
    <col min="3841" max="3841" width="67.7109375" style="1120" customWidth="1"/>
    <col min="3842" max="3842" width="19.5703125" style="1120" customWidth="1"/>
    <col min="3843" max="3843" width="2.5703125" style="1120" customWidth="1"/>
    <col min="3844" max="3844" width="20.7109375" style="1120" customWidth="1"/>
    <col min="3845" max="3845" width="21.5703125" style="1120" customWidth="1"/>
    <col min="3846" max="3847" width="20.85546875" style="1120" customWidth="1"/>
    <col min="3848" max="3848" width="4.7109375" style="1120" customWidth="1"/>
    <col min="3849" max="4096" width="12.5703125" style="1120"/>
    <col min="4097" max="4097" width="67.7109375" style="1120" customWidth="1"/>
    <col min="4098" max="4098" width="19.5703125" style="1120" customWidth="1"/>
    <col min="4099" max="4099" width="2.5703125" style="1120" customWidth="1"/>
    <col min="4100" max="4100" width="20.7109375" style="1120" customWidth="1"/>
    <col min="4101" max="4101" width="21.5703125" style="1120" customWidth="1"/>
    <col min="4102" max="4103" width="20.85546875" style="1120" customWidth="1"/>
    <col min="4104" max="4104" width="4.7109375" style="1120" customWidth="1"/>
    <col min="4105" max="4352" width="12.5703125" style="1120"/>
    <col min="4353" max="4353" width="67.7109375" style="1120" customWidth="1"/>
    <col min="4354" max="4354" width="19.5703125" style="1120" customWidth="1"/>
    <col min="4355" max="4355" width="2.5703125" style="1120" customWidth="1"/>
    <col min="4356" max="4356" width="20.7109375" style="1120" customWidth="1"/>
    <col min="4357" max="4357" width="21.5703125" style="1120" customWidth="1"/>
    <col min="4358" max="4359" width="20.85546875" style="1120" customWidth="1"/>
    <col min="4360" max="4360" width="4.7109375" style="1120" customWidth="1"/>
    <col min="4361" max="4608" width="12.5703125" style="1120"/>
    <col min="4609" max="4609" width="67.7109375" style="1120" customWidth="1"/>
    <col min="4610" max="4610" width="19.5703125" style="1120" customWidth="1"/>
    <col min="4611" max="4611" width="2.5703125" style="1120" customWidth="1"/>
    <col min="4612" max="4612" width="20.7109375" style="1120" customWidth="1"/>
    <col min="4613" max="4613" width="21.5703125" style="1120" customWidth="1"/>
    <col min="4614" max="4615" width="20.85546875" style="1120" customWidth="1"/>
    <col min="4616" max="4616" width="4.7109375" style="1120" customWidth="1"/>
    <col min="4617" max="4864" width="12.5703125" style="1120"/>
    <col min="4865" max="4865" width="67.7109375" style="1120" customWidth="1"/>
    <col min="4866" max="4866" width="19.5703125" style="1120" customWidth="1"/>
    <col min="4867" max="4867" width="2.5703125" style="1120" customWidth="1"/>
    <col min="4868" max="4868" width="20.7109375" style="1120" customWidth="1"/>
    <col min="4869" max="4869" width="21.5703125" style="1120" customWidth="1"/>
    <col min="4870" max="4871" width="20.85546875" style="1120" customWidth="1"/>
    <col min="4872" max="4872" width="4.7109375" style="1120" customWidth="1"/>
    <col min="4873" max="5120" width="12.5703125" style="1120"/>
    <col min="5121" max="5121" width="67.7109375" style="1120" customWidth="1"/>
    <col min="5122" max="5122" width="19.5703125" style="1120" customWidth="1"/>
    <col min="5123" max="5123" width="2.5703125" style="1120" customWidth="1"/>
    <col min="5124" max="5124" width="20.7109375" style="1120" customWidth="1"/>
    <col min="5125" max="5125" width="21.5703125" style="1120" customWidth="1"/>
    <col min="5126" max="5127" width="20.85546875" style="1120" customWidth="1"/>
    <col min="5128" max="5128" width="4.7109375" style="1120" customWidth="1"/>
    <col min="5129" max="5376" width="12.5703125" style="1120"/>
    <col min="5377" max="5377" width="67.7109375" style="1120" customWidth="1"/>
    <col min="5378" max="5378" width="19.5703125" style="1120" customWidth="1"/>
    <col min="5379" max="5379" width="2.5703125" style="1120" customWidth="1"/>
    <col min="5380" max="5380" width="20.7109375" style="1120" customWidth="1"/>
    <col min="5381" max="5381" width="21.5703125" style="1120" customWidth="1"/>
    <col min="5382" max="5383" width="20.85546875" style="1120" customWidth="1"/>
    <col min="5384" max="5384" width="4.7109375" style="1120" customWidth="1"/>
    <col min="5385" max="5632" width="12.5703125" style="1120"/>
    <col min="5633" max="5633" width="67.7109375" style="1120" customWidth="1"/>
    <col min="5634" max="5634" width="19.5703125" style="1120" customWidth="1"/>
    <col min="5635" max="5635" width="2.5703125" style="1120" customWidth="1"/>
    <col min="5636" max="5636" width="20.7109375" style="1120" customWidth="1"/>
    <col min="5637" max="5637" width="21.5703125" style="1120" customWidth="1"/>
    <col min="5638" max="5639" width="20.85546875" style="1120" customWidth="1"/>
    <col min="5640" max="5640" width="4.7109375" style="1120" customWidth="1"/>
    <col min="5641" max="5888" width="12.5703125" style="1120"/>
    <col min="5889" max="5889" width="67.7109375" style="1120" customWidth="1"/>
    <col min="5890" max="5890" width="19.5703125" style="1120" customWidth="1"/>
    <col min="5891" max="5891" width="2.5703125" style="1120" customWidth="1"/>
    <col min="5892" max="5892" width="20.7109375" style="1120" customWidth="1"/>
    <col min="5893" max="5893" width="21.5703125" style="1120" customWidth="1"/>
    <col min="5894" max="5895" width="20.85546875" style="1120" customWidth="1"/>
    <col min="5896" max="5896" width="4.7109375" style="1120" customWidth="1"/>
    <col min="5897" max="6144" width="12.5703125" style="1120"/>
    <col min="6145" max="6145" width="67.7109375" style="1120" customWidth="1"/>
    <col min="6146" max="6146" width="19.5703125" style="1120" customWidth="1"/>
    <col min="6147" max="6147" width="2.5703125" style="1120" customWidth="1"/>
    <col min="6148" max="6148" width="20.7109375" style="1120" customWidth="1"/>
    <col min="6149" max="6149" width="21.5703125" style="1120" customWidth="1"/>
    <col min="6150" max="6151" width="20.85546875" style="1120" customWidth="1"/>
    <col min="6152" max="6152" width="4.7109375" style="1120" customWidth="1"/>
    <col min="6153" max="6400" width="12.5703125" style="1120"/>
    <col min="6401" max="6401" width="67.7109375" style="1120" customWidth="1"/>
    <col min="6402" max="6402" width="19.5703125" style="1120" customWidth="1"/>
    <col min="6403" max="6403" width="2.5703125" style="1120" customWidth="1"/>
    <col min="6404" max="6404" width="20.7109375" style="1120" customWidth="1"/>
    <col min="6405" max="6405" width="21.5703125" style="1120" customWidth="1"/>
    <col min="6406" max="6407" width="20.85546875" style="1120" customWidth="1"/>
    <col min="6408" max="6408" width="4.7109375" style="1120" customWidth="1"/>
    <col min="6409" max="6656" width="12.5703125" style="1120"/>
    <col min="6657" max="6657" width="67.7109375" style="1120" customWidth="1"/>
    <col min="6658" max="6658" width="19.5703125" style="1120" customWidth="1"/>
    <col min="6659" max="6659" width="2.5703125" style="1120" customWidth="1"/>
    <col min="6660" max="6660" width="20.7109375" style="1120" customWidth="1"/>
    <col min="6661" max="6661" width="21.5703125" style="1120" customWidth="1"/>
    <col min="6662" max="6663" width="20.85546875" style="1120" customWidth="1"/>
    <col min="6664" max="6664" width="4.7109375" style="1120" customWidth="1"/>
    <col min="6665" max="6912" width="12.5703125" style="1120"/>
    <col min="6913" max="6913" width="67.7109375" style="1120" customWidth="1"/>
    <col min="6914" max="6914" width="19.5703125" style="1120" customWidth="1"/>
    <col min="6915" max="6915" width="2.5703125" style="1120" customWidth="1"/>
    <col min="6916" max="6916" width="20.7109375" style="1120" customWidth="1"/>
    <col min="6917" max="6917" width="21.5703125" style="1120" customWidth="1"/>
    <col min="6918" max="6919" width="20.85546875" style="1120" customWidth="1"/>
    <col min="6920" max="6920" width="4.7109375" style="1120" customWidth="1"/>
    <col min="6921" max="7168" width="12.5703125" style="1120"/>
    <col min="7169" max="7169" width="67.7109375" style="1120" customWidth="1"/>
    <col min="7170" max="7170" width="19.5703125" style="1120" customWidth="1"/>
    <col min="7171" max="7171" width="2.5703125" style="1120" customWidth="1"/>
    <col min="7172" max="7172" width="20.7109375" style="1120" customWidth="1"/>
    <col min="7173" max="7173" width="21.5703125" style="1120" customWidth="1"/>
    <col min="7174" max="7175" width="20.85546875" style="1120" customWidth="1"/>
    <col min="7176" max="7176" width="4.7109375" style="1120" customWidth="1"/>
    <col min="7177" max="7424" width="12.5703125" style="1120"/>
    <col min="7425" max="7425" width="67.7109375" style="1120" customWidth="1"/>
    <col min="7426" max="7426" width="19.5703125" style="1120" customWidth="1"/>
    <col min="7427" max="7427" width="2.5703125" style="1120" customWidth="1"/>
    <col min="7428" max="7428" width="20.7109375" style="1120" customWidth="1"/>
    <col min="7429" max="7429" width="21.5703125" style="1120" customWidth="1"/>
    <col min="7430" max="7431" width="20.85546875" style="1120" customWidth="1"/>
    <col min="7432" max="7432" width="4.7109375" style="1120" customWidth="1"/>
    <col min="7433" max="7680" width="12.5703125" style="1120"/>
    <col min="7681" max="7681" width="67.7109375" style="1120" customWidth="1"/>
    <col min="7682" max="7682" width="19.5703125" style="1120" customWidth="1"/>
    <col min="7683" max="7683" width="2.5703125" style="1120" customWidth="1"/>
    <col min="7684" max="7684" width="20.7109375" style="1120" customWidth="1"/>
    <col min="7685" max="7685" width="21.5703125" style="1120" customWidth="1"/>
    <col min="7686" max="7687" width="20.85546875" style="1120" customWidth="1"/>
    <col min="7688" max="7688" width="4.7109375" style="1120" customWidth="1"/>
    <col min="7689" max="7936" width="12.5703125" style="1120"/>
    <col min="7937" max="7937" width="67.7109375" style="1120" customWidth="1"/>
    <col min="7938" max="7938" width="19.5703125" style="1120" customWidth="1"/>
    <col min="7939" max="7939" width="2.5703125" style="1120" customWidth="1"/>
    <col min="7940" max="7940" width="20.7109375" style="1120" customWidth="1"/>
    <col min="7941" max="7941" width="21.5703125" style="1120" customWidth="1"/>
    <col min="7942" max="7943" width="20.85546875" style="1120" customWidth="1"/>
    <col min="7944" max="7944" width="4.7109375" style="1120" customWidth="1"/>
    <col min="7945" max="8192" width="12.5703125" style="1120"/>
    <col min="8193" max="8193" width="67.7109375" style="1120" customWidth="1"/>
    <col min="8194" max="8194" width="19.5703125" style="1120" customWidth="1"/>
    <col min="8195" max="8195" width="2.5703125" style="1120" customWidth="1"/>
    <col min="8196" max="8196" width="20.7109375" style="1120" customWidth="1"/>
    <col min="8197" max="8197" width="21.5703125" style="1120" customWidth="1"/>
    <col min="8198" max="8199" width="20.85546875" style="1120" customWidth="1"/>
    <col min="8200" max="8200" width="4.7109375" style="1120" customWidth="1"/>
    <col min="8201" max="8448" width="12.5703125" style="1120"/>
    <col min="8449" max="8449" width="67.7109375" style="1120" customWidth="1"/>
    <col min="8450" max="8450" width="19.5703125" style="1120" customWidth="1"/>
    <col min="8451" max="8451" width="2.5703125" style="1120" customWidth="1"/>
    <col min="8452" max="8452" width="20.7109375" style="1120" customWidth="1"/>
    <col min="8453" max="8453" width="21.5703125" style="1120" customWidth="1"/>
    <col min="8454" max="8455" width="20.85546875" style="1120" customWidth="1"/>
    <col min="8456" max="8456" width="4.7109375" style="1120" customWidth="1"/>
    <col min="8457" max="8704" width="12.5703125" style="1120"/>
    <col min="8705" max="8705" width="67.7109375" style="1120" customWidth="1"/>
    <col min="8706" max="8706" width="19.5703125" style="1120" customWidth="1"/>
    <col min="8707" max="8707" width="2.5703125" style="1120" customWidth="1"/>
    <col min="8708" max="8708" width="20.7109375" style="1120" customWidth="1"/>
    <col min="8709" max="8709" width="21.5703125" style="1120" customWidth="1"/>
    <col min="8710" max="8711" width="20.85546875" style="1120" customWidth="1"/>
    <col min="8712" max="8712" width="4.7109375" style="1120" customWidth="1"/>
    <col min="8713" max="8960" width="12.5703125" style="1120"/>
    <col min="8961" max="8961" width="67.7109375" style="1120" customWidth="1"/>
    <col min="8962" max="8962" width="19.5703125" style="1120" customWidth="1"/>
    <col min="8963" max="8963" width="2.5703125" style="1120" customWidth="1"/>
    <col min="8964" max="8964" width="20.7109375" style="1120" customWidth="1"/>
    <col min="8965" max="8965" width="21.5703125" style="1120" customWidth="1"/>
    <col min="8966" max="8967" width="20.85546875" style="1120" customWidth="1"/>
    <col min="8968" max="8968" width="4.7109375" style="1120" customWidth="1"/>
    <col min="8969" max="9216" width="12.5703125" style="1120"/>
    <col min="9217" max="9217" width="67.7109375" style="1120" customWidth="1"/>
    <col min="9218" max="9218" width="19.5703125" style="1120" customWidth="1"/>
    <col min="9219" max="9219" width="2.5703125" style="1120" customWidth="1"/>
    <col min="9220" max="9220" width="20.7109375" style="1120" customWidth="1"/>
    <col min="9221" max="9221" width="21.5703125" style="1120" customWidth="1"/>
    <col min="9222" max="9223" width="20.85546875" style="1120" customWidth="1"/>
    <col min="9224" max="9224" width="4.7109375" style="1120" customWidth="1"/>
    <col min="9225" max="9472" width="12.5703125" style="1120"/>
    <col min="9473" max="9473" width="67.7109375" style="1120" customWidth="1"/>
    <col min="9474" max="9474" width="19.5703125" style="1120" customWidth="1"/>
    <col min="9475" max="9475" width="2.5703125" style="1120" customWidth="1"/>
    <col min="9476" max="9476" width="20.7109375" style="1120" customWidth="1"/>
    <col min="9477" max="9477" width="21.5703125" style="1120" customWidth="1"/>
    <col min="9478" max="9479" width="20.85546875" style="1120" customWidth="1"/>
    <col min="9480" max="9480" width="4.7109375" style="1120" customWidth="1"/>
    <col min="9481" max="9728" width="12.5703125" style="1120"/>
    <col min="9729" max="9729" width="67.7109375" style="1120" customWidth="1"/>
    <col min="9730" max="9730" width="19.5703125" style="1120" customWidth="1"/>
    <col min="9731" max="9731" width="2.5703125" style="1120" customWidth="1"/>
    <col min="9732" max="9732" width="20.7109375" style="1120" customWidth="1"/>
    <col min="9733" max="9733" width="21.5703125" style="1120" customWidth="1"/>
    <col min="9734" max="9735" width="20.85546875" style="1120" customWidth="1"/>
    <col min="9736" max="9736" width="4.7109375" style="1120" customWidth="1"/>
    <col min="9737" max="9984" width="12.5703125" style="1120"/>
    <col min="9985" max="9985" width="67.7109375" style="1120" customWidth="1"/>
    <col min="9986" max="9986" width="19.5703125" style="1120" customWidth="1"/>
    <col min="9987" max="9987" width="2.5703125" style="1120" customWidth="1"/>
    <col min="9988" max="9988" width="20.7109375" style="1120" customWidth="1"/>
    <col min="9989" max="9989" width="21.5703125" style="1120" customWidth="1"/>
    <col min="9990" max="9991" width="20.85546875" style="1120" customWidth="1"/>
    <col min="9992" max="9992" width="4.7109375" style="1120" customWidth="1"/>
    <col min="9993" max="10240" width="12.5703125" style="1120"/>
    <col min="10241" max="10241" width="67.7109375" style="1120" customWidth="1"/>
    <col min="10242" max="10242" width="19.5703125" style="1120" customWidth="1"/>
    <col min="10243" max="10243" width="2.5703125" style="1120" customWidth="1"/>
    <col min="10244" max="10244" width="20.7109375" style="1120" customWidth="1"/>
    <col min="10245" max="10245" width="21.5703125" style="1120" customWidth="1"/>
    <col min="10246" max="10247" width="20.85546875" style="1120" customWidth="1"/>
    <col min="10248" max="10248" width="4.7109375" style="1120" customWidth="1"/>
    <col min="10249" max="10496" width="12.5703125" style="1120"/>
    <col min="10497" max="10497" width="67.7109375" style="1120" customWidth="1"/>
    <col min="10498" max="10498" width="19.5703125" style="1120" customWidth="1"/>
    <col min="10499" max="10499" width="2.5703125" style="1120" customWidth="1"/>
    <col min="10500" max="10500" width="20.7109375" style="1120" customWidth="1"/>
    <col min="10501" max="10501" width="21.5703125" style="1120" customWidth="1"/>
    <col min="10502" max="10503" width="20.85546875" style="1120" customWidth="1"/>
    <col min="10504" max="10504" width="4.7109375" style="1120" customWidth="1"/>
    <col min="10505" max="10752" width="12.5703125" style="1120"/>
    <col min="10753" max="10753" width="67.7109375" style="1120" customWidth="1"/>
    <col min="10754" max="10754" width="19.5703125" style="1120" customWidth="1"/>
    <col min="10755" max="10755" width="2.5703125" style="1120" customWidth="1"/>
    <col min="10756" max="10756" width="20.7109375" style="1120" customWidth="1"/>
    <col min="10757" max="10757" width="21.5703125" style="1120" customWidth="1"/>
    <col min="10758" max="10759" width="20.85546875" style="1120" customWidth="1"/>
    <col min="10760" max="10760" width="4.7109375" style="1120" customWidth="1"/>
    <col min="10761" max="11008" width="12.5703125" style="1120"/>
    <col min="11009" max="11009" width="67.7109375" style="1120" customWidth="1"/>
    <col min="11010" max="11010" width="19.5703125" style="1120" customWidth="1"/>
    <col min="11011" max="11011" width="2.5703125" style="1120" customWidth="1"/>
    <col min="11012" max="11012" width="20.7109375" style="1120" customWidth="1"/>
    <col min="11013" max="11013" width="21.5703125" style="1120" customWidth="1"/>
    <col min="11014" max="11015" width="20.85546875" style="1120" customWidth="1"/>
    <col min="11016" max="11016" width="4.7109375" style="1120" customWidth="1"/>
    <col min="11017" max="11264" width="12.5703125" style="1120"/>
    <col min="11265" max="11265" width="67.7109375" style="1120" customWidth="1"/>
    <col min="11266" max="11266" width="19.5703125" style="1120" customWidth="1"/>
    <col min="11267" max="11267" width="2.5703125" style="1120" customWidth="1"/>
    <col min="11268" max="11268" width="20.7109375" style="1120" customWidth="1"/>
    <col min="11269" max="11269" width="21.5703125" style="1120" customWidth="1"/>
    <col min="11270" max="11271" width="20.85546875" style="1120" customWidth="1"/>
    <col min="11272" max="11272" width="4.7109375" style="1120" customWidth="1"/>
    <col min="11273" max="11520" width="12.5703125" style="1120"/>
    <col min="11521" max="11521" width="67.7109375" style="1120" customWidth="1"/>
    <col min="11522" max="11522" width="19.5703125" style="1120" customWidth="1"/>
    <col min="11523" max="11523" width="2.5703125" style="1120" customWidth="1"/>
    <col min="11524" max="11524" width="20.7109375" style="1120" customWidth="1"/>
    <col min="11525" max="11525" width="21.5703125" style="1120" customWidth="1"/>
    <col min="11526" max="11527" width="20.85546875" style="1120" customWidth="1"/>
    <col min="11528" max="11528" width="4.7109375" style="1120" customWidth="1"/>
    <col min="11529" max="11776" width="12.5703125" style="1120"/>
    <col min="11777" max="11777" width="67.7109375" style="1120" customWidth="1"/>
    <col min="11778" max="11778" width="19.5703125" style="1120" customWidth="1"/>
    <col min="11779" max="11779" width="2.5703125" style="1120" customWidth="1"/>
    <col min="11780" max="11780" width="20.7109375" style="1120" customWidth="1"/>
    <col min="11781" max="11781" width="21.5703125" style="1120" customWidth="1"/>
    <col min="11782" max="11783" width="20.85546875" style="1120" customWidth="1"/>
    <col min="11784" max="11784" width="4.7109375" style="1120" customWidth="1"/>
    <col min="11785" max="12032" width="12.5703125" style="1120"/>
    <col min="12033" max="12033" width="67.7109375" style="1120" customWidth="1"/>
    <col min="12034" max="12034" width="19.5703125" style="1120" customWidth="1"/>
    <col min="12035" max="12035" width="2.5703125" style="1120" customWidth="1"/>
    <col min="12036" max="12036" width="20.7109375" style="1120" customWidth="1"/>
    <col min="12037" max="12037" width="21.5703125" style="1120" customWidth="1"/>
    <col min="12038" max="12039" width="20.85546875" style="1120" customWidth="1"/>
    <col min="12040" max="12040" width="4.7109375" style="1120" customWidth="1"/>
    <col min="12041" max="12288" width="12.5703125" style="1120"/>
    <col min="12289" max="12289" width="67.7109375" style="1120" customWidth="1"/>
    <col min="12290" max="12290" width="19.5703125" style="1120" customWidth="1"/>
    <col min="12291" max="12291" width="2.5703125" style="1120" customWidth="1"/>
    <col min="12292" max="12292" width="20.7109375" style="1120" customWidth="1"/>
    <col min="12293" max="12293" width="21.5703125" style="1120" customWidth="1"/>
    <col min="12294" max="12295" width="20.85546875" style="1120" customWidth="1"/>
    <col min="12296" max="12296" width="4.7109375" style="1120" customWidth="1"/>
    <col min="12297" max="12544" width="12.5703125" style="1120"/>
    <col min="12545" max="12545" width="67.7109375" style="1120" customWidth="1"/>
    <col min="12546" max="12546" width="19.5703125" style="1120" customWidth="1"/>
    <col min="12547" max="12547" width="2.5703125" style="1120" customWidth="1"/>
    <col min="12548" max="12548" width="20.7109375" style="1120" customWidth="1"/>
    <col min="12549" max="12549" width="21.5703125" style="1120" customWidth="1"/>
    <col min="12550" max="12551" width="20.85546875" style="1120" customWidth="1"/>
    <col min="12552" max="12552" width="4.7109375" style="1120" customWidth="1"/>
    <col min="12553" max="12800" width="12.5703125" style="1120"/>
    <col min="12801" max="12801" width="67.7109375" style="1120" customWidth="1"/>
    <col min="12802" max="12802" width="19.5703125" style="1120" customWidth="1"/>
    <col min="12803" max="12803" width="2.5703125" style="1120" customWidth="1"/>
    <col min="12804" max="12804" width="20.7109375" style="1120" customWidth="1"/>
    <col min="12805" max="12805" width="21.5703125" style="1120" customWidth="1"/>
    <col min="12806" max="12807" width="20.85546875" style="1120" customWidth="1"/>
    <col min="12808" max="12808" width="4.7109375" style="1120" customWidth="1"/>
    <col min="12809" max="13056" width="12.5703125" style="1120"/>
    <col min="13057" max="13057" width="67.7109375" style="1120" customWidth="1"/>
    <col min="13058" max="13058" width="19.5703125" style="1120" customWidth="1"/>
    <col min="13059" max="13059" width="2.5703125" style="1120" customWidth="1"/>
    <col min="13060" max="13060" width="20.7109375" style="1120" customWidth="1"/>
    <col min="13061" max="13061" width="21.5703125" style="1120" customWidth="1"/>
    <col min="13062" max="13063" width="20.85546875" style="1120" customWidth="1"/>
    <col min="13064" max="13064" width="4.7109375" style="1120" customWidth="1"/>
    <col min="13065" max="13312" width="12.5703125" style="1120"/>
    <col min="13313" max="13313" width="67.7109375" style="1120" customWidth="1"/>
    <col min="13314" max="13314" width="19.5703125" style="1120" customWidth="1"/>
    <col min="13315" max="13315" width="2.5703125" style="1120" customWidth="1"/>
    <col min="13316" max="13316" width="20.7109375" style="1120" customWidth="1"/>
    <col min="13317" max="13317" width="21.5703125" style="1120" customWidth="1"/>
    <col min="13318" max="13319" width="20.85546875" style="1120" customWidth="1"/>
    <col min="13320" max="13320" width="4.7109375" style="1120" customWidth="1"/>
    <col min="13321" max="13568" width="12.5703125" style="1120"/>
    <col min="13569" max="13569" width="67.7109375" style="1120" customWidth="1"/>
    <col min="13570" max="13570" width="19.5703125" style="1120" customWidth="1"/>
    <col min="13571" max="13571" width="2.5703125" style="1120" customWidth="1"/>
    <col min="13572" max="13572" width="20.7109375" style="1120" customWidth="1"/>
    <col min="13573" max="13573" width="21.5703125" style="1120" customWidth="1"/>
    <col min="13574" max="13575" width="20.85546875" style="1120" customWidth="1"/>
    <col min="13576" max="13576" width="4.7109375" style="1120" customWidth="1"/>
    <col min="13577" max="13824" width="12.5703125" style="1120"/>
    <col min="13825" max="13825" width="67.7109375" style="1120" customWidth="1"/>
    <col min="13826" max="13826" width="19.5703125" style="1120" customWidth="1"/>
    <col min="13827" max="13827" width="2.5703125" style="1120" customWidth="1"/>
    <col min="13828" max="13828" width="20.7109375" style="1120" customWidth="1"/>
    <col min="13829" max="13829" width="21.5703125" style="1120" customWidth="1"/>
    <col min="13830" max="13831" width="20.85546875" style="1120" customWidth="1"/>
    <col min="13832" max="13832" width="4.7109375" style="1120" customWidth="1"/>
    <col min="13833" max="14080" width="12.5703125" style="1120"/>
    <col min="14081" max="14081" width="67.7109375" style="1120" customWidth="1"/>
    <col min="14082" max="14082" width="19.5703125" style="1120" customWidth="1"/>
    <col min="14083" max="14083" width="2.5703125" style="1120" customWidth="1"/>
    <col min="14084" max="14084" width="20.7109375" style="1120" customWidth="1"/>
    <col min="14085" max="14085" width="21.5703125" style="1120" customWidth="1"/>
    <col min="14086" max="14087" width="20.85546875" style="1120" customWidth="1"/>
    <col min="14088" max="14088" width="4.7109375" style="1120" customWidth="1"/>
    <col min="14089" max="14336" width="12.5703125" style="1120"/>
    <col min="14337" max="14337" width="67.7109375" style="1120" customWidth="1"/>
    <col min="14338" max="14338" width="19.5703125" style="1120" customWidth="1"/>
    <col min="14339" max="14339" width="2.5703125" style="1120" customWidth="1"/>
    <col min="14340" max="14340" width="20.7109375" style="1120" customWidth="1"/>
    <col min="14341" max="14341" width="21.5703125" style="1120" customWidth="1"/>
    <col min="14342" max="14343" width="20.85546875" style="1120" customWidth="1"/>
    <col min="14344" max="14344" width="4.7109375" style="1120" customWidth="1"/>
    <col min="14345" max="14592" width="12.5703125" style="1120"/>
    <col min="14593" max="14593" width="67.7109375" style="1120" customWidth="1"/>
    <col min="14594" max="14594" width="19.5703125" style="1120" customWidth="1"/>
    <col min="14595" max="14595" width="2.5703125" style="1120" customWidth="1"/>
    <col min="14596" max="14596" width="20.7109375" style="1120" customWidth="1"/>
    <col min="14597" max="14597" width="21.5703125" style="1120" customWidth="1"/>
    <col min="14598" max="14599" width="20.85546875" style="1120" customWidth="1"/>
    <col min="14600" max="14600" width="4.7109375" style="1120" customWidth="1"/>
    <col min="14601" max="14848" width="12.5703125" style="1120"/>
    <col min="14849" max="14849" width="67.7109375" style="1120" customWidth="1"/>
    <col min="14850" max="14850" width="19.5703125" style="1120" customWidth="1"/>
    <col min="14851" max="14851" width="2.5703125" style="1120" customWidth="1"/>
    <col min="14852" max="14852" width="20.7109375" style="1120" customWidth="1"/>
    <col min="14853" max="14853" width="21.5703125" style="1120" customWidth="1"/>
    <col min="14854" max="14855" width="20.85546875" style="1120" customWidth="1"/>
    <col min="14856" max="14856" width="4.7109375" style="1120" customWidth="1"/>
    <col min="14857" max="15104" width="12.5703125" style="1120"/>
    <col min="15105" max="15105" width="67.7109375" style="1120" customWidth="1"/>
    <col min="15106" max="15106" width="19.5703125" style="1120" customWidth="1"/>
    <col min="15107" max="15107" width="2.5703125" style="1120" customWidth="1"/>
    <col min="15108" max="15108" width="20.7109375" style="1120" customWidth="1"/>
    <col min="15109" max="15109" width="21.5703125" style="1120" customWidth="1"/>
    <col min="15110" max="15111" width="20.85546875" style="1120" customWidth="1"/>
    <col min="15112" max="15112" width="4.7109375" style="1120" customWidth="1"/>
    <col min="15113" max="15360" width="12.5703125" style="1120"/>
    <col min="15361" max="15361" width="67.7109375" style="1120" customWidth="1"/>
    <col min="15362" max="15362" width="19.5703125" style="1120" customWidth="1"/>
    <col min="15363" max="15363" width="2.5703125" style="1120" customWidth="1"/>
    <col min="15364" max="15364" width="20.7109375" style="1120" customWidth="1"/>
    <col min="15365" max="15365" width="21.5703125" style="1120" customWidth="1"/>
    <col min="15366" max="15367" width="20.85546875" style="1120" customWidth="1"/>
    <col min="15368" max="15368" width="4.7109375" style="1120" customWidth="1"/>
    <col min="15369" max="15616" width="12.5703125" style="1120"/>
    <col min="15617" max="15617" width="67.7109375" style="1120" customWidth="1"/>
    <col min="15618" max="15618" width="19.5703125" style="1120" customWidth="1"/>
    <col min="15619" max="15619" width="2.5703125" style="1120" customWidth="1"/>
    <col min="15620" max="15620" width="20.7109375" style="1120" customWidth="1"/>
    <col min="15621" max="15621" width="21.5703125" style="1120" customWidth="1"/>
    <col min="15622" max="15623" width="20.85546875" style="1120" customWidth="1"/>
    <col min="15624" max="15624" width="4.7109375" style="1120" customWidth="1"/>
    <col min="15625" max="15872" width="12.5703125" style="1120"/>
    <col min="15873" max="15873" width="67.7109375" style="1120" customWidth="1"/>
    <col min="15874" max="15874" width="19.5703125" style="1120" customWidth="1"/>
    <col min="15875" max="15875" width="2.5703125" style="1120" customWidth="1"/>
    <col min="15876" max="15876" width="20.7109375" style="1120" customWidth="1"/>
    <col min="15877" max="15877" width="21.5703125" style="1120" customWidth="1"/>
    <col min="15878" max="15879" width="20.85546875" style="1120" customWidth="1"/>
    <col min="15880" max="15880" width="4.7109375" style="1120" customWidth="1"/>
    <col min="15881" max="16128" width="12.5703125" style="1120"/>
    <col min="16129" max="16129" width="67.7109375" style="1120" customWidth="1"/>
    <col min="16130" max="16130" width="19.5703125" style="1120" customWidth="1"/>
    <col min="16131" max="16131" width="2.5703125" style="1120" customWidth="1"/>
    <col min="16132" max="16132" width="20.7109375" style="1120" customWidth="1"/>
    <col min="16133" max="16133" width="21.5703125" style="1120" customWidth="1"/>
    <col min="16134" max="16135" width="20.85546875" style="1120" customWidth="1"/>
    <col min="16136" max="16136" width="4.7109375" style="1120" customWidth="1"/>
    <col min="16137" max="16384" width="12.5703125" style="1120"/>
  </cols>
  <sheetData>
    <row r="1" spans="1:62" ht="16.5" customHeight="1">
      <c r="A1" s="1117" t="s">
        <v>792</v>
      </c>
      <c r="B1" s="1118"/>
      <c r="C1" s="1118"/>
      <c r="D1" s="1118"/>
      <c r="E1" s="1118"/>
      <c r="F1" s="1119"/>
      <c r="G1" s="1119"/>
    </row>
    <row r="2" spans="1:62" ht="25.5" customHeight="1">
      <c r="A2" s="1121" t="s">
        <v>793</v>
      </c>
      <c r="B2" s="1122"/>
      <c r="C2" s="1122"/>
      <c r="D2" s="1122"/>
      <c r="E2" s="1122"/>
      <c r="F2" s="1123"/>
      <c r="G2" s="1123"/>
    </row>
    <row r="3" spans="1:62" ht="21" customHeight="1">
      <c r="A3" s="1121"/>
      <c r="B3" s="1122"/>
      <c r="C3" s="1122"/>
      <c r="D3" s="1122"/>
      <c r="E3" s="1122"/>
      <c r="F3" s="1123"/>
      <c r="G3" s="1124" t="s">
        <v>2</v>
      </c>
    </row>
    <row r="4" spans="1:62" ht="16.5" customHeight="1">
      <c r="A4" s="1125"/>
      <c r="B4" s="1556" t="s">
        <v>767</v>
      </c>
      <c r="C4" s="1557"/>
      <c r="D4" s="1557"/>
      <c r="E4" s="1558"/>
      <c r="F4" s="1559" t="s">
        <v>768</v>
      </c>
      <c r="G4" s="1560"/>
    </row>
    <row r="5" spans="1:62" ht="15" customHeight="1">
      <c r="A5" s="1126"/>
      <c r="B5" s="1553" t="s">
        <v>769</v>
      </c>
      <c r="C5" s="1554"/>
      <c r="D5" s="1554"/>
      <c r="E5" s="1555"/>
      <c r="F5" s="1553" t="s">
        <v>769</v>
      </c>
      <c r="G5" s="1555"/>
      <c r="H5" s="1127" t="s">
        <v>4</v>
      </c>
    </row>
    <row r="6" spans="1:62" ht="15.75">
      <c r="A6" s="1128" t="s">
        <v>3</v>
      </c>
      <c r="B6" s="1129"/>
      <c r="C6" s="1130"/>
      <c r="D6" s="1131" t="s">
        <v>770</v>
      </c>
      <c r="E6" s="1132"/>
      <c r="F6" s="1133" t="s">
        <v>4</v>
      </c>
      <c r="G6" s="1134" t="s">
        <v>4</v>
      </c>
      <c r="H6" s="1127"/>
    </row>
    <row r="7" spans="1:62" ht="14.25" customHeight="1">
      <c r="A7" s="1135"/>
      <c r="B7" s="1136"/>
      <c r="C7" s="1137"/>
      <c r="D7" s="1138"/>
      <c r="E7" s="1139" t="s">
        <v>770</v>
      </c>
      <c r="F7" s="1140" t="s">
        <v>771</v>
      </c>
      <c r="G7" s="1134" t="s">
        <v>772</v>
      </c>
      <c r="H7" s="1141"/>
    </row>
    <row r="8" spans="1:62" ht="14.25" customHeight="1">
      <c r="A8" s="1142"/>
      <c r="B8" s="1137" t="s">
        <v>773</v>
      </c>
      <c r="C8" s="1137"/>
      <c r="D8" s="1128" t="s">
        <v>774</v>
      </c>
      <c r="E8" s="1143" t="s">
        <v>775</v>
      </c>
      <c r="F8" s="1140" t="s">
        <v>630</v>
      </c>
      <c r="G8" s="1134" t="s">
        <v>776</v>
      </c>
      <c r="H8" s="1141"/>
    </row>
    <row r="9" spans="1:62" ht="14.25" customHeight="1">
      <c r="A9" s="1144"/>
      <c r="B9" s="1145"/>
      <c r="C9" s="1146"/>
      <c r="D9" s="1147"/>
      <c r="E9" s="1143" t="s">
        <v>777</v>
      </c>
      <c r="F9" s="1148" t="s">
        <v>778</v>
      </c>
      <c r="G9" s="1149"/>
      <c r="H9" s="1150" t="s">
        <v>4</v>
      </c>
    </row>
    <row r="10" spans="1:62" ht="9.9499999999999993" customHeight="1">
      <c r="A10" s="1151" t="s">
        <v>467</v>
      </c>
      <c r="B10" s="1152">
        <v>2</v>
      </c>
      <c r="C10" s="1153"/>
      <c r="D10" s="1154">
        <v>3</v>
      </c>
      <c r="E10" s="1154">
        <v>4</v>
      </c>
      <c r="F10" s="1155">
        <v>5</v>
      </c>
      <c r="G10" s="1156">
        <v>6</v>
      </c>
      <c r="H10" s="1150" t="s">
        <v>4</v>
      </c>
    </row>
    <row r="11" spans="1:62" ht="12.75" customHeight="1">
      <c r="A11" s="1157" t="s">
        <v>4</v>
      </c>
      <c r="B11" s="1158" t="s">
        <v>4</v>
      </c>
      <c r="C11" s="1158"/>
      <c r="D11" s="1159" t="s">
        <v>127</v>
      </c>
      <c r="E11" s="1160"/>
      <c r="F11" s="1161" t="s">
        <v>4</v>
      </c>
      <c r="G11" s="1162" t="s">
        <v>127</v>
      </c>
      <c r="H11" s="1150" t="s">
        <v>4</v>
      </c>
    </row>
    <row r="12" spans="1:62" ht="16.5" customHeight="1">
      <c r="A12" s="1157" t="s">
        <v>794</v>
      </c>
      <c r="B12" s="1163">
        <v>2535769.7353100008</v>
      </c>
      <c r="C12" s="1163"/>
      <c r="D12" s="1164">
        <v>785672.84948000009</v>
      </c>
      <c r="E12" s="1164">
        <v>783062.7513499998</v>
      </c>
      <c r="F12" s="1163">
        <v>680452.54069000005</v>
      </c>
      <c r="G12" s="1165">
        <v>105220.30878999998</v>
      </c>
      <c r="H12" s="1150" t="s">
        <v>4</v>
      </c>
    </row>
    <row r="13" spans="1:62" s="1169" customFormat="1" ht="21.75" customHeight="1">
      <c r="A13" s="1166" t="s">
        <v>246</v>
      </c>
      <c r="B13" s="1068">
        <v>1951.6580999999999</v>
      </c>
      <c r="C13" s="1068"/>
      <c r="D13" s="1167">
        <v>0</v>
      </c>
      <c r="E13" s="1167">
        <v>0</v>
      </c>
      <c r="F13" s="1168">
        <v>0</v>
      </c>
      <c r="G13" s="1069">
        <v>0</v>
      </c>
      <c r="H13" s="1150" t="s">
        <v>4</v>
      </c>
      <c r="I13" s="1120"/>
      <c r="J13" s="1120"/>
      <c r="K13" s="1120"/>
      <c r="L13" s="1120"/>
      <c r="M13" s="1120"/>
      <c r="N13" s="1120"/>
      <c r="O13" s="1120"/>
      <c r="P13" s="1120"/>
      <c r="Q13" s="1120"/>
      <c r="R13" s="1120"/>
      <c r="S13" s="1120"/>
      <c r="T13" s="1120"/>
      <c r="U13" s="1120"/>
      <c r="V13" s="1120"/>
      <c r="W13" s="1120"/>
      <c r="X13" s="1120"/>
      <c r="Y13" s="1120"/>
      <c r="Z13" s="1120"/>
      <c r="AA13" s="1120"/>
      <c r="AB13" s="1120"/>
      <c r="AC13" s="1120"/>
      <c r="AD13" s="1120"/>
      <c r="AE13" s="1120"/>
      <c r="AF13" s="1120"/>
      <c r="AG13" s="1120"/>
      <c r="AH13" s="1120"/>
      <c r="AI13" s="1120"/>
      <c r="AJ13" s="1120"/>
      <c r="AK13" s="1120"/>
      <c r="AL13" s="1120"/>
      <c r="AM13" s="1120"/>
      <c r="AN13" s="1120"/>
      <c r="AO13" s="1120"/>
      <c r="AP13" s="1120"/>
      <c r="AQ13" s="1120"/>
      <c r="AR13" s="1120"/>
      <c r="AS13" s="1120"/>
      <c r="AT13" s="1120"/>
      <c r="AU13" s="1120"/>
      <c r="AV13" s="1120"/>
      <c r="AW13" s="1120"/>
      <c r="AX13" s="1120"/>
      <c r="AY13" s="1120"/>
      <c r="AZ13" s="1120"/>
      <c r="BA13" s="1120"/>
      <c r="BB13" s="1120"/>
      <c r="BC13" s="1120"/>
      <c r="BD13" s="1120"/>
      <c r="BE13" s="1120"/>
      <c r="BF13" s="1120"/>
      <c r="BG13" s="1120"/>
      <c r="BH13" s="1120"/>
      <c r="BI13" s="1120"/>
      <c r="BJ13" s="1120"/>
    </row>
    <row r="14" spans="1:62" s="1169" customFormat="1" ht="21.75" customHeight="1">
      <c r="A14" s="1166" t="s">
        <v>247</v>
      </c>
      <c r="B14" s="1068">
        <v>7667.0408600000001</v>
      </c>
      <c r="C14" s="1068"/>
      <c r="D14" s="1170">
        <v>0</v>
      </c>
      <c r="E14" s="1170">
        <v>0</v>
      </c>
      <c r="F14" s="1168">
        <v>0</v>
      </c>
      <c r="G14" s="1069">
        <v>0</v>
      </c>
      <c r="H14" s="1150" t="s">
        <v>4</v>
      </c>
      <c r="I14" s="1120"/>
      <c r="J14" s="1120"/>
      <c r="K14" s="1120"/>
      <c r="L14" s="1120"/>
      <c r="M14" s="1120"/>
      <c r="N14" s="1120"/>
      <c r="O14" s="1120"/>
      <c r="P14" s="1120"/>
      <c r="Q14" s="1120"/>
      <c r="R14" s="1120"/>
      <c r="S14" s="1120"/>
      <c r="T14" s="1120"/>
      <c r="U14" s="1120"/>
      <c r="V14" s="1120"/>
      <c r="W14" s="1120"/>
      <c r="X14" s="1120"/>
      <c r="Y14" s="1120"/>
      <c r="Z14" s="1120"/>
      <c r="AA14" s="1120"/>
      <c r="AB14" s="1120"/>
      <c r="AC14" s="1120"/>
      <c r="AD14" s="1120"/>
      <c r="AE14" s="1120"/>
      <c r="AF14" s="1120"/>
      <c r="AG14" s="1120"/>
      <c r="AH14" s="1120"/>
      <c r="AI14" s="1120"/>
      <c r="AJ14" s="1120"/>
      <c r="AK14" s="1120"/>
      <c r="AL14" s="1120"/>
      <c r="AM14" s="1120"/>
      <c r="AN14" s="1120"/>
      <c r="AO14" s="1120"/>
      <c r="AP14" s="1120"/>
      <c r="AQ14" s="1120"/>
      <c r="AR14" s="1120"/>
      <c r="AS14" s="1120"/>
      <c r="AT14" s="1120"/>
      <c r="AU14" s="1120"/>
      <c r="AV14" s="1120"/>
      <c r="AW14" s="1120"/>
      <c r="AX14" s="1120"/>
      <c r="AY14" s="1120"/>
      <c r="AZ14" s="1120"/>
      <c r="BA14" s="1120"/>
      <c r="BB14" s="1120"/>
      <c r="BC14" s="1120"/>
      <c r="BD14" s="1120"/>
      <c r="BE14" s="1120"/>
      <c r="BF14" s="1120"/>
      <c r="BG14" s="1120"/>
      <c r="BH14" s="1120"/>
      <c r="BI14" s="1120"/>
      <c r="BJ14" s="1120"/>
    </row>
    <row r="15" spans="1:62" s="1169" customFormat="1" ht="21.75" customHeight="1">
      <c r="A15" s="1166" t="s">
        <v>248</v>
      </c>
      <c r="B15" s="1068">
        <v>1951.2286700000002</v>
      </c>
      <c r="C15" s="1068"/>
      <c r="D15" s="1170">
        <v>0</v>
      </c>
      <c r="E15" s="1171">
        <v>0</v>
      </c>
      <c r="F15" s="1168">
        <v>0</v>
      </c>
      <c r="G15" s="1069">
        <v>0</v>
      </c>
      <c r="H15" s="1150" t="s">
        <v>4</v>
      </c>
      <c r="I15" s="1120"/>
      <c r="J15" s="1120"/>
      <c r="K15" s="1120"/>
      <c r="L15" s="1120"/>
      <c r="M15" s="1120"/>
      <c r="N15" s="1120"/>
      <c r="O15" s="1120"/>
      <c r="P15" s="1120"/>
      <c r="Q15" s="1120"/>
      <c r="R15" s="1120"/>
      <c r="S15" s="1120"/>
      <c r="T15" s="1120"/>
      <c r="U15" s="1120"/>
      <c r="V15" s="1120"/>
      <c r="W15" s="1120"/>
      <c r="X15" s="1120"/>
      <c r="Y15" s="1120"/>
      <c r="Z15" s="1120"/>
      <c r="AA15" s="1120"/>
      <c r="AB15" s="1120"/>
      <c r="AC15" s="1120"/>
      <c r="AD15" s="1120"/>
      <c r="AE15" s="1120"/>
      <c r="AF15" s="1120"/>
      <c r="AG15" s="1120"/>
      <c r="AH15" s="1120"/>
      <c r="AI15" s="1120"/>
      <c r="AJ15" s="1120"/>
      <c r="AK15" s="1120"/>
      <c r="AL15" s="1120"/>
      <c r="AM15" s="1120"/>
      <c r="AN15" s="1120"/>
      <c r="AO15" s="1120"/>
      <c r="AP15" s="1120"/>
      <c r="AQ15" s="1120"/>
      <c r="AR15" s="1120"/>
      <c r="AS15" s="1120"/>
      <c r="AT15" s="1120"/>
      <c r="AU15" s="1120"/>
      <c r="AV15" s="1120"/>
      <c r="AW15" s="1120"/>
      <c r="AX15" s="1120"/>
      <c r="AY15" s="1120"/>
      <c r="AZ15" s="1120"/>
      <c r="BA15" s="1120"/>
      <c r="BB15" s="1120"/>
      <c r="BC15" s="1120"/>
      <c r="BD15" s="1120"/>
      <c r="BE15" s="1120"/>
      <c r="BF15" s="1120"/>
      <c r="BG15" s="1120"/>
      <c r="BH15" s="1120"/>
      <c r="BI15" s="1120"/>
      <c r="BJ15" s="1120"/>
    </row>
    <row r="16" spans="1:62" s="1169" customFormat="1" ht="21.75" customHeight="1">
      <c r="A16" s="1166" t="s">
        <v>249</v>
      </c>
      <c r="B16" s="1068">
        <v>14.00878</v>
      </c>
      <c r="C16" s="1068"/>
      <c r="D16" s="1170">
        <v>0</v>
      </c>
      <c r="E16" s="1171">
        <v>0</v>
      </c>
      <c r="F16" s="1168">
        <v>0</v>
      </c>
      <c r="G16" s="1069">
        <v>0</v>
      </c>
      <c r="H16" s="1150" t="s">
        <v>4</v>
      </c>
      <c r="I16" s="1120"/>
      <c r="J16" s="1120"/>
      <c r="K16" s="1120"/>
      <c r="L16" s="1120"/>
      <c r="M16" s="1120"/>
      <c r="N16" s="1120"/>
      <c r="O16" s="1120"/>
      <c r="P16" s="1120"/>
      <c r="Q16" s="1120"/>
      <c r="R16" s="1120"/>
      <c r="S16" s="1120"/>
      <c r="T16" s="1120"/>
      <c r="U16" s="1120"/>
      <c r="V16" s="1120"/>
      <c r="W16" s="1120"/>
      <c r="X16" s="1120"/>
      <c r="Y16" s="1120"/>
      <c r="Z16" s="1120"/>
      <c r="AA16" s="1120"/>
      <c r="AB16" s="1120"/>
      <c r="AC16" s="1120"/>
      <c r="AD16" s="1120"/>
      <c r="AE16" s="1120"/>
      <c r="AF16" s="1120"/>
      <c r="AG16" s="1120"/>
      <c r="AH16" s="1120"/>
      <c r="AI16" s="1120"/>
      <c r="AJ16" s="1120"/>
      <c r="AK16" s="1120"/>
      <c r="AL16" s="1120"/>
      <c r="AM16" s="1120"/>
      <c r="AN16" s="1120"/>
      <c r="AO16" s="1120"/>
      <c r="AP16" s="1120"/>
      <c r="AQ16" s="1120"/>
      <c r="AR16" s="1120"/>
      <c r="AS16" s="1120"/>
      <c r="AT16" s="1120"/>
      <c r="AU16" s="1120"/>
      <c r="AV16" s="1120"/>
      <c r="AW16" s="1120"/>
      <c r="AX16" s="1120"/>
      <c r="AY16" s="1120"/>
      <c r="AZ16" s="1120"/>
      <c r="BA16" s="1120"/>
      <c r="BB16" s="1120"/>
      <c r="BC16" s="1120"/>
      <c r="BD16" s="1120"/>
      <c r="BE16" s="1120"/>
      <c r="BF16" s="1120"/>
      <c r="BG16" s="1120"/>
      <c r="BH16" s="1120"/>
      <c r="BI16" s="1120"/>
      <c r="BJ16" s="1120"/>
    </row>
    <row r="17" spans="1:69" s="1169" customFormat="1" ht="21.75" customHeight="1">
      <c r="A17" s="1166" t="s">
        <v>250</v>
      </c>
      <c r="B17" s="1068">
        <v>4842.3431900000005</v>
      </c>
      <c r="C17" s="1068"/>
      <c r="D17" s="1170">
        <v>0</v>
      </c>
      <c r="E17" s="1171">
        <v>0</v>
      </c>
      <c r="F17" s="1168">
        <v>0</v>
      </c>
      <c r="G17" s="1069">
        <v>0</v>
      </c>
      <c r="H17" s="1150" t="s">
        <v>4</v>
      </c>
      <c r="I17" s="1120"/>
      <c r="J17" s="1120"/>
      <c r="K17" s="1120"/>
      <c r="L17" s="1120"/>
      <c r="M17" s="1120"/>
      <c r="N17" s="1120"/>
      <c r="O17" s="1120"/>
      <c r="P17" s="1120"/>
      <c r="Q17" s="1120"/>
      <c r="R17" s="1120"/>
      <c r="S17" s="1120"/>
      <c r="T17" s="1120"/>
      <c r="U17" s="1120"/>
      <c r="V17" s="1120"/>
      <c r="W17" s="1120"/>
      <c r="X17" s="1120"/>
      <c r="Y17" s="1120"/>
      <c r="Z17" s="1120"/>
      <c r="AA17" s="1120"/>
      <c r="AB17" s="1120"/>
      <c r="AC17" s="1120"/>
      <c r="AD17" s="1120"/>
      <c r="AE17" s="1120"/>
      <c r="AF17" s="1120"/>
      <c r="AG17" s="1120"/>
      <c r="AH17" s="1120"/>
      <c r="AI17" s="1120"/>
      <c r="AJ17" s="1120"/>
      <c r="AK17" s="1120"/>
      <c r="AL17" s="1120"/>
      <c r="AM17" s="1120"/>
      <c r="AN17" s="1120"/>
      <c r="AO17" s="1120"/>
      <c r="AP17" s="1120"/>
      <c r="AQ17" s="1120"/>
      <c r="AR17" s="1120"/>
      <c r="AS17" s="1120"/>
      <c r="AT17" s="1120"/>
      <c r="AU17" s="1120"/>
      <c r="AV17" s="1120"/>
      <c r="AW17" s="1120"/>
      <c r="AX17" s="1120"/>
      <c r="AY17" s="1120"/>
      <c r="AZ17" s="1120"/>
      <c r="BA17" s="1120"/>
      <c r="BB17" s="1120"/>
      <c r="BC17" s="1120"/>
      <c r="BD17" s="1120"/>
      <c r="BE17" s="1120"/>
      <c r="BF17" s="1120"/>
      <c r="BG17" s="1120"/>
      <c r="BH17" s="1120"/>
      <c r="BI17" s="1120"/>
      <c r="BJ17" s="1120"/>
    </row>
    <row r="18" spans="1:69" s="1169" customFormat="1" ht="21.75" customHeight="1">
      <c r="A18" s="1166" t="s">
        <v>251</v>
      </c>
      <c r="B18" s="1068">
        <v>21.065669999999997</v>
      </c>
      <c r="C18" s="1068"/>
      <c r="D18" s="1170">
        <v>0</v>
      </c>
      <c r="E18" s="1171">
        <v>0</v>
      </c>
      <c r="F18" s="1168">
        <v>0</v>
      </c>
      <c r="G18" s="1069">
        <v>0</v>
      </c>
      <c r="H18" s="1150" t="s">
        <v>4</v>
      </c>
      <c r="I18" s="1120"/>
      <c r="J18" s="1120"/>
      <c r="K18" s="1120"/>
      <c r="L18" s="1120"/>
      <c r="M18" s="1120"/>
      <c r="N18" s="1120"/>
      <c r="O18" s="1120"/>
      <c r="P18" s="1120"/>
      <c r="Q18" s="1120"/>
      <c r="R18" s="1120"/>
      <c r="S18" s="1120"/>
      <c r="T18" s="1120"/>
      <c r="U18" s="1120"/>
      <c r="V18" s="1120"/>
      <c r="W18" s="1120"/>
      <c r="X18" s="1120"/>
      <c r="Y18" s="1120"/>
      <c r="Z18" s="1120"/>
      <c r="AA18" s="1120"/>
      <c r="AB18" s="1120"/>
      <c r="AC18" s="1120"/>
      <c r="AD18" s="1120"/>
      <c r="AE18" s="1120"/>
      <c r="AF18" s="1120"/>
      <c r="AG18" s="1120"/>
      <c r="AH18" s="1120"/>
      <c r="AI18" s="1120"/>
      <c r="AJ18" s="1120"/>
      <c r="AK18" s="1120"/>
      <c r="AL18" s="1120"/>
      <c r="AM18" s="1120"/>
      <c r="AN18" s="1120"/>
      <c r="AO18" s="1120"/>
      <c r="AP18" s="1120"/>
      <c r="AQ18" s="1120"/>
      <c r="AR18" s="1120"/>
      <c r="AS18" s="1120"/>
      <c r="AT18" s="1120"/>
      <c r="AU18" s="1120"/>
      <c r="AV18" s="1120"/>
      <c r="AW18" s="1120"/>
      <c r="AX18" s="1120"/>
      <c r="AY18" s="1120"/>
      <c r="AZ18" s="1120"/>
      <c r="BA18" s="1120"/>
      <c r="BB18" s="1120"/>
      <c r="BC18" s="1120"/>
      <c r="BD18" s="1120"/>
      <c r="BE18" s="1120"/>
      <c r="BF18" s="1120"/>
      <c r="BG18" s="1120"/>
      <c r="BH18" s="1120"/>
      <c r="BI18" s="1120"/>
      <c r="BJ18" s="1120"/>
    </row>
    <row r="19" spans="1:69" s="1169" customFormat="1" ht="21.75" customHeight="1">
      <c r="A19" s="1166" t="s">
        <v>252</v>
      </c>
      <c r="B19" s="1068">
        <v>1098.3702000000003</v>
      </c>
      <c r="C19" s="1068"/>
      <c r="D19" s="1170">
        <v>0</v>
      </c>
      <c r="E19" s="1171">
        <v>0</v>
      </c>
      <c r="F19" s="1168">
        <v>0</v>
      </c>
      <c r="G19" s="1069">
        <v>0</v>
      </c>
      <c r="H19" s="1150" t="s">
        <v>4</v>
      </c>
      <c r="I19" s="1120"/>
      <c r="J19" s="1120"/>
      <c r="K19" s="1120"/>
      <c r="L19" s="1120"/>
      <c r="M19" s="1120"/>
      <c r="N19" s="1120"/>
      <c r="O19" s="1120"/>
      <c r="P19" s="1120"/>
      <c r="Q19" s="1120"/>
      <c r="R19" s="1120"/>
      <c r="S19" s="1120"/>
      <c r="T19" s="1120"/>
      <c r="U19" s="1120"/>
      <c r="V19" s="1120"/>
      <c r="W19" s="1120"/>
      <c r="X19" s="1120"/>
      <c r="Y19" s="1120"/>
      <c r="Z19" s="1120"/>
      <c r="AA19" s="1120"/>
      <c r="AB19" s="1120"/>
      <c r="AC19" s="1120"/>
      <c r="AD19" s="1120"/>
      <c r="AE19" s="1120"/>
      <c r="AF19" s="1120"/>
      <c r="AG19" s="1120"/>
      <c r="AH19" s="1120"/>
      <c r="AI19" s="1120"/>
      <c r="AJ19" s="1120"/>
      <c r="AK19" s="1120"/>
      <c r="AL19" s="1120"/>
      <c r="AM19" s="1120"/>
      <c r="AN19" s="1120"/>
      <c r="AO19" s="1120"/>
      <c r="AP19" s="1120"/>
      <c r="AQ19" s="1120"/>
      <c r="AR19" s="1120"/>
      <c r="AS19" s="1120"/>
      <c r="AT19" s="1120"/>
      <c r="AU19" s="1120"/>
      <c r="AV19" s="1120"/>
      <c r="AW19" s="1120"/>
      <c r="AX19" s="1120"/>
      <c r="AY19" s="1120"/>
      <c r="AZ19" s="1120"/>
      <c r="BA19" s="1120"/>
      <c r="BB19" s="1120"/>
      <c r="BC19" s="1120"/>
      <c r="BD19" s="1120"/>
      <c r="BE19" s="1120"/>
      <c r="BF19" s="1120"/>
      <c r="BG19" s="1120"/>
      <c r="BH19" s="1120"/>
      <c r="BI19" s="1120"/>
      <c r="BJ19" s="1120"/>
    </row>
    <row r="20" spans="1:69" s="1169" customFormat="1" ht="21.75" customHeight="1">
      <c r="A20" s="1166" t="s">
        <v>253</v>
      </c>
      <c r="B20" s="1068">
        <v>840.0007599999999</v>
      </c>
      <c r="C20" s="1068"/>
      <c r="D20" s="1170">
        <v>0</v>
      </c>
      <c r="E20" s="1171">
        <v>0</v>
      </c>
      <c r="F20" s="1168">
        <v>0</v>
      </c>
      <c r="G20" s="1069">
        <v>0</v>
      </c>
      <c r="H20" s="1150" t="s">
        <v>4</v>
      </c>
      <c r="I20" s="1120"/>
      <c r="J20" s="1120"/>
      <c r="K20" s="1120"/>
      <c r="L20" s="1120"/>
      <c r="M20" s="1120"/>
      <c r="N20" s="1120"/>
      <c r="O20" s="1120"/>
      <c r="P20" s="1120"/>
      <c r="Q20" s="1120"/>
      <c r="R20" s="1120"/>
      <c r="S20" s="1120"/>
      <c r="T20" s="1120"/>
      <c r="U20" s="1120"/>
      <c r="V20" s="1120"/>
      <c r="W20" s="1120"/>
      <c r="X20" s="1120"/>
      <c r="Y20" s="1120"/>
      <c r="Z20" s="1120"/>
      <c r="AA20" s="1120"/>
      <c r="AB20" s="1120"/>
      <c r="AC20" s="1120"/>
      <c r="AD20" s="1120"/>
      <c r="AE20" s="1120"/>
      <c r="AF20" s="1120"/>
      <c r="AG20" s="1120"/>
      <c r="AH20" s="1120"/>
      <c r="AI20" s="1120"/>
      <c r="AJ20" s="1120"/>
      <c r="AK20" s="1120"/>
      <c r="AL20" s="1120"/>
      <c r="AM20" s="1120"/>
      <c r="AN20" s="1120"/>
      <c r="AO20" s="1120"/>
      <c r="AP20" s="1120"/>
      <c r="AQ20" s="1120"/>
      <c r="AR20" s="1120"/>
      <c r="AS20" s="1120"/>
      <c r="AT20" s="1120"/>
      <c r="AU20" s="1120"/>
      <c r="AV20" s="1120"/>
      <c r="AW20" s="1120"/>
      <c r="AX20" s="1120"/>
      <c r="AY20" s="1120"/>
      <c r="AZ20" s="1120"/>
      <c r="BA20" s="1120"/>
      <c r="BB20" s="1120"/>
      <c r="BC20" s="1120"/>
      <c r="BD20" s="1120"/>
      <c r="BE20" s="1120"/>
      <c r="BF20" s="1120"/>
      <c r="BG20" s="1120"/>
      <c r="BH20" s="1120"/>
      <c r="BI20" s="1120"/>
      <c r="BJ20" s="1120"/>
    </row>
    <row r="21" spans="1:69" s="1169" customFormat="1" ht="21.75" customHeight="1">
      <c r="A21" s="1166" t="s">
        <v>795</v>
      </c>
      <c r="B21" s="1068">
        <v>8.2737999999999996</v>
      </c>
      <c r="C21" s="1068"/>
      <c r="D21" s="1170">
        <v>0</v>
      </c>
      <c r="E21" s="1171">
        <v>0</v>
      </c>
      <c r="F21" s="1168">
        <v>0</v>
      </c>
      <c r="G21" s="1069">
        <v>0</v>
      </c>
      <c r="H21" s="1150" t="s">
        <v>4</v>
      </c>
      <c r="I21" s="1120"/>
      <c r="J21" s="1120"/>
      <c r="K21" s="1120"/>
      <c r="L21" s="1120"/>
      <c r="M21" s="1120"/>
      <c r="N21" s="1120"/>
      <c r="O21" s="1120"/>
      <c r="P21" s="1120"/>
      <c r="Q21" s="1120"/>
      <c r="R21" s="1120"/>
      <c r="S21" s="1120"/>
      <c r="T21" s="1120"/>
      <c r="U21" s="1120"/>
      <c r="V21" s="1120"/>
      <c r="W21" s="1120"/>
      <c r="X21" s="1120"/>
      <c r="Y21" s="1120"/>
      <c r="Z21" s="1120"/>
      <c r="AA21" s="1120"/>
      <c r="AB21" s="1120"/>
      <c r="AC21" s="1120"/>
      <c r="AD21" s="1120"/>
      <c r="AE21" s="1120"/>
      <c r="AF21" s="1120"/>
      <c r="AG21" s="1120"/>
      <c r="AH21" s="1120"/>
      <c r="AI21" s="1120"/>
      <c r="AJ21" s="1120"/>
      <c r="AK21" s="1120"/>
      <c r="AL21" s="1120"/>
      <c r="AM21" s="1120"/>
      <c r="AN21" s="1120"/>
      <c r="AO21" s="1120"/>
      <c r="AP21" s="1120"/>
      <c r="AQ21" s="1120"/>
      <c r="AR21" s="1120"/>
      <c r="AS21" s="1120"/>
      <c r="AT21" s="1120"/>
      <c r="AU21" s="1120"/>
      <c r="AV21" s="1120"/>
      <c r="AW21" s="1120"/>
      <c r="AX21" s="1120"/>
      <c r="AY21" s="1120"/>
      <c r="AZ21" s="1120"/>
      <c r="BA21" s="1120"/>
      <c r="BB21" s="1120"/>
      <c r="BC21" s="1120"/>
      <c r="BD21" s="1120"/>
      <c r="BE21" s="1120"/>
      <c r="BF21" s="1120"/>
      <c r="BG21" s="1120"/>
      <c r="BH21" s="1120"/>
      <c r="BI21" s="1120"/>
      <c r="BJ21" s="1120"/>
    </row>
    <row r="22" spans="1:69" s="1169" customFormat="1" ht="21.75" customHeight="1">
      <c r="A22" s="1166" t="s">
        <v>255</v>
      </c>
      <c r="B22" s="1068">
        <v>159.65852000000001</v>
      </c>
      <c r="C22" s="1068"/>
      <c r="D22" s="1170">
        <v>0</v>
      </c>
      <c r="E22" s="1171">
        <v>0</v>
      </c>
      <c r="F22" s="1168">
        <v>0</v>
      </c>
      <c r="G22" s="1069">
        <v>0</v>
      </c>
      <c r="H22" s="1150" t="s">
        <v>4</v>
      </c>
      <c r="I22" s="1120"/>
      <c r="J22" s="1120"/>
      <c r="K22" s="1120"/>
      <c r="L22" s="1120"/>
      <c r="M22" s="1120"/>
      <c r="N22" s="1120"/>
      <c r="O22" s="1120"/>
      <c r="P22" s="1120"/>
      <c r="Q22" s="1120"/>
      <c r="R22" s="1120"/>
      <c r="S22" s="1120"/>
      <c r="T22" s="1120"/>
      <c r="U22" s="1120"/>
      <c r="V22" s="1120"/>
      <c r="W22" s="1120"/>
      <c r="X22" s="1120"/>
      <c r="Y22" s="1120"/>
      <c r="Z22" s="1120"/>
      <c r="AA22" s="1120"/>
      <c r="AB22" s="1120"/>
      <c r="AC22" s="1120"/>
      <c r="AD22" s="1120"/>
      <c r="AE22" s="1120"/>
      <c r="AF22" s="1120"/>
      <c r="AG22" s="1120"/>
      <c r="AH22" s="1120"/>
      <c r="AI22" s="1120"/>
      <c r="AJ22" s="1120"/>
      <c r="AK22" s="1120"/>
      <c r="AL22" s="1120"/>
      <c r="AM22" s="1120"/>
      <c r="AN22" s="1120"/>
      <c r="AO22" s="1120"/>
      <c r="AP22" s="1120"/>
      <c r="AQ22" s="1120"/>
      <c r="AR22" s="1120"/>
      <c r="AS22" s="1120"/>
      <c r="AT22" s="1120"/>
      <c r="AU22" s="1120"/>
      <c r="AV22" s="1120"/>
      <c r="AW22" s="1120"/>
      <c r="AX22" s="1120"/>
      <c r="AY22" s="1120"/>
      <c r="AZ22" s="1120"/>
      <c r="BA22" s="1120"/>
      <c r="BB22" s="1120"/>
      <c r="BC22" s="1120"/>
      <c r="BD22" s="1120"/>
      <c r="BE22" s="1120"/>
      <c r="BF22" s="1120"/>
      <c r="BG22" s="1120"/>
      <c r="BH22" s="1120"/>
      <c r="BI22" s="1120"/>
      <c r="BJ22" s="1120"/>
    </row>
    <row r="23" spans="1:69" ht="21.75" customHeight="1">
      <c r="A23" s="1166" t="s">
        <v>256</v>
      </c>
      <c r="B23" s="1068">
        <v>1073.8246600000002</v>
      </c>
      <c r="C23" s="1068"/>
      <c r="D23" s="1170">
        <v>0</v>
      </c>
      <c r="E23" s="1171">
        <v>0</v>
      </c>
      <c r="F23" s="1168">
        <v>0</v>
      </c>
      <c r="G23" s="1069">
        <v>0</v>
      </c>
      <c r="H23" s="1150" t="s">
        <v>4</v>
      </c>
    </row>
    <row r="24" spans="1:69" s="1169" customFormat="1" ht="21.75" customHeight="1">
      <c r="A24" s="1166" t="s">
        <v>257</v>
      </c>
      <c r="B24" s="1068">
        <v>643.48561000000007</v>
      </c>
      <c r="C24" s="1068"/>
      <c r="D24" s="1170">
        <v>0</v>
      </c>
      <c r="E24" s="1171">
        <v>0</v>
      </c>
      <c r="F24" s="1168">
        <v>0</v>
      </c>
      <c r="G24" s="1069">
        <v>0</v>
      </c>
      <c r="H24" s="1150" t="s">
        <v>4</v>
      </c>
      <c r="I24" s="1120"/>
      <c r="J24" s="1120"/>
      <c r="K24" s="1120"/>
      <c r="L24" s="1120"/>
      <c r="M24" s="1120"/>
      <c r="N24" s="1120"/>
      <c r="O24" s="1120"/>
      <c r="P24" s="1120"/>
      <c r="Q24" s="1120"/>
      <c r="R24" s="1120"/>
      <c r="S24" s="1120"/>
      <c r="T24" s="1120"/>
      <c r="U24" s="1120"/>
      <c r="V24" s="1120"/>
      <c r="W24" s="1120"/>
      <c r="X24" s="1120"/>
      <c r="Y24" s="1120"/>
      <c r="Z24" s="1120"/>
      <c r="AA24" s="1120"/>
      <c r="AB24" s="1120"/>
      <c r="AC24" s="1120"/>
      <c r="AD24" s="1120"/>
      <c r="AE24" s="1120"/>
      <c r="AF24" s="1120"/>
      <c r="AG24" s="1120"/>
      <c r="AH24" s="1120"/>
      <c r="AI24" s="1120"/>
      <c r="AJ24" s="1120"/>
      <c r="AK24" s="1120"/>
      <c r="AL24" s="1120"/>
      <c r="AM24" s="1120"/>
      <c r="AN24" s="1120"/>
      <c r="AO24" s="1120"/>
      <c r="AP24" s="1120"/>
      <c r="AQ24" s="1120"/>
      <c r="AR24" s="1120"/>
      <c r="AS24" s="1120"/>
      <c r="AT24" s="1120"/>
      <c r="AU24" s="1120"/>
      <c r="AV24" s="1120"/>
      <c r="AW24" s="1120"/>
      <c r="AX24" s="1120"/>
      <c r="AY24" s="1120"/>
      <c r="AZ24" s="1120"/>
      <c r="BA24" s="1120"/>
      <c r="BB24" s="1120"/>
      <c r="BC24" s="1120"/>
      <c r="BD24" s="1120"/>
      <c r="BE24" s="1120"/>
      <c r="BF24" s="1120"/>
      <c r="BG24" s="1120"/>
      <c r="BH24" s="1120"/>
      <c r="BI24" s="1120"/>
      <c r="BJ24" s="1120"/>
    </row>
    <row r="25" spans="1:69" s="1176" customFormat="1" ht="31.5" customHeight="1">
      <c r="A25" s="1172" t="s">
        <v>796</v>
      </c>
      <c r="B25" s="1080">
        <v>3569.0801899999997</v>
      </c>
      <c r="C25" s="1080"/>
      <c r="D25" s="1173">
        <v>0</v>
      </c>
      <c r="E25" s="1174">
        <v>0</v>
      </c>
      <c r="F25" s="1175">
        <v>0</v>
      </c>
      <c r="G25" s="1083">
        <v>0</v>
      </c>
      <c r="H25" s="1150" t="s">
        <v>4</v>
      </c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0"/>
      <c r="Z25" s="1120"/>
      <c r="AA25" s="1120"/>
      <c r="AB25" s="1120"/>
      <c r="AC25" s="1120"/>
      <c r="AD25" s="1120"/>
      <c r="AE25" s="1120"/>
      <c r="AF25" s="1120"/>
      <c r="AG25" s="1120"/>
      <c r="AH25" s="1120"/>
      <c r="AI25" s="1120"/>
      <c r="AJ25" s="1120"/>
      <c r="AK25" s="1120"/>
      <c r="AL25" s="1120"/>
      <c r="AM25" s="1120"/>
      <c r="AN25" s="1120"/>
      <c r="AO25" s="1120"/>
      <c r="AP25" s="1120"/>
      <c r="AQ25" s="1120"/>
      <c r="AR25" s="1120"/>
      <c r="AS25" s="1120"/>
      <c r="AT25" s="1120"/>
      <c r="AU25" s="1120"/>
      <c r="AV25" s="1120"/>
      <c r="AW25" s="1120"/>
      <c r="AX25" s="1120"/>
      <c r="AY25" s="1120"/>
      <c r="AZ25" s="1120"/>
      <c r="BA25" s="1120"/>
      <c r="BB25" s="1120"/>
      <c r="BC25" s="1120"/>
      <c r="BD25" s="1120"/>
      <c r="BE25" s="1120"/>
      <c r="BF25" s="1120"/>
      <c r="BG25" s="1120"/>
      <c r="BH25" s="1120"/>
      <c r="BI25" s="1120"/>
      <c r="BJ25" s="1120"/>
    </row>
    <row r="26" spans="1:69" s="1177" customFormat="1" ht="19.5" customHeight="1">
      <c r="A26" s="1166" t="s">
        <v>259</v>
      </c>
      <c r="B26" s="1068">
        <v>68.789569999999998</v>
      </c>
      <c r="C26" s="1068"/>
      <c r="D26" s="1167">
        <v>0</v>
      </c>
      <c r="E26" s="1171">
        <v>0</v>
      </c>
      <c r="F26" s="1168">
        <v>0</v>
      </c>
      <c r="G26" s="1069">
        <v>0</v>
      </c>
      <c r="H26" s="1150" t="s">
        <v>4</v>
      </c>
      <c r="I26" s="1120"/>
      <c r="J26" s="1120"/>
      <c r="K26" s="1120"/>
      <c r="L26" s="1120"/>
      <c r="M26" s="1120"/>
      <c r="N26" s="1120"/>
      <c r="O26" s="1120"/>
      <c r="P26" s="1120"/>
      <c r="Q26" s="1120"/>
      <c r="R26" s="1120"/>
      <c r="S26" s="1120"/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1120"/>
      <c r="AG26" s="1120"/>
      <c r="AH26" s="1120"/>
      <c r="AI26" s="1120"/>
      <c r="AJ26" s="1120"/>
      <c r="AK26" s="1120"/>
      <c r="AL26" s="1120"/>
      <c r="AM26" s="1120"/>
      <c r="AN26" s="1120"/>
      <c r="AO26" s="1120"/>
      <c r="AP26" s="1120"/>
      <c r="AQ26" s="1120"/>
      <c r="AR26" s="1120"/>
      <c r="AS26" s="1120"/>
      <c r="AT26" s="1120"/>
      <c r="AU26" s="1120"/>
      <c r="AV26" s="1120"/>
      <c r="AW26" s="1120"/>
      <c r="AX26" s="1120"/>
      <c r="AY26" s="1120"/>
      <c r="AZ26" s="1120"/>
      <c r="BA26" s="1120"/>
      <c r="BB26" s="1120"/>
      <c r="BC26" s="1120"/>
      <c r="BD26" s="1120"/>
      <c r="BE26" s="1120"/>
      <c r="BF26" s="1120"/>
      <c r="BG26" s="1120"/>
      <c r="BH26" s="1120"/>
      <c r="BI26" s="1120"/>
      <c r="BJ26" s="1120"/>
    </row>
    <row r="27" spans="1:69" s="1177" customFormat="1" ht="21.75" customHeight="1">
      <c r="A27" s="1166" t="s">
        <v>260</v>
      </c>
      <c r="B27" s="1068">
        <v>111995.96960999997</v>
      </c>
      <c r="C27" s="1068"/>
      <c r="D27" s="1167">
        <v>285.78951000000001</v>
      </c>
      <c r="E27" s="1171">
        <v>0</v>
      </c>
      <c r="F27" s="1168">
        <v>284.12484999999998</v>
      </c>
      <c r="G27" s="1069">
        <v>1.66466</v>
      </c>
      <c r="H27" s="1150" t="s">
        <v>4</v>
      </c>
      <c r="I27" s="1120"/>
      <c r="J27" s="1120"/>
      <c r="K27" s="1120"/>
      <c r="L27" s="1120"/>
      <c r="M27" s="1120"/>
      <c r="N27" s="1120"/>
      <c r="O27" s="1120"/>
      <c r="P27" s="1120"/>
      <c r="Q27" s="1120"/>
      <c r="R27" s="1120"/>
      <c r="S27" s="1120"/>
      <c r="T27" s="1120"/>
      <c r="U27" s="1120"/>
      <c r="V27" s="1120"/>
      <c r="W27" s="1120"/>
      <c r="X27" s="1120"/>
      <c r="Y27" s="1120"/>
      <c r="Z27" s="1120"/>
      <c r="AA27" s="1120"/>
      <c r="AB27" s="1120"/>
      <c r="AC27" s="1120"/>
      <c r="AD27" s="1120"/>
      <c r="AE27" s="1120"/>
      <c r="AF27" s="1120"/>
      <c r="AG27" s="1120"/>
      <c r="AH27" s="1120"/>
      <c r="AI27" s="1120"/>
      <c r="AJ27" s="1120"/>
      <c r="AK27" s="1120"/>
      <c r="AL27" s="1120"/>
      <c r="AM27" s="1120"/>
      <c r="AN27" s="1120"/>
      <c r="AO27" s="1120"/>
      <c r="AP27" s="1120"/>
      <c r="AQ27" s="1120"/>
      <c r="AR27" s="1120"/>
      <c r="AS27" s="1120"/>
      <c r="AT27" s="1120"/>
      <c r="AU27" s="1120"/>
      <c r="AV27" s="1120"/>
      <c r="AW27" s="1120"/>
      <c r="AX27" s="1120"/>
      <c r="AY27" s="1120"/>
      <c r="AZ27" s="1120"/>
      <c r="BA27" s="1120"/>
      <c r="BB27" s="1120"/>
      <c r="BC27" s="1120"/>
      <c r="BD27" s="1120"/>
      <c r="BE27" s="1120"/>
      <c r="BF27" s="1120"/>
      <c r="BG27" s="1120"/>
      <c r="BH27" s="1120"/>
      <c r="BI27" s="1120"/>
      <c r="BJ27" s="1120"/>
      <c r="BK27" s="1120"/>
      <c r="BL27" s="1120"/>
      <c r="BM27" s="1120"/>
      <c r="BN27" s="1120"/>
      <c r="BO27" s="1120"/>
      <c r="BP27" s="1120"/>
      <c r="BQ27" s="1120"/>
    </row>
    <row r="28" spans="1:69" s="1177" customFormat="1" ht="21.75" customHeight="1">
      <c r="A28" s="1166" t="s">
        <v>797</v>
      </c>
      <c r="B28" s="1068">
        <v>3203.2513500000005</v>
      </c>
      <c r="C28" s="1068"/>
      <c r="D28" s="1167">
        <v>0</v>
      </c>
      <c r="E28" s="1171">
        <v>0</v>
      </c>
      <c r="F28" s="1168">
        <v>0</v>
      </c>
      <c r="G28" s="1069">
        <v>0</v>
      </c>
      <c r="H28" s="1150" t="s">
        <v>4</v>
      </c>
      <c r="I28" s="1120"/>
      <c r="J28" s="1120"/>
      <c r="K28" s="1120"/>
      <c r="L28" s="1120"/>
      <c r="M28" s="1120"/>
      <c r="N28" s="1120"/>
      <c r="O28" s="1120"/>
      <c r="P28" s="1120"/>
      <c r="Q28" s="1120"/>
      <c r="R28" s="1120"/>
      <c r="S28" s="1120"/>
      <c r="T28" s="1120"/>
      <c r="U28" s="1120"/>
      <c r="V28" s="1120"/>
      <c r="W28" s="1120"/>
      <c r="X28" s="1120"/>
      <c r="Y28" s="1120"/>
      <c r="Z28" s="1120"/>
      <c r="AA28" s="1120"/>
      <c r="AB28" s="1120"/>
      <c r="AC28" s="1120"/>
      <c r="AD28" s="1120"/>
      <c r="AE28" s="1120"/>
      <c r="AF28" s="1120"/>
      <c r="AG28" s="1120"/>
      <c r="AH28" s="1120"/>
      <c r="AI28" s="1120"/>
      <c r="AJ28" s="1120"/>
      <c r="AK28" s="1120"/>
      <c r="AL28" s="1120"/>
      <c r="AM28" s="1120"/>
      <c r="AN28" s="1120"/>
      <c r="AO28" s="1120"/>
      <c r="AP28" s="1120"/>
      <c r="AQ28" s="1120"/>
      <c r="AR28" s="1120"/>
      <c r="AS28" s="1120"/>
      <c r="AT28" s="1120"/>
      <c r="AU28" s="1120"/>
      <c r="AV28" s="1120"/>
      <c r="AW28" s="1120"/>
      <c r="AX28" s="1120"/>
      <c r="AY28" s="1120"/>
      <c r="AZ28" s="1120"/>
      <c r="BA28" s="1120"/>
      <c r="BB28" s="1120"/>
      <c r="BC28" s="1120"/>
      <c r="BD28" s="1120"/>
      <c r="BE28" s="1120"/>
      <c r="BF28" s="1120"/>
      <c r="BG28" s="1120"/>
      <c r="BH28" s="1120"/>
      <c r="BI28" s="1120"/>
      <c r="BJ28" s="1120"/>
      <c r="BK28" s="1120"/>
      <c r="BL28" s="1120"/>
      <c r="BM28" s="1120"/>
      <c r="BN28" s="1120"/>
      <c r="BO28" s="1120"/>
      <c r="BP28" s="1120"/>
      <c r="BQ28" s="1120"/>
    </row>
    <row r="29" spans="1:69" s="1177" customFormat="1" ht="21" customHeight="1">
      <c r="A29" s="1166" t="s">
        <v>262</v>
      </c>
      <c r="B29" s="1068">
        <v>724.7908900000001</v>
      </c>
      <c r="C29" s="1068"/>
      <c r="D29" s="1167">
        <v>0</v>
      </c>
      <c r="E29" s="1171">
        <v>0</v>
      </c>
      <c r="F29" s="1168">
        <v>0</v>
      </c>
      <c r="G29" s="1069">
        <v>0</v>
      </c>
      <c r="H29" s="1150" t="s">
        <v>4</v>
      </c>
      <c r="I29" s="1120"/>
      <c r="J29" s="1120"/>
      <c r="K29" s="1120"/>
      <c r="L29" s="1120"/>
      <c r="M29" s="1120"/>
      <c r="N29" s="1120"/>
      <c r="O29" s="1120"/>
      <c r="P29" s="1120"/>
      <c r="Q29" s="1120"/>
      <c r="R29" s="1120"/>
      <c r="S29" s="1120"/>
      <c r="T29" s="1120"/>
      <c r="U29" s="1120"/>
      <c r="V29" s="1120"/>
      <c r="W29" s="1120"/>
      <c r="X29" s="1120"/>
      <c r="Y29" s="1120"/>
      <c r="Z29" s="1120"/>
      <c r="AA29" s="1120"/>
      <c r="AB29" s="1120"/>
      <c r="AC29" s="1120"/>
      <c r="AD29" s="1120"/>
      <c r="AE29" s="1120"/>
      <c r="AF29" s="1120"/>
      <c r="AG29" s="1120"/>
      <c r="AH29" s="1120"/>
      <c r="AI29" s="1120"/>
      <c r="AJ29" s="1120"/>
      <c r="AK29" s="1120"/>
      <c r="AL29" s="1120"/>
      <c r="AM29" s="1120"/>
      <c r="AN29" s="1120"/>
      <c r="AO29" s="1120"/>
      <c r="AP29" s="1120"/>
      <c r="AQ29" s="1120"/>
      <c r="AR29" s="1120"/>
      <c r="AS29" s="1120"/>
      <c r="AT29" s="1120"/>
      <c r="AU29" s="1120"/>
      <c r="AV29" s="1120"/>
      <c r="AW29" s="1120"/>
      <c r="AX29" s="1120"/>
      <c r="AY29" s="1120"/>
      <c r="AZ29" s="1120"/>
      <c r="BA29" s="1120"/>
      <c r="BB29" s="1120"/>
      <c r="BC29" s="1120"/>
      <c r="BD29" s="1120"/>
      <c r="BE29" s="1120"/>
      <c r="BF29" s="1120"/>
      <c r="BG29" s="1120"/>
      <c r="BH29" s="1120"/>
      <c r="BI29" s="1120"/>
      <c r="BJ29" s="1120"/>
      <c r="BK29" s="1120"/>
      <c r="BL29" s="1120"/>
      <c r="BM29" s="1120"/>
      <c r="BN29" s="1120"/>
      <c r="BO29" s="1120"/>
      <c r="BP29" s="1120"/>
      <c r="BQ29" s="1120"/>
    </row>
    <row r="30" spans="1:69" s="1169" customFormat="1" ht="31.5" customHeight="1">
      <c r="A30" s="1172" t="s">
        <v>798</v>
      </c>
      <c r="B30" s="1178">
        <v>1096.3413699999999</v>
      </c>
      <c r="C30" s="1080"/>
      <c r="D30" s="1179">
        <v>0</v>
      </c>
      <c r="E30" s="1180">
        <v>0</v>
      </c>
      <c r="F30" s="1168">
        <v>0</v>
      </c>
      <c r="G30" s="1069">
        <v>0</v>
      </c>
      <c r="H30" s="1150" t="s">
        <v>4</v>
      </c>
      <c r="I30" s="1120"/>
      <c r="J30" s="1120"/>
      <c r="K30" s="1120"/>
      <c r="L30" s="1120"/>
      <c r="M30" s="1120"/>
      <c r="N30" s="1120"/>
      <c r="O30" s="1120"/>
      <c r="P30" s="1120"/>
      <c r="Q30" s="1120"/>
      <c r="R30" s="1120"/>
      <c r="S30" s="1120"/>
      <c r="T30" s="1120"/>
      <c r="U30" s="1120"/>
      <c r="V30" s="1120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  <c r="AG30" s="1120"/>
      <c r="AH30" s="1120"/>
      <c r="AI30" s="1120"/>
      <c r="AJ30" s="1120"/>
      <c r="AK30" s="1120"/>
      <c r="AL30" s="1120"/>
      <c r="AM30" s="1120"/>
      <c r="AN30" s="1120"/>
      <c r="AO30" s="1120"/>
      <c r="AP30" s="1120"/>
      <c r="AQ30" s="1120"/>
      <c r="AR30" s="1120"/>
      <c r="AS30" s="1120"/>
      <c r="AT30" s="1120"/>
      <c r="AU30" s="1120"/>
      <c r="AV30" s="1120"/>
      <c r="AW30" s="1120"/>
      <c r="AX30" s="1120"/>
      <c r="AY30" s="1120"/>
      <c r="AZ30" s="1120"/>
      <c r="BA30" s="1120"/>
      <c r="BB30" s="1120"/>
      <c r="BC30" s="1120"/>
      <c r="BD30" s="1120"/>
      <c r="BE30" s="1120"/>
      <c r="BF30" s="1120"/>
      <c r="BG30" s="1120"/>
      <c r="BH30" s="1120"/>
      <c r="BI30" s="1120"/>
      <c r="BJ30" s="1120"/>
      <c r="BK30" s="1120"/>
      <c r="BL30" s="1120"/>
      <c r="BM30" s="1120"/>
      <c r="BN30" s="1120"/>
      <c r="BO30" s="1120"/>
      <c r="BP30" s="1120"/>
      <c r="BQ30" s="1120"/>
    </row>
    <row r="31" spans="1:69" s="1169" customFormat="1" ht="21" customHeight="1">
      <c r="A31" s="1166" t="s">
        <v>264</v>
      </c>
      <c r="B31" s="1068">
        <v>949847.72849999985</v>
      </c>
      <c r="C31" s="1068"/>
      <c r="D31" s="1170">
        <v>773341.05899000005</v>
      </c>
      <c r="E31" s="1171">
        <v>773015.04028999992</v>
      </c>
      <c r="F31" s="1168">
        <v>669149.96286000009</v>
      </c>
      <c r="G31" s="1069">
        <v>104191.09612999999</v>
      </c>
      <c r="H31" s="1150" t="s">
        <v>4</v>
      </c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1120"/>
      <c r="Y31" s="1120"/>
      <c r="Z31" s="1120"/>
      <c r="AA31" s="1120"/>
      <c r="AB31" s="1120"/>
      <c r="AC31" s="1120"/>
      <c r="AD31" s="1120"/>
      <c r="AE31" s="1120"/>
      <c r="AF31" s="1120"/>
      <c r="AG31" s="1120"/>
      <c r="AH31" s="1120"/>
      <c r="AI31" s="1120"/>
      <c r="AJ31" s="1120"/>
      <c r="AK31" s="1120"/>
      <c r="AL31" s="1120"/>
      <c r="AM31" s="1120"/>
      <c r="AN31" s="1120"/>
      <c r="AO31" s="1120"/>
      <c r="AP31" s="1120"/>
      <c r="AQ31" s="1120"/>
      <c r="AR31" s="1120"/>
      <c r="AS31" s="1120"/>
      <c r="AT31" s="1120"/>
      <c r="AU31" s="1120"/>
      <c r="AV31" s="1120"/>
      <c r="AW31" s="1120"/>
      <c r="AX31" s="1120"/>
      <c r="AY31" s="1120"/>
      <c r="AZ31" s="1120"/>
      <c r="BA31" s="1120"/>
      <c r="BB31" s="1120"/>
      <c r="BC31" s="1120"/>
      <c r="BD31" s="1120"/>
      <c r="BE31" s="1120"/>
      <c r="BF31" s="1120"/>
      <c r="BG31" s="1120"/>
      <c r="BH31" s="1120"/>
      <c r="BI31" s="1120"/>
      <c r="BJ31" s="1120"/>
      <c r="BK31" s="1120"/>
      <c r="BL31" s="1120"/>
      <c r="BM31" s="1120"/>
      <c r="BN31" s="1120"/>
      <c r="BO31" s="1120"/>
      <c r="BP31" s="1120"/>
      <c r="BQ31" s="1120"/>
    </row>
    <row r="32" spans="1:69" s="1169" customFormat="1" ht="23.25" customHeight="1">
      <c r="A32" s="1166" t="s">
        <v>265</v>
      </c>
      <c r="B32" s="1068">
        <v>2345.7839899999999</v>
      </c>
      <c r="C32" s="1068"/>
      <c r="D32" s="1167">
        <v>0.25274999999999997</v>
      </c>
      <c r="E32" s="1167">
        <v>0.25274999999999997</v>
      </c>
      <c r="F32" s="1168">
        <v>0.25274999999999997</v>
      </c>
      <c r="G32" s="1069">
        <v>0</v>
      </c>
      <c r="H32" s="1150" t="s">
        <v>4</v>
      </c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1120"/>
      <c r="Y32" s="1120"/>
      <c r="Z32" s="1120"/>
      <c r="AA32" s="1120"/>
      <c r="AB32" s="1120"/>
      <c r="AC32" s="1120"/>
      <c r="AD32" s="1120"/>
      <c r="AE32" s="1120"/>
      <c r="AF32" s="1120"/>
      <c r="AG32" s="1120"/>
      <c r="AH32" s="1120"/>
      <c r="AI32" s="1120"/>
      <c r="AJ32" s="1120"/>
      <c r="AK32" s="1120"/>
      <c r="AL32" s="1120"/>
      <c r="AM32" s="1120"/>
      <c r="AN32" s="1120"/>
      <c r="AO32" s="1120"/>
      <c r="AP32" s="1120"/>
      <c r="AQ32" s="1120"/>
      <c r="AR32" s="1120"/>
      <c r="AS32" s="1120"/>
      <c r="AT32" s="1120"/>
      <c r="AU32" s="1120"/>
      <c r="AV32" s="1120"/>
      <c r="AW32" s="1120"/>
      <c r="AX32" s="1120"/>
      <c r="AY32" s="1120"/>
      <c r="AZ32" s="1120"/>
      <c r="BA32" s="1120"/>
      <c r="BB32" s="1120"/>
      <c r="BC32" s="1120"/>
      <c r="BD32" s="1120"/>
      <c r="BE32" s="1120"/>
      <c r="BF32" s="1120"/>
      <c r="BG32" s="1120"/>
      <c r="BH32" s="1120"/>
      <c r="BI32" s="1120"/>
      <c r="BJ32" s="1120"/>
      <c r="BK32" s="1120"/>
      <c r="BL32" s="1120"/>
      <c r="BM32" s="1120"/>
      <c r="BN32" s="1120"/>
      <c r="BO32" s="1120"/>
      <c r="BP32" s="1120"/>
      <c r="BQ32" s="1120"/>
    </row>
    <row r="33" spans="1:69" s="1169" customFormat="1" ht="21.75" customHeight="1">
      <c r="A33" s="1166" t="s">
        <v>266</v>
      </c>
      <c r="B33" s="1068">
        <v>9419.8013300000021</v>
      </c>
      <c r="C33" s="1068"/>
      <c r="D33" s="1167">
        <v>3096.21711</v>
      </c>
      <c r="E33" s="1167">
        <v>3096.21711</v>
      </c>
      <c r="F33" s="1168">
        <v>3096.21711</v>
      </c>
      <c r="G33" s="1069">
        <v>0</v>
      </c>
      <c r="H33" s="1150" t="s">
        <v>4</v>
      </c>
      <c r="I33" s="1120"/>
      <c r="J33" s="1120"/>
      <c r="K33" s="1120"/>
      <c r="L33" s="1120"/>
      <c r="M33" s="1120"/>
      <c r="N33" s="1120"/>
      <c r="O33" s="1120"/>
      <c r="P33" s="1120"/>
      <c r="Q33" s="1120"/>
      <c r="R33" s="1120"/>
      <c r="S33" s="1120"/>
      <c r="T33" s="1120"/>
      <c r="U33" s="1120"/>
      <c r="V33" s="1120"/>
      <c r="W33" s="1120"/>
      <c r="X33" s="1120"/>
      <c r="Y33" s="1120"/>
      <c r="Z33" s="1120"/>
      <c r="AA33" s="1120"/>
      <c r="AB33" s="1120"/>
      <c r="AC33" s="1120"/>
      <c r="AD33" s="1120"/>
      <c r="AE33" s="1120"/>
      <c r="AF33" s="1120"/>
      <c r="AG33" s="1120"/>
      <c r="AH33" s="1120"/>
      <c r="AI33" s="1120"/>
      <c r="AJ33" s="1120"/>
      <c r="AK33" s="1120"/>
      <c r="AL33" s="1120"/>
      <c r="AM33" s="1120"/>
      <c r="AN33" s="1120"/>
      <c r="AO33" s="1120"/>
      <c r="AP33" s="1120"/>
      <c r="AQ33" s="1120"/>
      <c r="AR33" s="1120"/>
      <c r="AS33" s="1120"/>
      <c r="AT33" s="1120"/>
      <c r="AU33" s="1120"/>
      <c r="AV33" s="1120"/>
      <c r="AW33" s="1120"/>
      <c r="AX33" s="1120"/>
      <c r="AY33" s="1120"/>
      <c r="AZ33" s="1120"/>
      <c r="BA33" s="1120"/>
      <c r="BB33" s="1120"/>
      <c r="BC33" s="1120"/>
      <c r="BD33" s="1120"/>
      <c r="BE33" s="1120"/>
      <c r="BF33" s="1120"/>
      <c r="BG33" s="1120"/>
      <c r="BH33" s="1120"/>
      <c r="BI33" s="1120"/>
      <c r="BJ33" s="1120"/>
      <c r="BK33" s="1120"/>
      <c r="BL33" s="1120"/>
      <c r="BM33" s="1120"/>
      <c r="BN33" s="1120"/>
      <c r="BO33" s="1120"/>
      <c r="BP33" s="1120"/>
      <c r="BQ33" s="1120"/>
    </row>
    <row r="34" spans="1:69" s="1169" customFormat="1" ht="21.95" customHeight="1">
      <c r="A34" s="1166" t="s">
        <v>267</v>
      </c>
      <c r="B34" s="1068">
        <v>151.29288</v>
      </c>
      <c r="C34" s="1068"/>
      <c r="D34" s="1167">
        <v>0</v>
      </c>
      <c r="E34" s="1170">
        <v>0</v>
      </c>
      <c r="F34" s="1168">
        <v>0</v>
      </c>
      <c r="G34" s="1069">
        <v>0</v>
      </c>
      <c r="H34" s="1150" t="s">
        <v>4</v>
      </c>
      <c r="I34" s="1120"/>
      <c r="J34" s="1120"/>
      <c r="K34" s="1120"/>
      <c r="L34" s="1120"/>
      <c r="M34" s="1120"/>
      <c r="N34" s="1120"/>
      <c r="O34" s="1120"/>
      <c r="P34" s="1120"/>
      <c r="Q34" s="1120"/>
      <c r="R34" s="1120"/>
      <c r="S34" s="1120"/>
      <c r="T34" s="1120"/>
      <c r="U34" s="1120"/>
      <c r="V34" s="1120"/>
      <c r="W34" s="1120"/>
      <c r="X34" s="1120"/>
      <c r="Y34" s="1120"/>
      <c r="Z34" s="1120"/>
      <c r="AA34" s="1120"/>
      <c r="AB34" s="1120"/>
      <c r="AC34" s="1120"/>
      <c r="AD34" s="1120"/>
      <c r="AE34" s="1120"/>
      <c r="AF34" s="1120"/>
      <c r="AG34" s="1120"/>
      <c r="AH34" s="1120"/>
      <c r="AI34" s="1120"/>
      <c r="AJ34" s="1120"/>
      <c r="AK34" s="1120"/>
      <c r="AL34" s="1120"/>
      <c r="AM34" s="1120"/>
      <c r="AN34" s="1120"/>
      <c r="AO34" s="1120"/>
      <c r="AP34" s="1120"/>
      <c r="AQ34" s="1120"/>
      <c r="AR34" s="1120"/>
      <c r="AS34" s="1120"/>
      <c r="AT34" s="1120"/>
      <c r="AU34" s="1120"/>
      <c r="AV34" s="1120"/>
      <c r="AW34" s="1120"/>
      <c r="AX34" s="1120"/>
      <c r="AY34" s="1120"/>
      <c r="AZ34" s="1120"/>
      <c r="BA34" s="1120"/>
      <c r="BB34" s="1120"/>
      <c r="BC34" s="1120"/>
      <c r="BD34" s="1120"/>
      <c r="BE34" s="1120"/>
      <c r="BF34" s="1120"/>
      <c r="BG34" s="1120"/>
      <c r="BH34" s="1120"/>
      <c r="BI34" s="1120"/>
      <c r="BJ34" s="1120"/>
      <c r="BK34" s="1120"/>
      <c r="BL34" s="1120"/>
      <c r="BM34" s="1120"/>
      <c r="BN34" s="1120"/>
      <c r="BO34" s="1120"/>
      <c r="BP34" s="1120"/>
      <c r="BQ34" s="1120"/>
    </row>
    <row r="35" spans="1:69" s="1169" customFormat="1" ht="21.95" customHeight="1">
      <c r="A35" s="1181" t="s">
        <v>268</v>
      </c>
      <c r="B35" s="1068">
        <v>261.12245999999999</v>
      </c>
      <c r="C35" s="1068"/>
      <c r="D35" s="1167">
        <v>0</v>
      </c>
      <c r="E35" s="1170">
        <v>0</v>
      </c>
      <c r="F35" s="1168">
        <v>0</v>
      </c>
      <c r="G35" s="1069">
        <v>0</v>
      </c>
      <c r="H35" s="1150" t="s">
        <v>4</v>
      </c>
      <c r="I35" s="1120"/>
      <c r="J35" s="1120"/>
      <c r="K35" s="1120"/>
      <c r="L35" s="1120"/>
      <c r="M35" s="1120"/>
      <c r="N35" s="1120"/>
      <c r="O35" s="1120"/>
      <c r="P35" s="1120"/>
      <c r="Q35" s="1120"/>
      <c r="R35" s="1120"/>
      <c r="S35" s="1120"/>
      <c r="T35" s="1120"/>
      <c r="U35" s="1120"/>
      <c r="V35" s="1120"/>
      <c r="W35" s="1120"/>
      <c r="X35" s="1120"/>
      <c r="Y35" s="1120"/>
      <c r="Z35" s="1120"/>
      <c r="AA35" s="1120"/>
      <c r="AB35" s="1120"/>
      <c r="AC35" s="1120"/>
      <c r="AD35" s="1120"/>
      <c r="AE35" s="1120"/>
      <c r="AF35" s="1120"/>
      <c r="AG35" s="1120"/>
      <c r="AH35" s="1120"/>
      <c r="AI35" s="1120"/>
      <c r="AJ35" s="1120"/>
      <c r="AK35" s="1120"/>
      <c r="AL35" s="1120"/>
      <c r="AM35" s="1120"/>
      <c r="AN35" s="1120"/>
      <c r="AO35" s="1120"/>
      <c r="AP35" s="1120"/>
      <c r="AQ35" s="1120"/>
      <c r="AR35" s="1120"/>
      <c r="AS35" s="1120"/>
      <c r="AT35" s="1120"/>
      <c r="AU35" s="1120"/>
      <c r="AV35" s="1120"/>
      <c r="AW35" s="1120"/>
      <c r="AX35" s="1120"/>
      <c r="AY35" s="1120"/>
      <c r="AZ35" s="1120"/>
      <c r="BA35" s="1120"/>
      <c r="BB35" s="1120"/>
      <c r="BC35" s="1120"/>
      <c r="BD35" s="1120"/>
      <c r="BE35" s="1120"/>
      <c r="BF35" s="1120"/>
      <c r="BG35" s="1120"/>
      <c r="BH35" s="1120"/>
      <c r="BI35" s="1120"/>
      <c r="BJ35" s="1120"/>
      <c r="BK35" s="1120"/>
      <c r="BL35" s="1120"/>
      <c r="BM35" s="1120"/>
      <c r="BN35" s="1120"/>
      <c r="BO35" s="1120"/>
      <c r="BP35" s="1120"/>
      <c r="BQ35" s="1120"/>
    </row>
    <row r="36" spans="1:69" s="1169" customFormat="1" ht="21.95" customHeight="1">
      <c r="A36" s="1166" t="s">
        <v>269</v>
      </c>
      <c r="B36" s="1068">
        <v>16217.9774</v>
      </c>
      <c r="C36" s="1068"/>
      <c r="D36" s="1167">
        <v>0</v>
      </c>
      <c r="E36" s="1170">
        <v>0</v>
      </c>
      <c r="F36" s="1168">
        <v>0</v>
      </c>
      <c r="G36" s="1069">
        <v>0</v>
      </c>
      <c r="H36" s="1150" t="s">
        <v>4</v>
      </c>
      <c r="I36" s="1120"/>
      <c r="J36" s="1120"/>
      <c r="K36" s="1120"/>
      <c r="L36" s="1120"/>
      <c r="M36" s="1120"/>
      <c r="N36" s="1120"/>
      <c r="O36" s="1120"/>
      <c r="P36" s="1120"/>
      <c r="Q36" s="1120"/>
      <c r="R36" s="1120"/>
      <c r="S36" s="1120"/>
      <c r="T36" s="1120"/>
      <c r="U36" s="1120"/>
      <c r="V36" s="1120"/>
      <c r="W36" s="1120"/>
      <c r="X36" s="1120"/>
      <c r="Y36" s="1120"/>
      <c r="Z36" s="1120"/>
      <c r="AA36" s="1120"/>
      <c r="AB36" s="1120"/>
      <c r="AC36" s="1120"/>
      <c r="AD36" s="1120"/>
      <c r="AE36" s="1120"/>
      <c r="AF36" s="1120"/>
      <c r="AG36" s="1120"/>
      <c r="AH36" s="1120"/>
      <c r="AI36" s="1120"/>
      <c r="AJ36" s="1120"/>
      <c r="AK36" s="1120"/>
      <c r="AL36" s="1120"/>
      <c r="AM36" s="1120"/>
      <c r="AN36" s="1120"/>
      <c r="AO36" s="1120"/>
      <c r="AP36" s="1120"/>
      <c r="AQ36" s="1120"/>
      <c r="AR36" s="1120"/>
      <c r="AS36" s="1120"/>
      <c r="AT36" s="1120"/>
      <c r="AU36" s="1120"/>
      <c r="AV36" s="1120"/>
      <c r="AW36" s="1120"/>
      <c r="AX36" s="1120"/>
      <c r="AY36" s="1120"/>
      <c r="AZ36" s="1120"/>
      <c r="BA36" s="1120"/>
      <c r="BB36" s="1120"/>
      <c r="BC36" s="1120"/>
      <c r="BD36" s="1120"/>
      <c r="BE36" s="1120"/>
      <c r="BF36" s="1120"/>
      <c r="BG36" s="1120"/>
      <c r="BH36" s="1120"/>
      <c r="BI36" s="1120"/>
      <c r="BJ36" s="1120"/>
      <c r="BK36" s="1120"/>
      <c r="BL36" s="1120"/>
      <c r="BM36" s="1120"/>
      <c r="BN36" s="1120"/>
      <c r="BO36" s="1120"/>
      <c r="BP36" s="1120"/>
      <c r="BQ36" s="1120"/>
    </row>
    <row r="37" spans="1:69" s="1169" customFormat="1" ht="21.95" customHeight="1">
      <c r="A37" s="1166" t="s">
        <v>270</v>
      </c>
      <c r="B37" s="1068">
        <v>4755.5548799999997</v>
      </c>
      <c r="C37" s="1068"/>
      <c r="D37" s="1182">
        <v>0</v>
      </c>
      <c r="E37" s="1170">
        <v>0</v>
      </c>
      <c r="F37" s="1168">
        <v>0</v>
      </c>
      <c r="G37" s="1069">
        <v>0</v>
      </c>
      <c r="H37" s="1150" t="s">
        <v>4</v>
      </c>
      <c r="I37" s="1120"/>
      <c r="J37" s="1120"/>
      <c r="K37" s="1120"/>
      <c r="L37" s="1120"/>
      <c r="M37" s="1120"/>
      <c r="N37" s="1120"/>
      <c r="O37" s="1120"/>
      <c r="P37" s="1120"/>
      <c r="Q37" s="1120"/>
      <c r="R37" s="1120"/>
      <c r="S37" s="1120"/>
      <c r="T37" s="1120"/>
      <c r="U37" s="1120"/>
      <c r="V37" s="1120"/>
      <c r="W37" s="1120"/>
      <c r="X37" s="1120"/>
      <c r="Y37" s="1120"/>
      <c r="Z37" s="1120"/>
      <c r="AA37" s="1120"/>
      <c r="AB37" s="1120"/>
      <c r="AC37" s="1120"/>
      <c r="AD37" s="1120"/>
      <c r="AE37" s="1120"/>
      <c r="AF37" s="1120"/>
      <c r="AG37" s="1120"/>
      <c r="AH37" s="1120"/>
      <c r="AI37" s="1120"/>
      <c r="AJ37" s="1120"/>
      <c r="AK37" s="1120"/>
      <c r="AL37" s="1120"/>
      <c r="AM37" s="1120"/>
      <c r="AN37" s="1120"/>
      <c r="AO37" s="1120"/>
      <c r="AP37" s="1120"/>
      <c r="AQ37" s="1120"/>
      <c r="AR37" s="1120"/>
      <c r="AS37" s="1120"/>
      <c r="AT37" s="1120"/>
      <c r="AU37" s="1120"/>
      <c r="AV37" s="1120"/>
      <c r="AW37" s="1120"/>
      <c r="AX37" s="1120"/>
      <c r="AY37" s="1120"/>
      <c r="AZ37" s="1120"/>
      <c r="BA37" s="1120"/>
      <c r="BB37" s="1120"/>
      <c r="BC37" s="1120"/>
      <c r="BD37" s="1120"/>
      <c r="BE37" s="1120"/>
      <c r="BF37" s="1120"/>
      <c r="BG37" s="1120"/>
      <c r="BH37" s="1120"/>
      <c r="BI37" s="1120"/>
      <c r="BJ37" s="1120"/>
      <c r="BK37" s="1120"/>
      <c r="BL37" s="1120"/>
      <c r="BM37" s="1120"/>
      <c r="BN37" s="1120"/>
      <c r="BO37" s="1120"/>
      <c r="BP37" s="1120"/>
      <c r="BQ37" s="1120"/>
    </row>
    <row r="38" spans="1:69" s="1169" customFormat="1" ht="21.95" customHeight="1">
      <c r="A38" s="1166" t="s">
        <v>271</v>
      </c>
      <c r="B38" s="1068">
        <v>57.686419999999991</v>
      </c>
      <c r="C38" s="1068"/>
      <c r="D38" s="1182">
        <v>0</v>
      </c>
      <c r="E38" s="1170">
        <v>0</v>
      </c>
      <c r="F38" s="1168">
        <v>0</v>
      </c>
      <c r="G38" s="1069">
        <v>0</v>
      </c>
      <c r="H38" s="1150" t="s">
        <v>4</v>
      </c>
      <c r="I38" s="1120"/>
      <c r="J38" s="1120"/>
      <c r="K38" s="1120"/>
      <c r="L38" s="1120"/>
      <c r="M38" s="1120"/>
      <c r="N38" s="1120"/>
      <c r="O38" s="1120"/>
      <c r="P38" s="1120"/>
      <c r="Q38" s="1120"/>
      <c r="R38" s="1120"/>
      <c r="S38" s="1120"/>
      <c r="T38" s="1120"/>
      <c r="U38" s="1120"/>
      <c r="V38" s="1120"/>
      <c r="W38" s="1120"/>
      <c r="X38" s="1120"/>
      <c r="Y38" s="1120"/>
      <c r="Z38" s="1120"/>
      <c r="AA38" s="1120"/>
      <c r="AB38" s="1120"/>
      <c r="AC38" s="1120"/>
      <c r="AD38" s="1120"/>
      <c r="AE38" s="1120"/>
      <c r="AF38" s="1120"/>
      <c r="AG38" s="1120"/>
      <c r="AH38" s="1120"/>
      <c r="AI38" s="1120"/>
      <c r="AJ38" s="1120"/>
      <c r="AK38" s="1120"/>
      <c r="AL38" s="1120"/>
      <c r="AM38" s="1120"/>
      <c r="AN38" s="1120"/>
      <c r="AO38" s="1120"/>
      <c r="AP38" s="1120"/>
      <c r="AQ38" s="1120"/>
      <c r="AR38" s="1120"/>
      <c r="AS38" s="1120"/>
      <c r="AT38" s="1120"/>
      <c r="AU38" s="1120"/>
      <c r="AV38" s="1120"/>
      <c r="AW38" s="1120"/>
      <c r="AX38" s="1120"/>
      <c r="AY38" s="1120"/>
      <c r="AZ38" s="1120"/>
      <c r="BA38" s="1120"/>
      <c r="BB38" s="1120"/>
      <c r="BC38" s="1120"/>
      <c r="BD38" s="1120"/>
      <c r="BE38" s="1120"/>
      <c r="BF38" s="1120"/>
      <c r="BG38" s="1120"/>
      <c r="BH38" s="1120"/>
      <c r="BI38" s="1120"/>
      <c r="BJ38" s="1120"/>
      <c r="BK38" s="1120"/>
      <c r="BL38" s="1120"/>
      <c r="BM38" s="1120"/>
      <c r="BN38" s="1120"/>
      <c r="BO38" s="1120"/>
      <c r="BP38" s="1120"/>
      <c r="BQ38" s="1120"/>
    </row>
    <row r="39" spans="1:69" s="1169" customFormat="1" ht="21.95" customHeight="1">
      <c r="A39" s="1166" t="s">
        <v>272</v>
      </c>
      <c r="B39" s="1068">
        <v>2962.3513000000003</v>
      </c>
      <c r="C39" s="1068"/>
      <c r="D39" s="1182">
        <v>0</v>
      </c>
      <c r="E39" s="1170">
        <v>0</v>
      </c>
      <c r="F39" s="1168">
        <v>0</v>
      </c>
      <c r="G39" s="1069">
        <v>0</v>
      </c>
      <c r="H39" s="1150" t="s">
        <v>4</v>
      </c>
      <c r="I39" s="1120"/>
      <c r="J39" s="1120"/>
      <c r="K39" s="1120"/>
      <c r="L39" s="1120"/>
      <c r="M39" s="1120"/>
      <c r="N39" s="1120"/>
      <c r="O39" s="1120"/>
      <c r="P39" s="1120"/>
      <c r="Q39" s="1120"/>
      <c r="R39" s="1120"/>
      <c r="S39" s="1120"/>
      <c r="T39" s="1120"/>
      <c r="U39" s="1120"/>
      <c r="V39" s="1120"/>
      <c r="W39" s="1120"/>
      <c r="X39" s="1120"/>
      <c r="Y39" s="1120"/>
      <c r="Z39" s="1120"/>
      <c r="AA39" s="1120"/>
      <c r="AB39" s="1120"/>
      <c r="AC39" s="1120"/>
      <c r="AD39" s="1120"/>
      <c r="AE39" s="1120"/>
      <c r="AF39" s="1120"/>
      <c r="AG39" s="1120"/>
      <c r="AH39" s="1120"/>
      <c r="AI39" s="1120"/>
      <c r="AJ39" s="1120"/>
      <c r="AK39" s="1120"/>
      <c r="AL39" s="1120"/>
      <c r="AM39" s="1120"/>
      <c r="AN39" s="1120"/>
      <c r="AO39" s="1120"/>
      <c r="AP39" s="1120"/>
      <c r="AQ39" s="1120"/>
      <c r="AR39" s="1120"/>
      <c r="AS39" s="1120"/>
      <c r="AT39" s="1120"/>
      <c r="AU39" s="1120"/>
      <c r="AV39" s="1120"/>
      <c r="AW39" s="1120"/>
      <c r="AX39" s="1120"/>
      <c r="AY39" s="1120"/>
      <c r="AZ39" s="1120"/>
      <c r="BA39" s="1120"/>
      <c r="BB39" s="1120"/>
      <c r="BC39" s="1120"/>
      <c r="BD39" s="1120"/>
      <c r="BE39" s="1120"/>
      <c r="BF39" s="1120"/>
      <c r="BG39" s="1120"/>
      <c r="BH39" s="1120"/>
      <c r="BI39" s="1120"/>
      <c r="BJ39" s="1120"/>
      <c r="BK39" s="1120"/>
      <c r="BL39" s="1120"/>
      <c r="BM39" s="1120"/>
      <c r="BN39" s="1120"/>
      <c r="BO39" s="1120"/>
      <c r="BP39" s="1120"/>
      <c r="BQ39" s="1120"/>
    </row>
    <row r="40" spans="1:69" s="1169" customFormat="1" ht="21.95" customHeight="1">
      <c r="A40" s="1166" t="s">
        <v>273</v>
      </c>
      <c r="B40" s="1068">
        <v>86.604010000000002</v>
      </c>
      <c r="C40" s="1068"/>
      <c r="D40" s="1182">
        <v>0</v>
      </c>
      <c r="E40" s="1170">
        <v>0</v>
      </c>
      <c r="F40" s="1168">
        <v>0</v>
      </c>
      <c r="G40" s="1069">
        <v>0</v>
      </c>
      <c r="H40" s="1150" t="s">
        <v>4</v>
      </c>
      <c r="I40" s="1120"/>
      <c r="J40" s="1120"/>
      <c r="K40" s="1120"/>
      <c r="L40" s="1120"/>
      <c r="M40" s="1120"/>
      <c r="N40" s="1120"/>
      <c r="O40" s="1120"/>
      <c r="P40" s="1120"/>
      <c r="Q40" s="1120"/>
      <c r="R40" s="1120"/>
      <c r="S40" s="1120"/>
      <c r="T40" s="1120"/>
      <c r="U40" s="1120"/>
      <c r="V40" s="1120"/>
      <c r="W40" s="1120"/>
      <c r="X40" s="1120"/>
      <c r="Y40" s="1120"/>
      <c r="Z40" s="1120"/>
      <c r="AA40" s="1120"/>
      <c r="AB40" s="1120"/>
      <c r="AC40" s="1120"/>
      <c r="AD40" s="1120"/>
      <c r="AE40" s="1120"/>
      <c r="AF40" s="1120"/>
      <c r="AG40" s="1120"/>
      <c r="AH40" s="1120"/>
      <c r="AI40" s="1120"/>
      <c r="AJ40" s="1120"/>
      <c r="AK40" s="1120"/>
      <c r="AL40" s="1120"/>
      <c r="AM40" s="1120"/>
      <c r="AN40" s="1120"/>
      <c r="AO40" s="1120"/>
      <c r="AP40" s="1120"/>
      <c r="AQ40" s="1120"/>
      <c r="AR40" s="1120"/>
      <c r="AS40" s="1120"/>
      <c r="AT40" s="1120"/>
      <c r="AU40" s="1120"/>
      <c r="AV40" s="1120"/>
      <c r="AW40" s="1120"/>
      <c r="AX40" s="1120"/>
      <c r="AY40" s="1120"/>
      <c r="AZ40" s="1120"/>
      <c r="BA40" s="1120"/>
      <c r="BB40" s="1120"/>
      <c r="BC40" s="1120"/>
      <c r="BD40" s="1120"/>
      <c r="BE40" s="1120"/>
      <c r="BF40" s="1120"/>
      <c r="BG40" s="1120"/>
      <c r="BH40" s="1120"/>
      <c r="BI40" s="1120"/>
      <c r="BJ40" s="1120"/>
      <c r="BK40" s="1120"/>
      <c r="BL40" s="1120"/>
      <c r="BM40" s="1120"/>
      <c r="BN40" s="1120"/>
      <c r="BO40" s="1120"/>
      <c r="BP40" s="1120"/>
      <c r="BQ40" s="1120"/>
    </row>
    <row r="41" spans="1:69" s="1169" customFormat="1" ht="21.95" customHeight="1">
      <c r="A41" s="1166" t="s">
        <v>274</v>
      </c>
      <c r="B41" s="1068">
        <v>615140.55817000009</v>
      </c>
      <c r="C41" s="1068"/>
      <c r="D41" s="1182">
        <v>0</v>
      </c>
      <c r="E41" s="1170">
        <v>0</v>
      </c>
      <c r="F41" s="1168">
        <v>0</v>
      </c>
      <c r="G41" s="1069">
        <v>0</v>
      </c>
      <c r="H41" s="1150" t="s">
        <v>4</v>
      </c>
      <c r="I41" s="1120"/>
      <c r="J41" s="1120"/>
      <c r="K41" s="1120"/>
      <c r="L41" s="1120"/>
      <c r="M41" s="1120"/>
      <c r="N41" s="1120"/>
      <c r="O41" s="1120"/>
      <c r="P41" s="1120"/>
      <c r="Q41" s="1120"/>
      <c r="R41" s="1120"/>
      <c r="S41" s="1120"/>
      <c r="T41" s="1120"/>
      <c r="U41" s="1120"/>
      <c r="V41" s="1120"/>
      <c r="W41" s="1120"/>
      <c r="X41" s="1120"/>
      <c r="Y41" s="1120"/>
      <c r="Z41" s="1120"/>
      <c r="AA41" s="1120"/>
      <c r="AB41" s="1120"/>
      <c r="AC41" s="1120"/>
      <c r="AD41" s="1120"/>
      <c r="AE41" s="1120"/>
      <c r="AF41" s="1120"/>
      <c r="AG41" s="1120"/>
      <c r="AH41" s="1120"/>
      <c r="AI41" s="1120"/>
      <c r="AJ41" s="1120"/>
      <c r="AK41" s="1120"/>
      <c r="AL41" s="1120"/>
      <c r="AM41" s="1120"/>
      <c r="AN41" s="1120"/>
      <c r="AO41" s="1120"/>
      <c r="AP41" s="1120"/>
      <c r="AQ41" s="1120"/>
      <c r="AR41" s="1120"/>
      <c r="AS41" s="1120"/>
      <c r="AT41" s="1120"/>
      <c r="AU41" s="1120"/>
      <c r="AV41" s="1120"/>
      <c r="AW41" s="1120"/>
      <c r="AX41" s="1120"/>
      <c r="AY41" s="1120"/>
      <c r="AZ41" s="1120"/>
      <c r="BA41" s="1120"/>
      <c r="BB41" s="1120"/>
      <c r="BC41" s="1120"/>
      <c r="BD41" s="1120"/>
      <c r="BE41" s="1120"/>
      <c r="BF41" s="1120"/>
      <c r="BG41" s="1120"/>
      <c r="BH41" s="1120"/>
      <c r="BI41" s="1120"/>
      <c r="BJ41" s="1120"/>
      <c r="BK41" s="1120"/>
      <c r="BL41" s="1120"/>
      <c r="BM41" s="1120"/>
      <c r="BN41" s="1120"/>
      <c r="BO41" s="1120"/>
      <c r="BP41" s="1120"/>
      <c r="BQ41" s="1120"/>
    </row>
    <row r="42" spans="1:69" s="1169" customFormat="1" ht="21.95" customHeight="1">
      <c r="A42" s="1166" t="s">
        <v>275</v>
      </c>
      <c r="B42" s="1068">
        <v>12374.52009</v>
      </c>
      <c r="C42" s="1068"/>
      <c r="D42" s="1182">
        <v>0</v>
      </c>
      <c r="E42" s="1170">
        <v>0</v>
      </c>
      <c r="F42" s="1168">
        <v>0</v>
      </c>
      <c r="G42" s="1069">
        <v>0</v>
      </c>
      <c r="H42" s="1150" t="s">
        <v>4</v>
      </c>
      <c r="I42" s="1120"/>
      <c r="J42" s="1120"/>
      <c r="K42" s="1120"/>
      <c r="L42" s="1120"/>
      <c r="M42" s="1120"/>
      <c r="N42" s="1120"/>
      <c r="O42" s="1120"/>
      <c r="P42" s="1120"/>
      <c r="Q42" s="1120"/>
      <c r="R42" s="1120"/>
      <c r="S42" s="1120"/>
      <c r="T42" s="1120"/>
      <c r="U42" s="1120"/>
      <c r="V42" s="1120"/>
      <c r="W42" s="1120"/>
      <c r="X42" s="1120"/>
      <c r="Y42" s="1120"/>
      <c r="Z42" s="1120"/>
      <c r="AA42" s="1120"/>
      <c r="AB42" s="1120"/>
      <c r="AC42" s="1120"/>
      <c r="AD42" s="1120"/>
      <c r="AE42" s="1120"/>
      <c r="AF42" s="1120"/>
      <c r="AG42" s="1120"/>
      <c r="AH42" s="1120"/>
      <c r="AI42" s="1120"/>
      <c r="AJ42" s="1120"/>
      <c r="AK42" s="1120"/>
      <c r="AL42" s="1120"/>
      <c r="AM42" s="1120"/>
      <c r="AN42" s="1120"/>
      <c r="AO42" s="1120"/>
      <c r="AP42" s="1120"/>
      <c r="AQ42" s="1120"/>
      <c r="AR42" s="1120"/>
      <c r="AS42" s="1120"/>
      <c r="AT42" s="1120"/>
      <c r="AU42" s="1120"/>
      <c r="AV42" s="1120"/>
      <c r="AW42" s="1120"/>
      <c r="AX42" s="1120"/>
      <c r="AY42" s="1120"/>
      <c r="AZ42" s="1120"/>
      <c r="BA42" s="1120"/>
      <c r="BB42" s="1120"/>
      <c r="BC42" s="1120"/>
      <c r="BD42" s="1120"/>
      <c r="BE42" s="1120"/>
      <c r="BF42" s="1120"/>
      <c r="BG42" s="1120"/>
      <c r="BH42" s="1120"/>
      <c r="BI42" s="1120"/>
      <c r="BJ42" s="1120"/>
      <c r="BK42" s="1120"/>
      <c r="BL42" s="1120"/>
      <c r="BM42" s="1120"/>
      <c r="BN42" s="1120"/>
      <c r="BO42" s="1120"/>
      <c r="BP42" s="1120"/>
      <c r="BQ42" s="1120"/>
    </row>
    <row r="43" spans="1:69" s="1169" customFormat="1" ht="21.95" customHeight="1">
      <c r="A43" s="1166" t="s">
        <v>276</v>
      </c>
      <c r="B43" s="1068">
        <v>2037.9809099999998</v>
      </c>
      <c r="C43" s="1068"/>
      <c r="D43" s="1182">
        <v>0</v>
      </c>
      <c r="E43" s="1170">
        <v>0</v>
      </c>
      <c r="F43" s="1168">
        <v>0</v>
      </c>
      <c r="G43" s="1069">
        <v>0</v>
      </c>
      <c r="H43" s="1150" t="s">
        <v>4</v>
      </c>
      <c r="I43" s="1120"/>
      <c r="J43" s="1120"/>
      <c r="K43" s="1120"/>
      <c r="L43" s="1120"/>
      <c r="M43" s="1120"/>
      <c r="N43" s="1120"/>
      <c r="O43" s="1120"/>
      <c r="P43" s="1120"/>
      <c r="Q43" s="1120"/>
      <c r="R43" s="1120"/>
      <c r="S43" s="1120"/>
      <c r="T43" s="1120"/>
      <c r="U43" s="1120"/>
      <c r="V43" s="1120"/>
      <c r="W43" s="1120"/>
      <c r="X43" s="1120"/>
      <c r="Y43" s="1120"/>
      <c r="Z43" s="1120"/>
      <c r="AA43" s="1120"/>
      <c r="AB43" s="1120"/>
      <c r="AC43" s="1120"/>
      <c r="AD43" s="1120"/>
      <c r="AE43" s="1120"/>
      <c r="AF43" s="1120"/>
      <c r="AG43" s="1120"/>
      <c r="AH43" s="1120"/>
      <c r="AI43" s="1120"/>
      <c r="AJ43" s="1120"/>
      <c r="AK43" s="1120"/>
      <c r="AL43" s="1120"/>
      <c r="AM43" s="1120"/>
      <c r="AN43" s="1120"/>
      <c r="AO43" s="1120"/>
      <c r="AP43" s="1120"/>
      <c r="AQ43" s="1120"/>
      <c r="AR43" s="1120"/>
      <c r="AS43" s="1120"/>
      <c r="AT43" s="1120"/>
      <c r="AU43" s="1120"/>
      <c r="AV43" s="1120"/>
      <c r="AW43" s="1120"/>
      <c r="AX43" s="1120"/>
      <c r="AY43" s="1120"/>
      <c r="AZ43" s="1120"/>
      <c r="BA43" s="1120"/>
      <c r="BB43" s="1120"/>
      <c r="BC43" s="1120"/>
      <c r="BD43" s="1120"/>
      <c r="BE43" s="1120"/>
      <c r="BF43" s="1120"/>
      <c r="BG43" s="1120"/>
      <c r="BH43" s="1120"/>
      <c r="BI43" s="1120"/>
      <c r="BJ43" s="1120"/>
      <c r="BK43" s="1120"/>
      <c r="BL43" s="1120"/>
      <c r="BM43" s="1120"/>
      <c r="BN43" s="1120"/>
      <c r="BO43" s="1120"/>
      <c r="BP43" s="1120"/>
      <c r="BQ43" s="1120"/>
    </row>
    <row r="44" spans="1:69" s="1169" customFormat="1" ht="21.95" customHeight="1">
      <c r="A44" s="1166" t="s">
        <v>277</v>
      </c>
      <c r="B44" s="1068">
        <v>7473.9747200000038</v>
      </c>
      <c r="C44" s="1068"/>
      <c r="D44" s="1182">
        <v>0</v>
      </c>
      <c r="E44" s="1170">
        <v>0</v>
      </c>
      <c r="F44" s="1168">
        <v>0</v>
      </c>
      <c r="G44" s="1069">
        <v>0</v>
      </c>
      <c r="H44" s="1150" t="s">
        <v>4</v>
      </c>
      <c r="I44" s="1120"/>
      <c r="J44" s="1120"/>
      <c r="K44" s="1120"/>
      <c r="L44" s="1120"/>
      <c r="M44" s="1120"/>
      <c r="N44" s="1120"/>
      <c r="O44" s="1120"/>
      <c r="P44" s="1120"/>
      <c r="Q44" s="1120"/>
      <c r="R44" s="1120"/>
      <c r="S44" s="1120"/>
      <c r="T44" s="1120"/>
      <c r="U44" s="1120"/>
      <c r="V44" s="1120"/>
      <c r="W44" s="1120"/>
      <c r="X44" s="1120"/>
      <c r="Y44" s="1120"/>
      <c r="Z44" s="1120"/>
      <c r="AA44" s="1120"/>
      <c r="AB44" s="1120"/>
      <c r="AC44" s="1120"/>
      <c r="AD44" s="1120"/>
      <c r="AE44" s="1120"/>
      <c r="AF44" s="1120"/>
      <c r="AG44" s="1120"/>
      <c r="AH44" s="1120"/>
      <c r="AI44" s="1120"/>
      <c r="AJ44" s="1120"/>
      <c r="AK44" s="1120"/>
      <c r="AL44" s="1120"/>
      <c r="AM44" s="1120"/>
      <c r="AN44" s="1120"/>
      <c r="AO44" s="1120"/>
      <c r="AP44" s="1120"/>
      <c r="AQ44" s="1120"/>
      <c r="AR44" s="1120"/>
      <c r="AS44" s="1120"/>
      <c r="AT44" s="1120"/>
      <c r="AU44" s="1120"/>
      <c r="AV44" s="1120"/>
      <c r="AW44" s="1120"/>
      <c r="AX44" s="1120"/>
      <c r="AY44" s="1120"/>
      <c r="AZ44" s="1120"/>
      <c r="BA44" s="1120"/>
      <c r="BB44" s="1120"/>
      <c r="BC44" s="1120"/>
      <c r="BD44" s="1120"/>
      <c r="BE44" s="1120"/>
      <c r="BF44" s="1120"/>
      <c r="BG44" s="1120"/>
      <c r="BH44" s="1120"/>
      <c r="BI44" s="1120"/>
      <c r="BJ44" s="1120"/>
      <c r="BK44" s="1120"/>
      <c r="BL44" s="1120"/>
      <c r="BM44" s="1120"/>
      <c r="BN44" s="1120"/>
      <c r="BO44" s="1120"/>
      <c r="BP44" s="1120"/>
      <c r="BQ44" s="1120"/>
    </row>
    <row r="45" spans="1:69" s="1169" customFormat="1" ht="21.95" customHeight="1">
      <c r="A45" s="1166" t="s">
        <v>278</v>
      </c>
      <c r="B45" s="1068">
        <v>317.2286499999999</v>
      </c>
      <c r="C45" s="1068"/>
      <c r="D45" s="1182">
        <v>0</v>
      </c>
      <c r="E45" s="1170">
        <v>0</v>
      </c>
      <c r="F45" s="1168">
        <v>0</v>
      </c>
      <c r="G45" s="1069">
        <v>0</v>
      </c>
      <c r="H45" s="1150" t="s">
        <v>4</v>
      </c>
      <c r="I45" s="1120"/>
      <c r="J45" s="1120"/>
      <c r="K45" s="1120"/>
      <c r="L45" s="1120"/>
      <c r="M45" s="1120"/>
      <c r="N45" s="1120"/>
      <c r="O45" s="1120"/>
      <c r="P45" s="1120"/>
      <c r="Q45" s="1120"/>
      <c r="R45" s="1120"/>
      <c r="S45" s="1120"/>
      <c r="T45" s="1120"/>
      <c r="U45" s="1120"/>
      <c r="V45" s="1120"/>
      <c r="W45" s="1120"/>
      <c r="X45" s="1120"/>
      <c r="Y45" s="1120"/>
      <c r="Z45" s="1120"/>
      <c r="AA45" s="1120"/>
      <c r="AB45" s="1120"/>
      <c r="AC45" s="1120"/>
      <c r="AD45" s="1120"/>
      <c r="AE45" s="1120"/>
      <c r="AF45" s="1120"/>
      <c r="AG45" s="1120"/>
      <c r="AH45" s="1120"/>
      <c r="AI45" s="1120"/>
      <c r="AJ45" s="1120"/>
      <c r="AK45" s="1120"/>
      <c r="AL45" s="1120"/>
      <c r="AM45" s="1120"/>
      <c r="AN45" s="1120"/>
      <c r="AO45" s="1120"/>
      <c r="AP45" s="1120"/>
      <c r="AQ45" s="1120"/>
      <c r="AR45" s="1120"/>
      <c r="AS45" s="1120"/>
      <c r="AT45" s="1120"/>
      <c r="AU45" s="1120"/>
      <c r="AV45" s="1120"/>
      <c r="AW45" s="1120"/>
      <c r="AX45" s="1120"/>
      <c r="AY45" s="1120"/>
      <c r="AZ45" s="1120"/>
      <c r="BA45" s="1120"/>
      <c r="BB45" s="1120"/>
      <c r="BC45" s="1120"/>
      <c r="BD45" s="1120"/>
      <c r="BE45" s="1120"/>
      <c r="BF45" s="1120"/>
      <c r="BG45" s="1120"/>
      <c r="BH45" s="1120"/>
      <c r="BI45" s="1120"/>
      <c r="BJ45" s="1120"/>
      <c r="BK45" s="1120"/>
      <c r="BL45" s="1120"/>
      <c r="BM45" s="1120"/>
      <c r="BN45" s="1120"/>
      <c r="BO45" s="1120"/>
      <c r="BP45" s="1120"/>
      <c r="BQ45" s="1120"/>
    </row>
    <row r="46" spans="1:69" s="1169" customFormat="1" ht="21.95" customHeight="1">
      <c r="A46" s="1166" t="s">
        <v>279</v>
      </c>
      <c r="B46" s="1068">
        <v>3843.7260399999977</v>
      </c>
      <c r="C46" s="1068"/>
      <c r="D46" s="1182">
        <v>0</v>
      </c>
      <c r="E46" s="1170">
        <v>0</v>
      </c>
      <c r="F46" s="1168">
        <v>0</v>
      </c>
      <c r="G46" s="1069">
        <v>0</v>
      </c>
      <c r="H46" s="1150" t="s">
        <v>4</v>
      </c>
      <c r="I46" s="1120"/>
      <c r="J46" s="1120"/>
      <c r="K46" s="1120"/>
      <c r="L46" s="1120"/>
      <c r="M46" s="1120"/>
      <c r="N46" s="1120"/>
      <c r="O46" s="1120"/>
      <c r="P46" s="1120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0"/>
      <c r="AF46" s="1120"/>
      <c r="AG46" s="1120"/>
      <c r="AH46" s="1120"/>
      <c r="AI46" s="1120"/>
      <c r="AJ46" s="1120"/>
      <c r="AK46" s="1120"/>
      <c r="AL46" s="1120"/>
      <c r="AM46" s="1120"/>
      <c r="AN46" s="1120"/>
      <c r="AO46" s="1120"/>
      <c r="AP46" s="1120"/>
      <c r="AQ46" s="1120"/>
      <c r="AR46" s="1120"/>
      <c r="AS46" s="1120"/>
      <c r="AT46" s="1120"/>
      <c r="AU46" s="1120"/>
      <c r="AV46" s="1120"/>
      <c r="AW46" s="1120"/>
      <c r="AX46" s="1120"/>
      <c r="AY46" s="1120"/>
      <c r="AZ46" s="1120"/>
      <c r="BA46" s="1120"/>
      <c r="BB46" s="1120"/>
      <c r="BC46" s="1120"/>
      <c r="BD46" s="1120"/>
      <c r="BE46" s="1120"/>
      <c r="BF46" s="1120"/>
      <c r="BG46" s="1120"/>
      <c r="BH46" s="1120"/>
      <c r="BI46" s="1120"/>
      <c r="BJ46" s="1120"/>
      <c r="BK46" s="1120"/>
      <c r="BL46" s="1120"/>
      <c r="BM46" s="1120"/>
      <c r="BN46" s="1120"/>
      <c r="BO46" s="1120"/>
      <c r="BP46" s="1120"/>
      <c r="BQ46" s="1120"/>
    </row>
    <row r="47" spans="1:69" s="1169" customFormat="1" ht="21.95" customHeight="1">
      <c r="A47" s="1166" t="s">
        <v>280</v>
      </c>
      <c r="B47" s="1068">
        <v>523.31547999999998</v>
      </c>
      <c r="C47" s="1068"/>
      <c r="D47" s="1182">
        <v>0</v>
      </c>
      <c r="E47" s="1170">
        <v>0</v>
      </c>
      <c r="F47" s="1168">
        <v>0</v>
      </c>
      <c r="G47" s="1069">
        <v>0</v>
      </c>
      <c r="H47" s="1150" t="s">
        <v>4</v>
      </c>
      <c r="I47" s="1120"/>
      <c r="J47" s="1120"/>
      <c r="K47" s="1120"/>
      <c r="L47" s="1120"/>
      <c r="M47" s="1120"/>
      <c r="N47" s="1120"/>
      <c r="O47" s="1120"/>
      <c r="P47" s="1120"/>
      <c r="Q47" s="1120"/>
      <c r="R47" s="1120"/>
      <c r="S47" s="1120"/>
      <c r="T47" s="1120"/>
      <c r="U47" s="1120"/>
      <c r="V47" s="1120"/>
      <c r="W47" s="1120"/>
      <c r="X47" s="1120"/>
      <c r="Y47" s="1120"/>
      <c r="Z47" s="1120"/>
      <c r="AA47" s="1120"/>
      <c r="AB47" s="1120"/>
      <c r="AC47" s="1120"/>
      <c r="AD47" s="1120"/>
      <c r="AE47" s="1120"/>
      <c r="AF47" s="1120"/>
      <c r="AG47" s="1120"/>
      <c r="AH47" s="1120"/>
      <c r="AI47" s="1120"/>
      <c r="AJ47" s="1120"/>
      <c r="AK47" s="1120"/>
      <c r="AL47" s="1120"/>
      <c r="AM47" s="1120"/>
      <c r="AN47" s="1120"/>
      <c r="AO47" s="1120"/>
      <c r="AP47" s="1120"/>
      <c r="AQ47" s="1120"/>
      <c r="AR47" s="1120"/>
      <c r="AS47" s="1120"/>
      <c r="AT47" s="1120"/>
      <c r="AU47" s="1120"/>
      <c r="AV47" s="1120"/>
      <c r="AW47" s="1120"/>
      <c r="AX47" s="1120"/>
      <c r="AY47" s="1120"/>
      <c r="AZ47" s="1120"/>
      <c r="BA47" s="1120"/>
      <c r="BB47" s="1120"/>
      <c r="BC47" s="1120"/>
      <c r="BD47" s="1120"/>
      <c r="BE47" s="1120"/>
      <c r="BF47" s="1120"/>
      <c r="BG47" s="1120"/>
      <c r="BH47" s="1120"/>
      <c r="BI47" s="1120"/>
      <c r="BJ47" s="1120"/>
      <c r="BK47" s="1120"/>
      <c r="BL47" s="1120"/>
      <c r="BM47" s="1120"/>
      <c r="BN47" s="1120"/>
      <c r="BO47" s="1120"/>
      <c r="BP47" s="1120"/>
      <c r="BQ47" s="1120"/>
    </row>
    <row r="48" spans="1:69" s="1169" customFormat="1" ht="21.95" customHeight="1">
      <c r="A48" s="1166" t="s">
        <v>281</v>
      </c>
      <c r="B48" s="1068">
        <v>82649.16088000001</v>
      </c>
      <c r="C48" s="1068"/>
      <c r="D48" s="1182">
        <v>2.1932</v>
      </c>
      <c r="E48" s="1170">
        <v>2.1932</v>
      </c>
      <c r="F48" s="1168">
        <v>2.1932</v>
      </c>
      <c r="G48" s="1069">
        <v>0</v>
      </c>
      <c r="H48" s="1150" t="s">
        <v>4</v>
      </c>
      <c r="I48" s="1120"/>
      <c r="J48" s="1120"/>
      <c r="K48" s="1120"/>
      <c r="L48" s="1120"/>
      <c r="M48" s="1120"/>
      <c r="N48" s="1120"/>
      <c r="O48" s="1120"/>
      <c r="P48" s="1120"/>
      <c r="Q48" s="1120"/>
      <c r="R48" s="1120"/>
      <c r="S48" s="1120"/>
      <c r="T48" s="1120"/>
      <c r="U48" s="1120"/>
      <c r="V48" s="1120"/>
      <c r="W48" s="1120"/>
      <c r="X48" s="1120"/>
      <c r="Y48" s="1120"/>
      <c r="Z48" s="1120"/>
      <c r="AA48" s="1120"/>
      <c r="AB48" s="1120"/>
      <c r="AC48" s="1120"/>
      <c r="AD48" s="1120"/>
      <c r="AE48" s="1120"/>
      <c r="AF48" s="1120"/>
      <c r="AG48" s="1120"/>
      <c r="AH48" s="1120"/>
      <c r="AI48" s="1120"/>
      <c r="AJ48" s="1120"/>
      <c r="AK48" s="1120"/>
      <c r="AL48" s="1120"/>
      <c r="AM48" s="1120"/>
      <c r="AN48" s="1120"/>
      <c r="AO48" s="1120"/>
      <c r="AP48" s="1120"/>
      <c r="AQ48" s="1120"/>
      <c r="AR48" s="1120"/>
      <c r="AS48" s="1120"/>
      <c r="AT48" s="1120"/>
      <c r="AU48" s="1120"/>
      <c r="AV48" s="1120"/>
      <c r="AW48" s="1120"/>
      <c r="AX48" s="1120"/>
      <c r="AY48" s="1120"/>
      <c r="AZ48" s="1120"/>
      <c r="BA48" s="1120"/>
      <c r="BB48" s="1120"/>
      <c r="BC48" s="1120"/>
      <c r="BD48" s="1120"/>
      <c r="BE48" s="1120"/>
      <c r="BF48" s="1120"/>
      <c r="BG48" s="1120"/>
      <c r="BH48" s="1120"/>
      <c r="BI48" s="1120"/>
      <c r="BJ48" s="1120"/>
      <c r="BK48" s="1120"/>
      <c r="BL48" s="1120"/>
      <c r="BM48" s="1120"/>
      <c r="BN48" s="1120"/>
      <c r="BO48" s="1120"/>
      <c r="BP48" s="1120"/>
      <c r="BQ48" s="1120"/>
    </row>
    <row r="49" spans="1:69" s="1169" customFormat="1" ht="21.95" customHeight="1">
      <c r="A49" s="1166" t="s">
        <v>282</v>
      </c>
      <c r="B49" s="1068">
        <v>26.994359999999997</v>
      </c>
      <c r="C49" s="1068"/>
      <c r="D49" s="1182">
        <v>0</v>
      </c>
      <c r="E49" s="1170">
        <v>0</v>
      </c>
      <c r="F49" s="1168">
        <v>0</v>
      </c>
      <c r="G49" s="1069">
        <v>0</v>
      </c>
      <c r="H49" s="1150" t="s">
        <v>4</v>
      </c>
      <c r="I49" s="1120"/>
      <c r="J49" s="1120"/>
      <c r="K49" s="1120"/>
      <c r="L49" s="1120"/>
      <c r="M49" s="1120"/>
      <c r="N49" s="1120"/>
      <c r="O49" s="1120"/>
      <c r="P49" s="1120"/>
      <c r="Q49" s="1120"/>
      <c r="R49" s="1120"/>
      <c r="S49" s="1120"/>
      <c r="T49" s="1120"/>
      <c r="U49" s="1120"/>
      <c r="V49" s="1120"/>
      <c r="W49" s="1120"/>
      <c r="X49" s="1120"/>
      <c r="Y49" s="1120"/>
      <c r="Z49" s="1120"/>
      <c r="AA49" s="1120"/>
      <c r="AB49" s="1120"/>
      <c r="AC49" s="1120"/>
      <c r="AD49" s="1120"/>
      <c r="AE49" s="1120"/>
      <c r="AF49" s="1120"/>
      <c r="AG49" s="1120"/>
      <c r="AH49" s="1120"/>
      <c r="AI49" s="1120"/>
      <c r="AJ49" s="1120"/>
      <c r="AK49" s="1120"/>
      <c r="AL49" s="1120"/>
      <c r="AM49" s="1120"/>
      <c r="AN49" s="1120"/>
      <c r="AO49" s="1120"/>
      <c r="AP49" s="1120"/>
      <c r="AQ49" s="1120"/>
      <c r="AR49" s="1120"/>
      <c r="AS49" s="1120"/>
      <c r="AT49" s="1120"/>
      <c r="AU49" s="1120"/>
      <c r="AV49" s="1120"/>
      <c r="AW49" s="1120"/>
      <c r="AX49" s="1120"/>
      <c r="AY49" s="1120"/>
      <c r="AZ49" s="1120"/>
      <c r="BA49" s="1120"/>
      <c r="BB49" s="1120"/>
      <c r="BC49" s="1120"/>
      <c r="BD49" s="1120"/>
      <c r="BE49" s="1120"/>
      <c r="BF49" s="1120"/>
      <c r="BG49" s="1120"/>
      <c r="BH49" s="1120"/>
      <c r="BI49" s="1120"/>
      <c r="BJ49" s="1120"/>
      <c r="BK49" s="1120"/>
      <c r="BL49" s="1120"/>
      <c r="BM49" s="1120"/>
      <c r="BN49" s="1120"/>
      <c r="BO49" s="1120"/>
      <c r="BP49" s="1120"/>
      <c r="BQ49" s="1120"/>
    </row>
    <row r="50" spans="1:69" s="1169" customFormat="1" ht="21.95" customHeight="1">
      <c r="A50" s="1166" t="s">
        <v>283</v>
      </c>
      <c r="B50" s="1068">
        <v>82625.547670000029</v>
      </c>
      <c r="C50" s="1068"/>
      <c r="D50" s="1182">
        <v>19.105</v>
      </c>
      <c r="E50" s="1170">
        <v>15.195</v>
      </c>
      <c r="F50" s="1168">
        <v>19.105</v>
      </c>
      <c r="G50" s="1069">
        <v>0</v>
      </c>
      <c r="H50" s="1150" t="s">
        <v>4</v>
      </c>
      <c r="I50" s="1120"/>
      <c r="J50" s="1120"/>
      <c r="K50" s="1120"/>
      <c r="L50" s="1120"/>
      <c r="M50" s="1120"/>
      <c r="N50" s="1120"/>
      <c r="O50" s="1120"/>
      <c r="P50" s="1120"/>
      <c r="Q50" s="1120"/>
      <c r="R50" s="1120"/>
      <c r="S50" s="1120"/>
      <c r="T50" s="1120"/>
      <c r="U50" s="1120"/>
      <c r="V50" s="1120"/>
      <c r="W50" s="1120"/>
      <c r="X50" s="1120"/>
      <c r="Y50" s="1120"/>
      <c r="Z50" s="1120"/>
      <c r="AA50" s="1120"/>
      <c r="AB50" s="1120"/>
      <c r="AC50" s="1120"/>
      <c r="AD50" s="1120"/>
      <c r="AE50" s="1120"/>
      <c r="AF50" s="1120"/>
      <c r="AG50" s="1120"/>
      <c r="AH50" s="1120"/>
      <c r="AI50" s="1120"/>
      <c r="AJ50" s="1120"/>
      <c r="AK50" s="1120"/>
      <c r="AL50" s="1120"/>
      <c r="AM50" s="1120"/>
      <c r="AN50" s="1120"/>
      <c r="AO50" s="1120"/>
      <c r="AP50" s="1120"/>
      <c r="AQ50" s="1120"/>
      <c r="AR50" s="1120"/>
      <c r="AS50" s="1120"/>
      <c r="AT50" s="1120"/>
      <c r="AU50" s="1120"/>
      <c r="AV50" s="1120"/>
      <c r="AW50" s="1120"/>
      <c r="AX50" s="1120"/>
      <c r="AY50" s="1120"/>
      <c r="AZ50" s="1120"/>
      <c r="BA50" s="1120"/>
      <c r="BB50" s="1120"/>
      <c r="BC50" s="1120"/>
      <c r="BD50" s="1120"/>
      <c r="BE50" s="1120"/>
      <c r="BF50" s="1120"/>
      <c r="BG50" s="1120"/>
      <c r="BH50" s="1120"/>
      <c r="BI50" s="1120"/>
      <c r="BJ50" s="1120"/>
      <c r="BK50" s="1120"/>
      <c r="BL50" s="1120"/>
      <c r="BM50" s="1120"/>
      <c r="BN50" s="1120"/>
      <c r="BO50" s="1120"/>
      <c r="BP50" s="1120"/>
      <c r="BQ50" s="1120"/>
    </row>
    <row r="51" spans="1:69" s="1169" customFormat="1" ht="21.95" customHeight="1">
      <c r="A51" s="1166" t="s">
        <v>284</v>
      </c>
      <c r="B51" s="1068">
        <v>45.766240000000003</v>
      </c>
      <c r="C51" s="1068"/>
      <c r="D51" s="1182">
        <v>0</v>
      </c>
      <c r="E51" s="1170">
        <v>0</v>
      </c>
      <c r="F51" s="1168">
        <v>0</v>
      </c>
      <c r="G51" s="1069">
        <v>0</v>
      </c>
      <c r="H51" s="1150" t="s">
        <v>4</v>
      </c>
      <c r="I51" s="1120"/>
      <c r="J51" s="1120"/>
      <c r="K51" s="1120"/>
      <c r="L51" s="1120"/>
      <c r="M51" s="1120"/>
      <c r="N51" s="1120"/>
      <c r="O51" s="1120"/>
      <c r="P51" s="1120"/>
      <c r="Q51" s="1120"/>
      <c r="R51" s="1120"/>
      <c r="S51" s="1120"/>
      <c r="T51" s="1120"/>
      <c r="U51" s="1120"/>
      <c r="V51" s="1120"/>
      <c r="W51" s="1120"/>
      <c r="X51" s="1120"/>
      <c r="Y51" s="1120"/>
      <c r="Z51" s="1120"/>
      <c r="AA51" s="1120"/>
      <c r="AB51" s="1120"/>
      <c r="AC51" s="1120"/>
      <c r="AD51" s="1120"/>
      <c r="AE51" s="1120"/>
      <c r="AF51" s="1120"/>
      <c r="AG51" s="1120"/>
      <c r="AH51" s="1120"/>
      <c r="AI51" s="1120"/>
      <c r="AJ51" s="1120"/>
      <c r="AK51" s="1120"/>
      <c r="AL51" s="1120"/>
      <c r="AM51" s="1120"/>
      <c r="AN51" s="1120"/>
      <c r="AO51" s="1120"/>
      <c r="AP51" s="1120"/>
      <c r="AQ51" s="1120"/>
      <c r="AR51" s="1120"/>
      <c r="AS51" s="1120"/>
      <c r="AT51" s="1120"/>
      <c r="AU51" s="1120"/>
      <c r="AV51" s="1120"/>
      <c r="AW51" s="1120"/>
      <c r="AX51" s="1120"/>
      <c r="AY51" s="1120"/>
      <c r="AZ51" s="1120"/>
      <c r="BA51" s="1120"/>
      <c r="BB51" s="1120"/>
      <c r="BC51" s="1120"/>
      <c r="BD51" s="1120"/>
      <c r="BE51" s="1120"/>
      <c r="BF51" s="1120"/>
      <c r="BG51" s="1120"/>
      <c r="BH51" s="1120"/>
      <c r="BI51" s="1120"/>
      <c r="BJ51" s="1120"/>
      <c r="BK51" s="1120"/>
      <c r="BL51" s="1120"/>
      <c r="BM51" s="1120"/>
      <c r="BN51" s="1120"/>
      <c r="BO51" s="1120"/>
      <c r="BP51" s="1120"/>
      <c r="BQ51" s="1120"/>
    </row>
    <row r="52" spans="1:69" s="1169" customFormat="1" ht="21.95" customHeight="1">
      <c r="A52" s="1166" t="s">
        <v>285</v>
      </c>
      <c r="B52" s="1068">
        <v>19816.628870000004</v>
      </c>
      <c r="C52" s="1068"/>
      <c r="D52" s="1182">
        <v>7186.5355499999996</v>
      </c>
      <c r="E52" s="1170">
        <v>6932.8439999999991</v>
      </c>
      <c r="F52" s="1168">
        <v>6158.9875499999998</v>
      </c>
      <c r="G52" s="1069">
        <v>1027.548</v>
      </c>
      <c r="H52" s="1150" t="s">
        <v>4</v>
      </c>
      <c r="I52" s="1120"/>
      <c r="J52" s="1120"/>
      <c r="K52" s="1120"/>
      <c r="L52" s="1120"/>
      <c r="M52" s="1120"/>
      <c r="N52" s="1120"/>
      <c r="O52" s="1120"/>
      <c r="P52" s="1120"/>
      <c r="Q52" s="1120"/>
      <c r="R52" s="1120"/>
      <c r="S52" s="1120"/>
      <c r="T52" s="1120"/>
      <c r="U52" s="1120"/>
      <c r="V52" s="1120"/>
      <c r="W52" s="1120"/>
      <c r="X52" s="1120"/>
      <c r="Y52" s="1120"/>
      <c r="Z52" s="1120"/>
      <c r="AA52" s="1120"/>
      <c r="AB52" s="1120"/>
      <c r="AC52" s="1120"/>
      <c r="AD52" s="1120"/>
      <c r="AE52" s="1120"/>
      <c r="AF52" s="1120"/>
      <c r="AG52" s="1120"/>
      <c r="AH52" s="1120"/>
      <c r="AI52" s="1120"/>
      <c r="AJ52" s="1120"/>
      <c r="AK52" s="1120"/>
      <c r="AL52" s="1120"/>
      <c r="AM52" s="1120"/>
      <c r="AN52" s="1120"/>
      <c r="AO52" s="1120"/>
      <c r="AP52" s="1120"/>
      <c r="AQ52" s="1120"/>
      <c r="AR52" s="1120"/>
      <c r="AS52" s="1120"/>
      <c r="AT52" s="1120"/>
      <c r="AU52" s="1120"/>
      <c r="AV52" s="1120"/>
      <c r="AW52" s="1120"/>
      <c r="AX52" s="1120"/>
      <c r="AY52" s="1120"/>
      <c r="AZ52" s="1120"/>
      <c r="BA52" s="1120"/>
      <c r="BB52" s="1120"/>
      <c r="BC52" s="1120"/>
      <c r="BD52" s="1120"/>
      <c r="BE52" s="1120"/>
      <c r="BF52" s="1120"/>
      <c r="BG52" s="1120"/>
      <c r="BH52" s="1120"/>
      <c r="BI52" s="1120"/>
      <c r="BJ52" s="1120"/>
      <c r="BK52" s="1120"/>
      <c r="BL52" s="1120"/>
      <c r="BM52" s="1120"/>
      <c r="BN52" s="1120"/>
      <c r="BO52" s="1120"/>
      <c r="BP52" s="1120"/>
      <c r="BQ52" s="1120"/>
    </row>
    <row r="53" spans="1:69" s="1169" customFormat="1" ht="21.95" customHeight="1">
      <c r="A53" s="1166" t="s">
        <v>286</v>
      </c>
      <c r="B53" s="1068">
        <v>307782.05066000001</v>
      </c>
      <c r="C53" s="1068"/>
      <c r="D53" s="1182">
        <v>0</v>
      </c>
      <c r="E53" s="1170">
        <v>0</v>
      </c>
      <c r="F53" s="1168">
        <v>0</v>
      </c>
      <c r="G53" s="1069">
        <v>0</v>
      </c>
      <c r="H53" s="1150" t="s">
        <v>4</v>
      </c>
      <c r="I53" s="1120"/>
      <c r="J53" s="1120"/>
      <c r="K53" s="1120"/>
      <c r="L53" s="1120"/>
      <c r="M53" s="1120"/>
      <c r="N53" s="1120"/>
      <c r="O53" s="1120"/>
      <c r="P53" s="1120"/>
      <c r="Q53" s="1120"/>
      <c r="R53" s="1120"/>
      <c r="S53" s="1120"/>
      <c r="T53" s="1120"/>
      <c r="U53" s="1120"/>
      <c r="V53" s="1120"/>
      <c r="W53" s="1120"/>
      <c r="X53" s="1120"/>
      <c r="Y53" s="1120"/>
      <c r="Z53" s="1120"/>
      <c r="AA53" s="1120"/>
      <c r="AB53" s="1120"/>
      <c r="AC53" s="1120"/>
      <c r="AD53" s="1120"/>
      <c r="AE53" s="1120"/>
      <c r="AF53" s="1120"/>
      <c r="AG53" s="1120"/>
      <c r="AH53" s="1120"/>
      <c r="AI53" s="1120"/>
      <c r="AJ53" s="1120"/>
      <c r="AK53" s="1120"/>
      <c r="AL53" s="1120"/>
      <c r="AM53" s="1120"/>
      <c r="AN53" s="1120"/>
      <c r="AO53" s="1120"/>
      <c r="AP53" s="1120"/>
      <c r="AQ53" s="1120"/>
      <c r="AR53" s="1120"/>
      <c r="AS53" s="1120"/>
      <c r="AT53" s="1120"/>
      <c r="AU53" s="1120"/>
      <c r="AV53" s="1120"/>
      <c r="AW53" s="1120"/>
      <c r="AX53" s="1120"/>
      <c r="AY53" s="1120"/>
      <c r="AZ53" s="1120"/>
      <c r="BA53" s="1120"/>
      <c r="BB53" s="1120"/>
      <c r="BC53" s="1120"/>
      <c r="BD53" s="1120"/>
      <c r="BE53" s="1120"/>
      <c r="BF53" s="1120"/>
      <c r="BG53" s="1120"/>
      <c r="BH53" s="1120"/>
      <c r="BI53" s="1120"/>
      <c r="BJ53" s="1120"/>
      <c r="BK53" s="1120"/>
      <c r="BL53" s="1120"/>
      <c r="BM53" s="1120"/>
      <c r="BN53" s="1120"/>
      <c r="BO53" s="1120"/>
      <c r="BP53" s="1120"/>
      <c r="BQ53" s="1120"/>
    </row>
    <row r="54" spans="1:69" s="1169" customFormat="1" ht="21.95" customHeight="1">
      <c r="A54" s="1166" t="s">
        <v>799</v>
      </c>
      <c r="B54" s="1068">
        <v>297.52905000000004</v>
      </c>
      <c r="C54" s="1068"/>
      <c r="D54" s="1182">
        <v>0</v>
      </c>
      <c r="E54" s="1170">
        <v>0</v>
      </c>
      <c r="F54" s="1168">
        <v>0</v>
      </c>
      <c r="G54" s="1069">
        <v>0</v>
      </c>
      <c r="H54" s="1150" t="s">
        <v>4</v>
      </c>
      <c r="I54" s="1120"/>
      <c r="J54" s="1120"/>
      <c r="K54" s="1120"/>
      <c r="L54" s="1120"/>
      <c r="M54" s="1120"/>
      <c r="N54" s="1120"/>
      <c r="O54" s="1120"/>
      <c r="P54" s="1120"/>
      <c r="Q54" s="1120"/>
      <c r="R54" s="1120"/>
      <c r="S54" s="1120"/>
      <c r="T54" s="1120"/>
      <c r="U54" s="1120"/>
      <c r="V54" s="1120"/>
      <c r="W54" s="1120"/>
      <c r="X54" s="1120"/>
      <c r="Y54" s="1120"/>
      <c r="Z54" s="1120"/>
      <c r="AA54" s="1120"/>
      <c r="AB54" s="1120"/>
      <c r="AC54" s="1120"/>
      <c r="AD54" s="1120"/>
      <c r="AE54" s="1120"/>
      <c r="AF54" s="1120"/>
      <c r="AG54" s="1120"/>
      <c r="AH54" s="1120"/>
      <c r="AI54" s="1120"/>
      <c r="AJ54" s="1120"/>
      <c r="AK54" s="1120"/>
      <c r="AL54" s="1120"/>
      <c r="AM54" s="1120"/>
      <c r="AN54" s="1120"/>
      <c r="AO54" s="1120"/>
      <c r="AP54" s="1120"/>
      <c r="AQ54" s="1120"/>
      <c r="AR54" s="1120"/>
      <c r="AS54" s="1120"/>
      <c r="AT54" s="1120"/>
      <c r="AU54" s="1120"/>
      <c r="AV54" s="1120"/>
      <c r="AW54" s="1120"/>
      <c r="AX54" s="1120"/>
      <c r="AY54" s="1120"/>
      <c r="AZ54" s="1120"/>
      <c r="BA54" s="1120"/>
      <c r="BB54" s="1120"/>
      <c r="BC54" s="1120"/>
      <c r="BD54" s="1120"/>
      <c r="BE54" s="1120"/>
      <c r="BF54" s="1120"/>
      <c r="BG54" s="1120"/>
      <c r="BH54" s="1120"/>
      <c r="BI54" s="1120"/>
      <c r="BJ54" s="1120"/>
      <c r="BK54" s="1120"/>
      <c r="BL54" s="1120"/>
      <c r="BM54" s="1120"/>
      <c r="BN54" s="1120"/>
      <c r="BO54" s="1120"/>
      <c r="BP54" s="1120"/>
      <c r="BQ54" s="1120"/>
    </row>
    <row r="55" spans="1:69" s="1169" customFormat="1" ht="21.95" customHeight="1">
      <c r="A55" s="1166" t="s">
        <v>288</v>
      </c>
      <c r="B55" s="1068">
        <v>916.21082000000024</v>
      </c>
      <c r="C55" s="1068"/>
      <c r="D55" s="1167">
        <v>0</v>
      </c>
      <c r="E55" s="1171">
        <v>0</v>
      </c>
      <c r="F55" s="1168">
        <v>0</v>
      </c>
      <c r="G55" s="1069">
        <v>0</v>
      </c>
      <c r="H55" s="1150" t="s">
        <v>4</v>
      </c>
      <c r="I55" s="1120"/>
      <c r="J55" s="1120"/>
      <c r="K55" s="1120"/>
      <c r="L55" s="1120"/>
      <c r="M55" s="1120"/>
      <c r="N55" s="1120"/>
      <c r="O55" s="1120"/>
      <c r="P55" s="1120"/>
      <c r="Q55" s="1120"/>
      <c r="R55" s="1120"/>
      <c r="S55" s="1120"/>
      <c r="T55" s="1120"/>
      <c r="U55" s="1120"/>
      <c r="V55" s="1120"/>
      <c r="W55" s="1120"/>
      <c r="X55" s="1120"/>
      <c r="Y55" s="1120"/>
      <c r="Z55" s="1120"/>
      <c r="AA55" s="1120"/>
      <c r="AB55" s="1120"/>
      <c r="AC55" s="1120"/>
      <c r="AD55" s="1120"/>
      <c r="AE55" s="1120"/>
      <c r="AF55" s="1120"/>
      <c r="AG55" s="1120"/>
      <c r="AH55" s="1120"/>
      <c r="AI55" s="1120"/>
      <c r="AJ55" s="1120"/>
      <c r="AK55" s="1120"/>
      <c r="AL55" s="1120"/>
      <c r="AM55" s="1120"/>
      <c r="AN55" s="1120"/>
      <c r="AO55" s="1120"/>
      <c r="AP55" s="1120"/>
      <c r="AQ55" s="1120"/>
      <c r="AR55" s="1120"/>
      <c r="AS55" s="1120"/>
      <c r="AT55" s="1120"/>
      <c r="AU55" s="1120"/>
      <c r="AV55" s="1120"/>
      <c r="AW55" s="1120"/>
      <c r="AX55" s="1120"/>
      <c r="AY55" s="1120"/>
      <c r="AZ55" s="1120"/>
      <c r="BA55" s="1120"/>
      <c r="BB55" s="1120"/>
      <c r="BC55" s="1120"/>
      <c r="BD55" s="1120"/>
      <c r="BE55" s="1120"/>
      <c r="BF55" s="1120"/>
      <c r="BG55" s="1120"/>
      <c r="BH55" s="1120"/>
      <c r="BI55" s="1120"/>
      <c r="BJ55" s="1120"/>
      <c r="BK55" s="1120"/>
      <c r="BL55" s="1120"/>
      <c r="BM55" s="1120"/>
      <c r="BN55" s="1120"/>
      <c r="BO55" s="1120"/>
      <c r="BP55" s="1120"/>
      <c r="BQ55" s="1120"/>
    </row>
    <row r="56" spans="1:69" s="1169" customFormat="1" ht="21.75" customHeight="1">
      <c r="A56" s="1183" t="s">
        <v>289</v>
      </c>
      <c r="B56" s="1068">
        <v>15602.277960000001</v>
      </c>
      <c r="C56" s="1068"/>
      <c r="D56" s="1167">
        <v>0</v>
      </c>
      <c r="E56" s="1184">
        <v>0</v>
      </c>
      <c r="F56" s="1168">
        <v>0</v>
      </c>
      <c r="G56" s="1069">
        <v>0</v>
      </c>
      <c r="H56" s="1150" t="s">
        <v>4</v>
      </c>
      <c r="I56" s="1120"/>
      <c r="J56" s="1120"/>
      <c r="K56" s="1120"/>
      <c r="L56" s="1120"/>
      <c r="M56" s="1120"/>
      <c r="N56" s="1120"/>
      <c r="O56" s="1120"/>
      <c r="P56" s="1120"/>
      <c r="Q56" s="1120"/>
      <c r="R56" s="1120"/>
      <c r="S56" s="1120"/>
      <c r="T56" s="1120"/>
      <c r="U56" s="1120"/>
      <c r="V56" s="1120"/>
      <c r="W56" s="1120"/>
      <c r="X56" s="1120"/>
      <c r="Y56" s="1120"/>
      <c r="Z56" s="1120"/>
      <c r="AA56" s="1120"/>
      <c r="AB56" s="1120"/>
      <c r="AC56" s="1120"/>
      <c r="AD56" s="1120"/>
      <c r="AE56" s="1120"/>
      <c r="AF56" s="1120"/>
      <c r="AG56" s="1120"/>
      <c r="AH56" s="1120"/>
      <c r="AI56" s="1120"/>
      <c r="AJ56" s="1120"/>
      <c r="AK56" s="1120"/>
      <c r="AL56" s="1120"/>
      <c r="AM56" s="1120"/>
      <c r="AN56" s="1120"/>
      <c r="AO56" s="1120"/>
      <c r="AP56" s="1120"/>
      <c r="AQ56" s="1120"/>
      <c r="AR56" s="1120"/>
      <c r="AS56" s="1120"/>
      <c r="AT56" s="1120"/>
      <c r="AU56" s="1120"/>
      <c r="AV56" s="1120"/>
      <c r="AW56" s="1120"/>
      <c r="AX56" s="1120"/>
      <c r="AY56" s="1120"/>
      <c r="AZ56" s="1120"/>
      <c r="BA56" s="1120"/>
      <c r="BB56" s="1120"/>
      <c r="BC56" s="1120"/>
      <c r="BD56" s="1120"/>
      <c r="BE56" s="1120"/>
      <c r="BF56" s="1120"/>
      <c r="BG56" s="1120"/>
      <c r="BH56" s="1120"/>
      <c r="BI56" s="1120"/>
      <c r="BJ56" s="1120"/>
      <c r="BK56" s="1120"/>
      <c r="BL56" s="1120"/>
      <c r="BM56" s="1120"/>
      <c r="BN56" s="1120"/>
      <c r="BO56" s="1120"/>
      <c r="BP56" s="1120"/>
      <c r="BQ56" s="1120"/>
    </row>
    <row r="57" spans="1:69" s="1169" customFormat="1" ht="21.75" customHeight="1">
      <c r="A57" s="1166" t="s">
        <v>290</v>
      </c>
      <c r="B57" s="1068">
        <v>30206.185609999997</v>
      </c>
      <c r="C57" s="1068"/>
      <c r="D57" s="1167">
        <v>0</v>
      </c>
      <c r="E57" s="1171">
        <v>0</v>
      </c>
      <c r="F57" s="1168">
        <v>0</v>
      </c>
      <c r="G57" s="1069">
        <v>0</v>
      </c>
      <c r="H57" s="1150" t="s">
        <v>4</v>
      </c>
      <c r="I57" s="1120"/>
      <c r="J57" s="1120"/>
      <c r="K57" s="1120"/>
      <c r="L57" s="1120"/>
      <c r="M57" s="1120"/>
      <c r="N57" s="1120"/>
      <c r="O57" s="1120"/>
      <c r="P57" s="1120"/>
      <c r="Q57" s="1120"/>
      <c r="R57" s="1120"/>
      <c r="S57" s="1120"/>
      <c r="T57" s="1120"/>
      <c r="U57" s="1120"/>
      <c r="V57" s="1120"/>
      <c r="W57" s="1120"/>
      <c r="X57" s="1120"/>
      <c r="Y57" s="1120"/>
      <c r="Z57" s="1120"/>
      <c r="AA57" s="1120"/>
      <c r="AB57" s="1120"/>
      <c r="AC57" s="1120"/>
      <c r="AD57" s="1120"/>
      <c r="AE57" s="1120"/>
      <c r="AF57" s="1120"/>
      <c r="AG57" s="1120"/>
      <c r="AH57" s="1120"/>
      <c r="AI57" s="1120"/>
      <c r="AJ57" s="1120"/>
      <c r="AK57" s="1120"/>
      <c r="AL57" s="1120"/>
      <c r="AM57" s="1120"/>
      <c r="AN57" s="1120"/>
      <c r="AO57" s="1120"/>
      <c r="AP57" s="1120"/>
      <c r="AQ57" s="1120"/>
      <c r="AR57" s="1120"/>
      <c r="AS57" s="1120"/>
      <c r="AT57" s="1120"/>
      <c r="AU57" s="1120"/>
      <c r="AV57" s="1120"/>
      <c r="AW57" s="1120"/>
      <c r="AX57" s="1120"/>
      <c r="AY57" s="1120"/>
      <c r="AZ57" s="1120"/>
      <c r="BA57" s="1120"/>
      <c r="BB57" s="1120"/>
      <c r="BC57" s="1120"/>
      <c r="BD57" s="1120"/>
      <c r="BE57" s="1120"/>
      <c r="BF57" s="1120"/>
      <c r="BG57" s="1120"/>
      <c r="BH57" s="1120"/>
      <c r="BI57" s="1120"/>
      <c r="BJ57" s="1120"/>
      <c r="BK57" s="1120"/>
      <c r="BL57" s="1120"/>
      <c r="BM57" s="1120"/>
      <c r="BN57" s="1120"/>
      <c r="BO57" s="1120"/>
      <c r="BP57" s="1120"/>
      <c r="BQ57" s="1120"/>
    </row>
    <row r="58" spans="1:69" s="1169" customFormat="1" ht="21.75" customHeight="1">
      <c r="A58" s="1166" t="s">
        <v>291</v>
      </c>
      <c r="B58" s="1068">
        <v>7037.5419700000011</v>
      </c>
      <c r="C58" s="1068"/>
      <c r="D58" s="1167">
        <v>0</v>
      </c>
      <c r="E58" s="1171">
        <v>0</v>
      </c>
      <c r="F58" s="1168">
        <v>0</v>
      </c>
      <c r="G58" s="1069">
        <v>0</v>
      </c>
      <c r="H58" s="1150" t="s">
        <v>4</v>
      </c>
      <c r="I58" s="1120"/>
      <c r="J58" s="1120"/>
      <c r="K58" s="1120"/>
      <c r="L58" s="1120"/>
      <c r="M58" s="1120"/>
      <c r="N58" s="1120"/>
      <c r="O58" s="1120"/>
      <c r="P58" s="1120"/>
      <c r="Q58" s="1120"/>
      <c r="R58" s="1120"/>
      <c r="S58" s="1120"/>
      <c r="T58" s="1120"/>
      <c r="U58" s="1120"/>
      <c r="V58" s="1120"/>
      <c r="W58" s="1120"/>
      <c r="X58" s="1120"/>
      <c r="Y58" s="1120"/>
      <c r="Z58" s="1120"/>
      <c r="AA58" s="1120"/>
      <c r="AB58" s="1120"/>
      <c r="AC58" s="1120"/>
      <c r="AD58" s="1120"/>
      <c r="AE58" s="1120"/>
      <c r="AF58" s="1120"/>
      <c r="AG58" s="1120"/>
      <c r="AH58" s="1120"/>
      <c r="AI58" s="1120"/>
      <c r="AJ58" s="1120"/>
      <c r="AK58" s="1120"/>
      <c r="AL58" s="1120"/>
      <c r="AM58" s="1120"/>
      <c r="AN58" s="1120"/>
      <c r="AO58" s="1120"/>
      <c r="AP58" s="1120"/>
      <c r="AQ58" s="1120"/>
      <c r="AR58" s="1120"/>
      <c r="AS58" s="1120"/>
      <c r="AT58" s="1120"/>
      <c r="AU58" s="1120"/>
      <c r="AV58" s="1120"/>
      <c r="AW58" s="1120"/>
      <c r="AX58" s="1120"/>
      <c r="AY58" s="1120"/>
      <c r="AZ58" s="1120"/>
      <c r="BA58" s="1120"/>
      <c r="BB58" s="1120"/>
      <c r="BC58" s="1120"/>
      <c r="BD58" s="1120"/>
      <c r="BE58" s="1120"/>
      <c r="BF58" s="1120"/>
      <c r="BG58" s="1120"/>
      <c r="BH58" s="1120"/>
      <c r="BI58" s="1120"/>
      <c r="BJ58" s="1120"/>
      <c r="BK58" s="1120"/>
      <c r="BL58" s="1120"/>
      <c r="BM58" s="1120"/>
      <c r="BN58" s="1120"/>
      <c r="BO58" s="1120"/>
      <c r="BP58" s="1120"/>
      <c r="BQ58" s="1120"/>
    </row>
    <row r="59" spans="1:69" s="1169" customFormat="1" ht="21.75" customHeight="1">
      <c r="A59" s="1181" t="s">
        <v>292</v>
      </c>
      <c r="B59" s="1068">
        <v>82228.46540999999</v>
      </c>
      <c r="C59" s="1068"/>
      <c r="D59" s="1167">
        <v>0</v>
      </c>
      <c r="E59" s="1171">
        <v>0</v>
      </c>
      <c r="F59" s="1168">
        <v>0</v>
      </c>
      <c r="G59" s="1069">
        <v>0</v>
      </c>
      <c r="H59" s="1150" t="s">
        <v>4</v>
      </c>
      <c r="I59" s="1120"/>
      <c r="J59" s="1120"/>
      <c r="K59" s="1120"/>
      <c r="L59" s="1120"/>
      <c r="M59" s="1120"/>
      <c r="N59" s="1120"/>
      <c r="O59" s="1120"/>
      <c r="P59" s="1120"/>
      <c r="Q59" s="1120"/>
      <c r="R59" s="1120"/>
      <c r="S59" s="1120"/>
      <c r="T59" s="1120"/>
      <c r="U59" s="1120"/>
      <c r="V59" s="1120"/>
      <c r="W59" s="1120"/>
      <c r="X59" s="1120"/>
      <c r="Y59" s="1120"/>
      <c r="Z59" s="1120"/>
      <c r="AA59" s="1120"/>
      <c r="AB59" s="1120"/>
      <c r="AC59" s="1120"/>
      <c r="AD59" s="1120"/>
      <c r="AE59" s="1120"/>
      <c r="AF59" s="1120"/>
      <c r="AG59" s="1120"/>
      <c r="AH59" s="1120"/>
      <c r="AI59" s="1120"/>
      <c r="AJ59" s="1120"/>
      <c r="AK59" s="1120"/>
      <c r="AL59" s="1120"/>
      <c r="AM59" s="1120"/>
      <c r="AN59" s="1120"/>
      <c r="AO59" s="1120"/>
      <c r="AP59" s="1120"/>
      <c r="AQ59" s="1120"/>
      <c r="AR59" s="1120"/>
      <c r="AS59" s="1120"/>
      <c r="AT59" s="1120"/>
      <c r="AU59" s="1120"/>
      <c r="AV59" s="1120"/>
      <c r="AW59" s="1120"/>
      <c r="AX59" s="1120"/>
      <c r="AY59" s="1120"/>
      <c r="AZ59" s="1120"/>
      <c r="BA59" s="1120"/>
      <c r="BB59" s="1120"/>
      <c r="BC59" s="1120"/>
      <c r="BD59" s="1120"/>
      <c r="BE59" s="1120"/>
      <c r="BF59" s="1120"/>
      <c r="BG59" s="1120"/>
      <c r="BH59" s="1120"/>
      <c r="BI59" s="1120"/>
      <c r="BJ59" s="1120"/>
      <c r="BK59" s="1120"/>
      <c r="BL59" s="1120"/>
      <c r="BM59" s="1120"/>
      <c r="BN59" s="1120"/>
      <c r="BO59" s="1120"/>
      <c r="BP59" s="1120"/>
      <c r="BQ59" s="1120"/>
    </row>
    <row r="60" spans="1:69" s="1169" customFormat="1" ht="21.75" customHeight="1">
      <c r="A60" s="1166" t="s">
        <v>293</v>
      </c>
      <c r="B60" s="1068">
        <v>10.348970000000001</v>
      </c>
      <c r="C60" s="1068"/>
      <c r="D60" s="1167">
        <v>0</v>
      </c>
      <c r="E60" s="1171">
        <v>0</v>
      </c>
      <c r="F60" s="1168">
        <v>0</v>
      </c>
      <c r="G60" s="1069">
        <v>0</v>
      </c>
      <c r="H60" s="1150" t="s">
        <v>4</v>
      </c>
      <c r="I60" s="1120"/>
      <c r="J60" s="1120"/>
      <c r="K60" s="1120"/>
      <c r="L60" s="1120"/>
      <c r="M60" s="1120"/>
      <c r="N60" s="1120"/>
      <c r="O60" s="1120"/>
      <c r="P60" s="1120"/>
      <c r="Q60" s="1120"/>
      <c r="R60" s="1120"/>
      <c r="S60" s="1120"/>
      <c r="T60" s="1120"/>
      <c r="U60" s="1120"/>
      <c r="V60" s="1120"/>
      <c r="W60" s="1120"/>
      <c r="X60" s="1120"/>
      <c r="Y60" s="1120"/>
      <c r="Z60" s="1120"/>
      <c r="AA60" s="1120"/>
      <c r="AB60" s="1120"/>
      <c r="AC60" s="1120"/>
      <c r="AD60" s="1120"/>
      <c r="AE60" s="1120"/>
      <c r="AF60" s="1120"/>
      <c r="AG60" s="1120"/>
      <c r="AH60" s="1120"/>
      <c r="AI60" s="1120"/>
      <c r="AJ60" s="1120"/>
      <c r="AK60" s="1120"/>
      <c r="AL60" s="1120"/>
      <c r="AM60" s="1120"/>
      <c r="AN60" s="1120"/>
      <c r="AO60" s="1120"/>
      <c r="AP60" s="1120"/>
      <c r="AQ60" s="1120"/>
      <c r="AR60" s="1120"/>
      <c r="AS60" s="1120"/>
      <c r="AT60" s="1120"/>
      <c r="AU60" s="1120"/>
      <c r="AV60" s="1120"/>
      <c r="AW60" s="1120"/>
      <c r="AX60" s="1120"/>
      <c r="AY60" s="1120"/>
      <c r="AZ60" s="1120"/>
      <c r="BA60" s="1120"/>
      <c r="BB60" s="1120"/>
      <c r="BC60" s="1120"/>
      <c r="BD60" s="1120"/>
      <c r="BE60" s="1120"/>
      <c r="BF60" s="1120"/>
      <c r="BG60" s="1120"/>
      <c r="BH60" s="1120"/>
      <c r="BI60" s="1120"/>
      <c r="BJ60" s="1120"/>
      <c r="BK60" s="1120"/>
      <c r="BL60" s="1120"/>
      <c r="BM60" s="1120"/>
      <c r="BN60" s="1120"/>
      <c r="BO60" s="1120"/>
      <c r="BP60" s="1120"/>
      <c r="BQ60" s="1120"/>
    </row>
    <row r="61" spans="1:69" s="1169" customFormat="1" ht="21.75" customHeight="1">
      <c r="A61" s="1166" t="s">
        <v>294</v>
      </c>
      <c r="B61" s="1068">
        <v>902.37889000000007</v>
      </c>
      <c r="C61" s="1068"/>
      <c r="D61" s="1167">
        <v>0</v>
      </c>
      <c r="E61" s="1171">
        <v>0</v>
      </c>
      <c r="F61" s="1168">
        <v>0</v>
      </c>
      <c r="G61" s="1069">
        <v>0</v>
      </c>
      <c r="H61" s="1150"/>
      <c r="I61" s="1120"/>
      <c r="J61" s="1120"/>
      <c r="K61" s="1120"/>
      <c r="L61" s="1120"/>
      <c r="M61" s="1120"/>
      <c r="N61" s="1120"/>
      <c r="O61" s="1120"/>
      <c r="P61" s="1120"/>
      <c r="Q61" s="1120"/>
      <c r="R61" s="1120"/>
      <c r="S61" s="1120"/>
      <c r="T61" s="1120"/>
      <c r="U61" s="1120"/>
      <c r="V61" s="1120"/>
      <c r="W61" s="1120"/>
      <c r="X61" s="1120"/>
      <c r="Y61" s="1120"/>
      <c r="Z61" s="1120"/>
      <c r="AA61" s="1120"/>
      <c r="AB61" s="1120"/>
      <c r="AC61" s="1120"/>
      <c r="AD61" s="1120"/>
      <c r="AE61" s="1120"/>
      <c r="AF61" s="1120"/>
      <c r="AG61" s="1120"/>
      <c r="AH61" s="1120"/>
      <c r="AI61" s="1120"/>
      <c r="AJ61" s="1120"/>
      <c r="AK61" s="1120"/>
      <c r="AL61" s="1120"/>
      <c r="AM61" s="1120"/>
      <c r="AN61" s="1120"/>
      <c r="AO61" s="1120"/>
      <c r="AP61" s="1120"/>
      <c r="AQ61" s="1120"/>
      <c r="AR61" s="1120"/>
      <c r="AS61" s="1120"/>
      <c r="AT61" s="1120"/>
      <c r="AU61" s="1120"/>
      <c r="AV61" s="1120"/>
      <c r="AW61" s="1120"/>
      <c r="AX61" s="1120"/>
      <c r="AY61" s="1120"/>
      <c r="AZ61" s="1120"/>
      <c r="BA61" s="1120"/>
      <c r="BB61" s="1120"/>
      <c r="BC61" s="1120"/>
      <c r="BD61" s="1120"/>
      <c r="BE61" s="1120"/>
      <c r="BF61" s="1120"/>
      <c r="BG61" s="1120"/>
      <c r="BH61" s="1120"/>
      <c r="BI61" s="1120"/>
      <c r="BJ61" s="1120"/>
      <c r="BK61" s="1120"/>
      <c r="BL61" s="1120"/>
      <c r="BM61" s="1120"/>
      <c r="BN61" s="1120"/>
      <c r="BO61" s="1120"/>
      <c r="BP61" s="1120"/>
      <c r="BQ61" s="1120"/>
    </row>
    <row r="62" spans="1:69" s="1169" customFormat="1" ht="21.75" customHeight="1">
      <c r="A62" s="1166" t="s">
        <v>295</v>
      </c>
      <c r="B62" s="1068">
        <v>43.296299999999995</v>
      </c>
      <c r="C62" s="1068"/>
      <c r="D62" s="1167">
        <v>0</v>
      </c>
      <c r="E62" s="1171">
        <v>0</v>
      </c>
      <c r="F62" s="1168">
        <v>0</v>
      </c>
      <c r="G62" s="1069">
        <v>0</v>
      </c>
      <c r="H62" s="1150" t="s">
        <v>4</v>
      </c>
      <c r="I62" s="1120"/>
      <c r="J62" s="1120"/>
      <c r="K62" s="1120"/>
      <c r="L62" s="1120"/>
      <c r="M62" s="1120"/>
      <c r="N62" s="1120"/>
      <c r="O62" s="1120"/>
      <c r="P62" s="1120"/>
      <c r="Q62" s="1120"/>
      <c r="R62" s="1120"/>
      <c r="S62" s="1120"/>
      <c r="T62" s="1120"/>
      <c r="U62" s="1120"/>
      <c r="V62" s="1120"/>
      <c r="W62" s="1120"/>
      <c r="X62" s="1120"/>
      <c r="Y62" s="1120"/>
      <c r="Z62" s="1120"/>
      <c r="AA62" s="1120"/>
      <c r="AB62" s="1120"/>
      <c r="AC62" s="1120"/>
      <c r="AD62" s="1120"/>
      <c r="AE62" s="1120"/>
      <c r="AF62" s="1120"/>
      <c r="AG62" s="1120"/>
      <c r="AH62" s="1120"/>
      <c r="AI62" s="1120"/>
      <c r="AJ62" s="1120"/>
      <c r="AK62" s="1120"/>
      <c r="AL62" s="1120"/>
      <c r="AM62" s="1120"/>
      <c r="AN62" s="1120"/>
      <c r="AO62" s="1120"/>
      <c r="AP62" s="1120"/>
      <c r="AQ62" s="1120"/>
      <c r="AR62" s="1120"/>
      <c r="AS62" s="1120"/>
      <c r="AT62" s="1120"/>
      <c r="AU62" s="1120"/>
      <c r="AV62" s="1120"/>
      <c r="AW62" s="1120"/>
      <c r="AX62" s="1120"/>
      <c r="AY62" s="1120"/>
      <c r="AZ62" s="1120"/>
      <c r="BA62" s="1120"/>
      <c r="BB62" s="1120"/>
      <c r="BC62" s="1120"/>
      <c r="BD62" s="1120"/>
      <c r="BE62" s="1120"/>
      <c r="BF62" s="1120"/>
      <c r="BG62" s="1120"/>
      <c r="BH62" s="1120"/>
      <c r="BI62" s="1120"/>
      <c r="BJ62" s="1120"/>
      <c r="BK62" s="1120"/>
      <c r="BL62" s="1120"/>
      <c r="BM62" s="1120"/>
      <c r="BN62" s="1120"/>
      <c r="BO62" s="1120"/>
      <c r="BP62" s="1120"/>
      <c r="BQ62" s="1120"/>
    </row>
    <row r="63" spans="1:69" s="1169" customFormat="1" ht="21.75" customHeight="1">
      <c r="A63" s="1166" t="s">
        <v>800</v>
      </c>
      <c r="B63" s="1068">
        <v>299.76382000000001</v>
      </c>
      <c r="C63" s="1068"/>
      <c r="D63" s="1167">
        <v>0</v>
      </c>
      <c r="E63" s="1171">
        <v>0</v>
      </c>
      <c r="F63" s="1168">
        <v>0</v>
      </c>
      <c r="G63" s="1069">
        <v>0</v>
      </c>
      <c r="H63" s="1150" t="s">
        <v>4</v>
      </c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1120"/>
      <c r="V63" s="1120"/>
      <c r="W63" s="1120"/>
      <c r="X63" s="1120"/>
      <c r="Y63" s="1120"/>
      <c r="Z63" s="1120"/>
      <c r="AA63" s="1120"/>
      <c r="AB63" s="1120"/>
      <c r="AC63" s="1120"/>
      <c r="AD63" s="1120"/>
      <c r="AE63" s="1120"/>
      <c r="AF63" s="1120"/>
      <c r="AG63" s="1120"/>
      <c r="AH63" s="1120"/>
      <c r="AI63" s="1120"/>
      <c r="AJ63" s="1120"/>
      <c r="AK63" s="1120"/>
      <c r="AL63" s="1120"/>
      <c r="AM63" s="1120"/>
      <c r="AN63" s="1120"/>
      <c r="AO63" s="1120"/>
      <c r="AP63" s="1120"/>
      <c r="AQ63" s="1120"/>
      <c r="AR63" s="1120"/>
      <c r="AS63" s="1120"/>
      <c r="AT63" s="1120"/>
      <c r="AU63" s="1120"/>
      <c r="AV63" s="1120"/>
      <c r="AW63" s="1120"/>
      <c r="AX63" s="1120"/>
      <c r="AY63" s="1120"/>
      <c r="AZ63" s="1120"/>
      <c r="BA63" s="1120"/>
      <c r="BB63" s="1120"/>
      <c r="BC63" s="1120"/>
      <c r="BD63" s="1120"/>
      <c r="BE63" s="1120"/>
      <c r="BF63" s="1120"/>
      <c r="BG63" s="1120"/>
      <c r="BH63" s="1120"/>
      <c r="BI63" s="1120"/>
      <c r="BJ63" s="1120"/>
      <c r="BK63" s="1120"/>
      <c r="BL63" s="1120"/>
      <c r="BM63" s="1120"/>
      <c r="BN63" s="1120"/>
      <c r="BO63" s="1120"/>
      <c r="BP63" s="1120"/>
      <c r="BQ63" s="1120"/>
    </row>
    <row r="64" spans="1:69" s="1169" customFormat="1" ht="21.75" customHeight="1">
      <c r="A64" s="1166" t="s">
        <v>297</v>
      </c>
      <c r="B64" s="1068">
        <v>135.88378</v>
      </c>
      <c r="C64" s="1068"/>
      <c r="D64" s="1167">
        <v>0</v>
      </c>
      <c r="E64" s="1171">
        <v>0</v>
      </c>
      <c r="F64" s="1168">
        <v>0</v>
      </c>
      <c r="G64" s="1069">
        <v>0</v>
      </c>
      <c r="H64" s="1150" t="s">
        <v>4</v>
      </c>
      <c r="I64" s="1120"/>
      <c r="J64" s="1120"/>
      <c r="K64" s="1120"/>
      <c r="L64" s="1120"/>
      <c r="M64" s="1120"/>
      <c r="N64" s="1120"/>
      <c r="O64" s="1120"/>
      <c r="P64" s="1120"/>
      <c r="Q64" s="1120"/>
      <c r="R64" s="1120"/>
      <c r="S64" s="1120"/>
      <c r="T64" s="1120"/>
      <c r="U64" s="1120"/>
      <c r="V64" s="1120"/>
      <c r="W64" s="1120"/>
      <c r="X64" s="1120"/>
      <c r="Y64" s="1120"/>
      <c r="Z64" s="1120"/>
      <c r="AA64" s="1120"/>
      <c r="AB64" s="1120"/>
      <c r="AC64" s="1120"/>
      <c r="AD64" s="1120"/>
      <c r="AE64" s="1120"/>
      <c r="AF64" s="1120"/>
      <c r="AG64" s="1120"/>
      <c r="AH64" s="1120"/>
      <c r="AI64" s="1120"/>
      <c r="AJ64" s="1120"/>
      <c r="AK64" s="1120"/>
      <c r="AL64" s="1120"/>
      <c r="AM64" s="1120"/>
      <c r="AN64" s="1120"/>
      <c r="AO64" s="1120"/>
      <c r="AP64" s="1120"/>
      <c r="AQ64" s="1120"/>
      <c r="AR64" s="1120"/>
      <c r="AS64" s="1120"/>
      <c r="AT64" s="1120"/>
      <c r="AU64" s="1120"/>
      <c r="AV64" s="1120"/>
      <c r="AW64" s="1120"/>
      <c r="AX64" s="1120"/>
      <c r="AY64" s="1120"/>
      <c r="AZ64" s="1120"/>
      <c r="BA64" s="1120"/>
      <c r="BB64" s="1120"/>
      <c r="BC64" s="1120"/>
      <c r="BD64" s="1120"/>
      <c r="BE64" s="1120"/>
      <c r="BF64" s="1120"/>
      <c r="BG64" s="1120"/>
      <c r="BH64" s="1120"/>
      <c r="BI64" s="1120"/>
      <c r="BJ64" s="1120"/>
      <c r="BK64" s="1120"/>
      <c r="BL64" s="1120"/>
      <c r="BM64" s="1120"/>
      <c r="BN64" s="1120"/>
      <c r="BO64" s="1120"/>
      <c r="BP64" s="1120"/>
      <c r="BQ64" s="1120"/>
    </row>
    <row r="65" spans="1:69" s="1169" customFormat="1" ht="21.95" customHeight="1">
      <c r="A65" s="1166" t="s">
        <v>298</v>
      </c>
      <c r="B65" s="1068">
        <v>2282.5234700000001</v>
      </c>
      <c r="C65" s="1068"/>
      <c r="D65" s="1167">
        <v>0</v>
      </c>
      <c r="E65" s="1171">
        <v>0</v>
      </c>
      <c r="F65" s="1168">
        <v>0</v>
      </c>
      <c r="G65" s="1069">
        <v>0</v>
      </c>
      <c r="H65" s="1150" t="s">
        <v>4</v>
      </c>
      <c r="I65" s="1120"/>
      <c r="J65" s="1120"/>
      <c r="K65" s="1120"/>
      <c r="L65" s="1120"/>
      <c r="M65" s="1120"/>
      <c r="N65" s="1120"/>
      <c r="O65" s="1120"/>
      <c r="P65" s="1120"/>
      <c r="Q65" s="1120"/>
      <c r="R65" s="1120"/>
      <c r="S65" s="1120"/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1120"/>
      <c r="AE65" s="1120"/>
      <c r="AF65" s="1120"/>
      <c r="AG65" s="1120"/>
      <c r="AH65" s="1120"/>
      <c r="AI65" s="1120"/>
      <c r="AJ65" s="1120"/>
      <c r="AK65" s="1120"/>
      <c r="AL65" s="1120"/>
      <c r="AM65" s="1120"/>
      <c r="AN65" s="1120"/>
      <c r="AO65" s="1120"/>
      <c r="AP65" s="1120"/>
      <c r="AQ65" s="1120"/>
      <c r="AR65" s="1120"/>
      <c r="AS65" s="1120"/>
      <c r="AT65" s="1120"/>
      <c r="AU65" s="1120"/>
      <c r="AV65" s="1120"/>
      <c r="AW65" s="1120"/>
      <c r="AX65" s="1120"/>
      <c r="AY65" s="1120"/>
      <c r="AZ65" s="1120"/>
      <c r="BA65" s="1120"/>
      <c r="BB65" s="1120"/>
      <c r="BC65" s="1120"/>
      <c r="BD65" s="1120"/>
      <c r="BE65" s="1120"/>
      <c r="BF65" s="1120"/>
      <c r="BG65" s="1120"/>
      <c r="BH65" s="1120"/>
      <c r="BI65" s="1120"/>
      <c r="BJ65" s="1120"/>
      <c r="BK65" s="1120"/>
      <c r="BL65" s="1120"/>
      <c r="BM65" s="1120"/>
      <c r="BN65" s="1120"/>
      <c r="BO65" s="1120"/>
      <c r="BP65" s="1120"/>
      <c r="BQ65" s="1120"/>
    </row>
    <row r="66" spans="1:69" s="1169" customFormat="1" ht="21.95" customHeight="1">
      <c r="A66" s="1166" t="s">
        <v>299</v>
      </c>
      <c r="B66" s="1068">
        <v>5777.6444500000007</v>
      </c>
      <c r="C66" s="1068"/>
      <c r="D66" s="1167">
        <v>0</v>
      </c>
      <c r="E66" s="1171">
        <v>0</v>
      </c>
      <c r="F66" s="1168">
        <v>0</v>
      </c>
      <c r="G66" s="1069">
        <v>0</v>
      </c>
      <c r="H66" s="1150" t="s">
        <v>4</v>
      </c>
      <c r="I66" s="1120"/>
      <c r="J66" s="1120"/>
      <c r="K66" s="1120"/>
      <c r="L66" s="1120"/>
      <c r="M66" s="1120"/>
      <c r="N66" s="1120"/>
      <c r="O66" s="1120"/>
      <c r="P66" s="1120"/>
      <c r="Q66" s="1120"/>
      <c r="R66" s="1120"/>
      <c r="S66" s="1120"/>
      <c r="T66" s="1120"/>
      <c r="U66" s="1120"/>
      <c r="V66" s="1120"/>
      <c r="W66" s="1120"/>
      <c r="X66" s="1120"/>
      <c r="Y66" s="1120"/>
      <c r="Z66" s="1120"/>
      <c r="AA66" s="1120"/>
      <c r="AB66" s="1120"/>
      <c r="AC66" s="1120"/>
      <c r="AD66" s="1120"/>
      <c r="AE66" s="1120"/>
      <c r="AF66" s="1120"/>
      <c r="AG66" s="1120"/>
      <c r="AH66" s="1120"/>
      <c r="AI66" s="1120"/>
      <c r="AJ66" s="1120"/>
      <c r="AK66" s="1120"/>
      <c r="AL66" s="1120"/>
      <c r="AM66" s="1120"/>
      <c r="AN66" s="1120"/>
      <c r="AO66" s="1120"/>
      <c r="AP66" s="1120"/>
      <c r="AQ66" s="1120"/>
      <c r="AR66" s="1120"/>
      <c r="AS66" s="1120"/>
      <c r="AT66" s="1120"/>
      <c r="AU66" s="1120"/>
      <c r="AV66" s="1120"/>
      <c r="AW66" s="1120"/>
      <c r="AX66" s="1120"/>
      <c r="AY66" s="1120"/>
      <c r="AZ66" s="1120"/>
      <c r="BA66" s="1120"/>
      <c r="BB66" s="1120"/>
      <c r="BC66" s="1120"/>
      <c r="BD66" s="1120"/>
      <c r="BE66" s="1120"/>
      <c r="BF66" s="1120"/>
      <c r="BG66" s="1120"/>
      <c r="BH66" s="1120"/>
      <c r="BI66" s="1120"/>
      <c r="BJ66" s="1120"/>
      <c r="BK66" s="1120"/>
      <c r="BL66" s="1120"/>
      <c r="BM66" s="1120"/>
      <c r="BN66" s="1120"/>
      <c r="BO66" s="1120"/>
      <c r="BP66" s="1120"/>
      <c r="BQ66" s="1120"/>
    </row>
    <row r="67" spans="1:69" s="1169" customFormat="1" ht="21.95" customHeight="1">
      <c r="A67" s="1166" t="s">
        <v>300</v>
      </c>
      <c r="B67" s="1068">
        <v>2026.3137699999997</v>
      </c>
      <c r="C67" s="1068"/>
      <c r="D67" s="1167">
        <v>0</v>
      </c>
      <c r="E67" s="1171">
        <v>0</v>
      </c>
      <c r="F67" s="1168">
        <v>0</v>
      </c>
      <c r="G67" s="1069">
        <v>0</v>
      </c>
      <c r="H67" s="1150" t="s">
        <v>4</v>
      </c>
      <c r="I67" s="1120"/>
      <c r="J67" s="1120"/>
      <c r="K67" s="1120"/>
      <c r="L67" s="1120"/>
      <c r="M67" s="1120"/>
      <c r="N67" s="1120"/>
      <c r="O67" s="1120"/>
      <c r="P67" s="1120"/>
      <c r="Q67" s="1120"/>
      <c r="R67" s="1120"/>
      <c r="S67" s="1120"/>
      <c r="T67" s="1120"/>
      <c r="U67" s="1120"/>
      <c r="V67" s="1120"/>
      <c r="W67" s="1120"/>
      <c r="X67" s="1120"/>
      <c r="Y67" s="1120"/>
      <c r="Z67" s="1120"/>
      <c r="AA67" s="1120"/>
      <c r="AB67" s="1120"/>
      <c r="AC67" s="1120"/>
      <c r="AD67" s="1120"/>
      <c r="AE67" s="1120"/>
      <c r="AF67" s="1120"/>
      <c r="AG67" s="1120"/>
      <c r="AH67" s="1120"/>
      <c r="AI67" s="1120"/>
      <c r="AJ67" s="1120"/>
      <c r="AK67" s="1120"/>
      <c r="AL67" s="1120"/>
      <c r="AM67" s="1120"/>
      <c r="AN67" s="1120"/>
      <c r="AO67" s="1120"/>
      <c r="AP67" s="1120"/>
      <c r="AQ67" s="1120"/>
      <c r="AR67" s="1120"/>
      <c r="AS67" s="1120"/>
      <c r="AT67" s="1120"/>
      <c r="AU67" s="1120"/>
      <c r="AV67" s="1120"/>
      <c r="AW67" s="1120"/>
      <c r="AX67" s="1120"/>
      <c r="AY67" s="1120"/>
      <c r="AZ67" s="1120"/>
      <c r="BA67" s="1120"/>
      <c r="BB67" s="1120"/>
      <c r="BC67" s="1120"/>
      <c r="BD67" s="1120"/>
      <c r="BE67" s="1120"/>
      <c r="BF67" s="1120"/>
      <c r="BG67" s="1120"/>
      <c r="BH67" s="1120"/>
      <c r="BI67" s="1120"/>
      <c r="BJ67" s="1120"/>
      <c r="BK67" s="1120"/>
      <c r="BL67" s="1120"/>
      <c r="BM67" s="1120"/>
      <c r="BN67" s="1120"/>
      <c r="BO67" s="1120"/>
      <c r="BP67" s="1120"/>
      <c r="BQ67" s="1120"/>
    </row>
    <row r="68" spans="1:69" s="1169" customFormat="1" ht="21.95" customHeight="1">
      <c r="A68" s="1166" t="s">
        <v>301</v>
      </c>
      <c r="B68" s="1068">
        <v>225.33731</v>
      </c>
      <c r="C68" s="1068"/>
      <c r="D68" s="1167">
        <v>0</v>
      </c>
      <c r="E68" s="1171">
        <v>0</v>
      </c>
      <c r="F68" s="1168">
        <v>0</v>
      </c>
      <c r="G68" s="1069">
        <v>0</v>
      </c>
      <c r="H68" s="1150" t="s">
        <v>4</v>
      </c>
      <c r="I68" s="1120"/>
      <c r="J68" s="1120"/>
      <c r="K68" s="1120"/>
      <c r="L68" s="1120"/>
      <c r="M68" s="1120"/>
      <c r="N68" s="1120"/>
      <c r="O68" s="1120"/>
      <c r="P68" s="1120"/>
      <c r="Q68" s="1120"/>
      <c r="R68" s="1120"/>
      <c r="S68" s="1120"/>
      <c r="T68" s="1120"/>
      <c r="U68" s="1120"/>
      <c r="V68" s="1120"/>
      <c r="W68" s="1120"/>
      <c r="X68" s="1120"/>
      <c r="Y68" s="1120"/>
      <c r="Z68" s="1120"/>
      <c r="AA68" s="1120"/>
      <c r="AB68" s="1120"/>
      <c r="AC68" s="1120"/>
      <c r="AD68" s="1120"/>
      <c r="AE68" s="1120"/>
      <c r="AF68" s="1120"/>
      <c r="AG68" s="1120"/>
      <c r="AH68" s="1120"/>
      <c r="AI68" s="1120"/>
      <c r="AJ68" s="1120"/>
      <c r="AK68" s="1120"/>
      <c r="AL68" s="1120"/>
      <c r="AM68" s="1120"/>
      <c r="AN68" s="1120"/>
      <c r="AO68" s="1120"/>
      <c r="AP68" s="1120"/>
      <c r="AQ68" s="1120"/>
      <c r="AR68" s="1120"/>
      <c r="AS68" s="1120"/>
      <c r="AT68" s="1120"/>
      <c r="AU68" s="1120"/>
      <c r="AV68" s="1120"/>
      <c r="AW68" s="1120"/>
      <c r="AX68" s="1120"/>
      <c r="AY68" s="1120"/>
      <c r="AZ68" s="1120"/>
      <c r="BA68" s="1120"/>
      <c r="BB68" s="1120"/>
      <c r="BC68" s="1120"/>
      <c r="BD68" s="1120"/>
      <c r="BE68" s="1120"/>
      <c r="BF68" s="1120"/>
      <c r="BG68" s="1120"/>
      <c r="BH68" s="1120"/>
      <c r="BI68" s="1120"/>
      <c r="BJ68" s="1120"/>
      <c r="BK68" s="1120"/>
      <c r="BL68" s="1120"/>
      <c r="BM68" s="1120"/>
      <c r="BN68" s="1120"/>
      <c r="BO68" s="1120"/>
      <c r="BP68" s="1120"/>
      <c r="BQ68" s="1120"/>
    </row>
    <row r="69" spans="1:69" s="1169" customFormat="1" ht="21.95" customHeight="1">
      <c r="A69" s="1166" t="s">
        <v>302</v>
      </c>
      <c r="B69" s="1068">
        <v>1381.8998299999998</v>
      </c>
      <c r="C69" s="1068"/>
      <c r="D69" s="1167">
        <v>0</v>
      </c>
      <c r="E69" s="1171">
        <v>0</v>
      </c>
      <c r="F69" s="1168">
        <v>0</v>
      </c>
      <c r="G69" s="1069">
        <v>0</v>
      </c>
      <c r="H69" s="1150" t="s">
        <v>4</v>
      </c>
      <c r="I69" s="1120"/>
      <c r="J69" s="1120"/>
      <c r="K69" s="1120"/>
      <c r="L69" s="1120"/>
      <c r="M69" s="1120"/>
      <c r="N69" s="1120"/>
      <c r="O69" s="1120"/>
      <c r="P69" s="1120"/>
      <c r="Q69" s="1120"/>
      <c r="R69" s="1120"/>
      <c r="S69" s="1120"/>
      <c r="T69" s="1120"/>
      <c r="U69" s="1120"/>
      <c r="V69" s="1120"/>
      <c r="W69" s="1120"/>
      <c r="X69" s="1120"/>
      <c r="Y69" s="1120"/>
      <c r="Z69" s="1120"/>
      <c r="AA69" s="1120"/>
      <c r="AB69" s="1120"/>
      <c r="AC69" s="1120"/>
      <c r="AD69" s="1120"/>
      <c r="AE69" s="1120"/>
      <c r="AF69" s="1120"/>
      <c r="AG69" s="1120"/>
      <c r="AH69" s="1120"/>
      <c r="AI69" s="1120"/>
      <c r="AJ69" s="1120"/>
      <c r="AK69" s="1120"/>
      <c r="AL69" s="1120"/>
      <c r="AM69" s="1120"/>
      <c r="AN69" s="1120"/>
      <c r="AO69" s="1120"/>
      <c r="AP69" s="1120"/>
      <c r="AQ69" s="1120"/>
      <c r="AR69" s="1120"/>
      <c r="AS69" s="1120"/>
      <c r="AT69" s="1120"/>
      <c r="AU69" s="1120"/>
      <c r="AV69" s="1120"/>
      <c r="AW69" s="1120"/>
      <c r="AX69" s="1120"/>
      <c r="AY69" s="1120"/>
      <c r="AZ69" s="1120"/>
      <c r="BA69" s="1120"/>
      <c r="BB69" s="1120"/>
      <c r="BC69" s="1120"/>
      <c r="BD69" s="1120"/>
      <c r="BE69" s="1120"/>
      <c r="BF69" s="1120"/>
      <c r="BG69" s="1120"/>
      <c r="BH69" s="1120"/>
      <c r="BI69" s="1120"/>
      <c r="BJ69" s="1120"/>
      <c r="BK69" s="1120"/>
      <c r="BL69" s="1120"/>
      <c r="BM69" s="1120"/>
      <c r="BN69" s="1120"/>
      <c r="BO69" s="1120"/>
      <c r="BP69" s="1120"/>
      <c r="BQ69" s="1120"/>
    </row>
    <row r="70" spans="1:69" s="1169" customFormat="1" ht="21.95" customHeight="1">
      <c r="A70" s="1166" t="s">
        <v>303</v>
      </c>
      <c r="B70" s="1068">
        <v>532.35172</v>
      </c>
      <c r="C70" s="1068"/>
      <c r="D70" s="1167">
        <v>0</v>
      </c>
      <c r="E70" s="1171">
        <v>0</v>
      </c>
      <c r="F70" s="1168">
        <v>0</v>
      </c>
      <c r="G70" s="1069">
        <v>0</v>
      </c>
      <c r="H70" s="1150" t="s">
        <v>4</v>
      </c>
      <c r="I70" s="1120"/>
      <c r="J70" s="1120"/>
      <c r="K70" s="1120"/>
      <c r="L70" s="1120"/>
      <c r="M70" s="1120"/>
      <c r="N70" s="1120"/>
      <c r="O70" s="1120"/>
      <c r="P70" s="1120"/>
      <c r="Q70" s="1120"/>
      <c r="R70" s="1120"/>
      <c r="S70" s="1120"/>
      <c r="T70" s="1120"/>
      <c r="U70" s="1120"/>
      <c r="V70" s="1120"/>
      <c r="W70" s="1120"/>
      <c r="X70" s="1120"/>
      <c r="Y70" s="1120"/>
      <c r="Z70" s="1120"/>
      <c r="AA70" s="1120"/>
      <c r="AB70" s="1120"/>
      <c r="AC70" s="1120"/>
      <c r="AD70" s="1120"/>
      <c r="AE70" s="1120"/>
      <c r="AF70" s="1120"/>
      <c r="AG70" s="1120"/>
      <c r="AH70" s="1120"/>
      <c r="AI70" s="1120"/>
      <c r="AJ70" s="1120"/>
      <c r="AK70" s="1120"/>
      <c r="AL70" s="1120"/>
      <c r="AM70" s="1120"/>
      <c r="AN70" s="1120"/>
      <c r="AO70" s="1120"/>
      <c r="AP70" s="1120"/>
      <c r="AQ70" s="1120"/>
      <c r="AR70" s="1120"/>
      <c r="AS70" s="1120"/>
      <c r="AT70" s="1120"/>
      <c r="AU70" s="1120"/>
      <c r="AV70" s="1120"/>
      <c r="AW70" s="1120"/>
      <c r="AX70" s="1120"/>
      <c r="AY70" s="1120"/>
      <c r="AZ70" s="1120"/>
      <c r="BA70" s="1120"/>
      <c r="BB70" s="1120"/>
      <c r="BC70" s="1120"/>
      <c r="BD70" s="1120"/>
      <c r="BE70" s="1120"/>
      <c r="BF70" s="1120"/>
      <c r="BG70" s="1120"/>
      <c r="BH70" s="1120"/>
      <c r="BI70" s="1120"/>
      <c r="BJ70" s="1120"/>
      <c r="BK70" s="1120"/>
      <c r="BL70" s="1120"/>
      <c r="BM70" s="1120"/>
      <c r="BN70" s="1120"/>
      <c r="BO70" s="1120"/>
      <c r="BP70" s="1120"/>
      <c r="BQ70" s="1120"/>
    </row>
    <row r="71" spans="1:69" s="1169" customFormat="1" ht="21.95" customHeight="1">
      <c r="A71" s="1166" t="s">
        <v>304</v>
      </c>
      <c r="B71" s="1068">
        <v>673.86234999999988</v>
      </c>
      <c r="C71" s="1068"/>
      <c r="D71" s="1167">
        <v>0</v>
      </c>
      <c r="E71" s="1171">
        <v>0</v>
      </c>
      <c r="F71" s="1168">
        <v>0</v>
      </c>
      <c r="G71" s="1069">
        <v>0</v>
      </c>
      <c r="H71" s="1150" t="s">
        <v>4</v>
      </c>
      <c r="I71" s="1120"/>
      <c r="J71" s="1120"/>
      <c r="K71" s="1120"/>
      <c r="L71" s="1120"/>
      <c r="M71" s="1120"/>
      <c r="N71" s="1120"/>
      <c r="O71" s="1120"/>
      <c r="P71" s="1120"/>
      <c r="Q71" s="1120"/>
      <c r="R71" s="1120"/>
      <c r="S71" s="1120"/>
      <c r="T71" s="1120"/>
      <c r="U71" s="1120"/>
      <c r="V71" s="1120"/>
      <c r="W71" s="1120"/>
      <c r="X71" s="1120"/>
      <c r="Y71" s="1120"/>
      <c r="Z71" s="1120"/>
      <c r="AA71" s="1120"/>
      <c r="AB71" s="1120"/>
      <c r="AC71" s="1120"/>
      <c r="AD71" s="1120"/>
      <c r="AE71" s="1120"/>
      <c r="AF71" s="1120"/>
      <c r="AG71" s="1120"/>
      <c r="AH71" s="1120"/>
      <c r="AI71" s="1120"/>
      <c r="AJ71" s="1120"/>
      <c r="AK71" s="1120"/>
      <c r="AL71" s="1120"/>
      <c r="AM71" s="1120"/>
      <c r="AN71" s="1120"/>
      <c r="AO71" s="1120"/>
      <c r="AP71" s="1120"/>
      <c r="AQ71" s="1120"/>
      <c r="AR71" s="1120"/>
      <c r="AS71" s="1120"/>
      <c r="AT71" s="1120"/>
      <c r="AU71" s="1120"/>
      <c r="AV71" s="1120"/>
      <c r="AW71" s="1120"/>
      <c r="AX71" s="1120"/>
      <c r="AY71" s="1120"/>
      <c r="AZ71" s="1120"/>
      <c r="BA71" s="1120"/>
      <c r="BB71" s="1120"/>
      <c r="BC71" s="1120"/>
      <c r="BD71" s="1120"/>
      <c r="BE71" s="1120"/>
      <c r="BF71" s="1120"/>
      <c r="BG71" s="1120"/>
      <c r="BH71" s="1120"/>
      <c r="BI71" s="1120"/>
      <c r="BJ71" s="1120"/>
      <c r="BK71" s="1120"/>
      <c r="BL71" s="1120"/>
      <c r="BM71" s="1120"/>
      <c r="BN71" s="1120"/>
      <c r="BO71" s="1120"/>
      <c r="BP71" s="1120"/>
      <c r="BQ71" s="1120"/>
    </row>
    <row r="72" spans="1:69" s="1169" customFormat="1" ht="21.95" customHeight="1">
      <c r="A72" s="1166" t="s">
        <v>305</v>
      </c>
      <c r="B72" s="1068">
        <v>230.52433000000002</v>
      </c>
      <c r="C72" s="1068"/>
      <c r="D72" s="1167">
        <v>0</v>
      </c>
      <c r="E72" s="1171">
        <v>0</v>
      </c>
      <c r="F72" s="1168">
        <v>0</v>
      </c>
      <c r="G72" s="1069">
        <v>0</v>
      </c>
      <c r="H72" s="1150" t="s">
        <v>4</v>
      </c>
      <c r="I72" s="1120"/>
      <c r="J72" s="1120"/>
      <c r="K72" s="1120"/>
      <c r="L72" s="1120"/>
      <c r="M72" s="1120"/>
      <c r="N72" s="1120"/>
      <c r="O72" s="1120"/>
      <c r="P72" s="1120"/>
      <c r="Q72" s="1120"/>
      <c r="R72" s="1120"/>
      <c r="S72" s="1120"/>
      <c r="T72" s="1120"/>
      <c r="U72" s="1120"/>
      <c r="V72" s="1120"/>
      <c r="W72" s="1120"/>
      <c r="X72" s="1120"/>
      <c r="Y72" s="1120"/>
      <c r="Z72" s="1120"/>
      <c r="AA72" s="1120"/>
      <c r="AB72" s="1120"/>
      <c r="AC72" s="1120"/>
      <c r="AD72" s="1120"/>
      <c r="AE72" s="1120"/>
      <c r="AF72" s="1120"/>
      <c r="AG72" s="1120"/>
      <c r="AH72" s="1120"/>
      <c r="AI72" s="1120"/>
      <c r="AJ72" s="1120"/>
      <c r="AK72" s="1120"/>
      <c r="AL72" s="1120"/>
      <c r="AM72" s="1120"/>
      <c r="AN72" s="1120"/>
      <c r="AO72" s="1120"/>
      <c r="AP72" s="1120"/>
      <c r="AQ72" s="1120"/>
      <c r="AR72" s="1120"/>
      <c r="AS72" s="1120"/>
      <c r="AT72" s="1120"/>
      <c r="AU72" s="1120"/>
      <c r="AV72" s="1120"/>
      <c r="AW72" s="1120"/>
      <c r="AX72" s="1120"/>
      <c r="AY72" s="1120"/>
      <c r="AZ72" s="1120"/>
      <c r="BA72" s="1120"/>
      <c r="BB72" s="1120"/>
      <c r="BC72" s="1120"/>
      <c r="BD72" s="1120"/>
      <c r="BE72" s="1120"/>
      <c r="BF72" s="1120"/>
      <c r="BG72" s="1120"/>
      <c r="BH72" s="1120"/>
      <c r="BI72" s="1120"/>
      <c r="BJ72" s="1120"/>
      <c r="BK72" s="1120"/>
      <c r="BL72" s="1120"/>
      <c r="BM72" s="1120"/>
      <c r="BN72" s="1120"/>
      <c r="BO72" s="1120"/>
      <c r="BP72" s="1120"/>
      <c r="BQ72" s="1120"/>
    </row>
    <row r="73" spans="1:69" s="1169" customFormat="1" ht="21.95" customHeight="1">
      <c r="A73" s="1166" t="s">
        <v>306</v>
      </c>
      <c r="B73" s="1068">
        <v>689.28336999999999</v>
      </c>
      <c r="C73" s="1068"/>
      <c r="D73" s="1167">
        <v>0</v>
      </c>
      <c r="E73" s="1171">
        <v>0</v>
      </c>
      <c r="F73" s="1168">
        <v>0</v>
      </c>
      <c r="G73" s="1069">
        <v>0</v>
      </c>
      <c r="H73" s="1150" t="s">
        <v>4</v>
      </c>
      <c r="I73" s="1120"/>
      <c r="J73" s="1120"/>
      <c r="K73" s="1120"/>
      <c r="L73" s="1120"/>
      <c r="M73" s="1120"/>
      <c r="N73" s="1120"/>
      <c r="O73" s="1120"/>
      <c r="P73" s="1120"/>
      <c r="Q73" s="1120"/>
      <c r="R73" s="1120"/>
      <c r="S73" s="1120"/>
      <c r="T73" s="1120"/>
      <c r="U73" s="1120"/>
      <c r="V73" s="1120"/>
      <c r="W73" s="1120"/>
      <c r="X73" s="1120"/>
      <c r="Y73" s="1120"/>
      <c r="Z73" s="1120"/>
      <c r="AA73" s="1120"/>
      <c r="AB73" s="1120"/>
      <c r="AC73" s="1120"/>
      <c r="AD73" s="1120"/>
      <c r="AE73" s="1120"/>
      <c r="AF73" s="1120"/>
      <c r="AG73" s="1120"/>
      <c r="AH73" s="1120"/>
      <c r="AI73" s="1120"/>
      <c r="AJ73" s="1120"/>
      <c r="AK73" s="1120"/>
      <c r="AL73" s="1120"/>
      <c r="AM73" s="1120"/>
      <c r="AN73" s="1120"/>
      <c r="AO73" s="1120"/>
      <c r="AP73" s="1120"/>
      <c r="AQ73" s="1120"/>
      <c r="AR73" s="1120"/>
      <c r="AS73" s="1120"/>
      <c r="AT73" s="1120"/>
      <c r="AU73" s="1120"/>
      <c r="AV73" s="1120"/>
      <c r="AW73" s="1120"/>
      <c r="AX73" s="1120"/>
      <c r="AY73" s="1120"/>
      <c r="AZ73" s="1120"/>
      <c r="BA73" s="1120"/>
      <c r="BB73" s="1120"/>
      <c r="BC73" s="1120"/>
      <c r="BD73" s="1120"/>
      <c r="BE73" s="1120"/>
      <c r="BF73" s="1120"/>
      <c r="BG73" s="1120"/>
      <c r="BH73" s="1120"/>
      <c r="BI73" s="1120"/>
      <c r="BJ73" s="1120"/>
      <c r="BK73" s="1120"/>
      <c r="BL73" s="1120"/>
      <c r="BM73" s="1120"/>
      <c r="BN73" s="1120"/>
      <c r="BO73" s="1120"/>
      <c r="BP73" s="1120"/>
      <c r="BQ73" s="1120"/>
    </row>
    <row r="74" spans="1:69" s="1169" customFormat="1" ht="21.95" customHeight="1">
      <c r="A74" s="1166" t="s">
        <v>307</v>
      </c>
      <c r="B74" s="1068">
        <v>1223.2462799999998</v>
      </c>
      <c r="C74" s="1068"/>
      <c r="D74" s="1167">
        <v>0</v>
      </c>
      <c r="E74" s="1171">
        <v>0</v>
      </c>
      <c r="F74" s="1168">
        <v>0</v>
      </c>
      <c r="G74" s="1069">
        <v>0</v>
      </c>
      <c r="H74" s="1150" t="s">
        <v>4</v>
      </c>
      <c r="I74" s="1120"/>
      <c r="J74" s="1120"/>
      <c r="K74" s="1120"/>
      <c r="L74" s="1120"/>
      <c r="M74" s="1120"/>
      <c r="N74" s="1120"/>
      <c r="O74" s="1120"/>
      <c r="P74" s="1120"/>
      <c r="Q74" s="1120"/>
      <c r="R74" s="1120"/>
      <c r="S74" s="1120"/>
      <c r="T74" s="1120"/>
      <c r="U74" s="1120"/>
      <c r="V74" s="1120"/>
      <c r="W74" s="1120"/>
      <c r="X74" s="1120"/>
      <c r="Y74" s="1120"/>
      <c r="Z74" s="1120"/>
      <c r="AA74" s="1120"/>
      <c r="AB74" s="1120"/>
      <c r="AC74" s="1120"/>
      <c r="AD74" s="1120"/>
      <c r="AE74" s="1120"/>
      <c r="AF74" s="1120"/>
      <c r="AG74" s="1120"/>
      <c r="AH74" s="1120"/>
      <c r="AI74" s="1120"/>
      <c r="AJ74" s="1120"/>
      <c r="AK74" s="1120"/>
      <c r="AL74" s="1120"/>
      <c r="AM74" s="1120"/>
      <c r="AN74" s="1120"/>
      <c r="AO74" s="1120"/>
      <c r="AP74" s="1120"/>
      <c r="AQ74" s="1120"/>
      <c r="AR74" s="1120"/>
      <c r="AS74" s="1120"/>
      <c r="AT74" s="1120"/>
      <c r="AU74" s="1120"/>
      <c r="AV74" s="1120"/>
      <c r="AW74" s="1120"/>
      <c r="AX74" s="1120"/>
      <c r="AY74" s="1120"/>
      <c r="AZ74" s="1120"/>
      <c r="BA74" s="1120"/>
      <c r="BB74" s="1120"/>
      <c r="BC74" s="1120"/>
      <c r="BD74" s="1120"/>
      <c r="BE74" s="1120"/>
      <c r="BF74" s="1120"/>
      <c r="BG74" s="1120"/>
      <c r="BH74" s="1120"/>
      <c r="BI74" s="1120"/>
      <c r="BJ74" s="1120"/>
      <c r="BK74" s="1120"/>
      <c r="BL74" s="1120"/>
      <c r="BM74" s="1120"/>
      <c r="BN74" s="1120"/>
      <c r="BO74" s="1120"/>
      <c r="BP74" s="1120"/>
      <c r="BQ74" s="1120"/>
    </row>
    <row r="75" spans="1:69" s="1169" customFormat="1" ht="21.95" customHeight="1">
      <c r="A75" s="1166" t="s">
        <v>308</v>
      </c>
      <c r="B75" s="1068">
        <v>65.360950000000003</v>
      </c>
      <c r="C75" s="1068"/>
      <c r="D75" s="1167">
        <v>0</v>
      </c>
      <c r="E75" s="1171">
        <v>0</v>
      </c>
      <c r="F75" s="1168">
        <v>0</v>
      </c>
      <c r="G75" s="1069">
        <v>0</v>
      </c>
      <c r="H75" s="1150"/>
      <c r="I75" s="1120"/>
      <c r="J75" s="1120"/>
      <c r="K75" s="1120"/>
      <c r="L75" s="1120"/>
      <c r="M75" s="1120"/>
      <c r="N75" s="1120"/>
      <c r="O75" s="1120"/>
      <c r="P75" s="1120"/>
      <c r="Q75" s="1120"/>
      <c r="R75" s="1120"/>
      <c r="S75" s="1120"/>
      <c r="T75" s="1120"/>
      <c r="U75" s="1120"/>
      <c r="V75" s="1120"/>
      <c r="W75" s="1120"/>
      <c r="X75" s="1120"/>
      <c r="Y75" s="1120"/>
      <c r="Z75" s="1120"/>
      <c r="AA75" s="1120"/>
      <c r="AB75" s="1120"/>
      <c r="AC75" s="1120"/>
      <c r="AD75" s="1120"/>
      <c r="AE75" s="1120"/>
      <c r="AF75" s="1120"/>
      <c r="AG75" s="1120"/>
      <c r="AH75" s="1120"/>
      <c r="AI75" s="1120"/>
      <c r="AJ75" s="1120"/>
      <c r="AK75" s="1120"/>
      <c r="AL75" s="1120"/>
      <c r="AM75" s="1120"/>
      <c r="AN75" s="1120"/>
      <c r="AO75" s="1120"/>
      <c r="AP75" s="1120"/>
      <c r="AQ75" s="1120"/>
      <c r="AR75" s="1120"/>
      <c r="AS75" s="1120"/>
      <c r="AT75" s="1120"/>
      <c r="AU75" s="1120"/>
      <c r="AV75" s="1120"/>
      <c r="AW75" s="1120"/>
      <c r="AX75" s="1120"/>
      <c r="AY75" s="1120"/>
      <c r="AZ75" s="1120"/>
      <c r="BA75" s="1120"/>
      <c r="BB75" s="1120"/>
      <c r="BC75" s="1120"/>
      <c r="BD75" s="1120"/>
      <c r="BE75" s="1120"/>
      <c r="BF75" s="1120"/>
      <c r="BG75" s="1120"/>
      <c r="BH75" s="1120"/>
      <c r="BI75" s="1120"/>
      <c r="BJ75" s="1120"/>
      <c r="BK75" s="1120"/>
      <c r="BL75" s="1120"/>
      <c r="BM75" s="1120"/>
      <c r="BN75" s="1120"/>
      <c r="BO75" s="1120"/>
      <c r="BP75" s="1120"/>
      <c r="BQ75" s="1120"/>
    </row>
    <row r="76" spans="1:69" s="1169" customFormat="1" ht="21.95" customHeight="1">
      <c r="A76" s="1166" t="s">
        <v>309</v>
      </c>
      <c r="B76" s="1068">
        <v>0</v>
      </c>
      <c r="C76" s="1068"/>
      <c r="D76" s="1167">
        <v>0</v>
      </c>
      <c r="E76" s="1171">
        <v>0</v>
      </c>
      <c r="F76" s="1168">
        <v>0</v>
      </c>
      <c r="G76" s="1069">
        <v>0</v>
      </c>
      <c r="H76" s="1150" t="s">
        <v>4</v>
      </c>
      <c r="I76" s="1120"/>
      <c r="J76" s="1120"/>
      <c r="K76" s="1120"/>
      <c r="L76" s="1120"/>
      <c r="M76" s="1120"/>
      <c r="N76" s="1120"/>
      <c r="O76" s="1120"/>
      <c r="P76" s="1120"/>
      <c r="Q76" s="1120"/>
      <c r="R76" s="1120"/>
      <c r="S76" s="1120"/>
      <c r="T76" s="1120"/>
      <c r="U76" s="1120"/>
      <c r="V76" s="1120"/>
      <c r="W76" s="1120"/>
      <c r="X76" s="1120"/>
      <c r="Y76" s="1120"/>
      <c r="Z76" s="1120"/>
      <c r="AA76" s="1120"/>
      <c r="AB76" s="1120"/>
      <c r="AC76" s="1120"/>
      <c r="AD76" s="1120"/>
      <c r="AE76" s="1120"/>
      <c r="AF76" s="1120"/>
      <c r="AG76" s="1120"/>
      <c r="AH76" s="1120"/>
      <c r="AI76" s="1120"/>
      <c r="AJ76" s="1120"/>
      <c r="AK76" s="1120"/>
      <c r="AL76" s="1120"/>
      <c r="AM76" s="1120"/>
      <c r="AN76" s="1120"/>
      <c r="AO76" s="1120"/>
      <c r="AP76" s="1120"/>
      <c r="AQ76" s="1120"/>
      <c r="AR76" s="1120"/>
      <c r="AS76" s="1120"/>
      <c r="AT76" s="1120"/>
      <c r="AU76" s="1120"/>
      <c r="AV76" s="1120"/>
      <c r="AW76" s="1120"/>
      <c r="AX76" s="1120"/>
      <c r="AY76" s="1120"/>
      <c r="AZ76" s="1120"/>
      <c r="BA76" s="1120"/>
      <c r="BB76" s="1120"/>
      <c r="BC76" s="1120"/>
      <c r="BD76" s="1120"/>
      <c r="BE76" s="1120"/>
      <c r="BF76" s="1120"/>
      <c r="BG76" s="1120"/>
      <c r="BH76" s="1120"/>
      <c r="BI76" s="1120"/>
      <c r="BJ76" s="1120"/>
      <c r="BK76" s="1120"/>
      <c r="BL76" s="1120"/>
      <c r="BM76" s="1120"/>
      <c r="BN76" s="1120"/>
      <c r="BO76" s="1120"/>
      <c r="BP76" s="1120"/>
      <c r="BQ76" s="1120"/>
    </row>
    <row r="77" spans="1:69" s="1169" customFormat="1" ht="21.95" customHeight="1">
      <c r="A77" s="1166" t="s">
        <v>310</v>
      </c>
      <c r="B77" s="1068">
        <v>488.18879000000004</v>
      </c>
      <c r="C77" s="1068"/>
      <c r="D77" s="1167">
        <v>0</v>
      </c>
      <c r="E77" s="1171">
        <v>0</v>
      </c>
      <c r="F77" s="1168">
        <v>0</v>
      </c>
      <c r="G77" s="1069">
        <v>0</v>
      </c>
      <c r="H77" s="1150" t="s">
        <v>4</v>
      </c>
      <c r="I77" s="1120"/>
      <c r="J77" s="1120"/>
      <c r="K77" s="1120"/>
      <c r="L77" s="1120"/>
      <c r="M77" s="1120"/>
      <c r="N77" s="1120"/>
      <c r="O77" s="1120"/>
      <c r="P77" s="1120"/>
      <c r="Q77" s="1120"/>
      <c r="R77" s="1120"/>
      <c r="S77" s="1120"/>
      <c r="T77" s="1120"/>
      <c r="U77" s="1120"/>
      <c r="V77" s="1120"/>
      <c r="W77" s="1120"/>
      <c r="X77" s="1120"/>
      <c r="Y77" s="1120"/>
      <c r="Z77" s="1120"/>
      <c r="AA77" s="1120"/>
      <c r="AB77" s="1120"/>
      <c r="AC77" s="1120"/>
      <c r="AD77" s="1120"/>
      <c r="AE77" s="1120"/>
      <c r="AF77" s="1120"/>
      <c r="AG77" s="1120"/>
      <c r="AH77" s="1120"/>
      <c r="AI77" s="1120"/>
      <c r="AJ77" s="1120"/>
      <c r="AK77" s="1120"/>
      <c r="AL77" s="1120"/>
      <c r="AM77" s="1120"/>
      <c r="AN77" s="1120"/>
      <c r="AO77" s="1120"/>
      <c r="AP77" s="1120"/>
      <c r="AQ77" s="1120"/>
      <c r="AR77" s="1120"/>
      <c r="AS77" s="1120"/>
      <c r="AT77" s="1120"/>
      <c r="AU77" s="1120"/>
      <c r="AV77" s="1120"/>
      <c r="AW77" s="1120"/>
      <c r="AX77" s="1120"/>
      <c r="AY77" s="1120"/>
      <c r="AZ77" s="1120"/>
      <c r="BA77" s="1120"/>
      <c r="BB77" s="1120"/>
      <c r="BC77" s="1120"/>
      <c r="BD77" s="1120"/>
      <c r="BE77" s="1120"/>
      <c r="BF77" s="1120"/>
      <c r="BG77" s="1120"/>
      <c r="BH77" s="1120"/>
      <c r="BI77" s="1120"/>
      <c r="BJ77" s="1120"/>
      <c r="BK77" s="1120"/>
      <c r="BL77" s="1120"/>
      <c r="BM77" s="1120"/>
      <c r="BN77" s="1120"/>
      <c r="BO77" s="1120"/>
      <c r="BP77" s="1120"/>
      <c r="BQ77" s="1120"/>
    </row>
    <row r="78" spans="1:69" s="1169" customFormat="1" ht="21.95" customHeight="1">
      <c r="A78" s="1181" t="s">
        <v>311</v>
      </c>
      <c r="B78" s="1068">
        <v>278.11241000000007</v>
      </c>
      <c r="C78" s="1068"/>
      <c r="D78" s="1167">
        <v>0</v>
      </c>
      <c r="E78" s="1171">
        <v>0</v>
      </c>
      <c r="F78" s="1168">
        <v>0</v>
      </c>
      <c r="G78" s="1069">
        <v>0</v>
      </c>
      <c r="H78" s="1150"/>
      <c r="I78" s="1120"/>
      <c r="J78" s="1120"/>
      <c r="K78" s="1120"/>
      <c r="L78" s="1120"/>
      <c r="M78" s="1120"/>
      <c r="N78" s="1120"/>
      <c r="O78" s="1120"/>
      <c r="P78" s="1120"/>
      <c r="Q78" s="1120"/>
      <c r="R78" s="1120"/>
      <c r="S78" s="1120"/>
      <c r="T78" s="1120"/>
      <c r="U78" s="1120"/>
      <c r="V78" s="1120"/>
      <c r="W78" s="1120"/>
      <c r="X78" s="1120"/>
      <c r="Y78" s="1120"/>
      <c r="Z78" s="1120"/>
      <c r="AA78" s="1120"/>
      <c r="AB78" s="1120"/>
      <c r="AC78" s="1120"/>
      <c r="AD78" s="1120"/>
      <c r="AE78" s="1120"/>
      <c r="AF78" s="1120"/>
      <c r="AG78" s="1120"/>
      <c r="AH78" s="1120"/>
      <c r="AI78" s="1120"/>
      <c r="AJ78" s="1120"/>
      <c r="AK78" s="1120"/>
      <c r="AL78" s="1120"/>
      <c r="AM78" s="1120"/>
      <c r="AN78" s="1120"/>
      <c r="AO78" s="1120"/>
      <c r="AP78" s="1120"/>
      <c r="AQ78" s="1120"/>
      <c r="AR78" s="1120"/>
      <c r="AS78" s="1120"/>
      <c r="AT78" s="1120"/>
      <c r="AU78" s="1120"/>
      <c r="AV78" s="1120"/>
      <c r="AW78" s="1120"/>
      <c r="AX78" s="1120"/>
      <c r="AY78" s="1120"/>
      <c r="AZ78" s="1120"/>
      <c r="BA78" s="1120"/>
      <c r="BB78" s="1120"/>
      <c r="BC78" s="1120"/>
      <c r="BD78" s="1120"/>
      <c r="BE78" s="1120"/>
      <c r="BF78" s="1120"/>
      <c r="BG78" s="1120"/>
      <c r="BH78" s="1120"/>
      <c r="BI78" s="1120"/>
      <c r="BJ78" s="1120"/>
      <c r="BK78" s="1120"/>
      <c r="BL78" s="1120"/>
      <c r="BM78" s="1120"/>
      <c r="BN78" s="1120"/>
      <c r="BO78" s="1120"/>
      <c r="BP78" s="1120"/>
      <c r="BQ78" s="1120"/>
    </row>
    <row r="79" spans="1:69" s="1169" customFormat="1" ht="21.95" customHeight="1">
      <c r="A79" s="1166" t="s">
        <v>312</v>
      </c>
      <c r="B79" s="1068">
        <v>464.50907000000007</v>
      </c>
      <c r="C79" s="1068"/>
      <c r="D79" s="1167">
        <v>0</v>
      </c>
      <c r="E79" s="1167">
        <v>0</v>
      </c>
      <c r="F79" s="1168">
        <v>0</v>
      </c>
      <c r="G79" s="1069">
        <v>0</v>
      </c>
      <c r="H79" s="1150" t="s">
        <v>4</v>
      </c>
      <c r="I79" s="1120"/>
      <c r="J79" s="1120"/>
      <c r="K79" s="1120"/>
      <c r="L79" s="1120"/>
      <c r="M79" s="1120"/>
      <c r="N79" s="1120"/>
      <c r="O79" s="1120"/>
      <c r="P79" s="1120"/>
      <c r="Q79" s="1120"/>
      <c r="R79" s="1120"/>
      <c r="S79" s="1120"/>
      <c r="T79" s="1120"/>
      <c r="U79" s="1120"/>
      <c r="V79" s="1120"/>
      <c r="W79" s="1120"/>
      <c r="X79" s="1120"/>
      <c r="Y79" s="1120"/>
      <c r="Z79" s="1120"/>
      <c r="AA79" s="1120"/>
      <c r="AB79" s="1120"/>
      <c r="AC79" s="1120"/>
      <c r="AD79" s="1120"/>
      <c r="AE79" s="1120"/>
      <c r="AF79" s="1120"/>
      <c r="AG79" s="1120"/>
      <c r="AH79" s="1120"/>
      <c r="AI79" s="1120"/>
      <c r="AJ79" s="1120"/>
      <c r="AK79" s="1120"/>
      <c r="AL79" s="1120"/>
      <c r="AM79" s="1120"/>
      <c r="AN79" s="1120"/>
      <c r="AO79" s="1120"/>
      <c r="AP79" s="1120"/>
      <c r="AQ79" s="1120"/>
      <c r="AR79" s="1120"/>
      <c r="AS79" s="1120"/>
      <c r="AT79" s="1120"/>
      <c r="AU79" s="1120"/>
      <c r="AV79" s="1120"/>
      <c r="AW79" s="1120"/>
      <c r="AX79" s="1120"/>
      <c r="AY79" s="1120"/>
      <c r="AZ79" s="1120"/>
      <c r="BA79" s="1120"/>
      <c r="BB79" s="1120"/>
      <c r="BC79" s="1120"/>
      <c r="BD79" s="1120"/>
      <c r="BE79" s="1120"/>
      <c r="BF79" s="1120"/>
      <c r="BG79" s="1120"/>
      <c r="BH79" s="1120"/>
      <c r="BI79" s="1120"/>
      <c r="BJ79" s="1120"/>
      <c r="BK79" s="1120"/>
      <c r="BL79" s="1120"/>
      <c r="BM79" s="1120"/>
      <c r="BN79" s="1120"/>
      <c r="BO79" s="1120"/>
      <c r="BP79" s="1120"/>
      <c r="BQ79" s="1120"/>
    </row>
    <row r="80" spans="1:69" s="1169" customFormat="1" ht="21.95" customHeight="1">
      <c r="A80" s="1166" t="s">
        <v>313</v>
      </c>
      <c r="B80" s="1068">
        <v>45.507140000000007</v>
      </c>
      <c r="C80" s="1068"/>
      <c r="D80" s="1167">
        <v>0</v>
      </c>
      <c r="E80" s="1171">
        <v>0</v>
      </c>
      <c r="F80" s="1168">
        <v>0</v>
      </c>
      <c r="G80" s="1069">
        <v>0</v>
      </c>
      <c r="H80" s="1150" t="s">
        <v>4</v>
      </c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120"/>
      <c r="X80" s="1120"/>
      <c r="Y80" s="1120"/>
      <c r="Z80" s="1120"/>
      <c r="AA80" s="1120"/>
      <c r="AB80" s="1120"/>
      <c r="AC80" s="1120"/>
      <c r="AD80" s="1120"/>
      <c r="AE80" s="1120"/>
      <c r="AF80" s="1120"/>
      <c r="AG80" s="1120"/>
      <c r="AH80" s="1120"/>
      <c r="AI80" s="1120"/>
      <c r="AJ80" s="1120"/>
      <c r="AK80" s="1120"/>
      <c r="AL80" s="1120"/>
      <c r="AM80" s="1120"/>
      <c r="AN80" s="1120"/>
      <c r="AO80" s="1120"/>
      <c r="AP80" s="1120"/>
      <c r="AQ80" s="1120"/>
      <c r="AR80" s="1120"/>
      <c r="AS80" s="1120"/>
      <c r="AT80" s="1120"/>
      <c r="AU80" s="1120"/>
      <c r="AV80" s="1120"/>
      <c r="AW80" s="1120"/>
      <c r="AX80" s="1120"/>
      <c r="AY80" s="1120"/>
      <c r="AZ80" s="1120"/>
      <c r="BA80" s="1120"/>
      <c r="BB80" s="1120"/>
      <c r="BC80" s="1120"/>
      <c r="BD80" s="1120"/>
      <c r="BE80" s="1120"/>
      <c r="BF80" s="1120"/>
      <c r="BG80" s="1120"/>
      <c r="BH80" s="1120"/>
      <c r="BI80" s="1120"/>
      <c r="BJ80" s="1120"/>
      <c r="BK80" s="1120"/>
      <c r="BL80" s="1120"/>
      <c r="BM80" s="1120"/>
      <c r="BN80" s="1120"/>
      <c r="BO80" s="1120"/>
      <c r="BP80" s="1120"/>
      <c r="BQ80" s="1120"/>
    </row>
    <row r="81" spans="1:69" s="1169" customFormat="1" ht="21.95" customHeight="1">
      <c r="A81" s="1166" t="s">
        <v>314</v>
      </c>
      <c r="B81" s="1068">
        <v>1108.55404</v>
      </c>
      <c r="C81" s="1068"/>
      <c r="D81" s="1167">
        <v>0</v>
      </c>
      <c r="E81" s="1171">
        <v>0</v>
      </c>
      <c r="F81" s="1168">
        <v>0</v>
      </c>
      <c r="G81" s="1069">
        <v>0</v>
      </c>
      <c r="H81" s="1150" t="s">
        <v>4</v>
      </c>
      <c r="I81" s="1120"/>
      <c r="J81" s="1120"/>
      <c r="K81" s="1120"/>
      <c r="L81" s="1120"/>
      <c r="M81" s="1120"/>
      <c r="N81" s="1120"/>
      <c r="O81" s="1120"/>
      <c r="P81" s="1120"/>
      <c r="Q81" s="1120"/>
      <c r="R81" s="1120"/>
      <c r="S81" s="1120"/>
      <c r="T81" s="1120"/>
      <c r="U81" s="1120"/>
      <c r="V81" s="1120"/>
      <c r="W81" s="1120"/>
      <c r="X81" s="1120"/>
      <c r="Y81" s="1120"/>
      <c r="Z81" s="1120"/>
      <c r="AA81" s="1120"/>
      <c r="AB81" s="1120"/>
      <c r="AC81" s="1120"/>
      <c r="AD81" s="1120"/>
      <c r="AE81" s="1120"/>
      <c r="AF81" s="1120"/>
      <c r="AG81" s="1120"/>
      <c r="AH81" s="1120"/>
      <c r="AI81" s="1120"/>
      <c r="AJ81" s="1120"/>
      <c r="AK81" s="1120"/>
      <c r="AL81" s="1120"/>
      <c r="AM81" s="1120"/>
      <c r="AN81" s="1120"/>
      <c r="AO81" s="1120"/>
      <c r="AP81" s="1120"/>
      <c r="AQ81" s="1120"/>
      <c r="AR81" s="1120"/>
      <c r="AS81" s="1120"/>
      <c r="AT81" s="1120"/>
      <c r="AU81" s="1120"/>
      <c r="AV81" s="1120"/>
      <c r="AW81" s="1120"/>
      <c r="AX81" s="1120"/>
      <c r="AY81" s="1120"/>
      <c r="AZ81" s="1120"/>
      <c r="BA81" s="1120"/>
      <c r="BB81" s="1120"/>
      <c r="BC81" s="1120"/>
      <c r="BD81" s="1120"/>
      <c r="BE81" s="1120"/>
      <c r="BF81" s="1120"/>
      <c r="BG81" s="1120"/>
      <c r="BH81" s="1120"/>
      <c r="BI81" s="1120"/>
      <c r="BJ81" s="1120"/>
      <c r="BK81" s="1120"/>
      <c r="BL81" s="1120"/>
      <c r="BM81" s="1120"/>
      <c r="BN81" s="1120"/>
      <c r="BO81" s="1120"/>
      <c r="BP81" s="1120"/>
      <c r="BQ81" s="1120"/>
    </row>
    <row r="82" spans="1:69" s="1169" customFormat="1" ht="21.95" customHeight="1">
      <c r="A82" s="1166" t="s">
        <v>315</v>
      </c>
      <c r="B82" s="1068">
        <v>0</v>
      </c>
      <c r="C82" s="1068"/>
      <c r="D82" s="1167">
        <v>0</v>
      </c>
      <c r="E82" s="1171">
        <v>0</v>
      </c>
      <c r="F82" s="1168">
        <v>0</v>
      </c>
      <c r="G82" s="1069">
        <v>0</v>
      </c>
      <c r="H82" s="1150" t="s">
        <v>4</v>
      </c>
      <c r="I82" s="1120"/>
      <c r="J82" s="1120"/>
      <c r="K82" s="1120"/>
      <c r="L82" s="1120"/>
      <c r="M82" s="1120"/>
      <c r="N82" s="1120"/>
      <c r="O82" s="1120"/>
      <c r="P82" s="1120"/>
      <c r="Q82" s="1120"/>
      <c r="R82" s="1120"/>
      <c r="S82" s="1120"/>
      <c r="T82" s="1120"/>
      <c r="U82" s="1120"/>
      <c r="V82" s="1120"/>
      <c r="W82" s="1120"/>
      <c r="X82" s="1120"/>
      <c r="Y82" s="1120"/>
      <c r="Z82" s="1120"/>
      <c r="AA82" s="1120"/>
      <c r="AB82" s="1120"/>
      <c r="AC82" s="1120"/>
      <c r="AD82" s="1120"/>
      <c r="AE82" s="1120"/>
      <c r="AF82" s="1120"/>
      <c r="AG82" s="1120"/>
      <c r="AH82" s="1120"/>
      <c r="AI82" s="1120"/>
      <c r="AJ82" s="1120"/>
      <c r="AK82" s="1120"/>
      <c r="AL82" s="1120"/>
      <c r="AM82" s="1120"/>
      <c r="AN82" s="1120"/>
      <c r="AO82" s="1120"/>
      <c r="AP82" s="1120"/>
      <c r="AQ82" s="1120"/>
      <c r="AR82" s="1120"/>
      <c r="AS82" s="1120"/>
      <c r="AT82" s="1120"/>
      <c r="AU82" s="1120"/>
      <c r="AV82" s="1120"/>
      <c r="AW82" s="1120"/>
      <c r="AX82" s="1120"/>
      <c r="AY82" s="1120"/>
      <c r="AZ82" s="1120"/>
      <c r="BA82" s="1120"/>
      <c r="BB82" s="1120"/>
      <c r="BC82" s="1120"/>
      <c r="BD82" s="1120"/>
      <c r="BE82" s="1120"/>
      <c r="BF82" s="1120"/>
      <c r="BG82" s="1120"/>
      <c r="BH82" s="1120"/>
      <c r="BI82" s="1120"/>
      <c r="BJ82" s="1120"/>
      <c r="BK82" s="1120"/>
      <c r="BL82" s="1120"/>
      <c r="BM82" s="1120"/>
      <c r="BN82" s="1120"/>
      <c r="BO82" s="1120"/>
      <c r="BP82" s="1120"/>
      <c r="BQ82" s="1120"/>
    </row>
    <row r="83" spans="1:69" s="1169" customFormat="1" ht="21.95" customHeight="1">
      <c r="A83" s="1166" t="s">
        <v>367</v>
      </c>
      <c r="B83" s="1068">
        <v>1581.8528200000001</v>
      </c>
      <c r="C83" s="1068"/>
      <c r="D83" s="1167">
        <v>0</v>
      </c>
      <c r="E83" s="1171">
        <v>0</v>
      </c>
      <c r="F83" s="1168">
        <v>0</v>
      </c>
      <c r="G83" s="1069">
        <v>0</v>
      </c>
      <c r="H83" s="1150" t="s">
        <v>4</v>
      </c>
      <c r="I83" s="1120"/>
      <c r="J83" s="1120"/>
      <c r="K83" s="1120"/>
      <c r="L83" s="1120"/>
      <c r="M83" s="1120"/>
      <c r="N83" s="1120"/>
      <c r="O83" s="1120"/>
      <c r="P83" s="1120"/>
      <c r="Q83" s="1120"/>
      <c r="R83" s="1120"/>
      <c r="S83" s="1120"/>
      <c r="T83" s="1120"/>
      <c r="U83" s="1120"/>
      <c r="V83" s="1120"/>
      <c r="W83" s="1120"/>
      <c r="X83" s="1120"/>
      <c r="Y83" s="1120"/>
      <c r="Z83" s="1120"/>
      <c r="AA83" s="1120"/>
      <c r="AB83" s="1120"/>
      <c r="AC83" s="1120"/>
      <c r="AD83" s="1120"/>
      <c r="AE83" s="1120"/>
      <c r="AF83" s="1120"/>
      <c r="AG83" s="1120"/>
      <c r="AH83" s="1120"/>
      <c r="AI83" s="1120"/>
      <c r="AJ83" s="1120"/>
      <c r="AK83" s="1120"/>
      <c r="AL83" s="1120"/>
      <c r="AM83" s="1120"/>
      <c r="AN83" s="1120"/>
      <c r="AO83" s="1120"/>
      <c r="AP83" s="1120"/>
      <c r="AQ83" s="1120"/>
      <c r="AR83" s="1120"/>
      <c r="AS83" s="1120"/>
      <c r="AT83" s="1120"/>
      <c r="AU83" s="1120"/>
      <c r="AV83" s="1120"/>
      <c r="AW83" s="1120"/>
      <c r="AX83" s="1120"/>
      <c r="AY83" s="1120"/>
      <c r="AZ83" s="1120"/>
      <c r="BA83" s="1120"/>
      <c r="BB83" s="1120"/>
      <c r="BC83" s="1120"/>
      <c r="BD83" s="1120"/>
      <c r="BE83" s="1120"/>
      <c r="BF83" s="1120"/>
      <c r="BG83" s="1120"/>
      <c r="BH83" s="1120"/>
      <c r="BI83" s="1120"/>
      <c r="BJ83" s="1120"/>
      <c r="BK83" s="1120"/>
      <c r="BL83" s="1120"/>
      <c r="BM83" s="1120"/>
      <c r="BN83" s="1120"/>
      <c r="BO83" s="1120"/>
      <c r="BP83" s="1120"/>
      <c r="BQ83" s="1120"/>
    </row>
    <row r="84" spans="1:69" s="1169" customFormat="1" ht="21.95" customHeight="1">
      <c r="A84" s="1166" t="s">
        <v>316</v>
      </c>
      <c r="B84" s="1068">
        <v>697.71428000000003</v>
      </c>
      <c r="C84" s="1068"/>
      <c r="D84" s="1167">
        <v>0</v>
      </c>
      <c r="E84" s="1171">
        <v>0</v>
      </c>
      <c r="F84" s="1168">
        <v>0</v>
      </c>
      <c r="G84" s="1069">
        <v>0</v>
      </c>
      <c r="H84" s="1150" t="s">
        <v>4</v>
      </c>
      <c r="I84" s="1120"/>
      <c r="J84" s="1120"/>
      <c r="K84" s="1120"/>
      <c r="L84" s="1120"/>
      <c r="M84" s="1120"/>
      <c r="N84" s="1120"/>
      <c r="O84" s="1120"/>
      <c r="P84" s="1120"/>
      <c r="Q84" s="1120"/>
      <c r="R84" s="1120"/>
      <c r="S84" s="1120"/>
      <c r="T84" s="1120"/>
      <c r="U84" s="1120"/>
      <c r="V84" s="1120"/>
      <c r="W84" s="1120"/>
      <c r="X84" s="1120"/>
      <c r="Y84" s="1120"/>
      <c r="Z84" s="1120"/>
      <c r="AA84" s="1120"/>
      <c r="AB84" s="1120"/>
      <c r="AC84" s="1120"/>
      <c r="AD84" s="1120"/>
      <c r="AE84" s="1120"/>
      <c r="AF84" s="1120"/>
      <c r="AG84" s="1120"/>
      <c r="AH84" s="1120"/>
      <c r="AI84" s="1120"/>
      <c r="AJ84" s="1120"/>
      <c r="AK84" s="1120"/>
      <c r="AL84" s="1120"/>
      <c r="AM84" s="1120"/>
      <c r="AN84" s="1120"/>
      <c r="AO84" s="1120"/>
      <c r="AP84" s="1120"/>
      <c r="AQ84" s="1120"/>
      <c r="AR84" s="1120"/>
      <c r="AS84" s="1120"/>
      <c r="AT84" s="1120"/>
      <c r="AU84" s="1120"/>
      <c r="AV84" s="1120"/>
      <c r="AW84" s="1120"/>
      <c r="AX84" s="1120"/>
      <c r="AY84" s="1120"/>
      <c r="AZ84" s="1120"/>
      <c r="BA84" s="1120"/>
      <c r="BB84" s="1120"/>
      <c r="BC84" s="1120"/>
      <c r="BD84" s="1120"/>
      <c r="BE84" s="1120"/>
      <c r="BF84" s="1120"/>
      <c r="BG84" s="1120"/>
      <c r="BH84" s="1120"/>
      <c r="BI84" s="1120"/>
      <c r="BJ84" s="1120"/>
      <c r="BK84" s="1120"/>
      <c r="BL84" s="1120"/>
      <c r="BM84" s="1120"/>
      <c r="BN84" s="1120"/>
      <c r="BO84" s="1120"/>
      <c r="BP84" s="1120"/>
      <c r="BQ84" s="1120"/>
    </row>
    <row r="85" spans="1:69" s="1169" customFormat="1" ht="21.95" customHeight="1">
      <c r="A85" s="1185" t="s">
        <v>317</v>
      </c>
      <c r="B85" s="1068">
        <v>1239.0370599999997</v>
      </c>
      <c r="C85" s="1068"/>
      <c r="D85" s="1167">
        <v>0</v>
      </c>
      <c r="E85" s="1171">
        <v>0</v>
      </c>
      <c r="F85" s="1168">
        <v>0</v>
      </c>
      <c r="G85" s="1069">
        <v>0</v>
      </c>
      <c r="H85" s="1150" t="s">
        <v>4</v>
      </c>
      <c r="I85" s="1120"/>
      <c r="J85" s="1120"/>
      <c r="K85" s="1120"/>
      <c r="L85" s="1120"/>
      <c r="M85" s="1120"/>
      <c r="N85" s="1120"/>
      <c r="O85" s="1120"/>
      <c r="P85" s="1120"/>
      <c r="Q85" s="1120"/>
      <c r="R85" s="1120"/>
      <c r="S85" s="1120"/>
      <c r="T85" s="1120"/>
      <c r="U85" s="1120"/>
      <c r="V85" s="1120"/>
      <c r="W85" s="1120"/>
      <c r="X85" s="1120"/>
      <c r="Y85" s="1120"/>
      <c r="Z85" s="1120"/>
      <c r="AA85" s="1120"/>
      <c r="AB85" s="1120"/>
      <c r="AC85" s="1120"/>
      <c r="AD85" s="1120"/>
      <c r="AE85" s="1120"/>
      <c r="AF85" s="1120"/>
      <c r="AG85" s="1120"/>
      <c r="AH85" s="1120"/>
      <c r="AI85" s="1120"/>
      <c r="AJ85" s="1120"/>
      <c r="AK85" s="1120"/>
      <c r="AL85" s="1120"/>
      <c r="AM85" s="1120"/>
      <c r="AN85" s="1120"/>
      <c r="AO85" s="1120"/>
      <c r="AP85" s="1120"/>
      <c r="AQ85" s="1120"/>
      <c r="AR85" s="1120"/>
      <c r="AS85" s="1120"/>
      <c r="AT85" s="1120"/>
      <c r="AU85" s="1120"/>
      <c r="AV85" s="1120"/>
      <c r="AW85" s="1120"/>
      <c r="AX85" s="1120"/>
      <c r="AY85" s="1120"/>
      <c r="AZ85" s="1120"/>
      <c r="BA85" s="1120"/>
      <c r="BB85" s="1120"/>
      <c r="BC85" s="1120"/>
      <c r="BD85" s="1120"/>
      <c r="BE85" s="1120"/>
      <c r="BF85" s="1120"/>
      <c r="BG85" s="1120"/>
      <c r="BH85" s="1120"/>
      <c r="BI85" s="1120"/>
      <c r="BJ85" s="1120"/>
      <c r="BK85" s="1120"/>
      <c r="BL85" s="1120"/>
      <c r="BM85" s="1120"/>
      <c r="BN85" s="1120"/>
      <c r="BO85" s="1120"/>
      <c r="BP85" s="1120"/>
      <c r="BQ85" s="1120"/>
    </row>
    <row r="86" spans="1:69" ht="21.95" customHeight="1">
      <c r="A86" s="1166" t="s">
        <v>320</v>
      </c>
      <c r="B86" s="1068">
        <v>769.95532000000003</v>
      </c>
      <c r="C86" s="1068"/>
      <c r="D86" s="1167">
        <v>0</v>
      </c>
      <c r="E86" s="1167">
        <v>0</v>
      </c>
      <c r="F86" s="1168">
        <v>0</v>
      </c>
      <c r="G86" s="1069">
        <v>0</v>
      </c>
      <c r="H86" s="1150" t="s">
        <v>4</v>
      </c>
    </row>
    <row r="87" spans="1:69" ht="21.95" customHeight="1">
      <c r="A87" s="1166" t="s">
        <v>324</v>
      </c>
      <c r="B87" s="1186">
        <v>0</v>
      </c>
      <c r="C87" s="1068"/>
      <c r="D87" s="1167">
        <v>0</v>
      </c>
      <c r="E87" s="1171">
        <v>0</v>
      </c>
      <c r="F87" s="1168">
        <v>0</v>
      </c>
      <c r="G87" s="1069">
        <v>0</v>
      </c>
      <c r="H87" s="1150" t="s">
        <v>4</v>
      </c>
    </row>
    <row r="88" spans="1:69" s="1169" customFormat="1" ht="21.95" customHeight="1">
      <c r="A88" s="1166" t="s">
        <v>325</v>
      </c>
      <c r="B88" s="1068">
        <v>86365.372760000202</v>
      </c>
      <c r="C88" s="1068"/>
      <c r="D88" s="1167">
        <v>1699.5713700000003</v>
      </c>
      <c r="E88" s="1187">
        <v>0.13500000000000001</v>
      </c>
      <c r="F88" s="1168">
        <v>1699.5713700000003</v>
      </c>
      <c r="G88" s="1069">
        <v>0</v>
      </c>
      <c r="H88" s="1150" t="s">
        <v>4</v>
      </c>
      <c r="I88" s="1120"/>
      <c r="J88" s="1120"/>
      <c r="K88" s="1120"/>
      <c r="L88" s="1120"/>
      <c r="M88" s="1120"/>
      <c r="N88" s="1120"/>
      <c r="O88" s="1120"/>
      <c r="P88" s="1120"/>
      <c r="Q88" s="1120"/>
      <c r="R88" s="1120"/>
      <c r="S88" s="1120"/>
      <c r="T88" s="1120"/>
      <c r="U88" s="1120"/>
      <c r="V88" s="1120"/>
      <c r="W88" s="1120"/>
      <c r="X88" s="1120"/>
      <c r="Y88" s="1120"/>
      <c r="Z88" s="1120"/>
      <c r="AA88" s="1120"/>
      <c r="AB88" s="1120"/>
      <c r="AC88" s="1120"/>
      <c r="AD88" s="1120"/>
      <c r="AE88" s="1120"/>
      <c r="AF88" s="1120"/>
      <c r="AG88" s="1120"/>
      <c r="AH88" s="1120"/>
      <c r="AI88" s="1120"/>
      <c r="AJ88" s="1120"/>
      <c r="AK88" s="1120"/>
      <c r="AL88" s="1120"/>
      <c r="AM88" s="1120"/>
      <c r="AN88" s="1120"/>
      <c r="AO88" s="1120"/>
      <c r="AP88" s="1120"/>
      <c r="AQ88" s="1120"/>
      <c r="AR88" s="1120"/>
      <c r="AS88" s="1120"/>
      <c r="AT88" s="1120"/>
      <c r="AU88" s="1120"/>
      <c r="AV88" s="1120"/>
      <c r="AW88" s="1120"/>
      <c r="AX88" s="1120"/>
      <c r="AY88" s="1120"/>
      <c r="AZ88" s="1120"/>
      <c r="BA88" s="1120"/>
      <c r="BB88" s="1120"/>
      <c r="BC88" s="1120"/>
      <c r="BD88" s="1120"/>
      <c r="BE88" s="1120"/>
      <c r="BF88" s="1120"/>
      <c r="BG88" s="1120"/>
      <c r="BH88" s="1120"/>
      <c r="BI88" s="1120"/>
      <c r="BJ88" s="1120"/>
      <c r="BK88" s="1120"/>
      <c r="BL88" s="1120"/>
      <c r="BM88" s="1120"/>
      <c r="BN88" s="1120"/>
      <c r="BO88" s="1120"/>
      <c r="BP88" s="1120"/>
      <c r="BQ88" s="1120"/>
    </row>
    <row r="89" spans="1:69" s="1169" customFormat="1" ht="21.95" customHeight="1">
      <c r="A89" s="1166" t="s">
        <v>326</v>
      </c>
      <c r="B89" s="1068">
        <v>759.54380000000072</v>
      </c>
      <c r="C89" s="1068"/>
      <c r="D89" s="1167">
        <v>42.125999999999998</v>
      </c>
      <c r="E89" s="1171">
        <v>0.874</v>
      </c>
      <c r="F89" s="1168">
        <v>42.125999999999998</v>
      </c>
      <c r="G89" s="1069">
        <v>0</v>
      </c>
      <c r="H89" s="1150" t="s">
        <v>4</v>
      </c>
      <c r="I89" s="1120"/>
      <c r="J89" s="1120"/>
      <c r="K89" s="1120"/>
      <c r="L89" s="1120"/>
      <c r="M89" s="1120"/>
      <c r="N89" s="1120"/>
      <c r="O89" s="1120"/>
      <c r="P89" s="1120"/>
      <c r="Q89" s="1120"/>
      <c r="R89" s="1120"/>
      <c r="S89" s="1120"/>
      <c r="T89" s="1120"/>
      <c r="U89" s="1120"/>
      <c r="V89" s="1120"/>
      <c r="W89" s="1120"/>
      <c r="X89" s="1120"/>
      <c r="Y89" s="1120"/>
      <c r="Z89" s="1120"/>
      <c r="AA89" s="1120"/>
      <c r="AB89" s="1120"/>
      <c r="AC89" s="1120"/>
      <c r="AD89" s="1120"/>
      <c r="AE89" s="1120"/>
      <c r="AF89" s="1120"/>
      <c r="AG89" s="1120"/>
      <c r="AH89" s="1120"/>
      <c r="AI89" s="1120"/>
      <c r="AJ89" s="1120"/>
      <c r="AK89" s="1120"/>
      <c r="AL89" s="1120"/>
      <c r="AM89" s="1120"/>
      <c r="AN89" s="1120"/>
      <c r="AO89" s="1120"/>
      <c r="AP89" s="1120"/>
      <c r="AQ89" s="1120"/>
      <c r="AR89" s="1120"/>
      <c r="AS89" s="1120"/>
      <c r="AT89" s="1120"/>
      <c r="AU89" s="1120"/>
      <c r="AV89" s="1120"/>
      <c r="AW89" s="1120"/>
      <c r="AX89" s="1120"/>
      <c r="AY89" s="1120"/>
      <c r="AZ89" s="1120"/>
      <c r="BA89" s="1120"/>
      <c r="BB89" s="1120"/>
      <c r="BC89" s="1120"/>
      <c r="BD89" s="1120"/>
      <c r="BE89" s="1120"/>
      <c r="BF89" s="1120"/>
      <c r="BG89" s="1120"/>
      <c r="BH89" s="1120"/>
      <c r="BI89" s="1120"/>
      <c r="BJ89" s="1120"/>
      <c r="BK89" s="1120"/>
      <c r="BL89" s="1120"/>
      <c r="BM89" s="1120"/>
      <c r="BN89" s="1120"/>
      <c r="BO89" s="1120"/>
      <c r="BP89" s="1120"/>
      <c r="BQ89" s="1120"/>
    </row>
    <row r="90" spans="1:69" s="1169" customFormat="1" ht="21.95" customHeight="1" thickBot="1">
      <c r="A90" s="1166" t="s">
        <v>328</v>
      </c>
      <c r="B90" s="1188">
        <v>27490.619699999999</v>
      </c>
      <c r="C90" s="1189"/>
      <c r="D90" s="1182">
        <v>0</v>
      </c>
      <c r="E90" s="1171">
        <v>0</v>
      </c>
      <c r="F90" s="1168">
        <v>0</v>
      </c>
      <c r="G90" s="1069">
        <v>0</v>
      </c>
      <c r="H90" s="1150" t="s">
        <v>4</v>
      </c>
      <c r="I90" s="1120"/>
      <c r="J90" s="1120"/>
      <c r="K90" s="1120"/>
      <c r="L90" s="1120"/>
      <c r="M90" s="1120"/>
      <c r="N90" s="1120"/>
      <c r="O90" s="1120"/>
      <c r="P90" s="1120"/>
      <c r="Q90" s="1120"/>
      <c r="R90" s="1120"/>
      <c r="S90" s="1120"/>
      <c r="T90" s="1120"/>
      <c r="U90" s="1120"/>
      <c r="V90" s="1120"/>
      <c r="W90" s="1120"/>
      <c r="X90" s="1120"/>
      <c r="Y90" s="1120"/>
      <c r="Z90" s="1120"/>
      <c r="AA90" s="1120"/>
      <c r="AB90" s="1120"/>
      <c r="AC90" s="1120"/>
      <c r="AD90" s="1120"/>
      <c r="AE90" s="1120"/>
      <c r="AF90" s="1120"/>
      <c r="AG90" s="1120"/>
      <c r="AH90" s="1120"/>
      <c r="AI90" s="1120"/>
      <c r="AJ90" s="1120"/>
      <c r="AK90" s="1120"/>
      <c r="AL90" s="1120"/>
      <c r="AM90" s="1120"/>
      <c r="AN90" s="1120"/>
      <c r="AO90" s="1120"/>
      <c r="AP90" s="1120"/>
      <c r="AQ90" s="1120"/>
      <c r="AR90" s="1120"/>
      <c r="AS90" s="1120"/>
      <c r="AT90" s="1120"/>
      <c r="AU90" s="1120"/>
      <c r="AV90" s="1120"/>
      <c r="AW90" s="1120"/>
      <c r="AX90" s="1120"/>
      <c r="AY90" s="1120"/>
      <c r="AZ90" s="1120"/>
      <c r="BA90" s="1120"/>
      <c r="BB90" s="1120"/>
      <c r="BC90" s="1120"/>
      <c r="BD90" s="1120"/>
      <c r="BE90" s="1120"/>
      <c r="BF90" s="1120"/>
      <c r="BG90" s="1120"/>
      <c r="BH90" s="1120"/>
      <c r="BI90" s="1120"/>
      <c r="BJ90" s="1120"/>
      <c r="BK90" s="1120"/>
      <c r="BL90" s="1120"/>
      <c r="BM90" s="1120"/>
      <c r="BN90" s="1120"/>
      <c r="BO90" s="1120"/>
      <c r="BP90" s="1120"/>
      <c r="BQ90" s="1120"/>
    </row>
    <row r="91" spans="1:69" s="1169" customFormat="1" ht="21.95" customHeight="1" thickTop="1">
      <c r="A91" s="1190" t="s">
        <v>788</v>
      </c>
      <c r="B91" s="1191"/>
      <c r="C91" s="1192"/>
      <c r="D91" s="1193"/>
      <c r="E91" s="1193"/>
      <c r="F91" s="1194"/>
      <c r="G91" s="1101"/>
      <c r="H91" s="1150"/>
      <c r="I91" s="1120"/>
      <c r="J91" s="1120"/>
      <c r="K91" s="1120"/>
      <c r="L91" s="1120"/>
      <c r="M91" s="1120"/>
      <c r="N91" s="1120"/>
      <c r="O91" s="1120"/>
      <c r="P91" s="1120"/>
      <c r="Q91" s="1120"/>
      <c r="R91" s="1120"/>
      <c r="S91" s="1120"/>
      <c r="T91" s="1120"/>
      <c r="U91" s="1120"/>
      <c r="V91" s="1120"/>
      <c r="W91" s="1120"/>
      <c r="X91" s="1120"/>
      <c r="Y91" s="1120"/>
      <c r="Z91" s="1120"/>
      <c r="AA91" s="1120"/>
      <c r="AB91" s="1120"/>
      <c r="AC91" s="1120"/>
      <c r="AD91" s="1120"/>
      <c r="AE91" s="1120"/>
      <c r="AF91" s="1120"/>
      <c r="AG91" s="1120"/>
      <c r="AH91" s="1120"/>
      <c r="AI91" s="1120"/>
      <c r="AJ91" s="1120"/>
      <c r="AK91" s="1120"/>
      <c r="AL91" s="1120"/>
      <c r="AM91" s="1120"/>
      <c r="AN91" s="1120"/>
      <c r="AO91" s="1120"/>
      <c r="AP91" s="1120"/>
      <c r="AQ91" s="1120"/>
      <c r="AR91" s="1120"/>
      <c r="AS91" s="1120"/>
      <c r="AT91" s="1120"/>
      <c r="AU91" s="1120"/>
      <c r="AV91" s="1120"/>
      <c r="AW91" s="1120"/>
      <c r="AX91" s="1120"/>
      <c r="AY91" s="1120"/>
      <c r="AZ91" s="1120"/>
      <c r="BA91" s="1120"/>
      <c r="BB91" s="1120"/>
      <c r="BC91" s="1120"/>
      <c r="BD91" s="1120"/>
      <c r="BE91" s="1120"/>
      <c r="BF91" s="1120"/>
      <c r="BG91" s="1120"/>
      <c r="BH91" s="1120"/>
      <c r="BI91" s="1120"/>
      <c r="BJ91" s="1120"/>
      <c r="BK91" s="1120"/>
      <c r="BL91" s="1120"/>
      <c r="BM91" s="1120"/>
      <c r="BN91" s="1120"/>
      <c r="BO91" s="1120"/>
      <c r="BP91" s="1120"/>
      <c r="BQ91" s="1120"/>
    </row>
    <row r="92" spans="1:69" s="1169" customFormat="1" ht="21.95" customHeight="1">
      <c r="A92" s="1195" t="s">
        <v>801</v>
      </c>
      <c r="B92" s="1196">
        <v>18023582.078600001</v>
      </c>
      <c r="C92" s="1106" t="s">
        <v>219</v>
      </c>
      <c r="D92" s="1197">
        <v>0</v>
      </c>
      <c r="E92" s="1197">
        <v>0</v>
      </c>
      <c r="F92" s="1198">
        <v>0</v>
      </c>
      <c r="G92" s="1109">
        <v>0</v>
      </c>
      <c r="H92" s="1150" t="s">
        <v>4</v>
      </c>
      <c r="I92" s="1120"/>
      <c r="J92" s="1120"/>
      <c r="K92" s="1120"/>
      <c r="L92" s="1120"/>
      <c r="M92" s="1120"/>
      <c r="N92" s="1120"/>
      <c r="O92" s="1120"/>
      <c r="P92" s="1120"/>
      <c r="Q92" s="1120"/>
      <c r="R92" s="1120"/>
      <c r="S92" s="1120"/>
      <c r="T92" s="1120"/>
      <c r="U92" s="1120"/>
      <c r="V92" s="1120"/>
      <c r="W92" s="1120"/>
      <c r="X92" s="1120"/>
      <c r="Y92" s="1120"/>
      <c r="Z92" s="1120"/>
      <c r="AA92" s="1120"/>
      <c r="AB92" s="1120"/>
      <c r="AC92" s="1120"/>
      <c r="AD92" s="1120"/>
      <c r="AE92" s="1120"/>
      <c r="AF92" s="1120"/>
      <c r="AG92" s="1120"/>
      <c r="AH92" s="1120"/>
      <c r="AI92" s="1120"/>
      <c r="AJ92" s="1120"/>
      <c r="AK92" s="1120"/>
      <c r="AL92" s="1120"/>
      <c r="AM92" s="1120"/>
      <c r="AN92" s="1120"/>
      <c r="AO92" s="1120"/>
      <c r="AP92" s="1120"/>
      <c r="AQ92" s="1120"/>
      <c r="AR92" s="1120"/>
      <c r="AS92" s="1120"/>
      <c r="AT92" s="1120"/>
      <c r="AU92" s="1120"/>
      <c r="AV92" s="1120"/>
      <c r="AW92" s="1120"/>
      <c r="AX92" s="1120"/>
      <c r="AY92" s="1120"/>
      <c r="AZ92" s="1120"/>
      <c r="BA92" s="1120"/>
      <c r="BB92" s="1120"/>
      <c r="BC92" s="1120"/>
      <c r="BD92" s="1120"/>
      <c r="BE92" s="1120"/>
      <c r="BF92" s="1120"/>
      <c r="BG92" s="1120"/>
      <c r="BH92" s="1120"/>
      <c r="BI92" s="1120"/>
      <c r="BJ92" s="1120"/>
      <c r="BK92" s="1120"/>
      <c r="BL92" s="1120"/>
      <c r="BM92" s="1120"/>
      <c r="BN92" s="1120"/>
      <c r="BO92" s="1120"/>
      <c r="BP92" s="1120"/>
      <c r="BQ92" s="1120"/>
    </row>
    <row r="93" spans="1:69" s="1177" customFormat="1" ht="19.5" customHeight="1">
      <c r="H93" s="1150" t="s">
        <v>4</v>
      </c>
      <c r="I93" s="1120"/>
      <c r="J93" s="1120"/>
      <c r="K93" s="1120"/>
      <c r="L93" s="1120"/>
      <c r="M93" s="1120"/>
      <c r="N93" s="1120"/>
      <c r="O93" s="1120"/>
      <c r="P93" s="1120"/>
      <c r="Q93" s="1120"/>
      <c r="R93" s="1120"/>
      <c r="S93" s="1120"/>
      <c r="T93" s="1120"/>
      <c r="U93" s="1120"/>
      <c r="V93" s="1120"/>
      <c r="W93" s="1120"/>
      <c r="X93" s="1120"/>
      <c r="Y93" s="1120"/>
      <c r="Z93" s="1120"/>
      <c r="AA93" s="1120"/>
      <c r="AB93" s="1120"/>
      <c r="AC93" s="1120"/>
      <c r="AD93" s="1120"/>
      <c r="AE93" s="1120"/>
      <c r="AF93" s="1120"/>
      <c r="AG93" s="1120"/>
      <c r="AH93" s="1120"/>
      <c r="AI93" s="1120"/>
      <c r="AJ93" s="1120"/>
      <c r="AK93" s="1120"/>
      <c r="AL93" s="1120"/>
      <c r="AM93" s="1120"/>
    </row>
    <row r="94" spans="1:69" s="1177" customFormat="1" ht="16.5" customHeight="1">
      <c r="A94" s="1177" t="s">
        <v>802</v>
      </c>
      <c r="H94" s="1150" t="s">
        <v>4</v>
      </c>
      <c r="I94" s="1120"/>
      <c r="J94" s="1120"/>
      <c r="K94" s="1120"/>
      <c r="L94" s="1120"/>
      <c r="M94" s="1120"/>
      <c r="N94" s="1120"/>
      <c r="O94" s="1120"/>
      <c r="P94" s="1120"/>
      <c r="Q94" s="1120"/>
      <c r="R94" s="1120"/>
      <c r="S94" s="1120"/>
      <c r="T94" s="1120"/>
      <c r="U94" s="1120"/>
      <c r="V94" s="1120"/>
      <c r="W94" s="1120"/>
      <c r="X94" s="1120"/>
      <c r="Y94" s="1120"/>
      <c r="Z94" s="1120"/>
      <c r="AA94" s="1120"/>
      <c r="AB94" s="1120"/>
      <c r="AC94" s="1120"/>
      <c r="AD94" s="1120"/>
      <c r="AE94" s="1120"/>
      <c r="AF94" s="1120"/>
      <c r="AG94" s="1120"/>
      <c r="AH94" s="1120"/>
      <c r="AI94" s="1120"/>
      <c r="AJ94" s="1120"/>
      <c r="AK94" s="1120"/>
      <c r="AL94" s="1120"/>
      <c r="AM94" s="1120"/>
    </row>
    <row r="95" spans="1:69" s="1177" customFormat="1" ht="18.75" customHeight="1">
      <c r="A95" s="1199" t="s">
        <v>803</v>
      </c>
      <c r="H95" s="1150" t="s">
        <v>4</v>
      </c>
      <c r="I95" s="1120"/>
      <c r="J95" s="1120"/>
      <c r="K95" s="1120"/>
      <c r="L95" s="1120"/>
      <c r="M95" s="1120"/>
      <c r="N95" s="1120"/>
      <c r="O95" s="1120"/>
      <c r="P95" s="1120"/>
      <c r="Q95" s="1120"/>
      <c r="R95" s="1120"/>
      <c r="S95" s="1120"/>
      <c r="T95" s="1120"/>
      <c r="U95" s="1120"/>
      <c r="V95" s="1120"/>
      <c r="W95" s="1120"/>
      <c r="X95" s="1120"/>
      <c r="Y95" s="1120"/>
      <c r="Z95" s="1120"/>
      <c r="AA95" s="1120"/>
      <c r="AB95" s="1120"/>
      <c r="AC95" s="1120"/>
      <c r="AD95" s="1120"/>
      <c r="AE95" s="1120"/>
      <c r="AF95" s="1120"/>
      <c r="AG95" s="1120"/>
      <c r="AH95" s="1120"/>
      <c r="AI95" s="1120"/>
      <c r="AJ95" s="1120"/>
      <c r="AK95" s="1120"/>
      <c r="AL95" s="1120"/>
      <c r="AM95" s="1120"/>
    </row>
    <row r="96" spans="1:69" s="1200" customFormat="1" ht="18" customHeight="1">
      <c r="B96" s="1201"/>
      <c r="C96" s="1201"/>
      <c r="D96" s="1201"/>
      <c r="E96" s="1201"/>
      <c r="F96" s="1202"/>
      <c r="G96" s="1202"/>
      <c r="H96" s="1203"/>
      <c r="I96" s="1204"/>
    </row>
    <row r="97" spans="1:8">
      <c r="B97" s="1120" t="s">
        <v>4</v>
      </c>
      <c r="H97" s="1150" t="s">
        <v>4</v>
      </c>
    </row>
    <row r="98" spans="1:8">
      <c r="A98" s="1205" t="s">
        <v>4</v>
      </c>
      <c r="H98" s="1150" t="s">
        <v>4</v>
      </c>
    </row>
    <row r="99" spans="1:8">
      <c r="H99" s="1150" t="s">
        <v>4</v>
      </c>
    </row>
    <row r="100" spans="1:8">
      <c r="H100" s="1150" t="s">
        <v>4</v>
      </c>
    </row>
    <row r="101" spans="1:8">
      <c r="H101" s="1150" t="s">
        <v>4</v>
      </c>
    </row>
    <row r="102" spans="1:8">
      <c r="H102" s="1150" t="s">
        <v>4</v>
      </c>
    </row>
    <row r="103" spans="1:8">
      <c r="H103" s="1150" t="s">
        <v>4</v>
      </c>
    </row>
    <row r="104" spans="1:8">
      <c r="H104" s="1150" t="s">
        <v>4</v>
      </c>
    </row>
    <row r="105" spans="1:8">
      <c r="H105" s="1150" t="s">
        <v>4</v>
      </c>
    </row>
    <row r="106" spans="1:8">
      <c r="H106" s="1150" t="s">
        <v>4</v>
      </c>
    </row>
    <row r="107" spans="1:8">
      <c r="H107" s="1150" t="s">
        <v>4</v>
      </c>
    </row>
    <row r="108" spans="1:8">
      <c r="B108" s="1206" t="s">
        <v>4</v>
      </c>
      <c r="C108" s="1206"/>
      <c r="H108" s="1150" t="s">
        <v>4</v>
      </c>
    </row>
    <row r="109" spans="1:8">
      <c r="H109" s="1150" t="s">
        <v>4</v>
      </c>
    </row>
    <row r="110" spans="1:8">
      <c r="H110" s="1150" t="s">
        <v>4</v>
      </c>
    </row>
    <row r="111" spans="1:8">
      <c r="H111" s="1150" t="s">
        <v>4</v>
      </c>
    </row>
    <row r="112" spans="1:8">
      <c r="H112" s="1150" t="s">
        <v>4</v>
      </c>
    </row>
    <row r="113" spans="8:8">
      <c r="H113" s="1150" t="s">
        <v>4</v>
      </c>
    </row>
    <row r="114" spans="8:8">
      <c r="H114" s="1150" t="s">
        <v>4</v>
      </c>
    </row>
    <row r="115" spans="8:8">
      <c r="H115" s="1150" t="s">
        <v>4</v>
      </c>
    </row>
    <row r="116" spans="8:8">
      <c r="H116" s="1150" t="s">
        <v>4</v>
      </c>
    </row>
    <row r="117" spans="8:8">
      <c r="H117" s="1150" t="s">
        <v>4</v>
      </c>
    </row>
    <row r="118" spans="8:8">
      <c r="H118" s="1150" t="s">
        <v>4</v>
      </c>
    </row>
    <row r="119" spans="8:8">
      <c r="H119" s="1150" t="s">
        <v>4</v>
      </c>
    </row>
    <row r="120" spans="8:8">
      <c r="H120" s="1150" t="s">
        <v>4</v>
      </c>
    </row>
    <row r="121" spans="8:8">
      <c r="H121" s="1150" t="s">
        <v>4</v>
      </c>
    </row>
    <row r="122" spans="8:8">
      <c r="H122" s="1150" t="s">
        <v>4</v>
      </c>
    </row>
    <row r="123" spans="8:8">
      <c r="H123" s="1150" t="s">
        <v>4</v>
      </c>
    </row>
    <row r="124" spans="8:8">
      <c r="H124" s="1150" t="s">
        <v>4</v>
      </c>
    </row>
    <row r="125" spans="8:8">
      <c r="H125" s="1150" t="s">
        <v>4</v>
      </c>
    </row>
    <row r="126" spans="8:8">
      <c r="H126" s="1150" t="s">
        <v>4</v>
      </c>
    </row>
    <row r="127" spans="8:8">
      <c r="H127" s="1150" t="s">
        <v>4</v>
      </c>
    </row>
    <row r="128" spans="8:8">
      <c r="H128" s="1150" t="s">
        <v>4</v>
      </c>
    </row>
    <row r="129" spans="8:8">
      <c r="H129" s="1150" t="s">
        <v>4</v>
      </c>
    </row>
    <row r="130" spans="8:8">
      <c r="H130" s="1150" t="s">
        <v>4</v>
      </c>
    </row>
    <row r="131" spans="8:8">
      <c r="H131" s="1150" t="s">
        <v>4</v>
      </c>
    </row>
    <row r="132" spans="8:8">
      <c r="H132" s="1150" t="s">
        <v>4</v>
      </c>
    </row>
    <row r="133" spans="8:8">
      <c r="H133" s="1150" t="s">
        <v>4</v>
      </c>
    </row>
    <row r="134" spans="8:8">
      <c r="H134" s="1150" t="s">
        <v>4</v>
      </c>
    </row>
    <row r="135" spans="8:8">
      <c r="H135" s="1150" t="s">
        <v>4</v>
      </c>
    </row>
    <row r="136" spans="8:8">
      <c r="H136" s="1150" t="s">
        <v>4</v>
      </c>
    </row>
    <row r="137" spans="8:8">
      <c r="H137" s="1150" t="s">
        <v>4</v>
      </c>
    </row>
    <row r="138" spans="8:8">
      <c r="H138" s="1150" t="s">
        <v>4</v>
      </c>
    </row>
    <row r="139" spans="8:8">
      <c r="H139" s="1150" t="s">
        <v>4</v>
      </c>
    </row>
    <row r="140" spans="8:8">
      <c r="H140" s="1150" t="s">
        <v>4</v>
      </c>
    </row>
    <row r="141" spans="8:8">
      <c r="H141" s="1150" t="s">
        <v>4</v>
      </c>
    </row>
    <row r="142" spans="8:8">
      <c r="H142" s="1150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47244094488188981" bottom="0.19685039370078741" header="0.47244094488188981" footer="0.11811023622047245"/>
  <pageSetup paperSize="9" scale="70" firstPageNumber="52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1209" customWidth="1"/>
    <col min="2" max="2" width="2" style="1209" customWidth="1"/>
    <col min="3" max="3" width="57.140625" style="1209" customWidth="1"/>
    <col min="4" max="4" width="20.140625" style="1209" customWidth="1"/>
    <col min="5" max="8" width="21.42578125" style="1209" customWidth="1"/>
    <col min="9" max="9" width="16.7109375" style="1209" customWidth="1"/>
    <col min="10" max="10" width="12.5703125" style="1209"/>
    <col min="11" max="11" width="16.7109375" style="1209" customWidth="1"/>
    <col min="12" max="12" width="22.85546875" style="1209" customWidth="1"/>
    <col min="13" max="256" width="12.5703125" style="1209"/>
    <col min="257" max="257" width="5" style="1209" customWidth="1"/>
    <col min="258" max="258" width="2" style="1209" customWidth="1"/>
    <col min="259" max="259" width="57.140625" style="1209" customWidth="1"/>
    <col min="260" max="260" width="20.140625" style="1209" customWidth="1"/>
    <col min="261" max="264" width="21.42578125" style="1209" customWidth="1"/>
    <col min="265" max="265" width="16.7109375" style="1209" customWidth="1"/>
    <col min="266" max="266" width="12.5703125" style="1209"/>
    <col min="267" max="267" width="16.7109375" style="1209" customWidth="1"/>
    <col min="268" max="268" width="22.85546875" style="1209" customWidth="1"/>
    <col min="269" max="512" width="12.5703125" style="1209"/>
    <col min="513" max="513" width="5" style="1209" customWidth="1"/>
    <col min="514" max="514" width="2" style="1209" customWidth="1"/>
    <col min="515" max="515" width="57.140625" style="1209" customWidth="1"/>
    <col min="516" max="516" width="20.140625" style="1209" customWidth="1"/>
    <col min="517" max="520" width="21.42578125" style="1209" customWidth="1"/>
    <col min="521" max="521" width="16.7109375" style="1209" customWidth="1"/>
    <col min="522" max="522" width="12.5703125" style="1209"/>
    <col min="523" max="523" width="16.7109375" style="1209" customWidth="1"/>
    <col min="524" max="524" width="22.85546875" style="1209" customWidth="1"/>
    <col min="525" max="768" width="12.5703125" style="1209"/>
    <col min="769" max="769" width="5" style="1209" customWidth="1"/>
    <col min="770" max="770" width="2" style="1209" customWidth="1"/>
    <col min="771" max="771" width="57.140625" style="1209" customWidth="1"/>
    <col min="772" max="772" width="20.140625" style="1209" customWidth="1"/>
    <col min="773" max="776" width="21.42578125" style="1209" customWidth="1"/>
    <col min="777" max="777" width="16.7109375" style="1209" customWidth="1"/>
    <col min="778" max="778" width="12.5703125" style="1209"/>
    <col min="779" max="779" width="16.7109375" style="1209" customWidth="1"/>
    <col min="780" max="780" width="22.85546875" style="1209" customWidth="1"/>
    <col min="781" max="1024" width="12.5703125" style="1209"/>
    <col min="1025" max="1025" width="5" style="1209" customWidth="1"/>
    <col min="1026" max="1026" width="2" style="1209" customWidth="1"/>
    <col min="1027" max="1027" width="57.140625" style="1209" customWidth="1"/>
    <col min="1028" max="1028" width="20.140625" style="1209" customWidth="1"/>
    <col min="1029" max="1032" width="21.42578125" style="1209" customWidth="1"/>
    <col min="1033" max="1033" width="16.7109375" style="1209" customWidth="1"/>
    <col min="1034" max="1034" width="12.5703125" style="1209"/>
    <col min="1035" max="1035" width="16.7109375" style="1209" customWidth="1"/>
    <col min="1036" max="1036" width="22.85546875" style="1209" customWidth="1"/>
    <col min="1037" max="1280" width="12.5703125" style="1209"/>
    <col min="1281" max="1281" width="5" style="1209" customWidth="1"/>
    <col min="1282" max="1282" width="2" style="1209" customWidth="1"/>
    <col min="1283" max="1283" width="57.140625" style="1209" customWidth="1"/>
    <col min="1284" max="1284" width="20.140625" style="1209" customWidth="1"/>
    <col min="1285" max="1288" width="21.42578125" style="1209" customWidth="1"/>
    <col min="1289" max="1289" width="16.7109375" style="1209" customWidth="1"/>
    <col min="1290" max="1290" width="12.5703125" style="1209"/>
    <col min="1291" max="1291" width="16.7109375" style="1209" customWidth="1"/>
    <col min="1292" max="1292" width="22.85546875" style="1209" customWidth="1"/>
    <col min="1293" max="1536" width="12.5703125" style="1209"/>
    <col min="1537" max="1537" width="5" style="1209" customWidth="1"/>
    <col min="1538" max="1538" width="2" style="1209" customWidth="1"/>
    <col min="1539" max="1539" width="57.140625" style="1209" customWidth="1"/>
    <col min="1540" max="1540" width="20.140625" style="1209" customWidth="1"/>
    <col min="1541" max="1544" width="21.42578125" style="1209" customWidth="1"/>
    <col min="1545" max="1545" width="16.7109375" style="1209" customWidth="1"/>
    <col min="1546" max="1546" width="12.5703125" style="1209"/>
    <col min="1547" max="1547" width="16.7109375" style="1209" customWidth="1"/>
    <col min="1548" max="1548" width="22.85546875" style="1209" customWidth="1"/>
    <col min="1549" max="1792" width="12.5703125" style="1209"/>
    <col min="1793" max="1793" width="5" style="1209" customWidth="1"/>
    <col min="1794" max="1794" width="2" style="1209" customWidth="1"/>
    <col min="1795" max="1795" width="57.140625" style="1209" customWidth="1"/>
    <col min="1796" max="1796" width="20.140625" style="1209" customWidth="1"/>
    <col min="1797" max="1800" width="21.42578125" style="1209" customWidth="1"/>
    <col min="1801" max="1801" width="16.7109375" style="1209" customWidth="1"/>
    <col min="1802" max="1802" width="12.5703125" style="1209"/>
    <col min="1803" max="1803" width="16.7109375" style="1209" customWidth="1"/>
    <col min="1804" max="1804" width="22.85546875" style="1209" customWidth="1"/>
    <col min="1805" max="2048" width="12.5703125" style="1209"/>
    <col min="2049" max="2049" width="5" style="1209" customWidth="1"/>
    <col min="2050" max="2050" width="2" style="1209" customWidth="1"/>
    <col min="2051" max="2051" width="57.140625" style="1209" customWidth="1"/>
    <col min="2052" max="2052" width="20.140625" style="1209" customWidth="1"/>
    <col min="2053" max="2056" width="21.42578125" style="1209" customWidth="1"/>
    <col min="2057" max="2057" width="16.7109375" style="1209" customWidth="1"/>
    <col min="2058" max="2058" width="12.5703125" style="1209"/>
    <col min="2059" max="2059" width="16.7109375" style="1209" customWidth="1"/>
    <col min="2060" max="2060" width="22.85546875" style="1209" customWidth="1"/>
    <col min="2061" max="2304" width="12.5703125" style="1209"/>
    <col min="2305" max="2305" width="5" style="1209" customWidth="1"/>
    <col min="2306" max="2306" width="2" style="1209" customWidth="1"/>
    <col min="2307" max="2307" width="57.140625" style="1209" customWidth="1"/>
    <col min="2308" max="2308" width="20.140625" style="1209" customWidth="1"/>
    <col min="2309" max="2312" width="21.42578125" style="1209" customWidth="1"/>
    <col min="2313" max="2313" width="16.7109375" style="1209" customWidth="1"/>
    <col min="2314" max="2314" width="12.5703125" style="1209"/>
    <col min="2315" max="2315" width="16.7109375" style="1209" customWidth="1"/>
    <col min="2316" max="2316" width="22.85546875" style="1209" customWidth="1"/>
    <col min="2317" max="2560" width="12.5703125" style="1209"/>
    <col min="2561" max="2561" width="5" style="1209" customWidth="1"/>
    <col min="2562" max="2562" width="2" style="1209" customWidth="1"/>
    <col min="2563" max="2563" width="57.140625" style="1209" customWidth="1"/>
    <col min="2564" max="2564" width="20.140625" style="1209" customWidth="1"/>
    <col min="2565" max="2568" width="21.42578125" style="1209" customWidth="1"/>
    <col min="2569" max="2569" width="16.7109375" style="1209" customWidth="1"/>
    <col min="2570" max="2570" width="12.5703125" style="1209"/>
    <col min="2571" max="2571" width="16.7109375" style="1209" customWidth="1"/>
    <col min="2572" max="2572" width="22.85546875" style="1209" customWidth="1"/>
    <col min="2573" max="2816" width="12.5703125" style="1209"/>
    <col min="2817" max="2817" width="5" style="1209" customWidth="1"/>
    <col min="2818" max="2818" width="2" style="1209" customWidth="1"/>
    <col min="2819" max="2819" width="57.140625" style="1209" customWidth="1"/>
    <col min="2820" max="2820" width="20.140625" style="1209" customWidth="1"/>
    <col min="2821" max="2824" width="21.42578125" style="1209" customWidth="1"/>
    <col min="2825" max="2825" width="16.7109375" style="1209" customWidth="1"/>
    <col min="2826" max="2826" width="12.5703125" style="1209"/>
    <col min="2827" max="2827" width="16.7109375" style="1209" customWidth="1"/>
    <col min="2828" max="2828" width="22.85546875" style="1209" customWidth="1"/>
    <col min="2829" max="3072" width="12.5703125" style="1209"/>
    <col min="3073" max="3073" width="5" style="1209" customWidth="1"/>
    <col min="3074" max="3074" width="2" style="1209" customWidth="1"/>
    <col min="3075" max="3075" width="57.140625" style="1209" customWidth="1"/>
    <col min="3076" max="3076" width="20.140625" style="1209" customWidth="1"/>
    <col min="3077" max="3080" width="21.42578125" style="1209" customWidth="1"/>
    <col min="3081" max="3081" width="16.7109375" style="1209" customWidth="1"/>
    <col min="3082" max="3082" width="12.5703125" style="1209"/>
    <col min="3083" max="3083" width="16.7109375" style="1209" customWidth="1"/>
    <col min="3084" max="3084" width="22.85546875" style="1209" customWidth="1"/>
    <col min="3085" max="3328" width="12.5703125" style="1209"/>
    <col min="3329" max="3329" width="5" style="1209" customWidth="1"/>
    <col min="3330" max="3330" width="2" style="1209" customWidth="1"/>
    <col min="3331" max="3331" width="57.140625" style="1209" customWidth="1"/>
    <col min="3332" max="3332" width="20.140625" style="1209" customWidth="1"/>
    <col min="3333" max="3336" width="21.42578125" style="1209" customWidth="1"/>
    <col min="3337" max="3337" width="16.7109375" style="1209" customWidth="1"/>
    <col min="3338" max="3338" width="12.5703125" style="1209"/>
    <col min="3339" max="3339" width="16.7109375" style="1209" customWidth="1"/>
    <col min="3340" max="3340" width="22.85546875" style="1209" customWidth="1"/>
    <col min="3341" max="3584" width="12.5703125" style="1209"/>
    <col min="3585" max="3585" width="5" style="1209" customWidth="1"/>
    <col min="3586" max="3586" width="2" style="1209" customWidth="1"/>
    <col min="3587" max="3587" width="57.140625" style="1209" customWidth="1"/>
    <col min="3588" max="3588" width="20.140625" style="1209" customWidth="1"/>
    <col min="3589" max="3592" width="21.42578125" style="1209" customWidth="1"/>
    <col min="3593" max="3593" width="16.7109375" style="1209" customWidth="1"/>
    <col min="3594" max="3594" width="12.5703125" style="1209"/>
    <col min="3595" max="3595" width="16.7109375" style="1209" customWidth="1"/>
    <col min="3596" max="3596" width="22.85546875" style="1209" customWidth="1"/>
    <col min="3597" max="3840" width="12.5703125" style="1209"/>
    <col min="3841" max="3841" width="5" style="1209" customWidth="1"/>
    <col min="3842" max="3842" width="2" style="1209" customWidth="1"/>
    <col min="3843" max="3843" width="57.140625" style="1209" customWidth="1"/>
    <col min="3844" max="3844" width="20.140625" style="1209" customWidth="1"/>
    <col min="3845" max="3848" width="21.42578125" style="1209" customWidth="1"/>
    <col min="3849" max="3849" width="16.7109375" style="1209" customWidth="1"/>
    <col min="3850" max="3850" width="12.5703125" style="1209"/>
    <col min="3851" max="3851" width="16.7109375" style="1209" customWidth="1"/>
    <col min="3852" max="3852" width="22.85546875" style="1209" customWidth="1"/>
    <col min="3853" max="4096" width="12.5703125" style="1209"/>
    <col min="4097" max="4097" width="5" style="1209" customWidth="1"/>
    <col min="4098" max="4098" width="2" style="1209" customWidth="1"/>
    <col min="4099" max="4099" width="57.140625" style="1209" customWidth="1"/>
    <col min="4100" max="4100" width="20.140625" style="1209" customWidth="1"/>
    <col min="4101" max="4104" width="21.42578125" style="1209" customWidth="1"/>
    <col min="4105" max="4105" width="16.7109375" style="1209" customWidth="1"/>
    <col min="4106" max="4106" width="12.5703125" style="1209"/>
    <col min="4107" max="4107" width="16.7109375" style="1209" customWidth="1"/>
    <col min="4108" max="4108" width="22.85546875" style="1209" customWidth="1"/>
    <col min="4109" max="4352" width="12.5703125" style="1209"/>
    <col min="4353" max="4353" width="5" style="1209" customWidth="1"/>
    <col min="4354" max="4354" width="2" style="1209" customWidth="1"/>
    <col min="4355" max="4355" width="57.140625" style="1209" customWidth="1"/>
    <col min="4356" max="4356" width="20.140625" style="1209" customWidth="1"/>
    <col min="4357" max="4360" width="21.42578125" style="1209" customWidth="1"/>
    <col min="4361" max="4361" width="16.7109375" style="1209" customWidth="1"/>
    <col min="4362" max="4362" width="12.5703125" style="1209"/>
    <col min="4363" max="4363" width="16.7109375" style="1209" customWidth="1"/>
    <col min="4364" max="4364" width="22.85546875" style="1209" customWidth="1"/>
    <col min="4365" max="4608" width="12.5703125" style="1209"/>
    <col min="4609" max="4609" width="5" style="1209" customWidth="1"/>
    <col min="4610" max="4610" width="2" style="1209" customWidth="1"/>
    <col min="4611" max="4611" width="57.140625" style="1209" customWidth="1"/>
    <col min="4612" max="4612" width="20.140625" style="1209" customWidth="1"/>
    <col min="4613" max="4616" width="21.42578125" style="1209" customWidth="1"/>
    <col min="4617" max="4617" width="16.7109375" style="1209" customWidth="1"/>
    <col min="4618" max="4618" width="12.5703125" style="1209"/>
    <col min="4619" max="4619" width="16.7109375" style="1209" customWidth="1"/>
    <col min="4620" max="4620" width="22.85546875" style="1209" customWidth="1"/>
    <col min="4621" max="4864" width="12.5703125" style="1209"/>
    <col min="4865" max="4865" width="5" style="1209" customWidth="1"/>
    <col min="4866" max="4866" width="2" style="1209" customWidth="1"/>
    <col min="4867" max="4867" width="57.140625" style="1209" customWidth="1"/>
    <col min="4868" max="4868" width="20.140625" style="1209" customWidth="1"/>
    <col min="4869" max="4872" width="21.42578125" style="1209" customWidth="1"/>
    <col min="4873" max="4873" width="16.7109375" style="1209" customWidth="1"/>
    <col min="4874" max="4874" width="12.5703125" style="1209"/>
    <col min="4875" max="4875" width="16.7109375" style="1209" customWidth="1"/>
    <col min="4876" max="4876" width="22.85546875" style="1209" customWidth="1"/>
    <col min="4877" max="5120" width="12.5703125" style="1209"/>
    <col min="5121" max="5121" width="5" style="1209" customWidth="1"/>
    <col min="5122" max="5122" width="2" style="1209" customWidth="1"/>
    <col min="5123" max="5123" width="57.140625" style="1209" customWidth="1"/>
    <col min="5124" max="5124" width="20.140625" style="1209" customWidth="1"/>
    <col min="5125" max="5128" width="21.42578125" style="1209" customWidth="1"/>
    <col min="5129" max="5129" width="16.7109375" style="1209" customWidth="1"/>
    <col min="5130" max="5130" width="12.5703125" style="1209"/>
    <col min="5131" max="5131" width="16.7109375" style="1209" customWidth="1"/>
    <col min="5132" max="5132" width="22.85546875" style="1209" customWidth="1"/>
    <col min="5133" max="5376" width="12.5703125" style="1209"/>
    <col min="5377" max="5377" width="5" style="1209" customWidth="1"/>
    <col min="5378" max="5378" width="2" style="1209" customWidth="1"/>
    <col min="5379" max="5379" width="57.140625" style="1209" customWidth="1"/>
    <col min="5380" max="5380" width="20.140625" style="1209" customWidth="1"/>
    <col min="5381" max="5384" width="21.42578125" style="1209" customWidth="1"/>
    <col min="5385" max="5385" width="16.7109375" style="1209" customWidth="1"/>
    <col min="5386" max="5386" width="12.5703125" style="1209"/>
    <col min="5387" max="5387" width="16.7109375" style="1209" customWidth="1"/>
    <col min="5388" max="5388" width="22.85546875" style="1209" customWidth="1"/>
    <col min="5389" max="5632" width="12.5703125" style="1209"/>
    <col min="5633" max="5633" width="5" style="1209" customWidth="1"/>
    <col min="5634" max="5634" width="2" style="1209" customWidth="1"/>
    <col min="5635" max="5635" width="57.140625" style="1209" customWidth="1"/>
    <col min="5636" max="5636" width="20.140625" style="1209" customWidth="1"/>
    <col min="5637" max="5640" width="21.42578125" style="1209" customWidth="1"/>
    <col min="5641" max="5641" width="16.7109375" style="1209" customWidth="1"/>
    <col min="5642" max="5642" width="12.5703125" style="1209"/>
    <col min="5643" max="5643" width="16.7109375" style="1209" customWidth="1"/>
    <col min="5644" max="5644" width="22.85546875" style="1209" customWidth="1"/>
    <col min="5645" max="5888" width="12.5703125" style="1209"/>
    <col min="5889" max="5889" width="5" style="1209" customWidth="1"/>
    <col min="5890" max="5890" width="2" style="1209" customWidth="1"/>
    <col min="5891" max="5891" width="57.140625" style="1209" customWidth="1"/>
    <col min="5892" max="5892" width="20.140625" style="1209" customWidth="1"/>
    <col min="5893" max="5896" width="21.42578125" style="1209" customWidth="1"/>
    <col min="5897" max="5897" width="16.7109375" style="1209" customWidth="1"/>
    <col min="5898" max="5898" width="12.5703125" style="1209"/>
    <col min="5899" max="5899" width="16.7109375" style="1209" customWidth="1"/>
    <col min="5900" max="5900" width="22.85546875" style="1209" customWidth="1"/>
    <col min="5901" max="6144" width="12.5703125" style="1209"/>
    <col min="6145" max="6145" width="5" style="1209" customWidth="1"/>
    <col min="6146" max="6146" width="2" style="1209" customWidth="1"/>
    <col min="6147" max="6147" width="57.140625" style="1209" customWidth="1"/>
    <col min="6148" max="6148" width="20.140625" style="1209" customWidth="1"/>
    <col min="6149" max="6152" width="21.42578125" style="1209" customWidth="1"/>
    <col min="6153" max="6153" width="16.7109375" style="1209" customWidth="1"/>
    <col min="6154" max="6154" width="12.5703125" style="1209"/>
    <col min="6155" max="6155" width="16.7109375" style="1209" customWidth="1"/>
    <col min="6156" max="6156" width="22.85546875" style="1209" customWidth="1"/>
    <col min="6157" max="6400" width="12.5703125" style="1209"/>
    <col min="6401" max="6401" width="5" style="1209" customWidth="1"/>
    <col min="6402" max="6402" width="2" style="1209" customWidth="1"/>
    <col min="6403" max="6403" width="57.140625" style="1209" customWidth="1"/>
    <col min="6404" max="6404" width="20.140625" style="1209" customWidth="1"/>
    <col min="6405" max="6408" width="21.42578125" style="1209" customWidth="1"/>
    <col min="6409" max="6409" width="16.7109375" style="1209" customWidth="1"/>
    <col min="6410" max="6410" width="12.5703125" style="1209"/>
    <col min="6411" max="6411" width="16.7109375" style="1209" customWidth="1"/>
    <col min="6412" max="6412" width="22.85546875" style="1209" customWidth="1"/>
    <col min="6413" max="6656" width="12.5703125" style="1209"/>
    <col min="6657" max="6657" width="5" style="1209" customWidth="1"/>
    <col min="6658" max="6658" width="2" style="1209" customWidth="1"/>
    <col min="6659" max="6659" width="57.140625" style="1209" customWidth="1"/>
    <col min="6660" max="6660" width="20.140625" style="1209" customWidth="1"/>
    <col min="6661" max="6664" width="21.42578125" style="1209" customWidth="1"/>
    <col min="6665" max="6665" width="16.7109375" style="1209" customWidth="1"/>
    <col min="6666" max="6666" width="12.5703125" style="1209"/>
    <col min="6667" max="6667" width="16.7109375" style="1209" customWidth="1"/>
    <col min="6668" max="6668" width="22.85546875" style="1209" customWidth="1"/>
    <col min="6669" max="6912" width="12.5703125" style="1209"/>
    <col min="6913" max="6913" width="5" style="1209" customWidth="1"/>
    <col min="6914" max="6914" width="2" style="1209" customWidth="1"/>
    <col min="6915" max="6915" width="57.140625" style="1209" customWidth="1"/>
    <col min="6916" max="6916" width="20.140625" style="1209" customWidth="1"/>
    <col min="6917" max="6920" width="21.42578125" style="1209" customWidth="1"/>
    <col min="6921" max="6921" width="16.7109375" style="1209" customWidth="1"/>
    <col min="6922" max="6922" width="12.5703125" style="1209"/>
    <col min="6923" max="6923" width="16.7109375" style="1209" customWidth="1"/>
    <col min="6924" max="6924" width="22.85546875" style="1209" customWidth="1"/>
    <col min="6925" max="7168" width="12.5703125" style="1209"/>
    <col min="7169" max="7169" width="5" style="1209" customWidth="1"/>
    <col min="7170" max="7170" width="2" style="1209" customWidth="1"/>
    <col min="7171" max="7171" width="57.140625" style="1209" customWidth="1"/>
    <col min="7172" max="7172" width="20.140625" style="1209" customWidth="1"/>
    <col min="7173" max="7176" width="21.42578125" style="1209" customWidth="1"/>
    <col min="7177" max="7177" width="16.7109375" style="1209" customWidth="1"/>
    <col min="7178" max="7178" width="12.5703125" style="1209"/>
    <col min="7179" max="7179" width="16.7109375" style="1209" customWidth="1"/>
    <col min="7180" max="7180" width="22.85546875" style="1209" customWidth="1"/>
    <col min="7181" max="7424" width="12.5703125" style="1209"/>
    <col min="7425" max="7425" width="5" style="1209" customWidth="1"/>
    <col min="7426" max="7426" width="2" style="1209" customWidth="1"/>
    <col min="7427" max="7427" width="57.140625" style="1209" customWidth="1"/>
    <col min="7428" max="7428" width="20.140625" style="1209" customWidth="1"/>
    <col min="7429" max="7432" width="21.42578125" style="1209" customWidth="1"/>
    <col min="7433" max="7433" width="16.7109375" style="1209" customWidth="1"/>
    <col min="7434" max="7434" width="12.5703125" style="1209"/>
    <col min="7435" max="7435" width="16.7109375" style="1209" customWidth="1"/>
    <col min="7436" max="7436" width="22.85546875" style="1209" customWidth="1"/>
    <col min="7437" max="7680" width="12.5703125" style="1209"/>
    <col min="7681" max="7681" width="5" style="1209" customWidth="1"/>
    <col min="7682" max="7682" width="2" style="1209" customWidth="1"/>
    <col min="7683" max="7683" width="57.140625" style="1209" customWidth="1"/>
    <col min="7684" max="7684" width="20.140625" style="1209" customWidth="1"/>
    <col min="7685" max="7688" width="21.42578125" style="1209" customWidth="1"/>
    <col min="7689" max="7689" width="16.7109375" style="1209" customWidth="1"/>
    <col min="7690" max="7690" width="12.5703125" style="1209"/>
    <col min="7691" max="7691" width="16.7109375" style="1209" customWidth="1"/>
    <col min="7692" max="7692" width="22.85546875" style="1209" customWidth="1"/>
    <col min="7693" max="7936" width="12.5703125" style="1209"/>
    <col min="7937" max="7937" width="5" style="1209" customWidth="1"/>
    <col min="7938" max="7938" width="2" style="1209" customWidth="1"/>
    <col min="7939" max="7939" width="57.140625" style="1209" customWidth="1"/>
    <col min="7940" max="7940" width="20.140625" style="1209" customWidth="1"/>
    <col min="7941" max="7944" width="21.42578125" style="1209" customWidth="1"/>
    <col min="7945" max="7945" width="16.7109375" style="1209" customWidth="1"/>
    <col min="7946" max="7946" width="12.5703125" style="1209"/>
    <col min="7947" max="7947" width="16.7109375" style="1209" customWidth="1"/>
    <col min="7948" max="7948" width="22.85546875" style="1209" customWidth="1"/>
    <col min="7949" max="8192" width="12.5703125" style="1209"/>
    <col min="8193" max="8193" width="5" style="1209" customWidth="1"/>
    <col min="8194" max="8194" width="2" style="1209" customWidth="1"/>
    <col min="8195" max="8195" width="57.140625" style="1209" customWidth="1"/>
    <col min="8196" max="8196" width="20.140625" style="1209" customWidth="1"/>
    <col min="8197" max="8200" width="21.42578125" style="1209" customWidth="1"/>
    <col min="8201" max="8201" width="16.7109375" style="1209" customWidth="1"/>
    <col min="8202" max="8202" width="12.5703125" style="1209"/>
    <col min="8203" max="8203" width="16.7109375" style="1209" customWidth="1"/>
    <col min="8204" max="8204" width="22.85546875" style="1209" customWidth="1"/>
    <col min="8205" max="8448" width="12.5703125" style="1209"/>
    <col min="8449" max="8449" width="5" style="1209" customWidth="1"/>
    <col min="8450" max="8450" width="2" style="1209" customWidth="1"/>
    <col min="8451" max="8451" width="57.140625" style="1209" customWidth="1"/>
    <col min="8452" max="8452" width="20.140625" style="1209" customWidth="1"/>
    <col min="8453" max="8456" width="21.42578125" style="1209" customWidth="1"/>
    <col min="8457" max="8457" width="16.7109375" style="1209" customWidth="1"/>
    <col min="8458" max="8458" width="12.5703125" style="1209"/>
    <col min="8459" max="8459" width="16.7109375" style="1209" customWidth="1"/>
    <col min="8460" max="8460" width="22.85546875" style="1209" customWidth="1"/>
    <col min="8461" max="8704" width="12.5703125" style="1209"/>
    <col min="8705" max="8705" width="5" style="1209" customWidth="1"/>
    <col min="8706" max="8706" width="2" style="1209" customWidth="1"/>
    <col min="8707" max="8707" width="57.140625" style="1209" customWidth="1"/>
    <col min="8708" max="8708" width="20.140625" style="1209" customWidth="1"/>
    <col min="8709" max="8712" width="21.42578125" style="1209" customWidth="1"/>
    <col min="8713" max="8713" width="16.7109375" style="1209" customWidth="1"/>
    <col min="8714" max="8714" width="12.5703125" style="1209"/>
    <col min="8715" max="8715" width="16.7109375" style="1209" customWidth="1"/>
    <col min="8716" max="8716" width="22.85546875" style="1209" customWidth="1"/>
    <col min="8717" max="8960" width="12.5703125" style="1209"/>
    <col min="8961" max="8961" width="5" style="1209" customWidth="1"/>
    <col min="8962" max="8962" width="2" style="1209" customWidth="1"/>
    <col min="8963" max="8963" width="57.140625" style="1209" customWidth="1"/>
    <col min="8964" max="8964" width="20.140625" style="1209" customWidth="1"/>
    <col min="8965" max="8968" width="21.42578125" style="1209" customWidth="1"/>
    <col min="8969" max="8969" width="16.7109375" style="1209" customWidth="1"/>
    <col min="8970" max="8970" width="12.5703125" style="1209"/>
    <col min="8971" max="8971" width="16.7109375" style="1209" customWidth="1"/>
    <col min="8972" max="8972" width="22.85546875" style="1209" customWidth="1"/>
    <col min="8973" max="9216" width="12.5703125" style="1209"/>
    <col min="9217" max="9217" width="5" style="1209" customWidth="1"/>
    <col min="9218" max="9218" width="2" style="1209" customWidth="1"/>
    <col min="9219" max="9219" width="57.140625" style="1209" customWidth="1"/>
    <col min="9220" max="9220" width="20.140625" style="1209" customWidth="1"/>
    <col min="9221" max="9224" width="21.42578125" style="1209" customWidth="1"/>
    <col min="9225" max="9225" width="16.7109375" style="1209" customWidth="1"/>
    <col min="9226" max="9226" width="12.5703125" style="1209"/>
    <col min="9227" max="9227" width="16.7109375" style="1209" customWidth="1"/>
    <col min="9228" max="9228" width="22.85546875" style="1209" customWidth="1"/>
    <col min="9229" max="9472" width="12.5703125" style="1209"/>
    <col min="9473" max="9473" width="5" style="1209" customWidth="1"/>
    <col min="9474" max="9474" width="2" style="1209" customWidth="1"/>
    <col min="9475" max="9475" width="57.140625" style="1209" customWidth="1"/>
    <col min="9476" max="9476" width="20.140625" style="1209" customWidth="1"/>
    <col min="9477" max="9480" width="21.42578125" style="1209" customWidth="1"/>
    <col min="9481" max="9481" width="16.7109375" style="1209" customWidth="1"/>
    <col min="9482" max="9482" width="12.5703125" style="1209"/>
    <col min="9483" max="9483" width="16.7109375" style="1209" customWidth="1"/>
    <col min="9484" max="9484" width="22.85546875" style="1209" customWidth="1"/>
    <col min="9485" max="9728" width="12.5703125" style="1209"/>
    <col min="9729" max="9729" width="5" style="1209" customWidth="1"/>
    <col min="9730" max="9730" width="2" style="1209" customWidth="1"/>
    <col min="9731" max="9731" width="57.140625" style="1209" customWidth="1"/>
    <col min="9732" max="9732" width="20.140625" style="1209" customWidth="1"/>
    <col min="9733" max="9736" width="21.42578125" style="1209" customWidth="1"/>
    <col min="9737" max="9737" width="16.7109375" style="1209" customWidth="1"/>
    <col min="9738" max="9738" width="12.5703125" style="1209"/>
    <col min="9739" max="9739" width="16.7109375" style="1209" customWidth="1"/>
    <col min="9740" max="9740" width="22.85546875" style="1209" customWidth="1"/>
    <col min="9741" max="9984" width="12.5703125" style="1209"/>
    <col min="9985" max="9985" width="5" style="1209" customWidth="1"/>
    <col min="9986" max="9986" width="2" style="1209" customWidth="1"/>
    <col min="9987" max="9987" width="57.140625" style="1209" customWidth="1"/>
    <col min="9988" max="9988" width="20.140625" style="1209" customWidth="1"/>
    <col min="9989" max="9992" width="21.42578125" style="1209" customWidth="1"/>
    <col min="9993" max="9993" width="16.7109375" style="1209" customWidth="1"/>
    <col min="9994" max="9994" width="12.5703125" style="1209"/>
    <col min="9995" max="9995" width="16.7109375" style="1209" customWidth="1"/>
    <col min="9996" max="9996" width="22.85546875" style="1209" customWidth="1"/>
    <col min="9997" max="10240" width="12.5703125" style="1209"/>
    <col min="10241" max="10241" width="5" style="1209" customWidth="1"/>
    <col min="10242" max="10242" width="2" style="1209" customWidth="1"/>
    <col min="10243" max="10243" width="57.140625" style="1209" customWidth="1"/>
    <col min="10244" max="10244" width="20.140625" style="1209" customWidth="1"/>
    <col min="10245" max="10248" width="21.42578125" style="1209" customWidth="1"/>
    <col min="10249" max="10249" width="16.7109375" style="1209" customWidth="1"/>
    <col min="10250" max="10250" width="12.5703125" style="1209"/>
    <col min="10251" max="10251" width="16.7109375" style="1209" customWidth="1"/>
    <col min="10252" max="10252" width="22.85546875" style="1209" customWidth="1"/>
    <col min="10253" max="10496" width="12.5703125" style="1209"/>
    <col min="10497" max="10497" width="5" style="1209" customWidth="1"/>
    <col min="10498" max="10498" width="2" style="1209" customWidth="1"/>
    <col min="10499" max="10499" width="57.140625" style="1209" customWidth="1"/>
    <col min="10500" max="10500" width="20.140625" style="1209" customWidth="1"/>
    <col min="10501" max="10504" width="21.42578125" style="1209" customWidth="1"/>
    <col min="10505" max="10505" width="16.7109375" style="1209" customWidth="1"/>
    <col min="10506" max="10506" width="12.5703125" style="1209"/>
    <col min="10507" max="10507" width="16.7109375" style="1209" customWidth="1"/>
    <col min="10508" max="10508" width="22.85546875" style="1209" customWidth="1"/>
    <col min="10509" max="10752" width="12.5703125" style="1209"/>
    <col min="10753" max="10753" width="5" style="1209" customWidth="1"/>
    <col min="10754" max="10754" width="2" style="1209" customWidth="1"/>
    <col min="10755" max="10755" width="57.140625" style="1209" customWidth="1"/>
    <col min="10756" max="10756" width="20.140625" style="1209" customWidth="1"/>
    <col min="10757" max="10760" width="21.42578125" style="1209" customWidth="1"/>
    <col min="10761" max="10761" width="16.7109375" style="1209" customWidth="1"/>
    <col min="10762" max="10762" width="12.5703125" style="1209"/>
    <col min="10763" max="10763" width="16.7109375" style="1209" customWidth="1"/>
    <col min="10764" max="10764" width="22.85546875" style="1209" customWidth="1"/>
    <col min="10765" max="11008" width="12.5703125" style="1209"/>
    <col min="11009" max="11009" width="5" style="1209" customWidth="1"/>
    <col min="11010" max="11010" width="2" style="1209" customWidth="1"/>
    <col min="11011" max="11011" width="57.140625" style="1209" customWidth="1"/>
    <col min="11012" max="11012" width="20.140625" style="1209" customWidth="1"/>
    <col min="11013" max="11016" width="21.42578125" style="1209" customWidth="1"/>
    <col min="11017" max="11017" width="16.7109375" style="1209" customWidth="1"/>
    <col min="11018" max="11018" width="12.5703125" style="1209"/>
    <col min="11019" max="11019" width="16.7109375" style="1209" customWidth="1"/>
    <col min="11020" max="11020" width="22.85546875" style="1209" customWidth="1"/>
    <col min="11021" max="11264" width="12.5703125" style="1209"/>
    <col min="11265" max="11265" width="5" style="1209" customWidth="1"/>
    <col min="11266" max="11266" width="2" style="1209" customWidth="1"/>
    <col min="11267" max="11267" width="57.140625" style="1209" customWidth="1"/>
    <col min="11268" max="11268" width="20.140625" style="1209" customWidth="1"/>
    <col min="11269" max="11272" width="21.42578125" style="1209" customWidth="1"/>
    <col min="11273" max="11273" width="16.7109375" style="1209" customWidth="1"/>
    <col min="11274" max="11274" width="12.5703125" style="1209"/>
    <col min="11275" max="11275" width="16.7109375" style="1209" customWidth="1"/>
    <col min="11276" max="11276" width="22.85546875" style="1209" customWidth="1"/>
    <col min="11277" max="11520" width="12.5703125" style="1209"/>
    <col min="11521" max="11521" width="5" style="1209" customWidth="1"/>
    <col min="11522" max="11522" width="2" style="1209" customWidth="1"/>
    <col min="11523" max="11523" width="57.140625" style="1209" customWidth="1"/>
    <col min="11524" max="11524" width="20.140625" style="1209" customWidth="1"/>
    <col min="11525" max="11528" width="21.42578125" style="1209" customWidth="1"/>
    <col min="11529" max="11529" width="16.7109375" style="1209" customWidth="1"/>
    <col min="11530" max="11530" width="12.5703125" style="1209"/>
    <col min="11531" max="11531" width="16.7109375" style="1209" customWidth="1"/>
    <col min="11532" max="11532" width="22.85546875" style="1209" customWidth="1"/>
    <col min="11533" max="11776" width="12.5703125" style="1209"/>
    <col min="11777" max="11777" width="5" style="1209" customWidth="1"/>
    <col min="11778" max="11778" width="2" style="1209" customWidth="1"/>
    <col min="11779" max="11779" width="57.140625" style="1209" customWidth="1"/>
    <col min="11780" max="11780" width="20.140625" style="1209" customWidth="1"/>
    <col min="11781" max="11784" width="21.42578125" style="1209" customWidth="1"/>
    <col min="11785" max="11785" width="16.7109375" style="1209" customWidth="1"/>
    <col min="11786" max="11786" width="12.5703125" style="1209"/>
    <col min="11787" max="11787" width="16.7109375" style="1209" customWidth="1"/>
    <col min="11788" max="11788" width="22.85546875" style="1209" customWidth="1"/>
    <col min="11789" max="12032" width="12.5703125" style="1209"/>
    <col min="12033" max="12033" width="5" style="1209" customWidth="1"/>
    <col min="12034" max="12034" width="2" style="1209" customWidth="1"/>
    <col min="12035" max="12035" width="57.140625" style="1209" customWidth="1"/>
    <col min="12036" max="12036" width="20.140625" style="1209" customWidth="1"/>
    <col min="12037" max="12040" width="21.42578125" style="1209" customWidth="1"/>
    <col min="12041" max="12041" width="16.7109375" style="1209" customWidth="1"/>
    <col min="12042" max="12042" width="12.5703125" style="1209"/>
    <col min="12043" max="12043" width="16.7109375" style="1209" customWidth="1"/>
    <col min="12044" max="12044" width="22.85546875" style="1209" customWidth="1"/>
    <col min="12045" max="12288" width="12.5703125" style="1209"/>
    <col min="12289" max="12289" width="5" style="1209" customWidth="1"/>
    <col min="12290" max="12290" width="2" style="1209" customWidth="1"/>
    <col min="12291" max="12291" width="57.140625" style="1209" customWidth="1"/>
    <col min="12292" max="12292" width="20.140625" style="1209" customWidth="1"/>
    <col min="12293" max="12296" width="21.42578125" style="1209" customWidth="1"/>
    <col min="12297" max="12297" width="16.7109375" style="1209" customWidth="1"/>
    <col min="12298" max="12298" width="12.5703125" style="1209"/>
    <col min="12299" max="12299" width="16.7109375" style="1209" customWidth="1"/>
    <col min="12300" max="12300" width="22.85546875" style="1209" customWidth="1"/>
    <col min="12301" max="12544" width="12.5703125" style="1209"/>
    <col min="12545" max="12545" width="5" style="1209" customWidth="1"/>
    <col min="12546" max="12546" width="2" style="1209" customWidth="1"/>
    <col min="12547" max="12547" width="57.140625" style="1209" customWidth="1"/>
    <col min="12548" max="12548" width="20.140625" style="1209" customWidth="1"/>
    <col min="12549" max="12552" width="21.42578125" style="1209" customWidth="1"/>
    <col min="12553" max="12553" width="16.7109375" style="1209" customWidth="1"/>
    <col min="12554" max="12554" width="12.5703125" style="1209"/>
    <col min="12555" max="12555" width="16.7109375" style="1209" customWidth="1"/>
    <col min="12556" max="12556" width="22.85546875" style="1209" customWidth="1"/>
    <col min="12557" max="12800" width="12.5703125" style="1209"/>
    <col min="12801" max="12801" width="5" style="1209" customWidth="1"/>
    <col min="12802" max="12802" width="2" style="1209" customWidth="1"/>
    <col min="12803" max="12803" width="57.140625" style="1209" customWidth="1"/>
    <col min="12804" max="12804" width="20.140625" style="1209" customWidth="1"/>
    <col min="12805" max="12808" width="21.42578125" style="1209" customWidth="1"/>
    <col min="12809" max="12809" width="16.7109375" style="1209" customWidth="1"/>
    <col min="12810" max="12810" width="12.5703125" style="1209"/>
    <col min="12811" max="12811" width="16.7109375" style="1209" customWidth="1"/>
    <col min="12812" max="12812" width="22.85546875" style="1209" customWidth="1"/>
    <col min="12813" max="13056" width="12.5703125" style="1209"/>
    <col min="13057" max="13057" width="5" style="1209" customWidth="1"/>
    <col min="13058" max="13058" width="2" style="1209" customWidth="1"/>
    <col min="13059" max="13059" width="57.140625" style="1209" customWidth="1"/>
    <col min="13060" max="13060" width="20.140625" style="1209" customWidth="1"/>
    <col min="13061" max="13064" width="21.42578125" style="1209" customWidth="1"/>
    <col min="13065" max="13065" width="16.7109375" style="1209" customWidth="1"/>
    <col min="13066" max="13066" width="12.5703125" style="1209"/>
    <col min="13067" max="13067" width="16.7109375" style="1209" customWidth="1"/>
    <col min="13068" max="13068" width="22.85546875" style="1209" customWidth="1"/>
    <col min="13069" max="13312" width="12.5703125" style="1209"/>
    <col min="13313" max="13313" width="5" style="1209" customWidth="1"/>
    <col min="13314" max="13314" width="2" style="1209" customWidth="1"/>
    <col min="13315" max="13315" width="57.140625" style="1209" customWidth="1"/>
    <col min="13316" max="13316" width="20.140625" style="1209" customWidth="1"/>
    <col min="13317" max="13320" width="21.42578125" style="1209" customWidth="1"/>
    <col min="13321" max="13321" width="16.7109375" style="1209" customWidth="1"/>
    <col min="13322" max="13322" width="12.5703125" style="1209"/>
    <col min="13323" max="13323" width="16.7109375" style="1209" customWidth="1"/>
    <col min="13324" max="13324" width="22.85546875" style="1209" customWidth="1"/>
    <col min="13325" max="13568" width="12.5703125" style="1209"/>
    <col min="13569" max="13569" width="5" style="1209" customWidth="1"/>
    <col min="13570" max="13570" width="2" style="1209" customWidth="1"/>
    <col min="13571" max="13571" width="57.140625" style="1209" customWidth="1"/>
    <col min="13572" max="13572" width="20.140625" style="1209" customWidth="1"/>
    <col min="13573" max="13576" width="21.42578125" style="1209" customWidth="1"/>
    <col min="13577" max="13577" width="16.7109375" style="1209" customWidth="1"/>
    <col min="13578" max="13578" width="12.5703125" style="1209"/>
    <col min="13579" max="13579" width="16.7109375" style="1209" customWidth="1"/>
    <col min="13580" max="13580" width="22.85546875" style="1209" customWidth="1"/>
    <col min="13581" max="13824" width="12.5703125" style="1209"/>
    <col min="13825" max="13825" width="5" style="1209" customWidth="1"/>
    <col min="13826" max="13826" width="2" style="1209" customWidth="1"/>
    <col min="13827" max="13827" width="57.140625" style="1209" customWidth="1"/>
    <col min="13828" max="13828" width="20.140625" style="1209" customWidth="1"/>
    <col min="13829" max="13832" width="21.42578125" style="1209" customWidth="1"/>
    <col min="13833" max="13833" width="16.7109375" style="1209" customWidth="1"/>
    <col min="13834" max="13834" width="12.5703125" style="1209"/>
    <col min="13835" max="13835" width="16.7109375" style="1209" customWidth="1"/>
    <col min="13836" max="13836" width="22.85546875" style="1209" customWidth="1"/>
    <col min="13837" max="14080" width="12.5703125" style="1209"/>
    <col min="14081" max="14081" width="5" style="1209" customWidth="1"/>
    <col min="14082" max="14082" width="2" style="1209" customWidth="1"/>
    <col min="14083" max="14083" width="57.140625" style="1209" customWidth="1"/>
    <col min="14084" max="14084" width="20.140625" style="1209" customWidth="1"/>
    <col min="14085" max="14088" width="21.42578125" style="1209" customWidth="1"/>
    <col min="14089" max="14089" width="16.7109375" style="1209" customWidth="1"/>
    <col min="14090" max="14090" width="12.5703125" style="1209"/>
    <col min="14091" max="14091" width="16.7109375" style="1209" customWidth="1"/>
    <col min="14092" max="14092" width="22.85546875" style="1209" customWidth="1"/>
    <col min="14093" max="14336" width="12.5703125" style="1209"/>
    <col min="14337" max="14337" width="5" style="1209" customWidth="1"/>
    <col min="14338" max="14338" width="2" style="1209" customWidth="1"/>
    <col min="14339" max="14339" width="57.140625" style="1209" customWidth="1"/>
    <col min="14340" max="14340" width="20.140625" style="1209" customWidth="1"/>
    <col min="14341" max="14344" width="21.42578125" style="1209" customWidth="1"/>
    <col min="14345" max="14345" width="16.7109375" style="1209" customWidth="1"/>
    <col min="14346" max="14346" width="12.5703125" style="1209"/>
    <col min="14347" max="14347" width="16.7109375" style="1209" customWidth="1"/>
    <col min="14348" max="14348" width="22.85546875" style="1209" customWidth="1"/>
    <col min="14349" max="14592" width="12.5703125" style="1209"/>
    <col min="14593" max="14593" width="5" style="1209" customWidth="1"/>
    <col min="14594" max="14594" width="2" style="1209" customWidth="1"/>
    <col min="14595" max="14595" width="57.140625" style="1209" customWidth="1"/>
    <col min="14596" max="14596" width="20.140625" style="1209" customWidth="1"/>
    <col min="14597" max="14600" width="21.42578125" style="1209" customWidth="1"/>
    <col min="14601" max="14601" width="16.7109375" style="1209" customWidth="1"/>
    <col min="14602" max="14602" width="12.5703125" style="1209"/>
    <col min="14603" max="14603" width="16.7109375" style="1209" customWidth="1"/>
    <col min="14604" max="14604" width="22.85546875" style="1209" customWidth="1"/>
    <col min="14605" max="14848" width="12.5703125" style="1209"/>
    <col min="14849" max="14849" width="5" style="1209" customWidth="1"/>
    <col min="14850" max="14850" width="2" style="1209" customWidth="1"/>
    <col min="14851" max="14851" width="57.140625" style="1209" customWidth="1"/>
    <col min="14852" max="14852" width="20.140625" style="1209" customWidth="1"/>
    <col min="14853" max="14856" width="21.42578125" style="1209" customWidth="1"/>
    <col min="14857" max="14857" width="16.7109375" style="1209" customWidth="1"/>
    <col min="14858" max="14858" width="12.5703125" style="1209"/>
    <col min="14859" max="14859" width="16.7109375" style="1209" customWidth="1"/>
    <col min="14860" max="14860" width="22.85546875" style="1209" customWidth="1"/>
    <col min="14861" max="15104" width="12.5703125" style="1209"/>
    <col min="15105" max="15105" width="5" style="1209" customWidth="1"/>
    <col min="15106" max="15106" width="2" style="1209" customWidth="1"/>
    <col min="15107" max="15107" width="57.140625" style="1209" customWidth="1"/>
    <col min="15108" max="15108" width="20.140625" style="1209" customWidth="1"/>
    <col min="15109" max="15112" width="21.42578125" style="1209" customWidth="1"/>
    <col min="15113" max="15113" width="16.7109375" style="1209" customWidth="1"/>
    <col min="15114" max="15114" width="12.5703125" style="1209"/>
    <col min="15115" max="15115" width="16.7109375" style="1209" customWidth="1"/>
    <col min="15116" max="15116" width="22.85546875" style="1209" customWidth="1"/>
    <col min="15117" max="15360" width="12.5703125" style="1209"/>
    <col min="15361" max="15361" width="5" style="1209" customWidth="1"/>
    <col min="15362" max="15362" width="2" style="1209" customWidth="1"/>
    <col min="15363" max="15363" width="57.140625" style="1209" customWidth="1"/>
    <col min="15364" max="15364" width="20.140625" style="1209" customWidth="1"/>
    <col min="15365" max="15368" width="21.42578125" style="1209" customWidth="1"/>
    <col min="15369" max="15369" width="16.7109375" style="1209" customWidth="1"/>
    <col min="15370" max="15370" width="12.5703125" style="1209"/>
    <col min="15371" max="15371" width="16.7109375" style="1209" customWidth="1"/>
    <col min="15372" max="15372" width="22.85546875" style="1209" customWidth="1"/>
    <col min="15373" max="15616" width="12.5703125" style="1209"/>
    <col min="15617" max="15617" width="5" style="1209" customWidth="1"/>
    <col min="15618" max="15618" width="2" style="1209" customWidth="1"/>
    <col min="15619" max="15619" width="57.140625" style="1209" customWidth="1"/>
    <col min="15620" max="15620" width="20.140625" style="1209" customWidth="1"/>
    <col min="15621" max="15624" width="21.42578125" style="1209" customWidth="1"/>
    <col min="15625" max="15625" width="16.7109375" style="1209" customWidth="1"/>
    <col min="15626" max="15626" width="12.5703125" style="1209"/>
    <col min="15627" max="15627" width="16.7109375" style="1209" customWidth="1"/>
    <col min="15628" max="15628" width="22.85546875" style="1209" customWidth="1"/>
    <col min="15629" max="15872" width="12.5703125" style="1209"/>
    <col min="15873" max="15873" width="5" style="1209" customWidth="1"/>
    <col min="15874" max="15874" width="2" style="1209" customWidth="1"/>
    <col min="15875" max="15875" width="57.140625" style="1209" customWidth="1"/>
    <col min="15876" max="15876" width="20.140625" style="1209" customWidth="1"/>
    <col min="15877" max="15880" width="21.42578125" style="1209" customWidth="1"/>
    <col min="15881" max="15881" width="16.7109375" style="1209" customWidth="1"/>
    <col min="15882" max="15882" width="12.5703125" style="1209"/>
    <col min="15883" max="15883" width="16.7109375" style="1209" customWidth="1"/>
    <col min="15884" max="15884" width="22.85546875" style="1209" customWidth="1"/>
    <col min="15885" max="16128" width="12.5703125" style="1209"/>
    <col min="16129" max="16129" width="5" style="1209" customWidth="1"/>
    <col min="16130" max="16130" width="2" style="1209" customWidth="1"/>
    <col min="16131" max="16131" width="57.140625" style="1209" customWidth="1"/>
    <col min="16132" max="16132" width="20.140625" style="1209" customWidth="1"/>
    <col min="16133" max="16136" width="21.42578125" style="1209" customWidth="1"/>
    <col min="16137" max="16137" width="16.7109375" style="1209" customWidth="1"/>
    <col min="16138" max="16138" width="12.5703125" style="1209"/>
    <col min="16139" max="16139" width="16.7109375" style="1209" customWidth="1"/>
    <col min="16140" max="16140" width="22.85546875" style="1209" customWidth="1"/>
    <col min="16141" max="16384" width="12.5703125" style="1209"/>
  </cols>
  <sheetData>
    <row r="1" spans="1:65" ht="16.5" customHeight="1">
      <c r="A1" s="1565" t="s">
        <v>804</v>
      </c>
      <c r="B1" s="1565"/>
      <c r="C1" s="1565"/>
      <c r="D1" s="1207"/>
      <c r="E1" s="1207"/>
      <c r="F1" s="1207"/>
      <c r="G1" s="1208"/>
      <c r="H1" s="1208"/>
    </row>
    <row r="2" spans="1:65" ht="26.25" customHeight="1">
      <c r="A2" s="1566" t="s">
        <v>805</v>
      </c>
      <c r="B2" s="1566"/>
      <c r="C2" s="1566"/>
      <c r="D2" s="1566"/>
      <c r="E2" s="1566"/>
      <c r="F2" s="1566"/>
      <c r="G2" s="1566"/>
      <c r="H2" s="1566"/>
    </row>
    <row r="3" spans="1:65" ht="12" customHeight="1">
      <c r="A3" s="1207"/>
      <c r="B3" s="1207"/>
      <c r="C3" s="1210"/>
      <c r="D3" s="1211"/>
      <c r="E3" s="1211"/>
      <c r="F3" s="1211"/>
      <c r="G3" s="1212"/>
      <c r="H3" s="1212"/>
    </row>
    <row r="4" spans="1:65" ht="15" customHeight="1">
      <c r="A4" s="1213"/>
      <c r="B4" s="1213"/>
      <c r="C4" s="1210"/>
      <c r="D4" s="1211"/>
      <c r="E4" s="1211"/>
      <c r="F4" s="1211"/>
      <c r="G4" s="1212"/>
      <c r="H4" s="1214" t="s">
        <v>2</v>
      </c>
    </row>
    <row r="5" spans="1:65" ht="16.5" customHeight="1">
      <c r="A5" s="1215"/>
      <c r="B5" s="1208"/>
      <c r="C5" s="1216"/>
      <c r="D5" s="1567" t="s">
        <v>767</v>
      </c>
      <c r="E5" s="1568"/>
      <c r="F5" s="1569"/>
      <c r="G5" s="1570" t="s">
        <v>768</v>
      </c>
      <c r="H5" s="1571"/>
    </row>
    <row r="6" spans="1:65" ht="15" customHeight="1">
      <c r="A6" s="1217"/>
      <c r="B6" s="1208"/>
      <c r="C6" s="1218"/>
      <c r="D6" s="1572" t="s">
        <v>769</v>
      </c>
      <c r="E6" s="1573"/>
      <c r="F6" s="1574"/>
      <c r="G6" s="1553" t="s">
        <v>769</v>
      </c>
      <c r="H6" s="1555"/>
    </row>
    <row r="7" spans="1:65" ht="15.75">
      <c r="A7" s="1217"/>
      <c r="B7" s="1208"/>
      <c r="C7" s="1219" t="s">
        <v>3</v>
      </c>
      <c r="D7" s="1220"/>
      <c r="E7" s="1221" t="s">
        <v>770</v>
      </c>
      <c r="F7" s="1222"/>
      <c r="G7" s="1223" t="s">
        <v>4</v>
      </c>
      <c r="H7" s="1224" t="s">
        <v>4</v>
      </c>
    </row>
    <row r="8" spans="1:65" ht="14.25" customHeight="1">
      <c r="A8" s="1217"/>
      <c r="B8" s="1208"/>
      <c r="C8" s="1225"/>
      <c r="D8" s="1226"/>
      <c r="E8" s="1227"/>
      <c r="F8" s="1228" t="s">
        <v>770</v>
      </c>
      <c r="G8" s="1229" t="s">
        <v>771</v>
      </c>
      <c r="H8" s="1224" t="s">
        <v>772</v>
      </c>
    </row>
    <row r="9" spans="1:65" ht="14.25" customHeight="1">
      <c r="A9" s="1217"/>
      <c r="B9" s="1208"/>
      <c r="C9" s="1230"/>
      <c r="D9" s="1231" t="s">
        <v>773</v>
      </c>
      <c r="E9" s="1232" t="s">
        <v>774</v>
      </c>
      <c r="F9" s="1233" t="s">
        <v>775</v>
      </c>
      <c r="G9" s="1229" t="s">
        <v>630</v>
      </c>
      <c r="H9" s="1224" t="s">
        <v>776</v>
      </c>
    </row>
    <row r="10" spans="1:65" ht="14.25" customHeight="1">
      <c r="A10" s="1234"/>
      <c r="B10" s="1213"/>
      <c r="C10" s="1235"/>
      <c r="D10" s="1236"/>
      <c r="E10" s="1237"/>
      <c r="F10" s="1233" t="s">
        <v>777</v>
      </c>
      <c r="G10" s="1238" t="s">
        <v>778</v>
      </c>
      <c r="H10" s="1239"/>
    </row>
    <row r="11" spans="1:65" ht="9.9499999999999993" customHeight="1">
      <c r="A11" s="1240"/>
      <c r="B11" s="1241"/>
      <c r="C11" s="1242" t="s">
        <v>467</v>
      </c>
      <c r="D11" s="1243">
        <v>2</v>
      </c>
      <c r="E11" s="1244">
        <v>3</v>
      </c>
      <c r="F11" s="1244">
        <v>4</v>
      </c>
      <c r="G11" s="1245">
        <v>5</v>
      </c>
      <c r="H11" s="1246">
        <v>6</v>
      </c>
    </row>
    <row r="12" spans="1:65" ht="15.75" customHeight="1">
      <c r="A12" s="1215"/>
      <c r="B12" s="1247"/>
      <c r="C12" s="1248" t="s">
        <v>4</v>
      </c>
      <c r="D12" s="1249" t="s">
        <v>4</v>
      </c>
      <c r="E12" s="1250" t="s">
        <v>127</v>
      </c>
      <c r="F12" s="1251"/>
      <c r="G12" s="1252" t="s">
        <v>4</v>
      </c>
      <c r="H12" s="1253" t="s">
        <v>127</v>
      </c>
    </row>
    <row r="13" spans="1:65" ht="15.75">
      <c r="A13" s="1561" t="s">
        <v>41</v>
      </c>
      <c r="B13" s="1562"/>
      <c r="C13" s="1563"/>
      <c r="D13" s="1249">
        <v>86365.372759999955</v>
      </c>
      <c r="E13" s="1254">
        <v>1699.5713700000001</v>
      </c>
      <c r="F13" s="1255">
        <v>0.13500000000000001</v>
      </c>
      <c r="G13" s="1252">
        <v>1699.5713700000001</v>
      </c>
      <c r="H13" s="1253">
        <v>0</v>
      </c>
    </row>
    <row r="14" spans="1:65" s="1263" customFormat="1" ht="24" customHeight="1">
      <c r="A14" s="1256" t="s">
        <v>370</v>
      </c>
      <c r="B14" s="1257" t="s">
        <v>48</v>
      </c>
      <c r="C14" s="1258" t="s">
        <v>371</v>
      </c>
      <c r="D14" s="1259">
        <v>37294.887629999954</v>
      </c>
      <c r="E14" s="1260">
        <v>9.0334799999999991</v>
      </c>
      <c r="F14" s="1260">
        <v>0</v>
      </c>
      <c r="G14" s="1261">
        <v>9.0334799999999991</v>
      </c>
      <c r="H14" s="1262">
        <v>0</v>
      </c>
      <c r="I14" s="1209"/>
      <c r="J14" s="1209"/>
      <c r="K14" s="1209"/>
      <c r="L14" s="1209"/>
      <c r="M14" s="1209"/>
      <c r="N14" s="1209"/>
      <c r="O14" s="1209"/>
      <c r="P14" s="1209"/>
      <c r="Q14" s="1209"/>
      <c r="R14" s="1209"/>
      <c r="S14" s="1209"/>
      <c r="T14" s="1209"/>
      <c r="U14" s="1209"/>
      <c r="V14" s="1209"/>
      <c r="W14" s="1209"/>
      <c r="X14" s="1209"/>
      <c r="Y14" s="1209"/>
      <c r="Z14" s="1209"/>
      <c r="AA14" s="1209"/>
      <c r="AB14" s="1209"/>
      <c r="AC14" s="1209"/>
      <c r="AD14" s="1209"/>
      <c r="AE14" s="1209"/>
      <c r="AF14" s="1209"/>
      <c r="AG14" s="1209"/>
      <c r="AH14" s="1209"/>
      <c r="AI14" s="1209"/>
      <c r="AJ14" s="1209"/>
      <c r="AK14" s="1209"/>
      <c r="AL14" s="1209"/>
      <c r="AM14" s="1209"/>
      <c r="AN14" s="1209"/>
      <c r="AO14" s="1209"/>
      <c r="AP14" s="1209"/>
      <c r="AQ14" s="1209"/>
      <c r="AR14" s="1209"/>
      <c r="AS14" s="1209"/>
      <c r="AT14" s="1209"/>
      <c r="AU14" s="1209"/>
      <c r="AV14" s="1209"/>
      <c r="AW14" s="1209"/>
      <c r="AX14" s="1209"/>
      <c r="AY14" s="1209"/>
      <c r="AZ14" s="1209"/>
      <c r="BA14" s="1209"/>
      <c r="BB14" s="1209"/>
      <c r="BC14" s="1209"/>
      <c r="BD14" s="1209"/>
      <c r="BE14" s="1209"/>
      <c r="BF14" s="1209"/>
      <c r="BG14" s="1209"/>
      <c r="BH14" s="1209"/>
      <c r="BI14" s="1209"/>
      <c r="BJ14" s="1209"/>
      <c r="BK14" s="1209"/>
      <c r="BL14" s="1209"/>
      <c r="BM14" s="1209"/>
    </row>
    <row r="15" spans="1:65" s="1263" customFormat="1" ht="24" customHeight="1">
      <c r="A15" s="1256" t="s">
        <v>372</v>
      </c>
      <c r="B15" s="1257" t="s">
        <v>48</v>
      </c>
      <c r="C15" s="1258" t="s">
        <v>373</v>
      </c>
      <c r="D15" s="1259">
        <v>0</v>
      </c>
      <c r="E15" s="1260">
        <v>0</v>
      </c>
      <c r="F15" s="1264">
        <v>0</v>
      </c>
      <c r="G15" s="1265">
        <v>0</v>
      </c>
      <c r="H15" s="1262">
        <v>0</v>
      </c>
      <c r="I15" s="1209"/>
      <c r="J15" s="1209"/>
      <c r="K15" s="1209"/>
      <c r="L15" s="1209"/>
      <c r="M15" s="1209"/>
      <c r="N15" s="1209"/>
      <c r="O15" s="1209"/>
      <c r="P15" s="1209"/>
      <c r="Q15" s="1209"/>
      <c r="R15" s="1209"/>
      <c r="S15" s="1209"/>
      <c r="T15" s="1209"/>
      <c r="U15" s="1209"/>
      <c r="V15" s="1209"/>
      <c r="W15" s="1209"/>
      <c r="X15" s="1209"/>
      <c r="Y15" s="1209"/>
      <c r="Z15" s="1209"/>
      <c r="AA15" s="1209"/>
      <c r="AB15" s="1209"/>
      <c r="AC15" s="1209"/>
      <c r="AD15" s="1209"/>
      <c r="AE15" s="1209"/>
      <c r="AF15" s="1209"/>
      <c r="AG15" s="1209"/>
      <c r="AH15" s="1209"/>
      <c r="AI15" s="1209"/>
      <c r="AJ15" s="1209"/>
      <c r="AK15" s="1209"/>
      <c r="AL15" s="1209"/>
      <c r="AM15" s="1209"/>
      <c r="AN15" s="1209"/>
      <c r="AO15" s="1209"/>
      <c r="AP15" s="1209"/>
      <c r="AQ15" s="1209"/>
      <c r="AR15" s="1209"/>
      <c r="AS15" s="1209"/>
      <c r="AT15" s="1209"/>
      <c r="AU15" s="1209"/>
      <c r="AV15" s="1209"/>
      <c r="AW15" s="1209"/>
      <c r="AX15" s="1209"/>
      <c r="AY15" s="1209"/>
      <c r="AZ15" s="1209"/>
      <c r="BA15" s="1209"/>
      <c r="BB15" s="1209"/>
      <c r="BC15" s="1209"/>
      <c r="BD15" s="1209"/>
      <c r="BE15" s="1209"/>
      <c r="BF15" s="1209"/>
      <c r="BG15" s="1209"/>
      <c r="BH15" s="1209"/>
      <c r="BI15" s="1209"/>
      <c r="BJ15" s="1209"/>
      <c r="BK15" s="1209"/>
      <c r="BL15" s="1209"/>
      <c r="BM15" s="1209"/>
    </row>
    <row r="16" spans="1:65" s="1263" customFormat="1" ht="24" customHeight="1">
      <c r="A16" s="1256" t="s">
        <v>374</v>
      </c>
      <c r="B16" s="1257" t="s">
        <v>48</v>
      </c>
      <c r="C16" s="1258" t="s">
        <v>375</v>
      </c>
      <c r="D16" s="1259">
        <v>477.83153999999996</v>
      </c>
      <c r="E16" s="1260">
        <v>0</v>
      </c>
      <c r="F16" s="1264">
        <v>0</v>
      </c>
      <c r="G16" s="1265">
        <v>0</v>
      </c>
      <c r="H16" s="1262">
        <v>0</v>
      </c>
      <c r="I16" s="1209"/>
      <c r="J16" s="1209"/>
      <c r="K16" s="1209"/>
      <c r="L16" s="1209"/>
      <c r="M16" s="1209"/>
      <c r="N16" s="1209"/>
      <c r="O16" s="1209"/>
      <c r="P16" s="1209"/>
      <c r="Q16" s="1209"/>
      <c r="R16" s="1209"/>
      <c r="S16" s="1209"/>
      <c r="T16" s="1209"/>
      <c r="U16" s="1209"/>
      <c r="V16" s="1209"/>
      <c r="W16" s="1209"/>
      <c r="X16" s="1209"/>
      <c r="Y16" s="1209"/>
      <c r="Z16" s="1209"/>
      <c r="AA16" s="1209"/>
      <c r="AB16" s="1209"/>
      <c r="AC16" s="1209"/>
      <c r="AD16" s="1209"/>
      <c r="AE16" s="1209"/>
      <c r="AF16" s="1209"/>
      <c r="AG16" s="1209"/>
      <c r="AH16" s="1209"/>
      <c r="AI16" s="1209"/>
      <c r="AJ16" s="1209"/>
      <c r="AK16" s="1209"/>
      <c r="AL16" s="1209"/>
      <c r="AM16" s="1209"/>
      <c r="AN16" s="1209"/>
      <c r="AO16" s="1209"/>
      <c r="AP16" s="1209"/>
      <c r="AQ16" s="1209"/>
      <c r="AR16" s="1209"/>
      <c r="AS16" s="1209"/>
      <c r="AT16" s="1209"/>
      <c r="AU16" s="1209"/>
      <c r="AV16" s="1209"/>
      <c r="AW16" s="1209"/>
      <c r="AX16" s="1209"/>
      <c r="AY16" s="1209"/>
      <c r="AZ16" s="1209"/>
      <c r="BA16" s="1209"/>
      <c r="BB16" s="1209"/>
      <c r="BC16" s="1209"/>
      <c r="BD16" s="1209"/>
      <c r="BE16" s="1209"/>
      <c r="BF16" s="1209"/>
      <c r="BG16" s="1209"/>
      <c r="BH16" s="1209"/>
      <c r="BI16" s="1209"/>
      <c r="BJ16" s="1209"/>
      <c r="BK16" s="1209"/>
      <c r="BL16" s="1209"/>
      <c r="BM16" s="1209"/>
    </row>
    <row r="17" spans="1:65" s="1263" customFormat="1" ht="24" customHeight="1">
      <c r="A17" s="1256" t="s">
        <v>383</v>
      </c>
      <c r="B17" s="1257" t="s">
        <v>48</v>
      </c>
      <c r="C17" s="1258" t="s">
        <v>384</v>
      </c>
      <c r="D17" s="1259">
        <v>876.93482999999992</v>
      </c>
      <c r="E17" s="1260">
        <v>0</v>
      </c>
      <c r="F17" s="1264">
        <v>0</v>
      </c>
      <c r="G17" s="1265">
        <v>0</v>
      </c>
      <c r="H17" s="1262">
        <v>0</v>
      </c>
      <c r="I17" s="1209"/>
      <c r="J17" s="1209"/>
      <c r="K17" s="1209"/>
      <c r="L17" s="1209"/>
      <c r="M17" s="1209"/>
      <c r="N17" s="1209"/>
      <c r="O17" s="1209"/>
      <c r="P17" s="1209"/>
      <c r="Q17" s="1209"/>
      <c r="R17" s="1209"/>
      <c r="S17" s="1209"/>
      <c r="T17" s="1209"/>
      <c r="U17" s="1209"/>
      <c r="V17" s="1209"/>
      <c r="W17" s="1209"/>
      <c r="X17" s="1209"/>
      <c r="Y17" s="1209"/>
      <c r="Z17" s="1209"/>
      <c r="AA17" s="1209"/>
      <c r="AB17" s="1209"/>
      <c r="AC17" s="1209"/>
      <c r="AD17" s="1209"/>
      <c r="AE17" s="1209"/>
      <c r="AF17" s="1209"/>
      <c r="AG17" s="1209"/>
      <c r="AH17" s="1209"/>
      <c r="AI17" s="1209"/>
      <c r="AJ17" s="1209"/>
      <c r="AK17" s="1209"/>
      <c r="AL17" s="1209"/>
      <c r="AM17" s="1209"/>
      <c r="AN17" s="1209"/>
      <c r="AO17" s="1209"/>
      <c r="AP17" s="1209"/>
      <c r="AQ17" s="1209"/>
      <c r="AR17" s="1209"/>
      <c r="AS17" s="1209"/>
      <c r="AT17" s="1209"/>
      <c r="AU17" s="1209"/>
      <c r="AV17" s="1209"/>
      <c r="AW17" s="1209"/>
      <c r="AX17" s="1209"/>
      <c r="AY17" s="1209"/>
      <c r="AZ17" s="1209"/>
      <c r="BA17" s="1209"/>
      <c r="BB17" s="1209"/>
      <c r="BC17" s="1209"/>
      <c r="BD17" s="1209"/>
      <c r="BE17" s="1209"/>
      <c r="BF17" s="1209"/>
      <c r="BG17" s="1209"/>
      <c r="BH17" s="1209"/>
      <c r="BI17" s="1209"/>
      <c r="BJ17" s="1209"/>
      <c r="BK17" s="1209"/>
      <c r="BL17" s="1209"/>
      <c r="BM17" s="1209"/>
    </row>
    <row r="18" spans="1:65" s="1263" customFormat="1" ht="24" customHeight="1">
      <c r="A18" s="1256" t="s">
        <v>387</v>
      </c>
      <c r="B18" s="1257" t="s">
        <v>48</v>
      </c>
      <c r="C18" s="1258" t="s">
        <v>388</v>
      </c>
      <c r="D18" s="1259">
        <v>3425.8837099999996</v>
      </c>
      <c r="E18" s="1260">
        <v>0</v>
      </c>
      <c r="F18" s="1264">
        <v>0</v>
      </c>
      <c r="G18" s="1265">
        <v>0</v>
      </c>
      <c r="H18" s="1262">
        <v>0</v>
      </c>
      <c r="I18" s="1209"/>
      <c r="J18" s="1209"/>
      <c r="K18" s="1209"/>
      <c r="L18" s="1209"/>
      <c r="M18" s="1209"/>
      <c r="N18" s="1209"/>
      <c r="O18" s="1209"/>
      <c r="P18" s="1209"/>
      <c r="Q18" s="1209"/>
      <c r="R18" s="1209"/>
      <c r="S18" s="1209"/>
      <c r="T18" s="1209"/>
      <c r="U18" s="1209"/>
      <c r="V18" s="1209"/>
      <c r="W18" s="1209"/>
      <c r="X18" s="1209"/>
      <c r="Y18" s="1209"/>
      <c r="Z18" s="1209"/>
      <c r="AA18" s="1209"/>
      <c r="AB18" s="1209"/>
      <c r="AC18" s="1209"/>
      <c r="AD18" s="1209"/>
      <c r="AE18" s="1209"/>
      <c r="AF18" s="1209"/>
      <c r="AG18" s="1209"/>
      <c r="AH18" s="1209"/>
      <c r="AI18" s="1209"/>
      <c r="AJ18" s="1209"/>
      <c r="AK18" s="1209"/>
      <c r="AL18" s="1209"/>
      <c r="AM18" s="1209"/>
      <c r="AN18" s="1209"/>
      <c r="AO18" s="1209"/>
      <c r="AP18" s="1209"/>
      <c r="AQ18" s="1209"/>
      <c r="AR18" s="1209"/>
      <c r="AS18" s="1209"/>
      <c r="AT18" s="1209"/>
      <c r="AU18" s="1209"/>
      <c r="AV18" s="1209"/>
      <c r="AW18" s="1209"/>
      <c r="AX18" s="1209"/>
      <c r="AY18" s="1209"/>
      <c r="AZ18" s="1209"/>
      <c r="BA18" s="1209"/>
      <c r="BB18" s="1209"/>
      <c r="BC18" s="1209"/>
      <c r="BD18" s="1209"/>
      <c r="BE18" s="1209"/>
      <c r="BF18" s="1209"/>
      <c r="BG18" s="1209"/>
      <c r="BH18" s="1209"/>
      <c r="BI18" s="1209"/>
      <c r="BJ18" s="1209"/>
      <c r="BK18" s="1209"/>
      <c r="BL18" s="1209"/>
      <c r="BM18" s="1209"/>
    </row>
    <row r="19" spans="1:65" s="1271" customFormat="1" ht="24" customHeight="1">
      <c r="A19" s="1266" t="s">
        <v>389</v>
      </c>
      <c r="B19" s="1267" t="s">
        <v>48</v>
      </c>
      <c r="C19" s="1268" t="s">
        <v>137</v>
      </c>
      <c r="D19" s="1259">
        <v>0</v>
      </c>
      <c r="E19" s="1260">
        <v>0</v>
      </c>
      <c r="F19" s="1264">
        <v>0</v>
      </c>
      <c r="G19" s="1269">
        <v>0</v>
      </c>
      <c r="H19" s="1262">
        <v>0</v>
      </c>
      <c r="I19" s="1270"/>
      <c r="J19" s="1270"/>
      <c r="K19" s="1270"/>
      <c r="L19" s="1270"/>
      <c r="M19" s="1270"/>
      <c r="N19" s="1270"/>
      <c r="O19" s="1270"/>
      <c r="P19" s="1270"/>
      <c r="Q19" s="1270"/>
      <c r="R19" s="1270"/>
      <c r="S19" s="1270"/>
      <c r="T19" s="1270"/>
      <c r="U19" s="1270"/>
      <c r="V19" s="1270"/>
      <c r="W19" s="1270"/>
      <c r="X19" s="1270"/>
      <c r="Y19" s="1270"/>
      <c r="Z19" s="1270"/>
      <c r="AA19" s="1270"/>
      <c r="AB19" s="1270"/>
      <c r="AC19" s="1270"/>
      <c r="AD19" s="1270"/>
      <c r="AE19" s="1270"/>
      <c r="AF19" s="1270"/>
      <c r="AG19" s="1270"/>
      <c r="AH19" s="1270"/>
      <c r="AI19" s="1270"/>
      <c r="AJ19" s="1270"/>
      <c r="AK19" s="1270"/>
      <c r="AL19" s="1270"/>
      <c r="AM19" s="1270"/>
      <c r="AN19" s="1270"/>
      <c r="AO19" s="1270"/>
      <c r="AP19" s="1270"/>
      <c r="AQ19" s="1270"/>
      <c r="AR19" s="1270"/>
      <c r="AS19" s="1270"/>
      <c r="AT19" s="1270"/>
      <c r="AU19" s="1270"/>
      <c r="AV19" s="1270"/>
      <c r="AW19" s="1270"/>
      <c r="AX19" s="1270"/>
      <c r="AY19" s="1270"/>
      <c r="AZ19" s="1270"/>
      <c r="BA19" s="1270"/>
      <c r="BB19" s="1270"/>
      <c r="BC19" s="1270"/>
      <c r="BD19" s="1270"/>
      <c r="BE19" s="1270"/>
      <c r="BF19" s="1270"/>
      <c r="BG19" s="1270"/>
      <c r="BH19" s="1270"/>
      <c r="BI19" s="1270"/>
      <c r="BJ19" s="1270"/>
      <c r="BK19" s="1270"/>
      <c r="BL19" s="1270"/>
      <c r="BM19" s="1270"/>
    </row>
    <row r="20" spans="1:65" s="1271" customFormat="1" ht="24" customHeight="1">
      <c r="A20" s="1266" t="s">
        <v>390</v>
      </c>
      <c r="B20" s="1272" t="s">
        <v>48</v>
      </c>
      <c r="C20" s="1268" t="s">
        <v>391</v>
      </c>
      <c r="D20" s="1259">
        <v>4794.7792599999993</v>
      </c>
      <c r="E20" s="1260">
        <v>1684.8724999999999</v>
      </c>
      <c r="F20" s="1264">
        <v>0</v>
      </c>
      <c r="G20" s="1273">
        <v>1684.8724999999999</v>
      </c>
      <c r="H20" s="1069">
        <v>0</v>
      </c>
      <c r="I20" s="1270"/>
      <c r="J20" s="1270"/>
      <c r="K20" s="1270"/>
      <c r="L20" s="1270"/>
      <c r="M20" s="1270"/>
      <c r="N20" s="1270"/>
      <c r="O20" s="1270"/>
      <c r="P20" s="1270"/>
      <c r="Q20" s="1270"/>
      <c r="R20" s="1270"/>
      <c r="S20" s="1270"/>
      <c r="T20" s="1270"/>
      <c r="U20" s="1270"/>
      <c r="V20" s="1270"/>
      <c r="W20" s="1270"/>
      <c r="X20" s="1270"/>
      <c r="Y20" s="1270"/>
      <c r="Z20" s="1270"/>
      <c r="AA20" s="1270"/>
      <c r="AB20" s="1270"/>
      <c r="AC20" s="1270"/>
      <c r="AD20" s="1270"/>
      <c r="AE20" s="1270"/>
      <c r="AF20" s="1270"/>
      <c r="AG20" s="1270"/>
      <c r="AH20" s="1270"/>
      <c r="AI20" s="1270"/>
      <c r="AJ20" s="1270"/>
      <c r="AK20" s="1270"/>
      <c r="AL20" s="1270"/>
      <c r="AM20" s="1270"/>
      <c r="AN20" s="1270"/>
      <c r="AO20" s="1270"/>
      <c r="AP20" s="1270"/>
      <c r="AQ20" s="1270"/>
      <c r="AR20" s="1270"/>
      <c r="AS20" s="1270"/>
      <c r="AT20" s="1270"/>
      <c r="AU20" s="1270"/>
      <c r="AV20" s="1270"/>
      <c r="AW20" s="1270"/>
      <c r="AX20" s="1270"/>
      <c r="AY20" s="1270"/>
      <c r="AZ20" s="1270"/>
      <c r="BA20" s="1270"/>
      <c r="BB20" s="1270"/>
      <c r="BC20" s="1270"/>
      <c r="BD20" s="1270"/>
      <c r="BE20" s="1270"/>
      <c r="BF20" s="1270"/>
      <c r="BG20" s="1270"/>
      <c r="BH20" s="1270"/>
      <c r="BI20" s="1270"/>
      <c r="BJ20" s="1270"/>
      <c r="BK20" s="1270"/>
      <c r="BL20" s="1270"/>
      <c r="BM20" s="1270"/>
    </row>
    <row r="21" spans="1:65" s="1271" customFormat="1" ht="24" customHeight="1">
      <c r="A21" s="1266" t="s">
        <v>392</v>
      </c>
      <c r="B21" s="1272" t="s">
        <v>48</v>
      </c>
      <c r="C21" s="1268" t="s">
        <v>393</v>
      </c>
      <c r="D21" s="1259">
        <v>553.00284000000011</v>
      </c>
      <c r="E21" s="1260">
        <v>3.2469999999999999</v>
      </c>
      <c r="F21" s="1264">
        <v>0</v>
      </c>
      <c r="G21" s="1269">
        <v>3.2469999999999999</v>
      </c>
      <c r="H21" s="1069">
        <v>0</v>
      </c>
      <c r="I21" s="1270"/>
      <c r="J21" s="1270"/>
      <c r="K21" s="1270"/>
      <c r="L21" s="1270"/>
      <c r="M21" s="1270"/>
      <c r="N21" s="1270"/>
      <c r="O21" s="1270"/>
      <c r="P21" s="1270"/>
      <c r="Q21" s="1270"/>
      <c r="R21" s="1270"/>
      <c r="S21" s="1270"/>
      <c r="T21" s="1270"/>
      <c r="U21" s="1270"/>
      <c r="V21" s="1270"/>
      <c r="W21" s="1270"/>
      <c r="X21" s="1270"/>
      <c r="Y21" s="1270"/>
      <c r="Z21" s="1270"/>
      <c r="AA21" s="1270"/>
      <c r="AB21" s="1270"/>
      <c r="AC21" s="1270"/>
      <c r="AD21" s="1270"/>
      <c r="AE21" s="1270"/>
      <c r="AF21" s="1270"/>
      <c r="AG21" s="1270"/>
      <c r="AH21" s="1270"/>
      <c r="AI21" s="1270"/>
      <c r="AJ21" s="1270"/>
      <c r="AK21" s="1270"/>
      <c r="AL21" s="1270"/>
      <c r="AM21" s="1270"/>
      <c r="AN21" s="1270"/>
      <c r="AO21" s="1270"/>
      <c r="AP21" s="1270"/>
      <c r="AQ21" s="1270"/>
      <c r="AR21" s="1270"/>
      <c r="AS21" s="1270"/>
      <c r="AT21" s="1270"/>
      <c r="AU21" s="1270"/>
      <c r="AV21" s="1270"/>
      <c r="AW21" s="1270"/>
      <c r="AX21" s="1270"/>
      <c r="AY21" s="1270"/>
      <c r="AZ21" s="1270"/>
      <c r="BA21" s="1270"/>
      <c r="BB21" s="1270"/>
      <c r="BC21" s="1270"/>
      <c r="BD21" s="1270"/>
      <c r="BE21" s="1270"/>
      <c r="BF21" s="1270"/>
      <c r="BG21" s="1270"/>
      <c r="BH21" s="1270"/>
      <c r="BI21" s="1270"/>
      <c r="BJ21" s="1270"/>
      <c r="BK21" s="1270"/>
      <c r="BL21" s="1270"/>
      <c r="BM21" s="1270"/>
    </row>
    <row r="22" spans="1:65" s="1270" customFormat="1" ht="24" customHeight="1">
      <c r="A22" s="1266" t="s">
        <v>394</v>
      </c>
      <c r="B22" s="1272" t="s">
        <v>48</v>
      </c>
      <c r="C22" s="1268" t="s">
        <v>395</v>
      </c>
      <c r="D22" s="1259">
        <v>0</v>
      </c>
      <c r="E22" s="1264">
        <v>0</v>
      </c>
      <c r="F22" s="1264">
        <v>0</v>
      </c>
      <c r="G22" s="1269">
        <v>0</v>
      </c>
      <c r="H22" s="1069">
        <v>0</v>
      </c>
    </row>
    <row r="23" spans="1:65" s="1271" customFormat="1" ht="24" customHeight="1">
      <c r="A23" s="1266" t="s">
        <v>397</v>
      </c>
      <c r="B23" s="1272" t="s">
        <v>48</v>
      </c>
      <c r="C23" s="1268" t="s">
        <v>86</v>
      </c>
      <c r="D23" s="1259">
        <v>16055.759490000008</v>
      </c>
      <c r="E23" s="1264">
        <v>1.147</v>
      </c>
      <c r="F23" s="1274">
        <v>0.127</v>
      </c>
      <c r="G23" s="1269">
        <v>1.147</v>
      </c>
      <c r="H23" s="1069">
        <v>0</v>
      </c>
      <c r="I23" s="1270"/>
      <c r="J23" s="1270"/>
      <c r="K23" s="1270"/>
      <c r="L23" s="1270"/>
      <c r="M23" s="1270"/>
      <c r="N23" s="1270"/>
      <c r="O23" s="1270"/>
      <c r="P23" s="1270"/>
      <c r="Q23" s="1270"/>
      <c r="R23" s="1270"/>
      <c r="S23" s="1270"/>
      <c r="T23" s="1270"/>
      <c r="U23" s="1270"/>
      <c r="V23" s="1270"/>
      <c r="W23" s="1270"/>
      <c r="X23" s="1270"/>
      <c r="Y23" s="1270"/>
      <c r="Z23" s="1270"/>
      <c r="AA23" s="1270"/>
      <c r="AB23" s="1270"/>
      <c r="AC23" s="1270"/>
      <c r="AD23" s="1270"/>
      <c r="AE23" s="1270"/>
      <c r="AF23" s="1270"/>
      <c r="AG23" s="1270"/>
      <c r="AH23" s="1270"/>
      <c r="AI23" s="1270"/>
      <c r="AJ23" s="1270"/>
      <c r="AK23" s="1270"/>
      <c r="AL23" s="1270"/>
      <c r="AM23" s="1270"/>
      <c r="AN23" s="1270"/>
      <c r="AO23" s="1270"/>
      <c r="AP23" s="1270"/>
      <c r="AQ23" s="1270"/>
      <c r="AR23" s="1270"/>
      <c r="AS23" s="1270"/>
      <c r="AT23" s="1270"/>
      <c r="AU23" s="1270"/>
      <c r="AV23" s="1270"/>
      <c r="AW23" s="1270"/>
      <c r="AX23" s="1270"/>
      <c r="AY23" s="1270"/>
      <c r="AZ23" s="1270"/>
      <c r="BA23" s="1270"/>
      <c r="BB23" s="1270"/>
      <c r="BC23" s="1270"/>
      <c r="BD23" s="1270"/>
      <c r="BE23" s="1270"/>
      <c r="BF23" s="1270"/>
      <c r="BG23" s="1270"/>
      <c r="BH23" s="1270"/>
      <c r="BI23" s="1270"/>
      <c r="BJ23" s="1270"/>
      <c r="BK23" s="1270"/>
      <c r="BL23" s="1270"/>
      <c r="BM23" s="1270"/>
    </row>
    <row r="24" spans="1:65" s="1275" customFormat="1" ht="24" customHeight="1">
      <c r="A24" s="1266" t="s">
        <v>403</v>
      </c>
      <c r="B24" s="1272" t="s">
        <v>48</v>
      </c>
      <c r="C24" s="1268" t="s">
        <v>116</v>
      </c>
      <c r="D24" s="1259">
        <v>9.4555000000000007</v>
      </c>
      <c r="E24" s="1264">
        <v>0</v>
      </c>
      <c r="F24" s="1264">
        <v>0</v>
      </c>
      <c r="G24" s="1269">
        <v>0</v>
      </c>
      <c r="H24" s="1069">
        <v>0</v>
      </c>
      <c r="I24" s="1270"/>
      <c r="J24" s="1270"/>
      <c r="K24" s="1270"/>
      <c r="L24" s="1270"/>
      <c r="M24" s="1270"/>
      <c r="N24" s="1270"/>
      <c r="O24" s="1270"/>
      <c r="P24" s="1270"/>
      <c r="Q24" s="1270"/>
      <c r="R24" s="1270"/>
      <c r="S24" s="1270"/>
      <c r="T24" s="1270"/>
      <c r="U24" s="1270"/>
      <c r="V24" s="1270"/>
      <c r="W24" s="1270"/>
      <c r="X24" s="1270"/>
      <c r="Y24" s="1270"/>
      <c r="Z24" s="1270"/>
      <c r="AA24" s="1270"/>
      <c r="AB24" s="1270"/>
      <c r="AC24" s="1270"/>
      <c r="AD24" s="1270"/>
      <c r="AE24" s="1270"/>
      <c r="AF24" s="1270"/>
      <c r="AG24" s="1270"/>
      <c r="AH24" s="1270"/>
      <c r="AI24" s="1270"/>
      <c r="AJ24" s="1270"/>
      <c r="AK24" s="1270"/>
      <c r="AL24" s="1270"/>
      <c r="AM24" s="1270"/>
      <c r="AN24" s="1270"/>
      <c r="AO24" s="1270"/>
      <c r="AP24" s="1270"/>
      <c r="AQ24" s="1270"/>
      <c r="AR24" s="1270"/>
      <c r="AS24" s="1270"/>
      <c r="AT24" s="1270"/>
      <c r="AU24" s="1270"/>
      <c r="AV24" s="1270"/>
      <c r="AW24" s="1270"/>
      <c r="AX24" s="1270"/>
      <c r="AY24" s="1270"/>
      <c r="AZ24" s="1270"/>
      <c r="BA24" s="1270"/>
      <c r="BB24" s="1270"/>
      <c r="BC24" s="1270"/>
      <c r="BD24" s="1270"/>
      <c r="BE24" s="1270"/>
      <c r="BF24" s="1270"/>
      <c r="BG24" s="1270"/>
      <c r="BH24" s="1270"/>
      <c r="BI24" s="1270"/>
      <c r="BJ24" s="1270"/>
      <c r="BK24" s="1270"/>
      <c r="BL24" s="1270"/>
      <c r="BM24" s="1270"/>
    </row>
    <row r="25" spans="1:65" s="1276" customFormat="1" ht="24" customHeight="1">
      <c r="A25" s="1266" t="s">
        <v>407</v>
      </c>
      <c r="B25" s="1272" t="s">
        <v>48</v>
      </c>
      <c r="C25" s="1268" t="s">
        <v>707</v>
      </c>
      <c r="D25" s="1259">
        <v>3948.4166299999993</v>
      </c>
      <c r="E25" s="1264">
        <v>0</v>
      </c>
      <c r="F25" s="1264">
        <v>0</v>
      </c>
      <c r="G25" s="1269">
        <v>0</v>
      </c>
      <c r="H25" s="1069">
        <v>0</v>
      </c>
      <c r="I25" s="1270"/>
      <c r="J25" s="1270"/>
      <c r="K25" s="1270"/>
      <c r="L25" s="1270"/>
      <c r="M25" s="1270"/>
      <c r="N25" s="1270"/>
      <c r="O25" s="1270"/>
      <c r="P25" s="1270"/>
      <c r="Q25" s="1270"/>
      <c r="R25" s="1270"/>
      <c r="S25" s="1270"/>
      <c r="T25" s="1270"/>
      <c r="U25" s="1270"/>
      <c r="V25" s="1270"/>
      <c r="W25" s="1270"/>
      <c r="X25" s="1270"/>
      <c r="Y25" s="1270"/>
      <c r="Z25" s="1270"/>
      <c r="AA25" s="1270"/>
      <c r="AB25" s="1270"/>
      <c r="AC25" s="1270"/>
      <c r="AD25" s="1270"/>
      <c r="AE25" s="1270"/>
      <c r="AF25" s="1270"/>
      <c r="AG25" s="1270"/>
      <c r="AH25" s="1270"/>
      <c r="AI25" s="1270"/>
      <c r="AJ25" s="1270"/>
      <c r="AK25" s="1270"/>
      <c r="AL25" s="1270"/>
      <c r="AM25" s="1270"/>
      <c r="AN25" s="1270"/>
      <c r="AO25" s="1270"/>
      <c r="AP25" s="1270"/>
      <c r="AQ25" s="1270"/>
      <c r="AR25" s="1270"/>
      <c r="AS25" s="1270"/>
      <c r="AT25" s="1270"/>
      <c r="AU25" s="1270"/>
      <c r="AV25" s="1270"/>
      <c r="AW25" s="1270"/>
      <c r="AX25" s="1270"/>
      <c r="AY25" s="1270"/>
      <c r="AZ25" s="1270"/>
      <c r="BA25" s="1270"/>
      <c r="BB25" s="1270"/>
      <c r="BC25" s="1270"/>
      <c r="BD25" s="1270"/>
      <c r="BE25" s="1270"/>
      <c r="BF25" s="1270"/>
      <c r="BG25" s="1270"/>
      <c r="BH25" s="1270"/>
      <c r="BI25" s="1270"/>
      <c r="BJ25" s="1270"/>
      <c r="BK25" s="1270"/>
      <c r="BL25" s="1270"/>
      <c r="BM25" s="1270"/>
    </row>
    <row r="26" spans="1:65" s="1277" customFormat="1" ht="24" customHeight="1">
      <c r="A26" s="1256" t="s">
        <v>420</v>
      </c>
      <c r="B26" s="1257" t="s">
        <v>48</v>
      </c>
      <c r="C26" s="1258" t="s">
        <v>421</v>
      </c>
      <c r="D26" s="1259">
        <v>0</v>
      </c>
      <c r="E26" s="1264">
        <v>0</v>
      </c>
      <c r="F26" s="1264">
        <v>0</v>
      </c>
      <c r="G26" s="1265">
        <v>0</v>
      </c>
      <c r="H26" s="1069">
        <v>0</v>
      </c>
      <c r="I26" s="1209"/>
      <c r="J26" s="1209"/>
      <c r="K26" s="1209"/>
      <c r="L26" s="1209"/>
      <c r="M26" s="1209"/>
      <c r="N26" s="1209"/>
      <c r="O26" s="1209"/>
      <c r="P26" s="1209"/>
      <c r="Q26" s="1209"/>
      <c r="R26" s="1209"/>
      <c r="S26" s="1209"/>
      <c r="T26" s="1209"/>
      <c r="U26" s="1209"/>
      <c r="V26" s="1209"/>
      <c r="W26" s="1209"/>
      <c r="X26" s="1209"/>
      <c r="Y26" s="1209"/>
      <c r="Z26" s="1209"/>
      <c r="AA26" s="1209"/>
      <c r="AB26" s="1209"/>
      <c r="AC26" s="1209"/>
      <c r="AD26" s="1209"/>
      <c r="AE26" s="1209"/>
      <c r="AF26" s="1209"/>
      <c r="AG26" s="1209"/>
      <c r="AH26" s="1209"/>
      <c r="AI26" s="1209"/>
      <c r="AJ26" s="1209"/>
      <c r="AK26" s="1209"/>
      <c r="AL26" s="1209"/>
      <c r="AM26" s="1209"/>
      <c r="AN26" s="1209"/>
      <c r="AO26" s="1209"/>
      <c r="AP26" s="1209"/>
      <c r="AQ26" s="1209"/>
      <c r="AR26" s="1209"/>
      <c r="AS26" s="1209"/>
      <c r="AT26" s="1209"/>
      <c r="AU26" s="1209"/>
      <c r="AV26" s="1209"/>
      <c r="AW26" s="1209"/>
      <c r="AX26" s="1209"/>
      <c r="AY26" s="1209"/>
      <c r="AZ26" s="1209"/>
      <c r="BA26" s="1209"/>
      <c r="BB26" s="1209"/>
      <c r="BC26" s="1209"/>
      <c r="BD26" s="1209"/>
      <c r="BE26" s="1209"/>
      <c r="BF26" s="1209"/>
      <c r="BG26" s="1209"/>
      <c r="BH26" s="1209"/>
      <c r="BI26" s="1209"/>
      <c r="BJ26" s="1209"/>
      <c r="BK26" s="1209"/>
      <c r="BL26" s="1209"/>
      <c r="BM26" s="1209"/>
    </row>
    <row r="27" spans="1:65" s="1277" customFormat="1" ht="24" customHeight="1">
      <c r="A27" s="1256" t="s">
        <v>422</v>
      </c>
      <c r="B27" s="1257" t="s">
        <v>48</v>
      </c>
      <c r="C27" s="1258" t="s">
        <v>118</v>
      </c>
      <c r="D27" s="1259">
        <v>2129.7929599999993</v>
      </c>
      <c r="E27" s="1264">
        <v>1.09839</v>
      </c>
      <c r="F27" s="1264">
        <v>0</v>
      </c>
      <c r="G27" s="1265">
        <v>1.09839</v>
      </c>
      <c r="H27" s="1069">
        <v>0</v>
      </c>
      <c r="I27" s="1209"/>
      <c r="J27" s="1209"/>
      <c r="K27" s="1209"/>
      <c r="L27" s="1209"/>
      <c r="M27" s="1209"/>
      <c r="N27" s="1209"/>
      <c r="O27" s="1209"/>
      <c r="P27" s="1209"/>
      <c r="Q27" s="1209"/>
      <c r="R27" s="1209"/>
      <c r="S27" s="1209"/>
      <c r="T27" s="1209"/>
      <c r="U27" s="1209"/>
      <c r="V27" s="1209"/>
      <c r="W27" s="1209"/>
      <c r="X27" s="1209"/>
      <c r="Y27" s="1209"/>
      <c r="Z27" s="1209"/>
      <c r="AA27" s="1209"/>
      <c r="AB27" s="1209"/>
      <c r="AC27" s="1209"/>
      <c r="AD27" s="1209"/>
      <c r="AE27" s="1209"/>
      <c r="AF27" s="1209"/>
      <c r="AG27" s="1209"/>
      <c r="AH27" s="1209"/>
      <c r="AI27" s="1209"/>
      <c r="AJ27" s="1209"/>
      <c r="AK27" s="1209"/>
      <c r="AL27" s="1209"/>
      <c r="AM27" s="1209"/>
      <c r="AN27" s="1209"/>
      <c r="AO27" s="1209"/>
      <c r="AP27" s="1209"/>
      <c r="AQ27" s="1209"/>
      <c r="AR27" s="1209"/>
      <c r="AS27" s="1209"/>
      <c r="AT27" s="1209"/>
      <c r="AU27" s="1209"/>
      <c r="AV27" s="1209"/>
      <c r="AW27" s="1209"/>
      <c r="AX27" s="1209"/>
      <c r="AY27" s="1209"/>
      <c r="AZ27" s="1209"/>
      <c r="BA27" s="1209"/>
      <c r="BB27" s="1209"/>
      <c r="BC27" s="1209"/>
      <c r="BD27" s="1209"/>
      <c r="BE27" s="1209"/>
      <c r="BF27" s="1209"/>
      <c r="BG27" s="1209"/>
      <c r="BH27" s="1209"/>
      <c r="BI27" s="1209"/>
      <c r="BJ27" s="1209"/>
      <c r="BK27" s="1209"/>
      <c r="BL27" s="1209"/>
      <c r="BM27" s="1209"/>
    </row>
    <row r="28" spans="1:65" s="1278" customFormat="1" ht="24" customHeight="1">
      <c r="A28" s="1256" t="s">
        <v>424</v>
      </c>
      <c r="B28" s="1257" t="s">
        <v>48</v>
      </c>
      <c r="C28" s="1258" t="s">
        <v>425</v>
      </c>
      <c r="D28" s="1259">
        <v>12452.036010000003</v>
      </c>
      <c r="E28" s="1279">
        <v>8.0000000000000002E-3</v>
      </c>
      <c r="F28" s="1274">
        <v>8.0000000000000002E-3</v>
      </c>
      <c r="G28" s="1265">
        <v>8.0000000000000002E-3</v>
      </c>
      <c r="H28" s="1069">
        <v>0</v>
      </c>
      <c r="I28" s="1209"/>
      <c r="J28" s="1209"/>
      <c r="K28" s="1209"/>
      <c r="L28" s="1209"/>
      <c r="M28" s="1209"/>
      <c r="N28" s="1209"/>
      <c r="O28" s="1209"/>
      <c r="P28" s="1209"/>
      <c r="Q28" s="1209"/>
      <c r="R28" s="1209"/>
      <c r="S28" s="1209"/>
      <c r="T28" s="1209"/>
      <c r="U28" s="1209"/>
      <c r="V28" s="1209"/>
      <c r="W28" s="1209"/>
      <c r="X28" s="1209"/>
      <c r="Y28" s="1209"/>
      <c r="Z28" s="1209"/>
      <c r="AA28" s="1209"/>
      <c r="AB28" s="1209"/>
      <c r="AC28" s="1209"/>
      <c r="AD28" s="1209"/>
      <c r="AE28" s="1209"/>
      <c r="AF28" s="1209"/>
      <c r="AG28" s="1209"/>
      <c r="AH28" s="1209"/>
      <c r="AI28" s="1209"/>
      <c r="AJ28" s="1209"/>
      <c r="AK28" s="1209"/>
      <c r="AL28" s="1209"/>
      <c r="AM28" s="1209"/>
      <c r="AN28" s="1209"/>
      <c r="AO28" s="1209"/>
      <c r="AP28" s="1209"/>
      <c r="AQ28" s="1209"/>
      <c r="AR28" s="1209"/>
      <c r="AS28" s="1209"/>
      <c r="AT28" s="1209"/>
      <c r="AU28" s="1209"/>
      <c r="AV28" s="1209"/>
      <c r="AW28" s="1209"/>
      <c r="AX28" s="1209"/>
      <c r="AY28" s="1209"/>
      <c r="AZ28" s="1209"/>
      <c r="BA28" s="1209"/>
      <c r="BB28" s="1209"/>
      <c r="BC28" s="1209"/>
      <c r="BD28" s="1209"/>
      <c r="BE28" s="1209"/>
      <c r="BF28" s="1209"/>
      <c r="BG28" s="1209"/>
      <c r="BH28" s="1209"/>
      <c r="BI28" s="1209"/>
      <c r="BJ28" s="1209"/>
      <c r="BK28" s="1209"/>
      <c r="BL28" s="1209"/>
      <c r="BM28" s="1209"/>
    </row>
    <row r="29" spans="1:65" s="1277" customFormat="1" ht="24" customHeight="1">
      <c r="A29" s="1256" t="s">
        <v>426</v>
      </c>
      <c r="B29" s="1257" t="s">
        <v>48</v>
      </c>
      <c r="C29" s="1258" t="s">
        <v>427</v>
      </c>
      <c r="D29" s="1259">
        <v>0.71935000000000004</v>
      </c>
      <c r="E29" s="1264">
        <v>0</v>
      </c>
      <c r="F29" s="1264">
        <v>0</v>
      </c>
      <c r="G29" s="1265">
        <v>0</v>
      </c>
      <c r="H29" s="1069">
        <v>0</v>
      </c>
      <c r="I29" s="1209"/>
      <c r="J29" s="1209"/>
      <c r="K29" s="1209"/>
      <c r="L29" s="1209"/>
      <c r="M29" s="1209"/>
      <c r="N29" s="1209"/>
      <c r="O29" s="1209"/>
      <c r="P29" s="1209"/>
      <c r="Q29" s="1209"/>
      <c r="R29" s="1209"/>
      <c r="S29" s="1209"/>
      <c r="T29" s="1209"/>
      <c r="U29" s="1209"/>
      <c r="V29" s="1209"/>
      <c r="W29" s="1209"/>
      <c r="X29" s="1209"/>
      <c r="Y29" s="1209"/>
      <c r="Z29" s="1209"/>
      <c r="AA29" s="1209"/>
      <c r="AB29" s="1209"/>
      <c r="AC29" s="1209"/>
      <c r="AD29" s="1209"/>
      <c r="AE29" s="1209"/>
      <c r="AF29" s="1209"/>
      <c r="AG29" s="1209"/>
      <c r="AH29" s="1209"/>
      <c r="AI29" s="1209"/>
      <c r="AJ29" s="1209"/>
      <c r="AK29" s="1209"/>
      <c r="AL29" s="1209"/>
      <c r="AM29" s="1209"/>
      <c r="AN29" s="1209"/>
      <c r="AO29" s="1209"/>
      <c r="AP29" s="1209"/>
      <c r="AQ29" s="1209"/>
      <c r="AR29" s="1209"/>
      <c r="AS29" s="1209"/>
      <c r="AT29" s="1209"/>
      <c r="AU29" s="1209"/>
      <c r="AV29" s="1209"/>
      <c r="AW29" s="1209"/>
      <c r="AX29" s="1209"/>
      <c r="AY29" s="1209"/>
      <c r="AZ29" s="1209"/>
      <c r="BA29" s="1209"/>
      <c r="BB29" s="1209"/>
      <c r="BC29" s="1209"/>
      <c r="BD29" s="1209"/>
      <c r="BE29" s="1209"/>
      <c r="BF29" s="1209"/>
      <c r="BG29" s="1209"/>
      <c r="BH29" s="1209"/>
      <c r="BI29" s="1209"/>
      <c r="BJ29" s="1209"/>
      <c r="BK29" s="1209"/>
      <c r="BL29" s="1209"/>
      <c r="BM29" s="1209"/>
    </row>
    <row r="30" spans="1:65" s="1277" customFormat="1" ht="24" customHeight="1">
      <c r="A30" s="1256" t="s">
        <v>428</v>
      </c>
      <c r="B30" s="1257" t="s">
        <v>48</v>
      </c>
      <c r="C30" s="1258" t="s">
        <v>696</v>
      </c>
      <c r="D30" s="1259">
        <v>163.32246000000001</v>
      </c>
      <c r="E30" s="1279">
        <v>0.16500000000000001</v>
      </c>
      <c r="F30" s="1264">
        <v>0</v>
      </c>
      <c r="G30" s="1265">
        <v>0.16500000000000001</v>
      </c>
      <c r="H30" s="1069">
        <v>0</v>
      </c>
    </row>
    <row r="31" spans="1:65" s="1263" customFormat="1" ht="24" customHeight="1">
      <c r="A31" s="1256" t="s">
        <v>431</v>
      </c>
      <c r="B31" s="1257" t="s">
        <v>48</v>
      </c>
      <c r="C31" s="1258" t="s">
        <v>703</v>
      </c>
      <c r="D31" s="1259">
        <v>142.416</v>
      </c>
      <c r="E31" s="1264">
        <v>0</v>
      </c>
      <c r="F31" s="1264">
        <v>0</v>
      </c>
      <c r="G31" s="1265">
        <v>0</v>
      </c>
      <c r="H31" s="1069">
        <v>0</v>
      </c>
    </row>
    <row r="32" spans="1:65" s="1263" customFormat="1" ht="24" customHeight="1">
      <c r="A32" s="1256" t="s">
        <v>450</v>
      </c>
      <c r="B32" s="1257" t="s">
        <v>48</v>
      </c>
      <c r="C32" s="1258" t="s">
        <v>183</v>
      </c>
      <c r="D32" s="1280">
        <v>496.80288999999988</v>
      </c>
      <c r="E32" s="1264">
        <v>0</v>
      </c>
      <c r="F32" s="1264">
        <v>0</v>
      </c>
      <c r="G32" s="1265">
        <v>0</v>
      </c>
      <c r="H32" s="1069">
        <v>0</v>
      </c>
    </row>
    <row r="33" spans="1:8" s="1263" customFormat="1" ht="24" customHeight="1">
      <c r="A33" s="1256" t="s">
        <v>434</v>
      </c>
      <c r="B33" s="1257" t="s">
        <v>48</v>
      </c>
      <c r="C33" s="1258" t="s">
        <v>704</v>
      </c>
      <c r="D33" s="1259">
        <v>2982.7106099999992</v>
      </c>
      <c r="E33" s="1264">
        <v>0</v>
      </c>
      <c r="F33" s="1264">
        <v>0</v>
      </c>
      <c r="G33" s="1265">
        <v>0</v>
      </c>
      <c r="H33" s="1069">
        <v>0</v>
      </c>
    </row>
    <row r="34" spans="1:8" s="1263" customFormat="1" ht="24" customHeight="1">
      <c r="A34" s="1256" t="s">
        <v>437</v>
      </c>
      <c r="B34" s="1281" t="s">
        <v>48</v>
      </c>
      <c r="C34" s="1258" t="s">
        <v>695</v>
      </c>
      <c r="D34" s="1259">
        <v>560.62104999999974</v>
      </c>
      <c r="E34" s="1264">
        <v>0</v>
      </c>
      <c r="F34" s="1264">
        <v>0</v>
      </c>
      <c r="G34" s="1265">
        <v>0</v>
      </c>
      <c r="H34" s="1069">
        <v>0</v>
      </c>
    </row>
    <row r="35" spans="1:8" s="1263" customFormat="1" ht="36.75" customHeight="1">
      <c r="A35" s="1282" t="s">
        <v>440</v>
      </c>
      <c r="B35" s="1283" t="s">
        <v>48</v>
      </c>
      <c r="C35" s="1284" t="s">
        <v>787</v>
      </c>
      <c r="D35" s="1285">
        <v>0</v>
      </c>
      <c r="E35" s="1286">
        <v>0</v>
      </c>
      <c r="F35" s="1286">
        <v>0</v>
      </c>
      <c r="G35" s="1287">
        <v>0</v>
      </c>
      <c r="H35" s="1288">
        <v>0</v>
      </c>
    </row>
    <row r="36" spans="1:8" s="1263" customFormat="1" ht="19.5" customHeight="1">
      <c r="A36" s="1289" t="s">
        <v>4</v>
      </c>
      <c r="B36" s="1290"/>
      <c r="C36" s="1289"/>
      <c r="D36" s="1291" t="s">
        <v>4</v>
      </c>
      <c r="E36" s="1291" t="s">
        <v>4</v>
      </c>
      <c r="F36" s="1291" t="s">
        <v>4</v>
      </c>
      <c r="G36" s="1292" t="s">
        <v>4</v>
      </c>
      <c r="H36" s="1291" t="s">
        <v>4</v>
      </c>
    </row>
    <row r="37" spans="1:8" s="1263" customFormat="1" ht="16.5" customHeight="1">
      <c r="A37" s="1293"/>
      <c r="B37" s="1281"/>
      <c r="C37" s="1294"/>
      <c r="D37" s="1295"/>
      <c r="E37" s="1296"/>
      <c r="F37" s="1296"/>
      <c r="G37" s="1297"/>
      <c r="H37" s="1298"/>
    </row>
    <row r="38" spans="1:8" s="1263" customFormat="1" ht="18.75" customHeight="1"/>
    <row r="39" spans="1:8" ht="16.5" customHeight="1">
      <c r="A39" s="1299" t="s">
        <v>4</v>
      </c>
      <c r="B39" s="1300"/>
      <c r="C39" s="1299"/>
      <c r="D39" s="1209" t="s">
        <v>4</v>
      </c>
    </row>
    <row r="40" spans="1:8" ht="22.5" hidden="1" customHeight="1">
      <c r="B40" s="1564" t="s">
        <v>806</v>
      </c>
      <c r="C40" s="1564"/>
      <c r="D40" s="1209">
        <v>0</v>
      </c>
    </row>
    <row r="41" spans="1:8">
      <c r="D41" s="1209" t="s">
        <v>4</v>
      </c>
    </row>
    <row r="42" spans="1:8">
      <c r="D42" s="1209" t="s">
        <v>4</v>
      </c>
    </row>
    <row r="43" spans="1:8">
      <c r="D43" s="1209" t="s">
        <v>4</v>
      </c>
    </row>
    <row r="44" spans="1:8">
      <c r="D44" s="1209" t="s">
        <v>4</v>
      </c>
    </row>
    <row r="45" spans="1:8">
      <c r="D45" s="1209" t="s">
        <v>4</v>
      </c>
    </row>
    <row r="46" spans="1:8">
      <c r="D46" s="1301" t="s">
        <v>4</v>
      </c>
    </row>
    <row r="47" spans="1:8">
      <c r="D47" s="1209" t="s">
        <v>4</v>
      </c>
    </row>
    <row r="48" spans="1:8">
      <c r="D48" s="1209" t="s">
        <v>4</v>
      </c>
    </row>
    <row r="49" spans="4:4">
      <c r="D49" s="1209" t="s">
        <v>4</v>
      </c>
    </row>
    <row r="50" spans="4:4">
      <c r="D50" s="1209" t="s">
        <v>4</v>
      </c>
    </row>
    <row r="51" spans="4:4">
      <c r="D51" s="1209" t="s">
        <v>4</v>
      </c>
    </row>
    <row r="52" spans="4:4">
      <c r="D52" s="1209" t="s">
        <v>4</v>
      </c>
    </row>
    <row r="53" spans="4:4">
      <c r="D53" s="1209" t="s">
        <v>4</v>
      </c>
    </row>
    <row r="54" spans="4:4">
      <c r="D54" s="1302" t="s">
        <v>4</v>
      </c>
    </row>
    <row r="55" spans="4:4">
      <c r="D55" s="1302" t="s">
        <v>4</v>
      </c>
    </row>
    <row r="56" spans="4:4">
      <c r="D56" s="1302" t="s">
        <v>4</v>
      </c>
    </row>
    <row r="57" spans="4:4">
      <c r="D57" s="1302" t="s">
        <v>4</v>
      </c>
    </row>
    <row r="58" spans="4:4">
      <c r="D58" s="1302" t="s">
        <v>4</v>
      </c>
    </row>
    <row r="59" spans="4:4">
      <c r="D59" s="1302" t="s">
        <v>4</v>
      </c>
    </row>
    <row r="60" spans="4:4">
      <c r="D60" s="1302" t="s">
        <v>4</v>
      </c>
    </row>
    <row r="61" spans="4:4">
      <c r="D61" s="1302" t="s">
        <v>4</v>
      </c>
    </row>
    <row r="62" spans="4:4">
      <c r="D62" s="1302" t="s">
        <v>4</v>
      </c>
    </row>
    <row r="63" spans="4:4">
      <c r="D63" s="1302" t="s">
        <v>4</v>
      </c>
    </row>
    <row r="64" spans="4:4">
      <c r="D64" s="1302" t="s">
        <v>4</v>
      </c>
    </row>
    <row r="65" spans="4:4">
      <c r="D65" s="1302" t="s">
        <v>4</v>
      </c>
    </row>
    <row r="66" spans="4:4">
      <c r="D66" s="1302" t="s">
        <v>4</v>
      </c>
    </row>
    <row r="67" spans="4:4">
      <c r="D67" s="1302" t="s">
        <v>4</v>
      </c>
    </row>
    <row r="68" spans="4:4">
      <c r="D68" s="1302" t="s">
        <v>4</v>
      </c>
    </row>
    <row r="69" spans="4:4">
      <c r="D69" s="1302" t="s">
        <v>4</v>
      </c>
    </row>
    <row r="70" spans="4:4">
      <c r="D70" s="1302" t="s">
        <v>4</v>
      </c>
    </row>
    <row r="71" spans="4:4">
      <c r="D71" s="1302" t="s">
        <v>4</v>
      </c>
    </row>
    <row r="72" spans="4:4">
      <c r="D72" s="1302" t="s">
        <v>4</v>
      </c>
    </row>
    <row r="73" spans="4:4">
      <c r="D73" s="1302" t="s">
        <v>4</v>
      </c>
    </row>
    <row r="74" spans="4:4">
      <c r="D74" s="1302" t="s">
        <v>4</v>
      </c>
    </row>
    <row r="75" spans="4:4">
      <c r="D75" s="1302" t="s">
        <v>4</v>
      </c>
    </row>
    <row r="76" spans="4:4">
      <c r="D76" s="1302" t="s">
        <v>4</v>
      </c>
    </row>
    <row r="77" spans="4:4">
      <c r="D77" s="1302" t="s">
        <v>4</v>
      </c>
    </row>
    <row r="78" spans="4:4">
      <c r="D78" s="1302" t="s">
        <v>4</v>
      </c>
    </row>
    <row r="79" spans="4:4">
      <c r="D79" s="1302" t="s">
        <v>4</v>
      </c>
    </row>
    <row r="80" spans="4:4">
      <c r="D80" s="1302" t="s">
        <v>4</v>
      </c>
    </row>
    <row r="81" spans="4:4">
      <c r="D81" s="1302" t="s">
        <v>4</v>
      </c>
    </row>
    <row r="82" spans="4:4">
      <c r="D82" s="1302" t="s">
        <v>4</v>
      </c>
    </row>
    <row r="83" spans="4:4">
      <c r="D83" s="1302" t="s">
        <v>4</v>
      </c>
    </row>
    <row r="84" spans="4:4">
      <c r="D84" s="1302" t="s">
        <v>4</v>
      </c>
    </row>
    <row r="85" spans="4:4">
      <c r="D85" s="1302" t="s">
        <v>4</v>
      </c>
    </row>
    <row r="86" spans="4:4">
      <c r="D86" s="1302" t="s">
        <v>4</v>
      </c>
    </row>
    <row r="87" spans="4:4">
      <c r="D87" s="1302" t="s">
        <v>4</v>
      </c>
    </row>
    <row r="88" spans="4:4">
      <c r="D88" s="1302" t="s">
        <v>4</v>
      </c>
    </row>
    <row r="89" spans="4:4">
      <c r="D89" s="1302" t="s">
        <v>4</v>
      </c>
    </row>
    <row r="90" spans="4:4">
      <c r="D90" s="1302" t="s">
        <v>4</v>
      </c>
    </row>
    <row r="91" spans="4:4">
      <c r="D91" s="1302" t="s">
        <v>4</v>
      </c>
    </row>
    <row r="92" spans="4:4">
      <c r="D92" s="1302" t="s">
        <v>4</v>
      </c>
    </row>
    <row r="93" spans="4:4">
      <c r="D93" s="1302" t="s">
        <v>4</v>
      </c>
    </row>
    <row r="94" spans="4:4">
      <c r="D94" s="1302" t="s">
        <v>4</v>
      </c>
    </row>
    <row r="95" spans="4:4">
      <c r="D95" s="1302" t="s">
        <v>4</v>
      </c>
    </row>
    <row r="96" spans="4:4">
      <c r="D96" s="1302" t="s">
        <v>4</v>
      </c>
    </row>
    <row r="97" spans="4:4">
      <c r="D97" s="1302" t="s">
        <v>4</v>
      </c>
    </row>
    <row r="98" spans="4:4">
      <c r="D98" s="1302" t="s">
        <v>4</v>
      </c>
    </row>
    <row r="99" spans="4:4">
      <c r="D99" s="1302" t="s">
        <v>4</v>
      </c>
    </row>
    <row r="100" spans="4:4">
      <c r="D100" s="1302" t="s">
        <v>4</v>
      </c>
    </row>
    <row r="101" spans="4:4">
      <c r="D101" s="1302" t="s">
        <v>4</v>
      </c>
    </row>
    <row r="102" spans="4:4">
      <c r="D102" s="1302" t="s">
        <v>4</v>
      </c>
    </row>
    <row r="103" spans="4:4">
      <c r="D103" s="1302" t="s">
        <v>4</v>
      </c>
    </row>
    <row r="104" spans="4:4">
      <c r="D104" s="1302" t="s">
        <v>4</v>
      </c>
    </row>
    <row r="105" spans="4:4">
      <c r="D105" s="1302" t="s">
        <v>4</v>
      </c>
    </row>
    <row r="106" spans="4:4">
      <c r="D106" s="1302" t="s">
        <v>4</v>
      </c>
    </row>
    <row r="107" spans="4:4">
      <c r="D107" s="1302" t="s">
        <v>4</v>
      </c>
    </row>
    <row r="108" spans="4:4">
      <c r="D108" s="1302" t="s">
        <v>4</v>
      </c>
    </row>
    <row r="109" spans="4:4">
      <c r="D109" s="1302" t="s">
        <v>4</v>
      </c>
    </row>
    <row r="110" spans="4:4">
      <c r="D110" s="1302" t="s">
        <v>4</v>
      </c>
    </row>
    <row r="111" spans="4:4">
      <c r="D111" s="1302" t="s">
        <v>4</v>
      </c>
    </row>
    <row r="112" spans="4:4">
      <c r="D112" s="1302" t="s">
        <v>4</v>
      </c>
    </row>
    <row r="113" spans="4:4">
      <c r="D113" s="1302" t="s">
        <v>4</v>
      </c>
    </row>
    <row r="114" spans="4:4">
      <c r="D114" s="1302" t="s">
        <v>4</v>
      </c>
    </row>
    <row r="115" spans="4:4">
      <c r="D115" s="1302" t="s">
        <v>4</v>
      </c>
    </row>
    <row r="116" spans="4:4">
      <c r="D116" s="1302" t="s">
        <v>4</v>
      </c>
    </row>
    <row r="117" spans="4:4">
      <c r="D117" s="1302" t="s">
        <v>4</v>
      </c>
    </row>
    <row r="118" spans="4:4">
      <c r="D118" s="1302" t="s">
        <v>4</v>
      </c>
    </row>
    <row r="119" spans="4:4">
      <c r="D119" s="1302" t="s">
        <v>4</v>
      </c>
    </row>
    <row r="120" spans="4:4">
      <c r="D120" s="1302" t="s">
        <v>4</v>
      </c>
    </row>
    <row r="121" spans="4:4">
      <c r="D121" s="1302" t="s">
        <v>4</v>
      </c>
    </row>
    <row r="122" spans="4:4">
      <c r="D122" s="1302" t="s">
        <v>4</v>
      </c>
    </row>
    <row r="123" spans="4:4">
      <c r="D123" s="1302" t="s">
        <v>4</v>
      </c>
    </row>
    <row r="124" spans="4:4">
      <c r="D124" s="1302" t="s">
        <v>4</v>
      </c>
    </row>
    <row r="125" spans="4:4">
      <c r="D125" s="1302" t="s">
        <v>4</v>
      </c>
    </row>
    <row r="126" spans="4:4">
      <c r="D126" s="1302" t="s">
        <v>4</v>
      </c>
    </row>
    <row r="127" spans="4:4">
      <c r="D127" s="1302" t="s">
        <v>4</v>
      </c>
    </row>
    <row r="128" spans="4:4">
      <c r="D128" s="1302" t="s">
        <v>4</v>
      </c>
    </row>
    <row r="129" spans="4:4">
      <c r="D129" s="1302" t="s">
        <v>4</v>
      </c>
    </row>
    <row r="130" spans="4:4">
      <c r="D130" s="1302" t="s">
        <v>4</v>
      </c>
    </row>
    <row r="131" spans="4:4">
      <c r="D131" s="1302" t="s">
        <v>4</v>
      </c>
    </row>
    <row r="132" spans="4:4">
      <c r="D132" s="1302" t="s">
        <v>4</v>
      </c>
    </row>
    <row r="133" spans="4:4">
      <c r="D133" s="1302" t="s">
        <v>4</v>
      </c>
    </row>
    <row r="134" spans="4:4">
      <c r="D134" s="1302" t="s">
        <v>4</v>
      </c>
    </row>
    <row r="135" spans="4:4">
      <c r="D135" s="1302" t="s">
        <v>4</v>
      </c>
    </row>
    <row r="136" spans="4:4">
      <c r="D136" s="1302" t="s">
        <v>4</v>
      </c>
    </row>
    <row r="137" spans="4:4">
      <c r="D137" s="1302" t="s">
        <v>4</v>
      </c>
    </row>
    <row r="138" spans="4:4">
      <c r="D138" s="1302" t="s">
        <v>4</v>
      </c>
    </row>
    <row r="139" spans="4:4">
      <c r="D139" s="1302" t="s">
        <v>4</v>
      </c>
    </row>
    <row r="140" spans="4:4">
      <c r="D140" s="1302" t="s">
        <v>4</v>
      </c>
    </row>
    <row r="141" spans="4:4">
      <c r="D141" s="1302" t="s">
        <v>4</v>
      </c>
    </row>
    <row r="142" spans="4:4">
      <c r="D142" s="1302" t="s">
        <v>4</v>
      </c>
    </row>
    <row r="143" spans="4:4">
      <c r="D143" s="1302" t="s">
        <v>4</v>
      </c>
    </row>
    <row r="144" spans="4:4">
      <c r="D144" s="1302" t="s">
        <v>4</v>
      </c>
    </row>
    <row r="145" spans="4:4">
      <c r="D145" s="1302" t="s">
        <v>4</v>
      </c>
    </row>
    <row r="146" spans="4:4">
      <c r="D146" s="1302" t="s">
        <v>4</v>
      </c>
    </row>
    <row r="147" spans="4:4">
      <c r="D147" s="1302" t="s">
        <v>4</v>
      </c>
    </row>
    <row r="148" spans="4:4">
      <c r="D148" s="1302" t="s">
        <v>4</v>
      </c>
    </row>
    <row r="149" spans="4:4">
      <c r="D149" s="1302" t="s">
        <v>4</v>
      </c>
    </row>
    <row r="150" spans="4:4">
      <c r="D150" s="1302" t="s">
        <v>4</v>
      </c>
    </row>
    <row r="151" spans="4:4">
      <c r="D151" s="1302" t="s">
        <v>4</v>
      </c>
    </row>
    <row r="152" spans="4:4">
      <c r="D152" s="1302" t="s">
        <v>4</v>
      </c>
    </row>
    <row r="153" spans="4:4">
      <c r="D153" s="1302" t="s">
        <v>4</v>
      </c>
    </row>
    <row r="154" spans="4:4">
      <c r="D154" s="1302" t="s">
        <v>4</v>
      </c>
    </row>
    <row r="155" spans="4:4">
      <c r="D155" s="1302" t="s">
        <v>4</v>
      </c>
    </row>
    <row r="156" spans="4:4">
      <c r="D156" s="1302" t="s">
        <v>4</v>
      </c>
    </row>
    <row r="157" spans="4:4">
      <c r="D157" s="1302" t="s">
        <v>4</v>
      </c>
    </row>
    <row r="158" spans="4:4">
      <c r="D158" s="1302" t="s">
        <v>4</v>
      </c>
    </row>
    <row r="159" spans="4:4">
      <c r="D159" s="1302" t="s">
        <v>4</v>
      </c>
    </row>
    <row r="160" spans="4:4">
      <c r="D160" s="1302" t="s">
        <v>4</v>
      </c>
    </row>
    <row r="161" spans="4:4">
      <c r="D161" s="1302" t="s">
        <v>4</v>
      </c>
    </row>
    <row r="162" spans="4:4">
      <c r="D162" s="1302" t="s">
        <v>4</v>
      </c>
    </row>
    <row r="163" spans="4:4">
      <c r="D163" s="1302" t="s">
        <v>4</v>
      </c>
    </row>
    <row r="164" spans="4:4">
      <c r="D164" s="1302" t="s">
        <v>4</v>
      </c>
    </row>
    <row r="165" spans="4:4">
      <c r="D165" s="1302" t="s">
        <v>4</v>
      </c>
    </row>
    <row r="166" spans="4:4">
      <c r="D166" s="1302" t="s">
        <v>4</v>
      </c>
    </row>
    <row r="167" spans="4:4">
      <c r="D167" s="1302" t="s">
        <v>4</v>
      </c>
    </row>
    <row r="168" spans="4:4">
      <c r="D168" s="1302" t="s">
        <v>4</v>
      </c>
    </row>
    <row r="169" spans="4:4">
      <c r="D169" s="1302" t="s">
        <v>4</v>
      </c>
    </row>
    <row r="170" spans="4:4">
      <c r="D170" s="1302" t="s">
        <v>4</v>
      </c>
    </row>
    <row r="171" spans="4:4">
      <c r="D171" s="1302" t="s">
        <v>4</v>
      </c>
    </row>
    <row r="172" spans="4:4">
      <c r="D172" s="1302" t="s">
        <v>4</v>
      </c>
    </row>
    <row r="173" spans="4:4">
      <c r="D173" s="1302" t="s">
        <v>4</v>
      </c>
    </row>
    <row r="174" spans="4:4">
      <c r="D174" s="1302" t="s">
        <v>4</v>
      </c>
    </row>
    <row r="175" spans="4:4">
      <c r="D175" s="1302" t="s">
        <v>4</v>
      </c>
    </row>
    <row r="176" spans="4:4">
      <c r="D176" s="1302" t="s">
        <v>4</v>
      </c>
    </row>
    <row r="177" spans="4:4">
      <c r="D177" s="1302" t="s">
        <v>4</v>
      </c>
    </row>
    <row r="178" spans="4:4">
      <c r="D178" s="1302" t="s">
        <v>4</v>
      </c>
    </row>
    <row r="179" spans="4:4">
      <c r="D179" s="1302" t="s">
        <v>4</v>
      </c>
    </row>
    <row r="180" spans="4:4">
      <c r="D180" s="1302" t="s">
        <v>4</v>
      </c>
    </row>
    <row r="181" spans="4:4">
      <c r="D181" s="1302" t="s">
        <v>4</v>
      </c>
    </row>
    <row r="182" spans="4:4">
      <c r="D182" s="1302" t="s">
        <v>4</v>
      </c>
    </row>
    <row r="183" spans="4:4">
      <c r="D183" s="1302" t="s">
        <v>4</v>
      </c>
    </row>
    <row r="184" spans="4:4">
      <c r="D184" s="1302" t="s">
        <v>4</v>
      </c>
    </row>
    <row r="185" spans="4:4">
      <c r="D185" s="1302" t="s">
        <v>4</v>
      </c>
    </row>
    <row r="186" spans="4:4">
      <c r="D186" s="1302" t="s">
        <v>4</v>
      </c>
    </row>
    <row r="187" spans="4:4">
      <c r="D187" s="1302" t="s">
        <v>4</v>
      </c>
    </row>
    <row r="188" spans="4:4">
      <c r="D188" s="1302" t="s">
        <v>4</v>
      </c>
    </row>
    <row r="189" spans="4:4">
      <c r="D189" s="1302" t="s">
        <v>4</v>
      </c>
    </row>
    <row r="190" spans="4:4">
      <c r="D190" s="1302" t="s">
        <v>4</v>
      </c>
    </row>
    <row r="191" spans="4:4">
      <c r="D191" s="1302" t="s">
        <v>4</v>
      </c>
    </row>
    <row r="192" spans="4:4">
      <c r="D192" s="1302" t="s">
        <v>4</v>
      </c>
    </row>
    <row r="193" spans="4:4">
      <c r="D193" s="1302" t="s">
        <v>4</v>
      </c>
    </row>
    <row r="194" spans="4:4">
      <c r="D194" s="1302" t="s">
        <v>4</v>
      </c>
    </row>
    <row r="195" spans="4:4">
      <c r="D195" s="1302" t="s">
        <v>4</v>
      </c>
    </row>
    <row r="196" spans="4:4">
      <c r="D196" s="1302" t="s">
        <v>4</v>
      </c>
    </row>
    <row r="197" spans="4:4">
      <c r="D197" s="1302" t="s">
        <v>4</v>
      </c>
    </row>
    <row r="198" spans="4:4">
      <c r="D198" s="1302" t="s">
        <v>4</v>
      </c>
    </row>
    <row r="199" spans="4:4">
      <c r="D199" s="1302" t="s">
        <v>4</v>
      </c>
    </row>
    <row r="200" spans="4:4">
      <c r="D200" s="1302" t="s">
        <v>4</v>
      </c>
    </row>
    <row r="201" spans="4:4">
      <c r="D201" s="1302" t="s">
        <v>4</v>
      </c>
    </row>
    <row r="202" spans="4:4">
      <c r="D202" s="1302" t="s">
        <v>4</v>
      </c>
    </row>
    <row r="203" spans="4:4">
      <c r="D203" s="1302" t="s">
        <v>4</v>
      </c>
    </row>
    <row r="204" spans="4:4">
      <c r="D204" s="1302" t="s">
        <v>4</v>
      </c>
    </row>
    <row r="205" spans="4:4">
      <c r="D205" s="1302" t="s">
        <v>4</v>
      </c>
    </row>
    <row r="206" spans="4:4">
      <c r="D206" s="1302" t="s">
        <v>4</v>
      </c>
    </row>
    <row r="207" spans="4:4">
      <c r="D207" s="1302" t="s">
        <v>4</v>
      </c>
    </row>
    <row r="208" spans="4:4">
      <c r="D208" s="1302" t="s">
        <v>4</v>
      </c>
    </row>
    <row r="209" spans="4:4">
      <c r="D209" s="1302" t="s">
        <v>4</v>
      </c>
    </row>
    <row r="210" spans="4:4">
      <c r="D210" s="1302" t="s">
        <v>4</v>
      </c>
    </row>
    <row r="211" spans="4:4">
      <c r="D211" s="1302" t="s">
        <v>4</v>
      </c>
    </row>
    <row r="212" spans="4:4">
      <c r="D212" s="1302" t="s">
        <v>4</v>
      </c>
    </row>
    <row r="213" spans="4:4">
      <c r="D213" s="1302" t="s">
        <v>4</v>
      </c>
    </row>
    <row r="214" spans="4:4">
      <c r="D214" s="1302" t="s">
        <v>4</v>
      </c>
    </row>
    <row r="215" spans="4:4">
      <c r="D215" s="1302" t="s">
        <v>4</v>
      </c>
    </row>
    <row r="216" spans="4:4">
      <c r="D216" s="1302" t="s">
        <v>4</v>
      </c>
    </row>
    <row r="217" spans="4:4">
      <c r="D217" s="1302" t="s">
        <v>4</v>
      </c>
    </row>
    <row r="218" spans="4:4">
      <c r="D218" s="1302" t="s">
        <v>4</v>
      </c>
    </row>
    <row r="219" spans="4:4">
      <c r="D219" s="1302" t="s">
        <v>4</v>
      </c>
    </row>
    <row r="220" spans="4:4">
      <c r="D220" s="1302" t="s">
        <v>4</v>
      </c>
    </row>
    <row r="221" spans="4:4">
      <c r="D221" s="1302" t="s">
        <v>4</v>
      </c>
    </row>
    <row r="222" spans="4:4">
      <c r="D222" s="1302" t="s">
        <v>4</v>
      </c>
    </row>
    <row r="223" spans="4:4">
      <c r="D223" s="1302" t="s">
        <v>4</v>
      </c>
    </row>
    <row r="224" spans="4:4">
      <c r="D224" s="1302" t="s">
        <v>4</v>
      </c>
    </row>
    <row r="225" spans="4:4">
      <c r="D225" s="1302" t="s">
        <v>4</v>
      </c>
    </row>
    <row r="226" spans="4:4">
      <c r="D226" s="1302" t="s">
        <v>4</v>
      </c>
    </row>
    <row r="227" spans="4:4">
      <c r="D227" s="1302" t="s">
        <v>4</v>
      </c>
    </row>
    <row r="228" spans="4:4">
      <c r="D228" s="1302" t="s">
        <v>4</v>
      </c>
    </row>
    <row r="229" spans="4:4">
      <c r="D229" s="1302" t="s">
        <v>4</v>
      </c>
    </row>
    <row r="230" spans="4:4">
      <c r="D230" s="1302" t="s">
        <v>4</v>
      </c>
    </row>
    <row r="231" spans="4:4">
      <c r="D231" s="1302" t="s">
        <v>4</v>
      </c>
    </row>
    <row r="232" spans="4:4">
      <c r="D232" s="1302" t="s">
        <v>4</v>
      </c>
    </row>
    <row r="233" spans="4:4">
      <c r="D233" s="1302" t="s">
        <v>4</v>
      </c>
    </row>
    <row r="234" spans="4:4">
      <c r="D234" s="1302" t="s">
        <v>4</v>
      </c>
    </row>
    <row r="235" spans="4:4">
      <c r="D235" s="1302" t="s">
        <v>4</v>
      </c>
    </row>
    <row r="236" spans="4:4">
      <c r="D236" s="1302" t="s">
        <v>4</v>
      </c>
    </row>
    <row r="237" spans="4:4">
      <c r="D237" s="1302" t="s">
        <v>4</v>
      </c>
    </row>
    <row r="238" spans="4:4">
      <c r="D238" s="1302" t="s">
        <v>4</v>
      </c>
    </row>
    <row r="239" spans="4:4">
      <c r="D239" s="1302" t="s">
        <v>4</v>
      </c>
    </row>
    <row r="240" spans="4:4">
      <c r="D240" s="1302" t="s">
        <v>4</v>
      </c>
    </row>
    <row r="241" spans="4:4">
      <c r="D241" s="1302" t="s">
        <v>4</v>
      </c>
    </row>
    <row r="242" spans="4:4">
      <c r="D242" s="1302" t="s">
        <v>4</v>
      </c>
    </row>
    <row r="243" spans="4:4">
      <c r="D243" s="1302" t="s">
        <v>4</v>
      </c>
    </row>
    <row r="244" spans="4:4">
      <c r="D244" s="1302" t="s">
        <v>4</v>
      </c>
    </row>
    <row r="245" spans="4:4">
      <c r="D245" s="1302" t="s">
        <v>4</v>
      </c>
    </row>
    <row r="246" spans="4:4">
      <c r="D246" s="1302" t="s">
        <v>4</v>
      </c>
    </row>
    <row r="247" spans="4:4">
      <c r="D247" s="1302" t="s">
        <v>4</v>
      </c>
    </row>
    <row r="248" spans="4:4">
      <c r="D248" s="1302" t="s">
        <v>4</v>
      </c>
    </row>
    <row r="249" spans="4:4">
      <c r="D249" s="1302" t="s">
        <v>4</v>
      </c>
    </row>
    <row r="250" spans="4:4">
      <c r="D250" s="1302" t="s">
        <v>4</v>
      </c>
    </row>
    <row r="251" spans="4:4">
      <c r="D251" s="1302" t="s">
        <v>4</v>
      </c>
    </row>
    <row r="252" spans="4:4">
      <c r="D252" s="1302" t="s">
        <v>4</v>
      </c>
    </row>
    <row r="253" spans="4:4">
      <c r="D253" s="1302" t="s">
        <v>4</v>
      </c>
    </row>
    <row r="254" spans="4:4">
      <c r="D254" s="1302" t="s">
        <v>4</v>
      </c>
    </row>
    <row r="255" spans="4:4">
      <c r="D255" s="1302" t="s">
        <v>4</v>
      </c>
    </row>
    <row r="256" spans="4:4">
      <c r="D256" s="1302" t="s">
        <v>4</v>
      </c>
    </row>
    <row r="257" spans="4:4">
      <c r="D257" s="1302" t="s">
        <v>4</v>
      </c>
    </row>
    <row r="258" spans="4:4">
      <c r="D258" s="1302" t="s">
        <v>4</v>
      </c>
    </row>
    <row r="259" spans="4:4">
      <c r="D259" s="1302" t="s">
        <v>4</v>
      </c>
    </row>
    <row r="260" spans="4:4">
      <c r="D260" s="1302" t="s">
        <v>4</v>
      </c>
    </row>
    <row r="261" spans="4:4">
      <c r="D261" s="1302" t="s">
        <v>4</v>
      </c>
    </row>
    <row r="262" spans="4:4">
      <c r="D262" s="1302" t="s">
        <v>4</v>
      </c>
    </row>
    <row r="263" spans="4:4">
      <c r="D263" s="1302" t="s">
        <v>4</v>
      </c>
    </row>
    <row r="264" spans="4:4">
      <c r="D264" s="1302" t="s">
        <v>4</v>
      </c>
    </row>
    <row r="265" spans="4:4">
      <c r="D265" s="1302" t="s">
        <v>4</v>
      </c>
    </row>
    <row r="266" spans="4:4">
      <c r="D266" s="1302" t="s">
        <v>4</v>
      </c>
    </row>
    <row r="267" spans="4:4">
      <c r="D267" s="1302" t="s">
        <v>4</v>
      </c>
    </row>
    <row r="268" spans="4:4">
      <c r="D268" s="1302" t="s">
        <v>4</v>
      </c>
    </row>
    <row r="269" spans="4:4">
      <c r="D269" s="1302" t="s">
        <v>4</v>
      </c>
    </row>
    <row r="270" spans="4:4">
      <c r="D270" s="1302" t="s">
        <v>4</v>
      </c>
    </row>
    <row r="271" spans="4:4">
      <c r="D271" s="1302" t="s">
        <v>4</v>
      </c>
    </row>
    <row r="272" spans="4:4">
      <c r="D272" s="1302" t="s">
        <v>4</v>
      </c>
    </row>
    <row r="273" spans="4:4">
      <c r="D273" s="1302" t="s">
        <v>4</v>
      </c>
    </row>
    <row r="274" spans="4:4">
      <c r="D274" s="1302" t="s">
        <v>4</v>
      </c>
    </row>
    <row r="275" spans="4:4">
      <c r="D275" s="1302" t="s">
        <v>4</v>
      </c>
    </row>
    <row r="276" spans="4:4">
      <c r="D276" s="1302" t="s">
        <v>4</v>
      </c>
    </row>
    <row r="277" spans="4:4">
      <c r="D277" s="1302" t="s">
        <v>4</v>
      </c>
    </row>
    <row r="278" spans="4:4">
      <c r="D278" s="1302" t="s">
        <v>4</v>
      </c>
    </row>
    <row r="279" spans="4:4">
      <c r="D279" s="1302" t="s">
        <v>4</v>
      </c>
    </row>
    <row r="280" spans="4:4">
      <c r="D280" s="1302" t="s">
        <v>4</v>
      </c>
    </row>
    <row r="281" spans="4:4">
      <c r="D281" s="1302" t="s">
        <v>4</v>
      </c>
    </row>
    <row r="282" spans="4:4">
      <c r="D282" s="1302" t="s">
        <v>4</v>
      </c>
    </row>
    <row r="283" spans="4:4">
      <c r="D283" s="1302" t="s">
        <v>4</v>
      </c>
    </row>
    <row r="284" spans="4:4">
      <c r="D284" s="1302" t="s">
        <v>4</v>
      </c>
    </row>
    <row r="285" spans="4:4">
      <c r="D285" s="1302" t="s">
        <v>4</v>
      </c>
    </row>
    <row r="286" spans="4:4">
      <c r="D286" s="1302" t="s">
        <v>4</v>
      </c>
    </row>
    <row r="287" spans="4:4">
      <c r="D287" s="1302" t="s">
        <v>4</v>
      </c>
    </row>
    <row r="288" spans="4:4">
      <c r="D288" s="1302" t="s">
        <v>4</v>
      </c>
    </row>
    <row r="289" spans="4:4">
      <c r="D289" s="1302" t="s">
        <v>4</v>
      </c>
    </row>
    <row r="290" spans="4:4">
      <c r="D290" s="1302" t="s">
        <v>4</v>
      </c>
    </row>
    <row r="291" spans="4:4">
      <c r="D291" s="1302" t="s">
        <v>4</v>
      </c>
    </row>
    <row r="292" spans="4:4">
      <c r="D292" s="1302" t="s">
        <v>4</v>
      </c>
    </row>
    <row r="293" spans="4:4">
      <c r="D293" s="1302" t="s">
        <v>4</v>
      </c>
    </row>
    <row r="294" spans="4:4">
      <c r="D294" s="1302" t="s">
        <v>4</v>
      </c>
    </row>
    <row r="295" spans="4:4">
      <c r="D295" s="1302" t="s">
        <v>4</v>
      </c>
    </row>
    <row r="296" spans="4:4">
      <c r="D296" s="1302" t="s">
        <v>4</v>
      </c>
    </row>
    <row r="297" spans="4:4">
      <c r="D297" s="1302" t="s">
        <v>4</v>
      </c>
    </row>
    <row r="298" spans="4:4">
      <c r="D298" s="1302" t="s">
        <v>4</v>
      </c>
    </row>
    <row r="299" spans="4:4">
      <c r="D299" s="1302" t="s">
        <v>4</v>
      </c>
    </row>
    <row r="300" spans="4:4">
      <c r="D300" s="1302" t="s">
        <v>4</v>
      </c>
    </row>
    <row r="301" spans="4:4">
      <c r="D301" s="1302" t="s">
        <v>4</v>
      </c>
    </row>
    <row r="302" spans="4:4">
      <c r="D302" s="1302" t="s">
        <v>4</v>
      </c>
    </row>
    <row r="303" spans="4:4">
      <c r="D303" s="1302" t="s">
        <v>4</v>
      </c>
    </row>
    <row r="304" spans="4:4">
      <c r="D304" s="1302" t="s">
        <v>4</v>
      </c>
    </row>
    <row r="305" spans="4:4">
      <c r="D305" s="1302" t="s">
        <v>4</v>
      </c>
    </row>
    <row r="306" spans="4:4">
      <c r="D306" s="1302" t="s">
        <v>4</v>
      </c>
    </row>
    <row r="307" spans="4:4">
      <c r="D307" s="1302" t="s">
        <v>4</v>
      </c>
    </row>
    <row r="308" spans="4:4">
      <c r="D308" s="1302" t="s">
        <v>4</v>
      </c>
    </row>
    <row r="309" spans="4:4">
      <c r="D309" s="1302" t="s">
        <v>4</v>
      </c>
    </row>
    <row r="310" spans="4:4">
      <c r="D310" s="1302" t="s">
        <v>4</v>
      </c>
    </row>
    <row r="311" spans="4:4">
      <c r="D311" s="1302" t="s">
        <v>4</v>
      </c>
    </row>
    <row r="312" spans="4:4">
      <c r="D312" s="1302" t="s">
        <v>4</v>
      </c>
    </row>
    <row r="313" spans="4:4">
      <c r="D313" s="1302" t="s">
        <v>4</v>
      </c>
    </row>
    <row r="314" spans="4:4">
      <c r="D314" s="1302" t="s">
        <v>4</v>
      </c>
    </row>
    <row r="315" spans="4:4">
      <c r="D315" s="1302" t="s">
        <v>4</v>
      </c>
    </row>
    <row r="316" spans="4:4">
      <c r="D316" s="1302" t="s">
        <v>4</v>
      </c>
    </row>
    <row r="317" spans="4:4">
      <c r="D317" s="1302" t="s">
        <v>4</v>
      </c>
    </row>
    <row r="318" spans="4:4">
      <c r="D318" s="1302" t="s">
        <v>4</v>
      </c>
    </row>
    <row r="319" spans="4:4">
      <c r="D319" s="1302" t="s">
        <v>4</v>
      </c>
    </row>
    <row r="320" spans="4:4">
      <c r="D320" s="1302" t="s">
        <v>4</v>
      </c>
    </row>
    <row r="321" spans="4:4">
      <c r="D321" s="1302" t="s">
        <v>4</v>
      </c>
    </row>
    <row r="322" spans="4:4">
      <c r="D322" s="1302" t="s">
        <v>4</v>
      </c>
    </row>
    <row r="323" spans="4:4">
      <c r="D323" s="1302" t="s">
        <v>4</v>
      </c>
    </row>
    <row r="324" spans="4:4">
      <c r="D324" s="1302" t="s">
        <v>4</v>
      </c>
    </row>
    <row r="325" spans="4:4">
      <c r="D325" s="1302" t="s">
        <v>4</v>
      </c>
    </row>
    <row r="326" spans="4:4">
      <c r="D326" s="1302" t="s">
        <v>4</v>
      </c>
    </row>
    <row r="327" spans="4:4">
      <c r="D327" s="1302" t="s">
        <v>4</v>
      </c>
    </row>
    <row r="328" spans="4:4">
      <c r="D328" s="1302" t="s">
        <v>4</v>
      </c>
    </row>
    <row r="329" spans="4:4">
      <c r="D329" s="1302" t="s">
        <v>4</v>
      </c>
    </row>
    <row r="330" spans="4:4">
      <c r="D330" s="1302" t="s">
        <v>4</v>
      </c>
    </row>
    <row r="331" spans="4:4">
      <c r="D331" s="1302" t="s">
        <v>4</v>
      </c>
    </row>
    <row r="332" spans="4:4">
      <c r="D332" s="1302" t="s">
        <v>4</v>
      </c>
    </row>
    <row r="333" spans="4:4">
      <c r="D333" s="1302" t="s">
        <v>4</v>
      </c>
    </row>
    <row r="334" spans="4:4">
      <c r="D334" s="1302" t="s">
        <v>4</v>
      </c>
    </row>
    <row r="335" spans="4:4">
      <c r="D335" s="1302" t="s">
        <v>4</v>
      </c>
    </row>
    <row r="336" spans="4:4">
      <c r="D336" s="1302" t="s">
        <v>4</v>
      </c>
    </row>
    <row r="337" spans="4:4">
      <c r="D337" s="1302" t="s">
        <v>4</v>
      </c>
    </row>
    <row r="338" spans="4:4">
      <c r="D338" s="1302" t="s">
        <v>4</v>
      </c>
    </row>
    <row r="339" spans="4:4">
      <c r="D339" s="1302" t="s">
        <v>4</v>
      </c>
    </row>
    <row r="340" spans="4:4">
      <c r="D340" s="1302" t="s">
        <v>4</v>
      </c>
    </row>
    <row r="341" spans="4:4">
      <c r="D341" s="1302" t="s">
        <v>4</v>
      </c>
    </row>
    <row r="342" spans="4:4">
      <c r="D342" s="1302" t="s">
        <v>4</v>
      </c>
    </row>
    <row r="343" spans="4:4">
      <c r="D343" s="1302" t="s">
        <v>4</v>
      </c>
    </row>
    <row r="344" spans="4:4">
      <c r="D344" s="1302" t="s">
        <v>4</v>
      </c>
    </row>
    <row r="345" spans="4:4">
      <c r="D345" s="1302" t="s">
        <v>4</v>
      </c>
    </row>
    <row r="346" spans="4:4">
      <c r="D346" s="1302" t="s">
        <v>4</v>
      </c>
    </row>
    <row r="347" spans="4:4">
      <c r="D347" s="1302" t="s">
        <v>4</v>
      </c>
    </row>
    <row r="348" spans="4:4">
      <c r="D348" s="1302" t="s">
        <v>4</v>
      </c>
    </row>
    <row r="349" spans="4:4">
      <c r="D349" s="1302" t="s">
        <v>4</v>
      </c>
    </row>
    <row r="350" spans="4:4">
      <c r="D350" s="1302" t="s">
        <v>4</v>
      </c>
    </row>
    <row r="351" spans="4:4">
      <c r="D351" s="1302" t="s">
        <v>4</v>
      </c>
    </row>
    <row r="352" spans="4:4">
      <c r="D352" s="1302" t="s">
        <v>4</v>
      </c>
    </row>
    <row r="353" spans="4:4">
      <c r="D353" s="1302" t="s">
        <v>4</v>
      </c>
    </row>
    <row r="354" spans="4:4">
      <c r="D354" s="1302" t="s">
        <v>4</v>
      </c>
    </row>
    <row r="355" spans="4:4">
      <c r="D355" s="1302" t="s">
        <v>4</v>
      </c>
    </row>
    <row r="356" spans="4:4">
      <c r="D356" s="1302" t="s">
        <v>4</v>
      </c>
    </row>
    <row r="357" spans="4:4">
      <c r="D357" s="1302" t="s">
        <v>4</v>
      </c>
    </row>
    <row r="358" spans="4:4">
      <c r="D358" s="1302" t="s">
        <v>4</v>
      </c>
    </row>
    <row r="359" spans="4:4">
      <c r="D359" s="1302" t="s">
        <v>4</v>
      </c>
    </row>
    <row r="360" spans="4:4">
      <c r="D360" s="1302" t="s">
        <v>4</v>
      </c>
    </row>
    <row r="361" spans="4:4">
      <c r="D361" s="1302" t="s">
        <v>4</v>
      </c>
    </row>
    <row r="362" spans="4:4">
      <c r="D362" s="1302" t="s">
        <v>4</v>
      </c>
    </row>
    <row r="363" spans="4:4">
      <c r="D363" s="1302" t="s">
        <v>4</v>
      </c>
    </row>
    <row r="364" spans="4:4">
      <c r="D364" s="1302" t="s">
        <v>4</v>
      </c>
    </row>
    <row r="365" spans="4:4">
      <c r="D365" s="1302" t="s">
        <v>4</v>
      </c>
    </row>
    <row r="366" spans="4:4">
      <c r="D366" s="1302" t="s">
        <v>4</v>
      </c>
    </row>
    <row r="367" spans="4:4">
      <c r="D367" s="1302" t="s">
        <v>4</v>
      </c>
    </row>
    <row r="368" spans="4:4">
      <c r="D368" s="1302" t="s">
        <v>4</v>
      </c>
    </row>
    <row r="369" spans="4:4">
      <c r="D369" s="1302" t="s">
        <v>4</v>
      </c>
    </row>
    <row r="370" spans="4:4">
      <c r="D370" s="1302" t="s">
        <v>4</v>
      </c>
    </row>
    <row r="371" spans="4:4">
      <c r="D371" s="1302" t="s">
        <v>4</v>
      </c>
    </row>
    <row r="372" spans="4:4">
      <c r="D372" s="1302" t="s">
        <v>4</v>
      </c>
    </row>
    <row r="373" spans="4:4">
      <c r="D373" s="1302" t="s">
        <v>4</v>
      </c>
    </row>
    <row r="374" spans="4:4">
      <c r="D374" s="1302" t="s">
        <v>4</v>
      </c>
    </row>
    <row r="375" spans="4:4">
      <c r="D375" s="1302" t="s">
        <v>4</v>
      </c>
    </row>
    <row r="376" spans="4:4">
      <c r="D376" s="1302" t="s">
        <v>4</v>
      </c>
    </row>
    <row r="377" spans="4:4">
      <c r="D377" s="1302" t="s">
        <v>4</v>
      </c>
    </row>
    <row r="378" spans="4:4">
      <c r="D378" s="1302" t="s">
        <v>4</v>
      </c>
    </row>
    <row r="379" spans="4:4">
      <c r="D379" s="1302" t="s">
        <v>4</v>
      </c>
    </row>
    <row r="380" spans="4:4">
      <c r="D380" s="1302" t="s">
        <v>4</v>
      </c>
    </row>
    <row r="381" spans="4:4">
      <c r="D381" s="1302" t="s">
        <v>4</v>
      </c>
    </row>
    <row r="382" spans="4:4">
      <c r="D382" s="1302" t="s">
        <v>4</v>
      </c>
    </row>
    <row r="383" spans="4:4">
      <c r="D383" s="1302" t="s">
        <v>4</v>
      </c>
    </row>
    <row r="384" spans="4:4">
      <c r="D384" s="1302" t="s">
        <v>4</v>
      </c>
    </row>
    <row r="385" spans="4:4">
      <c r="D385" s="1302" t="s">
        <v>4</v>
      </c>
    </row>
    <row r="386" spans="4:4">
      <c r="D386" s="1302" t="s">
        <v>4</v>
      </c>
    </row>
    <row r="387" spans="4:4">
      <c r="D387" s="1302" t="s">
        <v>4</v>
      </c>
    </row>
    <row r="388" spans="4:4">
      <c r="D388" s="1302" t="s">
        <v>4</v>
      </c>
    </row>
    <row r="389" spans="4:4">
      <c r="D389" s="1302" t="s">
        <v>4</v>
      </c>
    </row>
    <row r="390" spans="4:4">
      <c r="D390" s="1302" t="s">
        <v>4</v>
      </c>
    </row>
    <row r="391" spans="4:4">
      <c r="D391" s="1302" t="s">
        <v>4</v>
      </c>
    </row>
    <row r="392" spans="4:4">
      <c r="D392" s="1302" t="s">
        <v>4</v>
      </c>
    </row>
    <row r="393" spans="4:4">
      <c r="D393" s="1302" t="s">
        <v>4</v>
      </c>
    </row>
    <row r="394" spans="4:4">
      <c r="D394" s="1302" t="s">
        <v>4</v>
      </c>
    </row>
    <row r="395" spans="4:4">
      <c r="D395" s="1302" t="s">
        <v>4</v>
      </c>
    </row>
    <row r="396" spans="4:4">
      <c r="D396" s="1302" t="s">
        <v>4</v>
      </c>
    </row>
    <row r="397" spans="4:4">
      <c r="D397" s="1302" t="s">
        <v>4</v>
      </c>
    </row>
    <row r="398" spans="4:4">
      <c r="D398" s="1302" t="s">
        <v>4</v>
      </c>
    </row>
    <row r="399" spans="4:4">
      <c r="D399" s="1302" t="s">
        <v>4</v>
      </c>
    </row>
    <row r="400" spans="4:4">
      <c r="D400" s="1302" t="s">
        <v>4</v>
      </c>
    </row>
    <row r="401" spans="4:4">
      <c r="D401" s="1302" t="s">
        <v>4</v>
      </c>
    </row>
    <row r="402" spans="4:4">
      <c r="D402" s="1302" t="s">
        <v>4</v>
      </c>
    </row>
    <row r="403" spans="4:4">
      <c r="D403" s="1302" t="s">
        <v>4</v>
      </c>
    </row>
    <row r="404" spans="4:4">
      <c r="D404" s="1302" t="s">
        <v>4</v>
      </c>
    </row>
    <row r="405" spans="4:4">
      <c r="D405" s="1302" t="s">
        <v>4</v>
      </c>
    </row>
    <row r="406" spans="4:4">
      <c r="D406" s="1302" t="s">
        <v>4</v>
      </c>
    </row>
    <row r="407" spans="4:4">
      <c r="D407" s="1302" t="s">
        <v>4</v>
      </c>
    </row>
    <row r="408" spans="4:4">
      <c r="D408" s="1302" t="s">
        <v>4</v>
      </c>
    </row>
    <row r="409" spans="4:4">
      <c r="D409" s="1302" t="s">
        <v>4</v>
      </c>
    </row>
    <row r="410" spans="4:4">
      <c r="D410" s="1302" t="s">
        <v>4</v>
      </c>
    </row>
    <row r="411" spans="4:4">
      <c r="D411" s="1302" t="s">
        <v>4</v>
      </c>
    </row>
    <row r="412" spans="4:4">
      <c r="D412" s="1302" t="s">
        <v>4</v>
      </c>
    </row>
    <row r="413" spans="4:4">
      <c r="D413" s="1302" t="s">
        <v>4</v>
      </c>
    </row>
    <row r="414" spans="4:4">
      <c r="D414" s="1302" t="s">
        <v>4</v>
      </c>
    </row>
    <row r="415" spans="4:4">
      <c r="D415" s="1302" t="s">
        <v>4</v>
      </c>
    </row>
    <row r="416" spans="4:4">
      <c r="D416" s="1302" t="s">
        <v>4</v>
      </c>
    </row>
    <row r="417" spans="4:4">
      <c r="D417" s="1302" t="s">
        <v>4</v>
      </c>
    </row>
    <row r="418" spans="4:4">
      <c r="D418" s="1302" t="s">
        <v>4</v>
      </c>
    </row>
    <row r="419" spans="4:4">
      <c r="D419" s="1302" t="s">
        <v>4</v>
      </c>
    </row>
    <row r="420" spans="4:4">
      <c r="D420" s="1302" t="s">
        <v>4</v>
      </c>
    </row>
    <row r="421" spans="4:4">
      <c r="D421" s="1302" t="s">
        <v>4</v>
      </c>
    </row>
    <row r="422" spans="4:4">
      <c r="D422" s="1302" t="s">
        <v>4</v>
      </c>
    </row>
    <row r="423" spans="4:4">
      <c r="D423" s="1302" t="s">
        <v>4</v>
      </c>
    </row>
    <row r="424" spans="4:4">
      <c r="D424" s="1302" t="s">
        <v>4</v>
      </c>
    </row>
    <row r="425" spans="4:4">
      <c r="D425" s="1302" t="s">
        <v>4</v>
      </c>
    </row>
    <row r="426" spans="4:4">
      <c r="D426" s="1302" t="s">
        <v>4</v>
      </c>
    </row>
    <row r="427" spans="4:4">
      <c r="D427" s="1302" t="s">
        <v>4</v>
      </c>
    </row>
    <row r="428" spans="4:4">
      <c r="D428" s="1302" t="s">
        <v>4</v>
      </c>
    </row>
    <row r="429" spans="4:4">
      <c r="D429" s="1302" t="s">
        <v>4</v>
      </c>
    </row>
    <row r="430" spans="4:4">
      <c r="D430" s="1302" t="s">
        <v>4</v>
      </c>
    </row>
    <row r="431" spans="4:4">
      <c r="D431" s="1302" t="s">
        <v>4</v>
      </c>
    </row>
    <row r="432" spans="4:4">
      <c r="D432" s="1302" t="s">
        <v>4</v>
      </c>
    </row>
    <row r="433" spans="4:4">
      <c r="D433" s="1302" t="s">
        <v>4</v>
      </c>
    </row>
    <row r="434" spans="4:4">
      <c r="D434" s="1302" t="s">
        <v>4</v>
      </c>
    </row>
    <row r="435" spans="4:4">
      <c r="D435" s="1302" t="s">
        <v>4</v>
      </c>
    </row>
    <row r="436" spans="4:4">
      <c r="D436" s="1302" t="s">
        <v>4</v>
      </c>
    </row>
    <row r="437" spans="4:4">
      <c r="D437" s="1302" t="s">
        <v>4</v>
      </c>
    </row>
    <row r="438" spans="4:4">
      <c r="D438" s="1302" t="s">
        <v>4</v>
      </c>
    </row>
    <row r="439" spans="4:4">
      <c r="D439" s="1302" t="s">
        <v>4</v>
      </c>
    </row>
    <row r="440" spans="4:4">
      <c r="D440" s="1302" t="s">
        <v>4</v>
      </c>
    </row>
    <row r="441" spans="4:4">
      <c r="D441" s="1302" t="s">
        <v>4</v>
      </c>
    </row>
    <row r="442" spans="4:4">
      <c r="D442" s="1302" t="s">
        <v>4</v>
      </c>
    </row>
    <row r="443" spans="4:4">
      <c r="D443" s="1302" t="s">
        <v>4</v>
      </c>
    </row>
    <row r="444" spans="4:4">
      <c r="D444" s="1302" t="s">
        <v>4</v>
      </c>
    </row>
    <row r="445" spans="4:4">
      <c r="D445" s="1302" t="s">
        <v>4</v>
      </c>
    </row>
    <row r="446" spans="4:4">
      <c r="D446" s="1302" t="s">
        <v>4</v>
      </c>
    </row>
    <row r="447" spans="4:4">
      <c r="D447" s="1302" t="s">
        <v>4</v>
      </c>
    </row>
    <row r="448" spans="4:4">
      <c r="D448" s="1302" t="s">
        <v>4</v>
      </c>
    </row>
    <row r="449" spans="4:4">
      <c r="D449" s="1302" t="s">
        <v>4</v>
      </c>
    </row>
    <row r="450" spans="4:4">
      <c r="D450" s="1302" t="s">
        <v>4</v>
      </c>
    </row>
    <row r="451" spans="4:4">
      <c r="D451" s="1302" t="s">
        <v>4</v>
      </c>
    </row>
    <row r="452" spans="4:4">
      <c r="D452" s="1302" t="s">
        <v>4</v>
      </c>
    </row>
    <row r="453" spans="4:4">
      <c r="D453" s="1302" t="s">
        <v>4</v>
      </c>
    </row>
    <row r="454" spans="4:4">
      <c r="D454" s="1302" t="s">
        <v>4</v>
      </c>
    </row>
    <row r="455" spans="4:4">
      <c r="D455" s="1302" t="s">
        <v>4</v>
      </c>
    </row>
    <row r="456" spans="4:4">
      <c r="D456" s="1302" t="s">
        <v>4</v>
      </c>
    </row>
    <row r="457" spans="4:4">
      <c r="D457" s="1302" t="s">
        <v>4</v>
      </c>
    </row>
    <row r="458" spans="4:4">
      <c r="D458" s="1302" t="s">
        <v>4</v>
      </c>
    </row>
    <row r="459" spans="4:4">
      <c r="D459" s="1302" t="s">
        <v>4</v>
      </c>
    </row>
    <row r="460" spans="4:4">
      <c r="D460" s="1302" t="s">
        <v>4</v>
      </c>
    </row>
    <row r="461" spans="4:4">
      <c r="D461" s="1302" t="s">
        <v>4</v>
      </c>
    </row>
    <row r="462" spans="4:4">
      <c r="D462" s="1302" t="s">
        <v>4</v>
      </c>
    </row>
    <row r="463" spans="4:4">
      <c r="D463" s="1302" t="s">
        <v>4</v>
      </c>
    </row>
    <row r="464" spans="4:4">
      <c r="D464" s="1302" t="s">
        <v>4</v>
      </c>
    </row>
    <row r="465" spans="4:4">
      <c r="D465" s="1302" t="s">
        <v>4</v>
      </c>
    </row>
    <row r="466" spans="4:4">
      <c r="D466" s="1302" t="s">
        <v>4</v>
      </c>
    </row>
    <row r="467" spans="4:4">
      <c r="D467" s="1302" t="s">
        <v>4</v>
      </c>
    </row>
    <row r="468" spans="4:4">
      <c r="D468" s="1302" t="s">
        <v>4</v>
      </c>
    </row>
    <row r="469" spans="4:4">
      <c r="D469" s="1302" t="s">
        <v>4</v>
      </c>
    </row>
    <row r="470" spans="4:4">
      <c r="D470" s="1302" t="s">
        <v>4</v>
      </c>
    </row>
    <row r="471" spans="4:4">
      <c r="D471" s="1302" t="s">
        <v>4</v>
      </c>
    </row>
    <row r="472" spans="4:4">
      <c r="D472" s="1302" t="s">
        <v>4</v>
      </c>
    </row>
    <row r="473" spans="4:4">
      <c r="D473" s="1302" t="s">
        <v>4</v>
      </c>
    </row>
    <row r="474" spans="4:4">
      <c r="D474" s="1302" t="s">
        <v>4</v>
      </c>
    </row>
    <row r="475" spans="4:4">
      <c r="D475" s="1302" t="s">
        <v>4</v>
      </c>
    </row>
    <row r="476" spans="4:4">
      <c r="D476" s="1302" t="s">
        <v>4</v>
      </c>
    </row>
    <row r="477" spans="4:4">
      <c r="D477" s="1302" t="s">
        <v>4</v>
      </c>
    </row>
    <row r="478" spans="4:4">
      <c r="D478" s="1302" t="s">
        <v>4</v>
      </c>
    </row>
    <row r="479" spans="4:4">
      <c r="D479" s="1302" t="s">
        <v>4</v>
      </c>
    </row>
    <row r="480" spans="4:4">
      <c r="D480" s="1302" t="s">
        <v>4</v>
      </c>
    </row>
    <row r="481" spans="4:4">
      <c r="D481" s="1302" t="s">
        <v>4</v>
      </c>
    </row>
    <row r="482" spans="4:4">
      <c r="D482" s="1302" t="s">
        <v>4</v>
      </c>
    </row>
    <row r="483" spans="4:4">
      <c r="D483" s="1302" t="s">
        <v>4</v>
      </c>
    </row>
    <row r="484" spans="4:4">
      <c r="D484" s="1302" t="s">
        <v>4</v>
      </c>
    </row>
    <row r="485" spans="4:4">
      <c r="D485" s="1302" t="s">
        <v>4</v>
      </c>
    </row>
    <row r="486" spans="4:4">
      <c r="D486" s="1302" t="s">
        <v>4</v>
      </c>
    </row>
    <row r="487" spans="4:4">
      <c r="D487" s="1302" t="s">
        <v>4</v>
      </c>
    </row>
    <row r="488" spans="4:4">
      <c r="D488" s="1302" t="s">
        <v>4</v>
      </c>
    </row>
    <row r="489" spans="4:4">
      <c r="D489" s="1302" t="s">
        <v>4</v>
      </c>
    </row>
    <row r="490" spans="4:4">
      <c r="D490" s="1302" t="s">
        <v>4</v>
      </c>
    </row>
    <row r="491" spans="4:4">
      <c r="D491" s="1302" t="s">
        <v>4</v>
      </c>
    </row>
    <row r="492" spans="4:4">
      <c r="D492" s="1302" t="s">
        <v>4</v>
      </c>
    </row>
    <row r="493" spans="4:4">
      <c r="D493" s="1302" t="s">
        <v>4</v>
      </c>
    </row>
    <row r="494" spans="4:4">
      <c r="D494" s="1302" t="s">
        <v>4</v>
      </c>
    </row>
    <row r="495" spans="4:4">
      <c r="D495" s="1302" t="s">
        <v>4</v>
      </c>
    </row>
    <row r="496" spans="4:4">
      <c r="D496" s="1302" t="s">
        <v>4</v>
      </c>
    </row>
    <row r="497" spans="4:4">
      <c r="D497" s="1302" t="s">
        <v>4</v>
      </c>
    </row>
    <row r="498" spans="4:4">
      <c r="D498" s="1302" t="s">
        <v>4</v>
      </c>
    </row>
    <row r="499" spans="4:4">
      <c r="D499" s="1302" t="s">
        <v>4</v>
      </c>
    </row>
    <row r="500" spans="4:4">
      <c r="D500" s="1302" t="s">
        <v>4</v>
      </c>
    </row>
    <row r="501" spans="4:4">
      <c r="D501" s="1302" t="s">
        <v>4</v>
      </c>
    </row>
    <row r="502" spans="4:4">
      <c r="D502" s="1302" t="s">
        <v>4</v>
      </c>
    </row>
    <row r="503" spans="4:4">
      <c r="D503" s="1302" t="s">
        <v>4</v>
      </c>
    </row>
    <row r="504" spans="4:4">
      <c r="D504" s="1302" t="s">
        <v>4</v>
      </c>
    </row>
    <row r="505" spans="4:4">
      <c r="D505" s="1302" t="s">
        <v>4</v>
      </c>
    </row>
    <row r="506" spans="4:4">
      <c r="D506" s="1302" t="s">
        <v>4</v>
      </c>
    </row>
    <row r="507" spans="4:4">
      <c r="D507" s="1302" t="s">
        <v>4</v>
      </c>
    </row>
    <row r="508" spans="4:4">
      <c r="D508" s="1302" t="s">
        <v>4</v>
      </c>
    </row>
    <row r="509" spans="4:4">
      <c r="D509" s="1302" t="s">
        <v>4</v>
      </c>
    </row>
    <row r="510" spans="4:4">
      <c r="D510" s="1302" t="s">
        <v>4</v>
      </c>
    </row>
    <row r="511" spans="4:4">
      <c r="D511" s="1302" t="s">
        <v>4</v>
      </c>
    </row>
    <row r="512" spans="4:4">
      <c r="D512" s="1302" t="s">
        <v>4</v>
      </c>
    </row>
    <row r="513" spans="4:4">
      <c r="D513" s="1302" t="s">
        <v>4</v>
      </c>
    </row>
    <row r="514" spans="4:4">
      <c r="D514" s="1302" t="s">
        <v>4</v>
      </c>
    </row>
    <row r="515" spans="4:4">
      <c r="D515" s="1302" t="s">
        <v>4</v>
      </c>
    </row>
    <row r="516" spans="4:4">
      <c r="D516" s="1302" t="s">
        <v>4</v>
      </c>
    </row>
    <row r="517" spans="4:4">
      <c r="D517" s="1302" t="s">
        <v>4</v>
      </c>
    </row>
    <row r="518" spans="4:4">
      <c r="D518" s="1302" t="s">
        <v>4</v>
      </c>
    </row>
    <row r="519" spans="4:4">
      <c r="D519" s="1302" t="s">
        <v>4</v>
      </c>
    </row>
    <row r="520" spans="4:4">
      <c r="D520" s="1302" t="s">
        <v>4</v>
      </c>
    </row>
    <row r="521" spans="4:4">
      <c r="D521" s="1302" t="s">
        <v>4</v>
      </c>
    </row>
    <row r="522" spans="4:4">
      <c r="D522" s="1302" t="s">
        <v>4</v>
      </c>
    </row>
    <row r="523" spans="4:4">
      <c r="D523" s="1302" t="s">
        <v>4</v>
      </c>
    </row>
    <row r="524" spans="4:4">
      <c r="D524" s="1302" t="s">
        <v>4</v>
      </c>
    </row>
    <row r="525" spans="4:4">
      <c r="D525" s="1302" t="s">
        <v>4</v>
      </c>
    </row>
    <row r="526" spans="4:4">
      <c r="D526" s="1302" t="s">
        <v>4</v>
      </c>
    </row>
    <row r="527" spans="4:4">
      <c r="D527" s="1302" t="s">
        <v>4</v>
      </c>
    </row>
    <row r="528" spans="4:4">
      <c r="D528" s="1302" t="s">
        <v>4</v>
      </c>
    </row>
    <row r="529" spans="4:4">
      <c r="D529" s="1302" t="s">
        <v>4</v>
      </c>
    </row>
    <row r="530" spans="4:4">
      <c r="D530" s="1302" t="s">
        <v>4</v>
      </c>
    </row>
    <row r="531" spans="4:4">
      <c r="D531" s="1302" t="s">
        <v>4</v>
      </c>
    </row>
    <row r="532" spans="4:4">
      <c r="D532" s="1302" t="s">
        <v>4</v>
      </c>
    </row>
    <row r="533" spans="4:4">
      <c r="D533" s="1302" t="s">
        <v>4</v>
      </c>
    </row>
    <row r="534" spans="4:4">
      <c r="D534" s="1302" t="s">
        <v>4</v>
      </c>
    </row>
    <row r="535" spans="4:4">
      <c r="D535" s="1302" t="s">
        <v>4</v>
      </c>
    </row>
    <row r="536" spans="4:4">
      <c r="D536" s="1302" t="s">
        <v>4</v>
      </c>
    </row>
    <row r="537" spans="4:4">
      <c r="D537" s="1302" t="s">
        <v>4</v>
      </c>
    </row>
    <row r="538" spans="4:4">
      <c r="D538" s="1302" t="s">
        <v>4</v>
      </c>
    </row>
    <row r="539" spans="4:4">
      <c r="D539" s="1302" t="s">
        <v>4</v>
      </c>
    </row>
    <row r="540" spans="4:4">
      <c r="D540" s="1302" t="s">
        <v>4</v>
      </c>
    </row>
    <row r="541" spans="4:4">
      <c r="D541" s="1302" t="s">
        <v>4</v>
      </c>
    </row>
    <row r="542" spans="4:4">
      <c r="D542" s="1302" t="s">
        <v>4</v>
      </c>
    </row>
    <row r="543" spans="4:4">
      <c r="D543" s="1302" t="s">
        <v>4</v>
      </c>
    </row>
    <row r="544" spans="4:4">
      <c r="D544" s="1302" t="s">
        <v>4</v>
      </c>
    </row>
    <row r="545" spans="4:4">
      <c r="D545" s="1302" t="s">
        <v>4</v>
      </c>
    </row>
    <row r="546" spans="4:4">
      <c r="D546" s="1302" t="s">
        <v>4</v>
      </c>
    </row>
    <row r="547" spans="4:4">
      <c r="D547" s="1302" t="s">
        <v>4</v>
      </c>
    </row>
    <row r="548" spans="4:4">
      <c r="D548" s="1302" t="s">
        <v>4</v>
      </c>
    </row>
    <row r="549" spans="4:4">
      <c r="D549" s="1302" t="s">
        <v>4</v>
      </c>
    </row>
    <row r="550" spans="4:4">
      <c r="D550" s="1302" t="s">
        <v>4</v>
      </c>
    </row>
    <row r="551" spans="4:4">
      <c r="D551" s="1302" t="s">
        <v>4</v>
      </c>
    </row>
    <row r="552" spans="4:4">
      <c r="D552" s="1302" t="s">
        <v>4</v>
      </c>
    </row>
    <row r="553" spans="4:4">
      <c r="D553" s="1302" t="s">
        <v>4</v>
      </c>
    </row>
    <row r="554" spans="4:4">
      <c r="D554" s="1302" t="s">
        <v>4</v>
      </c>
    </row>
    <row r="555" spans="4:4">
      <c r="D555" s="1302" t="s">
        <v>4</v>
      </c>
    </row>
    <row r="556" spans="4:4">
      <c r="D556" s="1302" t="s">
        <v>4</v>
      </c>
    </row>
    <row r="557" spans="4:4">
      <c r="D557" s="1302" t="s">
        <v>4</v>
      </c>
    </row>
    <row r="558" spans="4:4">
      <c r="D558" s="1302" t="s">
        <v>4</v>
      </c>
    </row>
    <row r="559" spans="4:4">
      <c r="D559" s="1302" t="s">
        <v>4</v>
      </c>
    </row>
    <row r="560" spans="4:4">
      <c r="D560" s="1302" t="s">
        <v>4</v>
      </c>
    </row>
    <row r="561" spans="4:4">
      <c r="D561" s="1302" t="s">
        <v>4</v>
      </c>
    </row>
    <row r="562" spans="4:4">
      <c r="D562" s="1302" t="s">
        <v>4</v>
      </c>
    </row>
    <row r="563" spans="4:4">
      <c r="D563" s="1302" t="s">
        <v>4</v>
      </c>
    </row>
    <row r="564" spans="4:4">
      <c r="D564" s="1302" t="s">
        <v>4</v>
      </c>
    </row>
    <row r="565" spans="4:4">
      <c r="D565" s="1302" t="s">
        <v>4</v>
      </c>
    </row>
    <row r="566" spans="4:4">
      <c r="D566" s="1302" t="s">
        <v>4</v>
      </c>
    </row>
    <row r="567" spans="4:4">
      <c r="D567" s="1302" t="s">
        <v>4</v>
      </c>
    </row>
    <row r="568" spans="4:4">
      <c r="D568" s="1302" t="s">
        <v>4</v>
      </c>
    </row>
    <row r="569" spans="4:4">
      <c r="D569" s="1302" t="s">
        <v>4</v>
      </c>
    </row>
    <row r="570" spans="4:4">
      <c r="D570" s="1302" t="s">
        <v>4</v>
      </c>
    </row>
    <row r="571" spans="4:4">
      <c r="D571" s="1302" t="s">
        <v>4</v>
      </c>
    </row>
    <row r="572" spans="4:4">
      <c r="D572" s="1302" t="s">
        <v>4</v>
      </c>
    </row>
    <row r="573" spans="4:4">
      <c r="D573" s="1302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1305" customWidth="1"/>
    <col min="2" max="2" width="1.7109375" style="1305" customWidth="1"/>
    <col min="3" max="3" width="55" style="1305" customWidth="1"/>
    <col min="4" max="4" width="20.140625" style="1305" customWidth="1"/>
    <col min="5" max="8" width="21.42578125" style="1305" customWidth="1"/>
    <col min="9" max="256" width="12.5703125" style="1305"/>
    <col min="257" max="257" width="4.85546875" style="1305" customWidth="1"/>
    <col min="258" max="258" width="1.7109375" style="1305" customWidth="1"/>
    <col min="259" max="259" width="55" style="1305" customWidth="1"/>
    <col min="260" max="260" width="20.140625" style="1305" customWidth="1"/>
    <col min="261" max="264" width="21.42578125" style="1305" customWidth="1"/>
    <col min="265" max="512" width="12.5703125" style="1305"/>
    <col min="513" max="513" width="4.85546875" style="1305" customWidth="1"/>
    <col min="514" max="514" width="1.7109375" style="1305" customWidth="1"/>
    <col min="515" max="515" width="55" style="1305" customWidth="1"/>
    <col min="516" max="516" width="20.140625" style="1305" customWidth="1"/>
    <col min="517" max="520" width="21.42578125" style="1305" customWidth="1"/>
    <col min="521" max="768" width="12.5703125" style="1305"/>
    <col min="769" max="769" width="4.85546875" style="1305" customWidth="1"/>
    <col min="770" max="770" width="1.7109375" style="1305" customWidth="1"/>
    <col min="771" max="771" width="55" style="1305" customWidth="1"/>
    <col min="772" max="772" width="20.140625" style="1305" customWidth="1"/>
    <col min="773" max="776" width="21.42578125" style="1305" customWidth="1"/>
    <col min="777" max="1024" width="12.5703125" style="1305"/>
    <col min="1025" max="1025" width="4.85546875" style="1305" customWidth="1"/>
    <col min="1026" max="1026" width="1.7109375" style="1305" customWidth="1"/>
    <col min="1027" max="1027" width="55" style="1305" customWidth="1"/>
    <col min="1028" max="1028" width="20.140625" style="1305" customWidth="1"/>
    <col min="1029" max="1032" width="21.42578125" style="1305" customWidth="1"/>
    <col min="1033" max="1280" width="12.5703125" style="1305"/>
    <col min="1281" max="1281" width="4.85546875" style="1305" customWidth="1"/>
    <col min="1282" max="1282" width="1.7109375" style="1305" customWidth="1"/>
    <col min="1283" max="1283" width="55" style="1305" customWidth="1"/>
    <col min="1284" max="1284" width="20.140625" style="1305" customWidth="1"/>
    <col min="1285" max="1288" width="21.42578125" style="1305" customWidth="1"/>
    <col min="1289" max="1536" width="12.5703125" style="1305"/>
    <col min="1537" max="1537" width="4.85546875" style="1305" customWidth="1"/>
    <col min="1538" max="1538" width="1.7109375" style="1305" customWidth="1"/>
    <col min="1539" max="1539" width="55" style="1305" customWidth="1"/>
    <col min="1540" max="1540" width="20.140625" style="1305" customWidth="1"/>
    <col min="1541" max="1544" width="21.42578125" style="1305" customWidth="1"/>
    <col min="1545" max="1792" width="12.5703125" style="1305"/>
    <col min="1793" max="1793" width="4.85546875" style="1305" customWidth="1"/>
    <col min="1794" max="1794" width="1.7109375" style="1305" customWidth="1"/>
    <col min="1795" max="1795" width="55" style="1305" customWidth="1"/>
    <col min="1796" max="1796" width="20.140625" style="1305" customWidth="1"/>
    <col min="1797" max="1800" width="21.42578125" style="1305" customWidth="1"/>
    <col min="1801" max="2048" width="12.5703125" style="1305"/>
    <col min="2049" max="2049" width="4.85546875" style="1305" customWidth="1"/>
    <col min="2050" max="2050" width="1.7109375" style="1305" customWidth="1"/>
    <col min="2051" max="2051" width="55" style="1305" customWidth="1"/>
    <col min="2052" max="2052" width="20.140625" style="1305" customWidth="1"/>
    <col min="2053" max="2056" width="21.42578125" style="1305" customWidth="1"/>
    <col min="2057" max="2304" width="12.5703125" style="1305"/>
    <col min="2305" max="2305" width="4.85546875" style="1305" customWidth="1"/>
    <col min="2306" max="2306" width="1.7109375" style="1305" customWidth="1"/>
    <col min="2307" max="2307" width="55" style="1305" customWidth="1"/>
    <col min="2308" max="2308" width="20.140625" style="1305" customWidth="1"/>
    <col min="2309" max="2312" width="21.42578125" style="1305" customWidth="1"/>
    <col min="2313" max="2560" width="12.5703125" style="1305"/>
    <col min="2561" max="2561" width="4.85546875" style="1305" customWidth="1"/>
    <col min="2562" max="2562" width="1.7109375" style="1305" customWidth="1"/>
    <col min="2563" max="2563" width="55" style="1305" customWidth="1"/>
    <col min="2564" max="2564" width="20.140625" style="1305" customWidth="1"/>
    <col min="2565" max="2568" width="21.42578125" style="1305" customWidth="1"/>
    <col min="2569" max="2816" width="12.5703125" style="1305"/>
    <col min="2817" max="2817" width="4.85546875" style="1305" customWidth="1"/>
    <col min="2818" max="2818" width="1.7109375" style="1305" customWidth="1"/>
    <col min="2819" max="2819" width="55" style="1305" customWidth="1"/>
    <col min="2820" max="2820" width="20.140625" style="1305" customWidth="1"/>
    <col min="2821" max="2824" width="21.42578125" style="1305" customWidth="1"/>
    <col min="2825" max="3072" width="12.5703125" style="1305"/>
    <col min="3073" max="3073" width="4.85546875" style="1305" customWidth="1"/>
    <col min="3074" max="3074" width="1.7109375" style="1305" customWidth="1"/>
    <col min="3075" max="3075" width="55" style="1305" customWidth="1"/>
    <col min="3076" max="3076" width="20.140625" style="1305" customWidth="1"/>
    <col min="3077" max="3080" width="21.42578125" style="1305" customWidth="1"/>
    <col min="3081" max="3328" width="12.5703125" style="1305"/>
    <col min="3329" max="3329" width="4.85546875" style="1305" customWidth="1"/>
    <col min="3330" max="3330" width="1.7109375" style="1305" customWidth="1"/>
    <col min="3331" max="3331" width="55" style="1305" customWidth="1"/>
    <col min="3332" max="3332" width="20.140625" style="1305" customWidth="1"/>
    <col min="3333" max="3336" width="21.42578125" style="1305" customWidth="1"/>
    <col min="3337" max="3584" width="12.5703125" style="1305"/>
    <col min="3585" max="3585" width="4.85546875" style="1305" customWidth="1"/>
    <col min="3586" max="3586" width="1.7109375" style="1305" customWidth="1"/>
    <col min="3587" max="3587" width="55" style="1305" customWidth="1"/>
    <col min="3588" max="3588" width="20.140625" style="1305" customWidth="1"/>
    <col min="3589" max="3592" width="21.42578125" style="1305" customWidth="1"/>
    <col min="3593" max="3840" width="12.5703125" style="1305"/>
    <col min="3841" max="3841" width="4.85546875" style="1305" customWidth="1"/>
    <col min="3842" max="3842" width="1.7109375" style="1305" customWidth="1"/>
    <col min="3843" max="3843" width="55" style="1305" customWidth="1"/>
    <col min="3844" max="3844" width="20.140625" style="1305" customWidth="1"/>
    <col min="3845" max="3848" width="21.42578125" style="1305" customWidth="1"/>
    <col min="3849" max="4096" width="12.5703125" style="1305"/>
    <col min="4097" max="4097" width="4.85546875" style="1305" customWidth="1"/>
    <col min="4098" max="4098" width="1.7109375" style="1305" customWidth="1"/>
    <col min="4099" max="4099" width="55" style="1305" customWidth="1"/>
    <col min="4100" max="4100" width="20.140625" style="1305" customWidth="1"/>
    <col min="4101" max="4104" width="21.42578125" style="1305" customWidth="1"/>
    <col min="4105" max="4352" width="12.5703125" style="1305"/>
    <col min="4353" max="4353" width="4.85546875" style="1305" customWidth="1"/>
    <col min="4354" max="4354" width="1.7109375" style="1305" customWidth="1"/>
    <col min="4355" max="4355" width="55" style="1305" customWidth="1"/>
    <col min="4356" max="4356" width="20.140625" style="1305" customWidth="1"/>
    <col min="4357" max="4360" width="21.42578125" style="1305" customWidth="1"/>
    <col min="4361" max="4608" width="12.5703125" style="1305"/>
    <col min="4609" max="4609" width="4.85546875" style="1305" customWidth="1"/>
    <col min="4610" max="4610" width="1.7109375" style="1305" customWidth="1"/>
    <col min="4611" max="4611" width="55" style="1305" customWidth="1"/>
    <col min="4612" max="4612" width="20.140625" style="1305" customWidth="1"/>
    <col min="4613" max="4616" width="21.42578125" style="1305" customWidth="1"/>
    <col min="4617" max="4864" width="12.5703125" style="1305"/>
    <col min="4865" max="4865" width="4.85546875" style="1305" customWidth="1"/>
    <col min="4866" max="4866" width="1.7109375" style="1305" customWidth="1"/>
    <col min="4867" max="4867" width="55" style="1305" customWidth="1"/>
    <col min="4868" max="4868" width="20.140625" style="1305" customWidth="1"/>
    <col min="4869" max="4872" width="21.42578125" style="1305" customWidth="1"/>
    <col min="4873" max="5120" width="12.5703125" style="1305"/>
    <col min="5121" max="5121" width="4.85546875" style="1305" customWidth="1"/>
    <col min="5122" max="5122" width="1.7109375" style="1305" customWidth="1"/>
    <col min="5123" max="5123" width="55" style="1305" customWidth="1"/>
    <col min="5124" max="5124" width="20.140625" style="1305" customWidth="1"/>
    <col min="5125" max="5128" width="21.42578125" style="1305" customWidth="1"/>
    <col min="5129" max="5376" width="12.5703125" style="1305"/>
    <col min="5377" max="5377" width="4.85546875" style="1305" customWidth="1"/>
    <col min="5378" max="5378" width="1.7109375" style="1305" customWidth="1"/>
    <col min="5379" max="5379" width="55" style="1305" customWidth="1"/>
    <col min="5380" max="5380" width="20.140625" style="1305" customWidth="1"/>
    <col min="5381" max="5384" width="21.42578125" style="1305" customWidth="1"/>
    <col min="5385" max="5632" width="12.5703125" style="1305"/>
    <col min="5633" max="5633" width="4.85546875" style="1305" customWidth="1"/>
    <col min="5634" max="5634" width="1.7109375" style="1305" customWidth="1"/>
    <col min="5635" max="5635" width="55" style="1305" customWidth="1"/>
    <col min="5636" max="5636" width="20.140625" style="1305" customWidth="1"/>
    <col min="5637" max="5640" width="21.42578125" style="1305" customWidth="1"/>
    <col min="5641" max="5888" width="12.5703125" style="1305"/>
    <col min="5889" max="5889" width="4.85546875" style="1305" customWidth="1"/>
    <col min="5890" max="5890" width="1.7109375" style="1305" customWidth="1"/>
    <col min="5891" max="5891" width="55" style="1305" customWidth="1"/>
    <col min="5892" max="5892" width="20.140625" style="1305" customWidth="1"/>
    <col min="5893" max="5896" width="21.42578125" style="1305" customWidth="1"/>
    <col min="5897" max="6144" width="12.5703125" style="1305"/>
    <col min="6145" max="6145" width="4.85546875" style="1305" customWidth="1"/>
    <col min="6146" max="6146" width="1.7109375" style="1305" customWidth="1"/>
    <col min="6147" max="6147" width="55" style="1305" customWidth="1"/>
    <col min="6148" max="6148" width="20.140625" style="1305" customWidth="1"/>
    <col min="6149" max="6152" width="21.42578125" style="1305" customWidth="1"/>
    <col min="6153" max="6400" width="12.5703125" style="1305"/>
    <col min="6401" max="6401" width="4.85546875" style="1305" customWidth="1"/>
    <col min="6402" max="6402" width="1.7109375" style="1305" customWidth="1"/>
    <col min="6403" max="6403" width="55" style="1305" customWidth="1"/>
    <col min="6404" max="6404" width="20.140625" style="1305" customWidth="1"/>
    <col min="6405" max="6408" width="21.42578125" style="1305" customWidth="1"/>
    <col min="6409" max="6656" width="12.5703125" style="1305"/>
    <col min="6657" max="6657" width="4.85546875" style="1305" customWidth="1"/>
    <col min="6658" max="6658" width="1.7109375" style="1305" customWidth="1"/>
    <col min="6659" max="6659" width="55" style="1305" customWidth="1"/>
    <col min="6660" max="6660" width="20.140625" style="1305" customWidth="1"/>
    <col min="6661" max="6664" width="21.42578125" style="1305" customWidth="1"/>
    <col min="6665" max="6912" width="12.5703125" style="1305"/>
    <col min="6913" max="6913" width="4.85546875" style="1305" customWidth="1"/>
    <col min="6914" max="6914" width="1.7109375" style="1305" customWidth="1"/>
    <col min="6915" max="6915" width="55" style="1305" customWidth="1"/>
    <col min="6916" max="6916" width="20.140625" style="1305" customWidth="1"/>
    <col min="6917" max="6920" width="21.42578125" style="1305" customWidth="1"/>
    <col min="6921" max="7168" width="12.5703125" style="1305"/>
    <col min="7169" max="7169" width="4.85546875" style="1305" customWidth="1"/>
    <col min="7170" max="7170" width="1.7109375" style="1305" customWidth="1"/>
    <col min="7171" max="7171" width="55" style="1305" customWidth="1"/>
    <col min="7172" max="7172" width="20.140625" style="1305" customWidth="1"/>
    <col min="7173" max="7176" width="21.42578125" style="1305" customWidth="1"/>
    <col min="7177" max="7424" width="12.5703125" style="1305"/>
    <col min="7425" max="7425" width="4.85546875" style="1305" customWidth="1"/>
    <col min="7426" max="7426" width="1.7109375" style="1305" customWidth="1"/>
    <col min="7427" max="7427" width="55" style="1305" customWidth="1"/>
    <col min="7428" max="7428" width="20.140625" style="1305" customWidth="1"/>
    <col min="7429" max="7432" width="21.42578125" style="1305" customWidth="1"/>
    <col min="7433" max="7680" width="12.5703125" style="1305"/>
    <col min="7681" max="7681" width="4.85546875" style="1305" customWidth="1"/>
    <col min="7682" max="7682" width="1.7109375" style="1305" customWidth="1"/>
    <col min="7683" max="7683" width="55" style="1305" customWidth="1"/>
    <col min="7684" max="7684" width="20.140625" style="1305" customWidth="1"/>
    <col min="7685" max="7688" width="21.42578125" style="1305" customWidth="1"/>
    <col min="7689" max="7936" width="12.5703125" style="1305"/>
    <col min="7937" max="7937" width="4.85546875" style="1305" customWidth="1"/>
    <col min="7938" max="7938" width="1.7109375" style="1305" customWidth="1"/>
    <col min="7939" max="7939" width="55" style="1305" customWidth="1"/>
    <col min="7940" max="7940" width="20.140625" style="1305" customWidth="1"/>
    <col min="7941" max="7944" width="21.42578125" style="1305" customWidth="1"/>
    <col min="7945" max="8192" width="12.5703125" style="1305"/>
    <col min="8193" max="8193" width="4.85546875" style="1305" customWidth="1"/>
    <col min="8194" max="8194" width="1.7109375" style="1305" customWidth="1"/>
    <col min="8195" max="8195" width="55" style="1305" customWidth="1"/>
    <col min="8196" max="8196" width="20.140625" style="1305" customWidth="1"/>
    <col min="8197" max="8200" width="21.42578125" style="1305" customWidth="1"/>
    <col min="8201" max="8448" width="12.5703125" style="1305"/>
    <col min="8449" max="8449" width="4.85546875" style="1305" customWidth="1"/>
    <col min="8450" max="8450" width="1.7109375" style="1305" customWidth="1"/>
    <col min="8451" max="8451" width="55" style="1305" customWidth="1"/>
    <col min="8452" max="8452" width="20.140625" style="1305" customWidth="1"/>
    <col min="8453" max="8456" width="21.42578125" style="1305" customWidth="1"/>
    <col min="8457" max="8704" width="12.5703125" style="1305"/>
    <col min="8705" max="8705" width="4.85546875" style="1305" customWidth="1"/>
    <col min="8706" max="8706" width="1.7109375" style="1305" customWidth="1"/>
    <col min="8707" max="8707" width="55" style="1305" customWidth="1"/>
    <col min="8708" max="8708" width="20.140625" style="1305" customWidth="1"/>
    <col min="8709" max="8712" width="21.42578125" style="1305" customWidth="1"/>
    <col min="8713" max="8960" width="12.5703125" style="1305"/>
    <col min="8961" max="8961" width="4.85546875" style="1305" customWidth="1"/>
    <col min="8962" max="8962" width="1.7109375" style="1305" customWidth="1"/>
    <col min="8963" max="8963" width="55" style="1305" customWidth="1"/>
    <col min="8964" max="8964" width="20.140625" style="1305" customWidth="1"/>
    <col min="8965" max="8968" width="21.42578125" style="1305" customWidth="1"/>
    <col min="8969" max="9216" width="12.5703125" style="1305"/>
    <col min="9217" max="9217" width="4.85546875" style="1305" customWidth="1"/>
    <col min="9218" max="9218" width="1.7109375" style="1305" customWidth="1"/>
    <col min="9219" max="9219" width="55" style="1305" customWidth="1"/>
    <col min="9220" max="9220" width="20.140625" style="1305" customWidth="1"/>
    <col min="9221" max="9224" width="21.42578125" style="1305" customWidth="1"/>
    <col min="9225" max="9472" width="12.5703125" style="1305"/>
    <col min="9473" max="9473" width="4.85546875" style="1305" customWidth="1"/>
    <col min="9474" max="9474" width="1.7109375" style="1305" customWidth="1"/>
    <col min="9475" max="9475" width="55" style="1305" customWidth="1"/>
    <col min="9476" max="9476" width="20.140625" style="1305" customWidth="1"/>
    <col min="9477" max="9480" width="21.42578125" style="1305" customWidth="1"/>
    <col min="9481" max="9728" width="12.5703125" style="1305"/>
    <col min="9729" max="9729" width="4.85546875" style="1305" customWidth="1"/>
    <col min="9730" max="9730" width="1.7109375" style="1305" customWidth="1"/>
    <col min="9731" max="9731" width="55" style="1305" customWidth="1"/>
    <col min="9732" max="9732" width="20.140625" style="1305" customWidth="1"/>
    <col min="9733" max="9736" width="21.42578125" style="1305" customWidth="1"/>
    <col min="9737" max="9984" width="12.5703125" style="1305"/>
    <col min="9985" max="9985" width="4.85546875" style="1305" customWidth="1"/>
    <col min="9986" max="9986" width="1.7109375" style="1305" customWidth="1"/>
    <col min="9987" max="9987" width="55" style="1305" customWidth="1"/>
    <col min="9988" max="9988" width="20.140625" style="1305" customWidth="1"/>
    <col min="9989" max="9992" width="21.42578125" style="1305" customWidth="1"/>
    <col min="9993" max="10240" width="12.5703125" style="1305"/>
    <col min="10241" max="10241" width="4.85546875" style="1305" customWidth="1"/>
    <col min="10242" max="10242" width="1.7109375" style="1305" customWidth="1"/>
    <col min="10243" max="10243" width="55" style="1305" customWidth="1"/>
    <col min="10244" max="10244" width="20.140625" style="1305" customWidth="1"/>
    <col min="10245" max="10248" width="21.42578125" style="1305" customWidth="1"/>
    <col min="10249" max="10496" width="12.5703125" style="1305"/>
    <col min="10497" max="10497" width="4.85546875" style="1305" customWidth="1"/>
    <col min="10498" max="10498" width="1.7109375" style="1305" customWidth="1"/>
    <col min="10499" max="10499" width="55" style="1305" customWidth="1"/>
    <col min="10500" max="10500" width="20.140625" style="1305" customWidth="1"/>
    <col min="10501" max="10504" width="21.42578125" style="1305" customWidth="1"/>
    <col min="10505" max="10752" width="12.5703125" style="1305"/>
    <col min="10753" max="10753" width="4.85546875" style="1305" customWidth="1"/>
    <col min="10754" max="10754" width="1.7109375" style="1305" customWidth="1"/>
    <col min="10755" max="10755" width="55" style="1305" customWidth="1"/>
    <col min="10756" max="10756" width="20.140625" style="1305" customWidth="1"/>
    <col min="10757" max="10760" width="21.42578125" style="1305" customWidth="1"/>
    <col min="10761" max="11008" width="12.5703125" style="1305"/>
    <col min="11009" max="11009" width="4.85546875" style="1305" customWidth="1"/>
    <col min="11010" max="11010" width="1.7109375" style="1305" customWidth="1"/>
    <col min="11011" max="11011" width="55" style="1305" customWidth="1"/>
    <col min="11012" max="11012" width="20.140625" style="1305" customWidth="1"/>
    <col min="11013" max="11016" width="21.42578125" style="1305" customWidth="1"/>
    <col min="11017" max="11264" width="12.5703125" style="1305"/>
    <col min="11265" max="11265" width="4.85546875" style="1305" customWidth="1"/>
    <col min="11266" max="11266" width="1.7109375" style="1305" customWidth="1"/>
    <col min="11267" max="11267" width="55" style="1305" customWidth="1"/>
    <col min="11268" max="11268" width="20.140625" style="1305" customWidth="1"/>
    <col min="11269" max="11272" width="21.42578125" style="1305" customWidth="1"/>
    <col min="11273" max="11520" width="12.5703125" style="1305"/>
    <col min="11521" max="11521" width="4.85546875" style="1305" customWidth="1"/>
    <col min="11522" max="11522" width="1.7109375" style="1305" customWidth="1"/>
    <col min="11523" max="11523" width="55" style="1305" customWidth="1"/>
    <col min="11524" max="11524" width="20.140625" style="1305" customWidth="1"/>
    <col min="11525" max="11528" width="21.42578125" style="1305" customWidth="1"/>
    <col min="11529" max="11776" width="12.5703125" style="1305"/>
    <col min="11777" max="11777" width="4.85546875" style="1305" customWidth="1"/>
    <col min="11778" max="11778" width="1.7109375" style="1305" customWidth="1"/>
    <col min="11779" max="11779" width="55" style="1305" customWidth="1"/>
    <col min="11780" max="11780" width="20.140625" style="1305" customWidth="1"/>
    <col min="11781" max="11784" width="21.42578125" style="1305" customWidth="1"/>
    <col min="11785" max="12032" width="12.5703125" style="1305"/>
    <col min="12033" max="12033" width="4.85546875" style="1305" customWidth="1"/>
    <col min="12034" max="12034" width="1.7109375" style="1305" customWidth="1"/>
    <col min="12035" max="12035" width="55" style="1305" customWidth="1"/>
    <col min="12036" max="12036" width="20.140625" style="1305" customWidth="1"/>
    <col min="12037" max="12040" width="21.42578125" style="1305" customWidth="1"/>
    <col min="12041" max="12288" width="12.5703125" style="1305"/>
    <col min="12289" max="12289" width="4.85546875" style="1305" customWidth="1"/>
    <col min="12290" max="12290" width="1.7109375" style="1305" customWidth="1"/>
    <col min="12291" max="12291" width="55" style="1305" customWidth="1"/>
    <col min="12292" max="12292" width="20.140625" style="1305" customWidth="1"/>
    <col min="12293" max="12296" width="21.42578125" style="1305" customWidth="1"/>
    <col min="12297" max="12544" width="12.5703125" style="1305"/>
    <col min="12545" max="12545" width="4.85546875" style="1305" customWidth="1"/>
    <col min="12546" max="12546" width="1.7109375" style="1305" customWidth="1"/>
    <col min="12547" max="12547" width="55" style="1305" customWidth="1"/>
    <col min="12548" max="12548" width="20.140625" style="1305" customWidth="1"/>
    <col min="12549" max="12552" width="21.42578125" style="1305" customWidth="1"/>
    <col min="12553" max="12800" width="12.5703125" style="1305"/>
    <col min="12801" max="12801" width="4.85546875" style="1305" customWidth="1"/>
    <col min="12802" max="12802" width="1.7109375" style="1305" customWidth="1"/>
    <col min="12803" max="12803" width="55" style="1305" customWidth="1"/>
    <col min="12804" max="12804" width="20.140625" style="1305" customWidth="1"/>
    <col min="12805" max="12808" width="21.42578125" style="1305" customWidth="1"/>
    <col min="12809" max="13056" width="12.5703125" style="1305"/>
    <col min="13057" max="13057" width="4.85546875" style="1305" customWidth="1"/>
    <col min="13058" max="13058" width="1.7109375" style="1305" customWidth="1"/>
    <col min="13059" max="13059" width="55" style="1305" customWidth="1"/>
    <col min="13060" max="13060" width="20.140625" style="1305" customWidth="1"/>
    <col min="13061" max="13064" width="21.42578125" style="1305" customWidth="1"/>
    <col min="13065" max="13312" width="12.5703125" style="1305"/>
    <col min="13313" max="13313" width="4.85546875" style="1305" customWidth="1"/>
    <col min="13314" max="13314" width="1.7109375" style="1305" customWidth="1"/>
    <col min="13315" max="13315" width="55" style="1305" customWidth="1"/>
    <col min="13316" max="13316" width="20.140625" style="1305" customWidth="1"/>
    <col min="13317" max="13320" width="21.42578125" style="1305" customWidth="1"/>
    <col min="13321" max="13568" width="12.5703125" style="1305"/>
    <col min="13569" max="13569" width="4.85546875" style="1305" customWidth="1"/>
    <col min="13570" max="13570" width="1.7109375" style="1305" customWidth="1"/>
    <col min="13571" max="13571" width="55" style="1305" customWidth="1"/>
    <col min="13572" max="13572" width="20.140625" style="1305" customWidth="1"/>
    <col min="13573" max="13576" width="21.42578125" style="1305" customWidth="1"/>
    <col min="13577" max="13824" width="12.5703125" style="1305"/>
    <col min="13825" max="13825" width="4.85546875" style="1305" customWidth="1"/>
    <col min="13826" max="13826" width="1.7109375" style="1305" customWidth="1"/>
    <col min="13827" max="13827" width="55" style="1305" customWidth="1"/>
    <col min="13828" max="13828" width="20.140625" style="1305" customWidth="1"/>
    <col min="13829" max="13832" width="21.42578125" style="1305" customWidth="1"/>
    <col min="13833" max="14080" width="12.5703125" style="1305"/>
    <col min="14081" max="14081" width="4.85546875" style="1305" customWidth="1"/>
    <col min="14082" max="14082" width="1.7109375" style="1305" customWidth="1"/>
    <col min="14083" max="14083" width="55" style="1305" customWidth="1"/>
    <col min="14084" max="14084" width="20.140625" style="1305" customWidth="1"/>
    <col min="14085" max="14088" width="21.42578125" style="1305" customWidth="1"/>
    <col min="14089" max="14336" width="12.5703125" style="1305"/>
    <col min="14337" max="14337" width="4.85546875" style="1305" customWidth="1"/>
    <col min="14338" max="14338" width="1.7109375" style="1305" customWidth="1"/>
    <col min="14339" max="14339" width="55" style="1305" customWidth="1"/>
    <col min="14340" max="14340" width="20.140625" style="1305" customWidth="1"/>
    <col min="14341" max="14344" width="21.42578125" style="1305" customWidth="1"/>
    <col min="14345" max="14592" width="12.5703125" style="1305"/>
    <col min="14593" max="14593" width="4.85546875" style="1305" customWidth="1"/>
    <col min="14594" max="14594" width="1.7109375" style="1305" customWidth="1"/>
    <col min="14595" max="14595" width="55" style="1305" customWidth="1"/>
    <col min="14596" max="14596" width="20.140625" style="1305" customWidth="1"/>
    <col min="14597" max="14600" width="21.42578125" style="1305" customWidth="1"/>
    <col min="14601" max="14848" width="12.5703125" style="1305"/>
    <col min="14849" max="14849" width="4.85546875" style="1305" customWidth="1"/>
    <col min="14850" max="14850" width="1.7109375" style="1305" customWidth="1"/>
    <col min="14851" max="14851" width="55" style="1305" customWidth="1"/>
    <col min="14852" max="14852" width="20.140625" style="1305" customWidth="1"/>
    <col min="14853" max="14856" width="21.42578125" style="1305" customWidth="1"/>
    <col min="14857" max="15104" width="12.5703125" style="1305"/>
    <col min="15105" max="15105" width="4.85546875" style="1305" customWidth="1"/>
    <col min="15106" max="15106" width="1.7109375" style="1305" customWidth="1"/>
    <col min="15107" max="15107" width="55" style="1305" customWidth="1"/>
    <col min="15108" max="15108" width="20.140625" style="1305" customWidth="1"/>
    <col min="15109" max="15112" width="21.42578125" style="1305" customWidth="1"/>
    <col min="15113" max="15360" width="12.5703125" style="1305"/>
    <col min="15361" max="15361" width="4.85546875" style="1305" customWidth="1"/>
    <col min="15362" max="15362" width="1.7109375" style="1305" customWidth="1"/>
    <col min="15363" max="15363" width="55" style="1305" customWidth="1"/>
    <col min="15364" max="15364" width="20.140625" style="1305" customWidth="1"/>
    <col min="15365" max="15368" width="21.42578125" style="1305" customWidth="1"/>
    <col min="15369" max="15616" width="12.5703125" style="1305"/>
    <col min="15617" max="15617" width="4.85546875" style="1305" customWidth="1"/>
    <col min="15618" max="15618" width="1.7109375" style="1305" customWidth="1"/>
    <col min="15619" max="15619" width="55" style="1305" customWidth="1"/>
    <col min="15620" max="15620" width="20.140625" style="1305" customWidth="1"/>
    <col min="15621" max="15624" width="21.42578125" style="1305" customWidth="1"/>
    <col min="15625" max="15872" width="12.5703125" style="1305"/>
    <col min="15873" max="15873" width="4.85546875" style="1305" customWidth="1"/>
    <col min="15874" max="15874" width="1.7109375" style="1305" customWidth="1"/>
    <col min="15875" max="15875" width="55" style="1305" customWidth="1"/>
    <col min="15876" max="15876" width="20.140625" style="1305" customWidth="1"/>
    <col min="15877" max="15880" width="21.42578125" style="1305" customWidth="1"/>
    <col min="15881" max="16128" width="12.5703125" style="1305"/>
    <col min="16129" max="16129" width="4.85546875" style="1305" customWidth="1"/>
    <col min="16130" max="16130" width="1.7109375" style="1305" customWidth="1"/>
    <col min="16131" max="16131" width="55" style="1305" customWidth="1"/>
    <col min="16132" max="16132" width="20.140625" style="1305" customWidth="1"/>
    <col min="16133" max="16136" width="21.42578125" style="1305" customWidth="1"/>
    <col min="16137" max="16384" width="12.5703125" style="1305"/>
  </cols>
  <sheetData>
    <row r="1" spans="1:30" ht="16.5" customHeight="1">
      <c r="A1" s="1579" t="s">
        <v>807</v>
      </c>
      <c r="B1" s="1579"/>
      <c r="C1" s="1579"/>
      <c r="D1" s="1303"/>
      <c r="E1" s="1303"/>
      <c r="F1" s="1303"/>
      <c r="G1" s="1304"/>
      <c r="H1" s="1304"/>
    </row>
    <row r="2" spans="1:30" ht="15.75" customHeight="1">
      <c r="A2" s="1580" t="s">
        <v>808</v>
      </c>
      <c r="B2" s="1580"/>
      <c r="C2" s="1580"/>
      <c r="D2" s="1580"/>
      <c r="E2" s="1580"/>
      <c r="F2" s="1580"/>
      <c r="G2" s="1580"/>
      <c r="H2" s="1580"/>
    </row>
    <row r="3" spans="1:30" ht="12" customHeight="1">
      <c r="A3" s="1303"/>
      <c r="B3" s="1303"/>
      <c r="C3" s="1306"/>
      <c r="D3" s="1307"/>
      <c r="E3" s="1307"/>
      <c r="F3" s="1307"/>
      <c r="G3" s="1308"/>
      <c r="H3" s="1308"/>
    </row>
    <row r="4" spans="1:30" ht="15" customHeight="1">
      <c r="A4" s="1309"/>
      <c r="B4" s="1309"/>
      <c r="C4" s="1306"/>
      <c r="D4" s="1307"/>
      <c r="E4" s="1307"/>
      <c r="F4" s="1307"/>
      <c r="G4" s="1308"/>
      <c r="H4" s="1310" t="s">
        <v>2</v>
      </c>
    </row>
    <row r="5" spans="1:30" ht="16.5" customHeight="1">
      <c r="A5" s="1311"/>
      <c r="B5" s="1304"/>
      <c r="C5" s="1312"/>
      <c r="D5" s="1581" t="s">
        <v>767</v>
      </c>
      <c r="E5" s="1582"/>
      <c r="F5" s="1583"/>
      <c r="G5" s="1584" t="s">
        <v>768</v>
      </c>
      <c r="H5" s="1585"/>
    </row>
    <row r="6" spans="1:30" ht="15" customHeight="1">
      <c r="A6" s="1313"/>
      <c r="B6" s="1304"/>
      <c r="C6" s="1314"/>
      <c r="D6" s="1572" t="s">
        <v>769</v>
      </c>
      <c r="E6" s="1573"/>
      <c r="F6" s="1574"/>
      <c r="G6" s="1553" t="s">
        <v>769</v>
      </c>
      <c r="H6" s="1555"/>
      <c r="K6" s="1315" t="s">
        <v>4</v>
      </c>
      <c r="L6" s="1315" t="s">
        <v>4</v>
      </c>
      <c r="M6" s="1315" t="s">
        <v>4</v>
      </c>
      <c r="N6" s="1315" t="s">
        <v>4</v>
      </c>
      <c r="W6" s="1315" t="s">
        <v>4</v>
      </c>
      <c r="X6" s="1315" t="s">
        <v>4</v>
      </c>
      <c r="Y6" s="1315" t="s">
        <v>4</v>
      </c>
      <c r="Z6" s="1315" t="s">
        <v>4</v>
      </c>
    </row>
    <row r="7" spans="1:30" ht="15.75">
      <c r="A7" s="1313"/>
      <c r="B7" s="1304"/>
      <c r="C7" s="1316" t="s">
        <v>3</v>
      </c>
      <c r="D7" s="1317"/>
      <c r="E7" s="1318" t="s">
        <v>770</v>
      </c>
      <c r="F7" s="1319"/>
      <c r="G7" s="1320" t="s">
        <v>4</v>
      </c>
      <c r="H7" s="1321" t="s">
        <v>4</v>
      </c>
    </row>
    <row r="8" spans="1:30" ht="14.25" customHeight="1">
      <c r="A8" s="1313"/>
      <c r="B8" s="1304"/>
      <c r="C8" s="1322"/>
      <c r="D8" s="1323"/>
      <c r="E8" s="1324"/>
      <c r="F8" s="1325" t="s">
        <v>770</v>
      </c>
      <c r="G8" s="1326" t="s">
        <v>771</v>
      </c>
      <c r="H8" s="1321" t="s">
        <v>772</v>
      </c>
      <c r="K8" s="1315" t="s">
        <v>4</v>
      </c>
      <c r="L8" s="1315" t="s">
        <v>4</v>
      </c>
      <c r="M8" s="1315" t="s">
        <v>4</v>
      </c>
      <c r="N8" s="1315" t="s">
        <v>4</v>
      </c>
      <c r="W8" s="1315" t="s">
        <v>4</v>
      </c>
      <c r="X8" s="1315" t="s">
        <v>4</v>
      </c>
      <c r="Y8" s="1315" t="s">
        <v>4</v>
      </c>
      <c r="Z8" s="1315" t="s">
        <v>4</v>
      </c>
    </row>
    <row r="9" spans="1:30" ht="14.25" customHeight="1">
      <c r="A9" s="1313"/>
      <c r="B9" s="1304"/>
      <c r="C9" s="1327"/>
      <c r="D9" s="1328" t="s">
        <v>773</v>
      </c>
      <c r="E9" s="1329" t="s">
        <v>774</v>
      </c>
      <c r="F9" s="1330" t="s">
        <v>775</v>
      </c>
      <c r="G9" s="1326" t="s">
        <v>630</v>
      </c>
      <c r="H9" s="1321" t="s">
        <v>776</v>
      </c>
    </row>
    <row r="10" spans="1:30" ht="14.25" customHeight="1">
      <c r="A10" s="1331"/>
      <c r="B10" s="1309"/>
      <c r="C10" s="1332"/>
      <c r="D10" s="1333"/>
      <c r="E10" s="1334"/>
      <c r="F10" s="1330" t="s">
        <v>777</v>
      </c>
      <c r="G10" s="1335" t="s">
        <v>778</v>
      </c>
      <c r="H10" s="1336"/>
      <c r="K10" s="1315" t="s">
        <v>4</v>
      </c>
      <c r="L10" s="1315" t="s">
        <v>4</v>
      </c>
      <c r="M10" s="1315" t="s">
        <v>4</v>
      </c>
      <c r="N10" s="1315" t="s">
        <v>4</v>
      </c>
      <c r="W10" s="1315" t="s">
        <v>4</v>
      </c>
      <c r="X10" s="1315" t="s">
        <v>4</v>
      </c>
      <c r="Y10" s="1315" t="s">
        <v>4</v>
      </c>
      <c r="Z10" s="1315" t="s">
        <v>4</v>
      </c>
    </row>
    <row r="11" spans="1:30" ht="9.9499999999999993" customHeight="1">
      <c r="A11" s="1337"/>
      <c r="B11" s="1338"/>
      <c r="C11" s="1339" t="s">
        <v>467</v>
      </c>
      <c r="D11" s="1340">
        <v>2</v>
      </c>
      <c r="E11" s="1341">
        <v>3</v>
      </c>
      <c r="F11" s="1341">
        <v>4</v>
      </c>
      <c r="G11" s="1342">
        <v>5</v>
      </c>
      <c r="H11" s="1343">
        <v>6</v>
      </c>
    </row>
    <row r="12" spans="1:30" ht="15.75" customHeight="1">
      <c r="A12" s="1311"/>
      <c r="B12" s="1344"/>
      <c r="C12" s="1345" t="s">
        <v>4</v>
      </c>
      <c r="D12" s="1346" t="s">
        <v>4</v>
      </c>
      <c r="E12" s="1347" t="s">
        <v>127</v>
      </c>
      <c r="F12" s="1348"/>
      <c r="G12" s="1349" t="s">
        <v>4</v>
      </c>
      <c r="H12" s="1350" t="s">
        <v>127</v>
      </c>
      <c r="K12" s="1315" t="s">
        <v>4</v>
      </c>
      <c r="L12" s="1315" t="s">
        <v>4</v>
      </c>
      <c r="M12" s="1315" t="s">
        <v>4</v>
      </c>
      <c r="N12" s="1315" t="s">
        <v>4</v>
      </c>
      <c r="W12" s="1315" t="s">
        <v>4</v>
      </c>
      <c r="X12" s="1315" t="s">
        <v>4</v>
      </c>
      <c r="Y12" s="1315" t="s">
        <v>4</v>
      </c>
      <c r="Z12" s="1315" t="s">
        <v>4</v>
      </c>
    </row>
    <row r="13" spans="1:30" ht="15.75">
      <c r="A13" s="1575" t="s">
        <v>41</v>
      </c>
      <c r="B13" s="1576"/>
      <c r="C13" s="1577"/>
      <c r="D13" s="1351">
        <v>86365.372759999984</v>
      </c>
      <c r="E13" s="1352">
        <v>1699.5713699999999</v>
      </c>
      <c r="F13" s="1353">
        <v>0.13500000000000001</v>
      </c>
      <c r="G13" s="1349">
        <v>1699.5713699999999</v>
      </c>
      <c r="H13" s="1354">
        <v>0</v>
      </c>
    </row>
    <row r="14" spans="1:30" s="1361" customFormat="1" ht="24" customHeight="1">
      <c r="A14" s="1355" t="s">
        <v>50</v>
      </c>
      <c r="B14" s="1356" t="s">
        <v>48</v>
      </c>
      <c r="C14" s="1357" t="s">
        <v>809</v>
      </c>
      <c r="D14" s="1358">
        <v>5391.2482700000019</v>
      </c>
      <c r="E14" s="1359">
        <v>3.2469999999999999</v>
      </c>
      <c r="F14" s="1359">
        <v>0</v>
      </c>
      <c r="G14" s="1360">
        <v>3.2469999999999999</v>
      </c>
      <c r="H14" s="1262">
        <v>0</v>
      </c>
      <c r="I14" s="1305"/>
      <c r="J14" s="1305"/>
      <c r="K14" s="1315" t="s">
        <v>4</v>
      </c>
      <c r="L14" s="1315" t="s">
        <v>4</v>
      </c>
      <c r="M14" s="1315" t="s">
        <v>4</v>
      </c>
      <c r="N14" s="1315" t="s">
        <v>4</v>
      </c>
      <c r="O14" s="1305"/>
      <c r="P14" s="1305"/>
      <c r="Q14" s="1305"/>
      <c r="R14" s="1305"/>
      <c r="S14" s="1305"/>
      <c r="T14" s="1305"/>
      <c r="U14" s="1305"/>
      <c r="V14" s="1305"/>
      <c r="W14" s="1315" t="s">
        <v>4</v>
      </c>
      <c r="X14" s="1315" t="s">
        <v>4</v>
      </c>
      <c r="Y14" s="1315" t="s">
        <v>4</v>
      </c>
      <c r="Z14" s="1315" t="s">
        <v>4</v>
      </c>
      <c r="AA14" s="1305"/>
      <c r="AB14" s="1305"/>
      <c r="AC14" s="1305"/>
      <c r="AD14" s="1305"/>
    </row>
    <row r="15" spans="1:30" s="1361" customFormat="1" ht="24" customHeight="1">
      <c r="A15" s="1355" t="s">
        <v>810</v>
      </c>
      <c r="B15" s="1356" t="s">
        <v>48</v>
      </c>
      <c r="C15" s="1357" t="s">
        <v>811</v>
      </c>
      <c r="D15" s="1358">
        <v>6126.0429499999946</v>
      </c>
      <c r="E15" s="1359">
        <v>0</v>
      </c>
      <c r="F15" s="1359">
        <v>0</v>
      </c>
      <c r="G15" s="1360">
        <v>0</v>
      </c>
      <c r="H15" s="1262">
        <v>0</v>
      </c>
      <c r="I15" s="1305"/>
      <c r="J15" s="1305"/>
      <c r="K15" s="1305"/>
      <c r="L15" s="1305"/>
      <c r="M15" s="1305"/>
      <c r="N15" s="1305"/>
      <c r="O15" s="1305"/>
      <c r="P15" s="1305"/>
      <c r="Q15" s="1305"/>
      <c r="R15" s="1305"/>
      <c r="S15" s="1305"/>
      <c r="T15" s="1305"/>
      <c r="U15" s="1305"/>
      <c r="V15" s="1305"/>
      <c r="W15" s="1305"/>
      <c r="X15" s="1305"/>
      <c r="Y15" s="1305"/>
      <c r="Z15" s="1305"/>
      <c r="AA15" s="1305"/>
      <c r="AB15" s="1305"/>
      <c r="AC15" s="1305"/>
      <c r="AD15" s="1305"/>
    </row>
    <row r="16" spans="1:30" s="1361" customFormat="1" ht="24" customHeight="1">
      <c r="A16" s="1355" t="s">
        <v>812</v>
      </c>
      <c r="B16" s="1356" t="s">
        <v>48</v>
      </c>
      <c r="C16" s="1357" t="s">
        <v>813</v>
      </c>
      <c r="D16" s="1358">
        <v>3531.5684499999979</v>
      </c>
      <c r="E16" s="1362">
        <v>0.1</v>
      </c>
      <c r="F16" s="1359">
        <v>0</v>
      </c>
      <c r="G16" s="1363">
        <v>0.1</v>
      </c>
      <c r="H16" s="1262">
        <v>0</v>
      </c>
      <c r="I16" s="1305"/>
      <c r="J16" s="1305"/>
      <c r="K16" s="1315" t="s">
        <v>4</v>
      </c>
      <c r="L16" s="1315" t="s">
        <v>4</v>
      </c>
      <c r="M16" s="1315" t="s">
        <v>4</v>
      </c>
      <c r="N16" s="1315" t="s">
        <v>4</v>
      </c>
      <c r="O16" s="1305"/>
      <c r="P16" s="1305"/>
      <c r="Q16" s="1305"/>
      <c r="R16" s="1305"/>
      <c r="S16" s="1305"/>
      <c r="T16" s="1305"/>
      <c r="U16" s="1305"/>
      <c r="V16" s="1305"/>
      <c r="W16" s="1315" t="s">
        <v>4</v>
      </c>
      <c r="X16" s="1315" t="s">
        <v>4</v>
      </c>
      <c r="Y16" s="1315" t="s">
        <v>4</v>
      </c>
      <c r="Z16" s="1315" t="s">
        <v>4</v>
      </c>
      <c r="AA16" s="1305"/>
      <c r="AB16" s="1305"/>
      <c r="AC16" s="1305"/>
      <c r="AD16" s="1305"/>
    </row>
    <row r="17" spans="1:30" s="1361" customFormat="1" ht="24" customHeight="1">
      <c r="A17" s="1355" t="s">
        <v>62</v>
      </c>
      <c r="B17" s="1356" t="s">
        <v>48</v>
      </c>
      <c r="C17" s="1357" t="s">
        <v>814</v>
      </c>
      <c r="D17" s="1358">
        <v>745.8769699999998</v>
      </c>
      <c r="E17" s="1359">
        <v>0</v>
      </c>
      <c r="F17" s="1359">
        <v>0</v>
      </c>
      <c r="G17" s="1360">
        <v>0</v>
      </c>
      <c r="H17" s="1262">
        <v>0</v>
      </c>
      <c r="I17" s="1305"/>
      <c r="J17" s="1305"/>
      <c r="K17" s="1305"/>
      <c r="L17" s="1305"/>
      <c r="M17" s="1305"/>
      <c r="N17" s="1305"/>
      <c r="O17" s="1305"/>
      <c r="P17" s="1305"/>
      <c r="Q17" s="1305"/>
      <c r="R17" s="1305"/>
      <c r="S17" s="1305"/>
      <c r="T17" s="1305"/>
      <c r="U17" s="1305"/>
      <c r="V17" s="1305"/>
      <c r="W17" s="1305"/>
      <c r="X17" s="1305"/>
      <c r="Y17" s="1305"/>
      <c r="Z17" s="1305"/>
      <c r="AA17" s="1305"/>
      <c r="AB17" s="1305"/>
      <c r="AC17" s="1305"/>
      <c r="AD17" s="1305"/>
    </row>
    <row r="18" spans="1:30" s="1361" customFormat="1" ht="24" customHeight="1">
      <c r="A18" s="1355" t="s">
        <v>67</v>
      </c>
      <c r="B18" s="1356" t="s">
        <v>48</v>
      </c>
      <c r="C18" s="1357" t="s">
        <v>815</v>
      </c>
      <c r="D18" s="1358">
        <v>4370.0732700000008</v>
      </c>
      <c r="E18" s="1362">
        <v>0.29200000000000004</v>
      </c>
      <c r="F18" s="1362">
        <v>0.127</v>
      </c>
      <c r="G18" s="1363">
        <v>0.29200000000000004</v>
      </c>
      <c r="H18" s="1262">
        <v>0</v>
      </c>
      <c r="I18" s="1305"/>
      <c r="J18" s="1305"/>
      <c r="K18" s="1315" t="s">
        <v>4</v>
      </c>
      <c r="L18" s="1315" t="s">
        <v>4</v>
      </c>
      <c r="M18" s="1315" t="s">
        <v>4</v>
      </c>
      <c r="N18" s="1315" t="s">
        <v>4</v>
      </c>
      <c r="O18" s="1305"/>
      <c r="P18" s="1305"/>
      <c r="Q18" s="1305"/>
      <c r="R18" s="1305"/>
      <c r="S18" s="1305"/>
      <c r="T18" s="1305"/>
      <c r="U18" s="1305"/>
      <c r="V18" s="1305"/>
      <c r="W18" s="1315" t="s">
        <v>4</v>
      </c>
      <c r="X18" s="1315" t="s">
        <v>4</v>
      </c>
      <c r="Y18" s="1315" t="s">
        <v>4</v>
      </c>
      <c r="Z18" s="1315" t="s">
        <v>4</v>
      </c>
      <c r="AA18" s="1305"/>
      <c r="AB18" s="1305"/>
      <c r="AC18" s="1305"/>
      <c r="AD18" s="1305"/>
    </row>
    <row r="19" spans="1:30" s="1361" customFormat="1" ht="24" customHeight="1">
      <c r="A19" s="1355" t="s">
        <v>816</v>
      </c>
      <c r="B19" s="1356" t="s">
        <v>48</v>
      </c>
      <c r="C19" s="1357" t="s">
        <v>817</v>
      </c>
      <c r="D19" s="1358">
        <v>11960.013119999996</v>
      </c>
      <c r="E19" s="1359">
        <v>1685.8005000000001</v>
      </c>
      <c r="F19" s="1362">
        <v>8.0000000000000002E-3</v>
      </c>
      <c r="G19" s="1360">
        <v>1685.8005000000001</v>
      </c>
      <c r="H19" s="1364">
        <v>0</v>
      </c>
      <c r="I19" s="1305"/>
      <c r="J19" s="1305"/>
      <c r="K19" s="1305"/>
      <c r="L19" s="1305"/>
      <c r="M19" s="1305"/>
      <c r="N19" s="1305"/>
      <c r="O19" s="1305"/>
      <c r="P19" s="1305"/>
      <c r="Q19" s="1305"/>
      <c r="R19" s="1305"/>
      <c r="S19" s="1305"/>
      <c r="T19" s="1305"/>
      <c r="U19" s="1305"/>
      <c r="V19" s="1305"/>
      <c r="W19" s="1305"/>
      <c r="X19" s="1305"/>
      <c r="Y19" s="1305"/>
      <c r="Z19" s="1305"/>
      <c r="AA19" s="1305"/>
      <c r="AB19" s="1305"/>
      <c r="AC19" s="1305"/>
      <c r="AD19" s="1305"/>
    </row>
    <row r="20" spans="1:30" s="1361" customFormat="1" ht="24" customHeight="1">
      <c r="A20" s="1355" t="s">
        <v>78</v>
      </c>
      <c r="B20" s="1356" t="s">
        <v>48</v>
      </c>
      <c r="C20" s="1357" t="s">
        <v>818</v>
      </c>
      <c r="D20" s="1358">
        <v>11524.271559999997</v>
      </c>
      <c r="E20" s="1359">
        <v>10.131869999999999</v>
      </c>
      <c r="F20" s="1359">
        <v>0</v>
      </c>
      <c r="G20" s="1365">
        <v>10.131869999999999</v>
      </c>
      <c r="H20" s="1366">
        <v>0</v>
      </c>
      <c r="I20" s="1305"/>
      <c r="J20" s="1305"/>
      <c r="K20" s="1315" t="s">
        <v>4</v>
      </c>
      <c r="L20" s="1315" t="s">
        <v>4</v>
      </c>
      <c r="M20" s="1315" t="s">
        <v>4</v>
      </c>
      <c r="N20" s="1315" t="s">
        <v>4</v>
      </c>
      <c r="O20" s="1305"/>
      <c r="P20" s="1305"/>
      <c r="Q20" s="1305"/>
      <c r="R20" s="1305"/>
      <c r="S20" s="1305"/>
      <c r="T20" s="1305"/>
      <c r="U20" s="1305"/>
      <c r="V20" s="1305"/>
      <c r="W20" s="1315" t="s">
        <v>4</v>
      </c>
      <c r="X20" s="1315" t="s">
        <v>4</v>
      </c>
      <c r="Y20" s="1315" t="s">
        <v>4</v>
      </c>
      <c r="Z20" s="1315" t="s">
        <v>4</v>
      </c>
      <c r="AA20" s="1305"/>
      <c r="AB20" s="1305"/>
      <c r="AC20" s="1305"/>
      <c r="AD20" s="1305"/>
    </row>
    <row r="21" spans="1:30" s="1361" customFormat="1" ht="24" customHeight="1">
      <c r="A21" s="1355" t="s">
        <v>82</v>
      </c>
      <c r="B21" s="1356" t="s">
        <v>48</v>
      </c>
      <c r="C21" s="1357" t="s">
        <v>819</v>
      </c>
      <c r="D21" s="1358">
        <v>2704.0543300000013</v>
      </c>
      <c r="E21" s="1359">
        <v>0</v>
      </c>
      <c r="F21" s="1359">
        <v>0</v>
      </c>
      <c r="G21" s="1360">
        <v>0</v>
      </c>
      <c r="H21" s="1366">
        <v>0</v>
      </c>
      <c r="I21" s="1305"/>
      <c r="J21" s="1305"/>
      <c r="K21" s="1305"/>
      <c r="L21" s="1305"/>
      <c r="M21" s="1305"/>
      <c r="N21" s="1305"/>
      <c r="O21" s="1305"/>
      <c r="P21" s="1305"/>
      <c r="Q21" s="1305"/>
      <c r="R21" s="1305"/>
      <c r="S21" s="1305"/>
      <c r="T21" s="1305"/>
      <c r="U21" s="1305"/>
      <c r="V21" s="1305"/>
      <c r="W21" s="1305"/>
      <c r="X21" s="1305"/>
      <c r="Y21" s="1305"/>
      <c r="Z21" s="1305"/>
      <c r="AA21" s="1305"/>
      <c r="AB21" s="1305"/>
      <c r="AC21" s="1305"/>
      <c r="AD21" s="1305"/>
    </row>
    <row r="22" spans="1:30" s="1361" customFormat="1" ht="24" customHeight="1">
      <c r="A22" s="1355" t="s">
        <v>87</v>
      </c>
      <c r="B22" s="1356" t="s">
        <v>48</v>
      </c>
      <c r="C22" s="1357" t="s">
        <v>820</v>
      </c>
      <c r="D22" s="1358">
        <v>8707.6630500000028</v>
      </c>
      <c r="E22" s="1359">
        <v>0</v>
      </c>
      <c r="F22" s="1359">
        <v>0</v>
      </c>
      <c r="G22" s="1360">
        <v>0</v>
      </c>
      <c r="H22" s="1366">
        <v>0</v>
      </c>
      <c r="I22" s="1305"/>
      <c r="J22" s="1305"/>
      <c r="K22" s="1315" t="s">
        <v>4</v>
      </c>
      <c r="L22" s="1315" t="s">
        <v>4</v>
      </c>
      <c r="M22" s="1315" t="s">
        <v>4</v>
      </c>
      <c r="N22" s="1315" t="s">
        <v>4</v>
      </c>
      <c r="O22" s="1305"/>
      <c r="P22" s="1305"/>
      <c r="Q22" s="1305"/>
      <c r="R22" s="1305"/>
      <c r="S22" s="1305"/>
      <c r="T22" s="1305"/>
      <c r="U22" s="1305"/>
      <c r="V22" s="1305"/>
      <c r="W22" s="1315" t="s">
        <v>4</v>
      </c>
      <c r="X22" s="1315" t="s">
        <v>4</v>
      </c>
      <c r="Y22" s="1315" t="s">
        <v>4</v>
      </c>
      <c r="Z22" s="1315" t="s">
        <v>4</v>
      </c>
      <c r="AA22" s="1305"/>
      <c r="AB22" s="1305"/>
      <c r="AC22" s="1305"/>
      <c r="AD22" s="1305"/>
    </row>
    <row r="23" spans="1:30" s="1361" customFormat="1" ht="24" customHeight="1">
      <c r="A23" s="1355" t="s">
        <v>94</v>
      </c>
      <c r="B23" s="1356" t="s">
        <v>48</v>
      </c>
      <c r="C23" s="1357" t="s">
        <v>821</v>
      </c>
      <c r="D23" s="1358">
        <v>4155.0591500000037</v>
      </c>
      <c r="E23" s="1359">
        <v>0</v>
      </c>
      <c r="F23" s="1359">
        <v>0</v>
      </c>
      <c r="G23" s="1360">
        <v>0</v>
      </c>
      <c r="H23" s="1366">
        <v>0</v>
      </c>
      <c r="I23" s="1305"/>
      <c r="J23" s="1305"/>
      <c r="K23" s="1305"/>
      <c r="L23" s="1305"/>
      <c r="M23" s="1305"/>
      <c r="N23" s="1305"/>
      <c r="O23" s="1305"/>
      <c r="P23" s="1305"/>
      <c r="Q23" s="1305"/>
      <c r="R23" s="1305"/>
      <c r="S23" s="1305"/>
      <c r="T23" s="1305"/>
      <c r="U23" s="1305"/>
      <c r="V23" s="1305"/>
      <c r="W23" s="1305"/>
      <c r="X23" s="1305"/>
      <c r="Y23" s="1305"/>
      <c r="Z23" s="1305"/>
      <c r="AA23" s="1305"/>
      <c r="AB23" s="1305"/>
      <c r="AC23" s="1305"/>
      <c r="AD23" s="1305"/>
    </row>
    <row r="24" spans="1:30" ht="24" customHeight="1">
      <c r="A24" s="1355" t="s">
        <v>99</v>
      </c>
      <c r="B24" s="1356" t="s">
        <v>48</v>
      </c>
      <c r="C24" s="1357" t="s">
        <v>822</v>
      </c>
      <c r="D24" s="1358">
        <v>4591.7340100000001</v>
      </c>
      <c r="E24" s="1359">
        <v>0</v>
      </c>
      <c r="F24" s="1359">
        <v>0</v>
      </c>
      <c r="G24" s="1360">
        <v>0</v>
      </c>
      <c r="H24" s="1366">
        <v>0</v>
      </c>
      <c r="K24" s="1315" t="s">
        <v>4</v>
      </c>
      <c r="L24" s="1315" t="s">
        <v>4</v>
      </c>
      <c r="M24" s="1315" t="s">
        <v>4</v>
      </c>
      <c r="N24" s="1315" t="s">
        <v>4</v>
      </c>
      <c r="W24" s="1315" t="s">
        <v>4</v>
      </c>
      <c r="X24" s="1315" t="s">
        <v>4</v>
      </c>
      <c r="Y24" s="1315" t="s">
        <v>4</v>
      </c>
      <c r="Z24" s="1315" t="s">
        <v>4</v>
      </c>
    </row>
    <row r="25" spans="1:30" s="1361" customFormat="1" ht="24" customHeight="1">
      <c r="A25" s="1355" t="s">
        <v>104</v>
      </c>
      <c r="B25" s="1356" t="s">
        <v>48</v>
      </c>
      <c r="C25" s="1357" t="s">
        <v>823</v>
      </c>
      <c r="D25" s="1358">
        <v>4784.9695599999986</v>
      </c>
      <c r="E25" s="1359">
        <v>0</v>
      </c>
      <c r="F25" s="1359">
        <v>0</v>
      </c>
      <c r="G25" s="1360">
        <v>0</v>
      </c>
      <c r="H25" s="1366">
        <v>0</v>
      </c>
      <c r="I25" s="1305"/>
      <c r="J25" s="1305"/>
      <c r="K25" s="1305"/>
      <c r="L25" s="1305"/>
      <c r="M25" s="1305"/>
      <c r="N25" s="1305"/>
      <c r="O25" s="1305"/>
      <c r="P25" s="1305"/>
      <c r="Q25" s="1305"/>
      <c r="R25" s="1305"/>
      <c r="S25" s="1305"/>
      <c r="T25" s="1305"/>
      <c r="U25" s="1305"/>
      <c r="V25" s="1305"/>
      <c r="W25" s="1305"/>
      <c r="X25" s="1305"/>
      <c r="Y25" s="1305"/>
      <c r="Z25" s="1305"/>
      <c r="AA25" s="1305"/>
      <c r="AB25" s="1305"/>
      <c r="AC25" s="1305"/>
      <c r="AD25" s="1305"/>
    </row>
    <row r="26" spans="1:30" s="1367" customFormat="1" ht="24" customHeight="1">
      <c r="A26" s="1355" t="s">
        <v>109</v>
      </c>
      <c r="B26" s="1356" t="s">
        <v>48</v>
      </c>
      <c r="C26" s="1357" t="s">
        <v>824</v>
      </c>
      <c r="D26" s="1358">
        <v>2792.9761400000002</v>
      </c>
      <c r="E26" s="1359">
        <v>0</v>
      </c>
      <c r="F26" s="1359">
        <v>0</v>
      </c>
      <c r="G26" s="1360">
        <v>0</v>
      </c>
      <c r="H26" s="1366">
        <v>0</v>
      </c>
      <c r="I26" s="1305"/>
      <c r="J26" s="1305"/>
      <c r="K26" s="1315" t="s">
        <v>4</v>
      </c>
      <c r="L26" s="1315" t="s">
        <v>4</v>
      </c>
      <c r="M26" s="1315" t="s">
        <v>4</v>
      </c>
      <c r="N26" s="1315" t="s">
        <v>4</v>
      </c>
      <c r="O26" s="1305"/>
      <c r="P26" s="1305"/>
      <c r="Q26" s="1305"/>
      <c r="R26" s="1305"/>
      <c r="S26" s="1305"/>
      <c r="T26" s="1305"/>
      <c r="U26" s="1305"/>
      <c r="V26" s="1305"/>
      <c r="W26" s="1315" t="s">
        <v>4</v>
      </c>
      <c r="X26" s="1315" t="s">
        <v>4</v>
      </c>
      <c r="Y26" s="1315" t="s">
        <v>4</v>
      </c>
      <c r="Z26" s="1315" t="s">
        <v>4</v>
      </c>
      <c r="AA26" s="1305"/>
      <c r="AB26" s="1305"/>
      <c r="AC26" s="1305"/>
      <c r="AD26" s="1305"/>
    </row>
    <row r="27" spans="1:30" s="1368" customFormat="1" ht="24" customHeight="1">
      <c r="A27" s="1355" t="s">
        <v>113</v>
      </c>
      <c r="B27" s="1356" t="s">
        <v>48</v>
      </c>
      <c r="C27" s="1357" t="s">
        <v>825</v>
      </c>
      <c r="D27" s="1358">
        <v>4751.6035899999979</v>
      </c>
      <c r="E27" s="1359">
        <v>0</v>
      </c>
      <c r="F27" s="1359">
        <v>0</v>
      </c>
      <c r="G27" s="1360">
        <v>0</v>
      </c>
      <c r="H27" s="1366">
        <v>0</v>
      </c>
      <c r="I27" s="1305"/>
      <c r="J27" s="1305"/>
      <c r="K27" s="1305"/>
      <c r="L27" s="1305"/>
      <c r="M27" s="1305"/>
      <c r="N27" s="1305"/>
      <c r="O27" s="1305"/>
      <c r="P27" s="1305"/>
      <c r="Q27" s="1305"/>
      <c r="R27" s="1305"/>
      <c r="S27" s="1305"/>
      <c r="T27" s="1305"/>
      <c r="U27" s="1305"/>
      <c r="V27" s="1305"/>
      <c r="W27" s="1305"/>
      <c r="X27" s="1305"/>
      <c r="Y27" s="1305"/>
      <c r="Z27" s="1305"/>
      <c r="AA27" s="1305"/>
      <c r="AB27" s="1305"/>
      <c r="AC27" s="1305"/>
      <c r="AD27" s="1305"/>
    </row>
    <row r="28" spans="1:30" s="1368" customFormat="1" ht="24" customHeight="1">
      <c r="A28" s="1355" t="s">
        <v>117</v>
      </c>
      <c r="B28" s="1356" t="s">
        <v>48</v>
      </c>
      <c r="C28" s="1357" t="s">
        <v>826</v>
      </c>
      <c r="D28" s="1358">
        <v>9272.7966699999979</v>
      </c>
      <c r="E28" s="1359">
        <v>0</v>
      </c>
      <c r="F28" s="1359">
        <v>0</v>
      </c>
      <c r="G28" s="1360">
        <v>0</v>
      </c>
      <c r="H28" s="1366">
        <v>0</v>
      </c>
      <c r="I28" s="1305"/>
      <c r="J28" s="1305"/>
      <c r="K28" s="1315" t="s">
        <v>4</v>
      </c>
      <c r="L28" s="1315" t="s">
        <v>4</v>
      </c>
      <c r="M28" s="1315" t="s">
        <v>4</v>
      </c>
      <c r="N28" s="1315" t="s">
        <v>4</v>
      </c>
      <c r="O28" s="1305"/>
      <c r="P28" s="1305"/>
      <c r="Q28" s="1305"/>
      <c r="R28" s="1305"/>
      <c r="S28" s="1305"/>
      <c r="T28" s="1305"/>
      <c r="U28" s="1305"/>
      <c r="V28" s="1305"/>
      <c r="W28" s="1315" t="s">
        <v>4</v>
      </c>
      <c r="X28" s="1315" t="s">
        <v>4</v>
      </c>
      <c r="Y28" s="1315" t="s">
        <v>4</v>
      </c>
      <c r="Z28" s="1315" t="s">
        <v>4</v>
      </c>
      <c r="AA28" s="1305"/>
      <c r="AB28" s="1305"/>
      <c r="AC28" s="1305"/>
      <c r="AD28" s="1305"/>
    </row>
    <row r="29" spans="1:30" s="1368" customFormat="1" ht="24" customHeight="1">
      <c r="A29" s="1355" t="s">
        <v>121</v>
      </c>
      <c r="B29" s="1356" t="s">
        <v>48</v>
      </c>
      <c r="C29" s="1357" t="s">
        <v>827</v>
      </c>
      <c r="D29" s="1358">
        <v>955.42166999999995</v>
      </c>
      <c r="E29" s="1359">
        <v>0</v>
      </c>
      <c r="F29" s="1359">
        <v>0</v>
      </c>
      <c r="G29" s="1360">
        <v>0</v>
      </c>
      <c r="H29" s="1366">
        <v>0</v>
      </c>
      <c r="I29" s="1305"/>
      <c r="J29" s="1305"/>
      <c r="K29" s="1305"/>
      <c r="L29" s="1305"/>
      <c r="M29" s="1305"/>
      <c r="N29" s="1305"/>
      <c r="O29" s="1305"/>
      <c r="P29" s="1305"/>
      <c r="Q29" s="1305"/>
      <c r="R29" s="1305"/>
      <c r="S29" s="1305"/>
      <c r="T29" s="1305"/>
      <c r="U29" s="1305"/>
      <c r="V29" s="1305"/>
      <c r="W29" s="1305"/>
      <c r="X29" s="1305"/>
      <c r="Y29" s="1305"/>
      <c r="Z29" s="1305"/>
      <c r="AA29" s="1305"/>
      <c r="AB29" s="1305"/>
      <c r="AC29" s="1305"/>
      <c r="AD29" s="1305"/>
    </row>
    <row r="30" spans="1:30" s="1361" customFormat="1" ht="19.5" customHeight="1">
      <c r="A30" s="1369" t="s">
        <v>4</v>
      </c>
      <c r="B30" s="1370"/>
      <c r="C30" s="1369"/>
      <c r="D30" s="1371" t="s">
        <v>4</v>
      </c>
      <c r="E30" s="1371" t="s">
        <v>4</v>
      </c>
      <c r="F30" s="1371" t="s">
        <v>4</v>
      </c>
      <c r="G30" s="1372" t="s">
        <v>4</v>
      </c>
      <c r="H30" s="1371" t="s">
        <v>4</v>
      </c>
      <c r="I30" s="1305"/>
      <c r="J30" s="1305"/>
      <c r="K30" s="1315" t="s">
        <v>4</v>
      </c>
      <c r="L30" s="1315" t="s">
        <v>4</v>
      </c>
      <c r="M30" s="1315" t="s">
        <v>4</v>
      </c>
      <c r="N30" s="1315" t="s">
        <v>4</v>
      </c>
      <c r="O30" s="1305"/>
      <c r="P30" s="1305"/>
      <c r="Q30" s="1305"/>
      <c r="R30" s="1305"/>
      <c r="S30" s="1305"/>
      <c r="T30" s="1305"/>
      <c r="U30" s="1305"/>
      <c r="V30" s="1305"/>
      <c r="W30" s="1315" t="s">
        <v>4</v>
      </c>
      <c r="X30" s="1315" t="s">
        <v>4</v>
      </c>
      <c r="Y30" s="1315" t="s">
        <v>4</v>
      </c>
      <c r="Z30" s="1315" t="s">
        <v>4</v>
      </c>
      <c r="AA30" s="1305"/>
      <c r="AB30" s="1305"/>
      <c r="AC30" s="1305"/>
      <c r="AD30" s="1305"/>
    </row>
    <row r="31" spans="1:30" ht="27" customHeight="1">
      <c r="A31" s="1303"/>
      <c r="B31" s="1578" t="s">
        <v>4</v>
      </c>
      <c r="C31" s="1578"/>
      <c r="D31" s="1303"/>
      <c r="E31" s="1303"/>
      <c r="F31" s="1303"/>
      <c r="G31" s="1303"/>
      <c r="H31" s="1303"/>
    </row>
    <row r="32" spans="1:30">
      <c r="A32" s="1303"/>
      <c r="B32" s="1303"/>
      <c r="C32" s="1303"/>
      <c r="D32" s="1303"/>
      <c r="E32" s="1303"/>
      <c r="F32" s="1303"/>
      <c r="G32" s="1303"/>
      <c r="H32" s="1303"/>
    </row>
    <row r="33" spans="1:8">
      <c r="A33" s="1303"/>
      <c r="B33" s="1303"/>
      <c r="C33" s="1303"/>
      <c r="D33" s="1303"/>
      <c r="E33" s="1303"/>
      <c r="F33" s="1303"/>
      <c r="G33" s="1303"/>
      <c r="H33" s="1303"/>
    </row>
    <row r="34" spans="1:8">
      <c r="A34" s="1303"/>
      <c r="B34" s="1303"/>
      <c r="C34" s="1303"/>
      <c r="D34" s="1303"/>
      <c r="E34" s="1303"/>
      <c r="F34" s="1303"/>
      <c r="G34" s="1303"/>
      <c r="H34" s="1303"/>
    </row>
    <row r="37" spans="1:8">
      <c r="D37" s="1373" t="s">
        <v>4</v>
      </c>
    </row>
    <row r="45" spans="1:8">
      <c r="D45" s="1374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6" orientation="landscape" useFirstPageNumber="1" r:id="rId1"/>
  <headerFooter alignWithMargins="0">
    <oddHeader>&amp;C&amp;"Arial,Normalny"-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366" customWidth="1"/>
    <col min="2" max="2" width="53.140625" style="366" customWidth="1"/>
    <col min="3" max="4" width="22.5703125" style="366" customWidth="1"/>
    <col min="5" max="5" width="22.7109375" style="366" customWidth="1"/>
    <col min="6" max="6" width="22.85546875" style="366" customWidth="1"/>
    <col min="7" max="16384" width="27.140625" style="366"/>
  </cols>
  <sheetData>
    <row r="1" spans="1:6" ht="15.75">
      <c r="A1" s="1588" t="s">
        <v>499</v>
      </c>
      <c r="B1" s="1588"/>
      <c r="C1" s="1588"/>
      <c r="D1" s="365"/>
    </row>
    <row r="4" spans="1:6" ht="15.75">
      <c r="A4" s="1589" t="s">
        <v>500</v>
      </c>
      <c r="B4" s="1589"/>
      <c r="C4" s="1589"/>
      <c r="D4" s="1589"/>
      <c r="E4" s="1589"/>
      <c r="F4" s="1589"/>
    </row>
    <row r="5" spans="1:6" ht="15">
      <c r="B5" s="368"/>
      <c r="C5" s="369"/>
      <c r="D5" s="369"/>
      <c r="E5" s="369"/>
      <c r="F5" s="369"/>
    </row>
    <row r="6" spans="1:6" ht="15.75">
      <c r="F6" s="370" t="s">
        <v>2</v>
      </c>
    </row>
    <row r="7" spans="1:6" ht="15">
      <c r="A7" s="371"/>
      <c r="B7" s="372"/>
      <c r="C7" s="373" t="s">
        <v>238</v>
      </c>
      <c r="D7" s="374" t="s">
        <v>501</v>
      </c>
      <c r="E7" s="375" t="s">
        <v>502</v>
      </c>
      <c r="F7" s="374" t="s">
        <v>503</v>
      </c>
    </row>
    <row r="8" spans="1:6" ht="15">
      <c r="A8" s="376"/>
      <c r="B8" s="377" t="s">
        <v>3</v>
      </c>
      <c r="C8" s="378" t="s">
        <v>239</v>
      </c>
      <c r="D8" s="378" t="s">
        <v>504</v>
      </c>
      <c r="E8" s="377" t="s">
        <v>505</v>
      </c>
      <c r="F8" s="378" t="s">
        <v>504</v>
      </c>
    </row>
    <row r="9" spans="1:6" ht="15">
      <c r="A9" s="379"/>
      <c r="B9" s="380"/>
      <c r="C9" s="378" t="s">
        <v>461</v>
      </c>
      <c r="D9" s="378"/>
      <c r="E9" s="381" t="s">
        <v>613</v>
      </c>
      <c r="F9" s="378" t="s">
        <v>506</v>
      </c>
    </row>
    <row r="10" spans="1:6" s="384" customFormat="1" ht="11.25">
      <c r="A10" s="1590" t="s">
        <v>467</v>
      </c>
      <c r="B10" s="1591"/>
      <c r="C10" s="382">
        <v>2</v>
      </c>
      <c r="D10" s="382">
        <v>3</v>
      </c>
      <c r="E10" s="383">
        <v>4</v>
      </c>
      <c r="F10" s="382">
        <v>5</v>
      </c>
    </row>
    <row r="11" spans="1:6" ht="24" customHeight="1">
      <c r="A11" s="1592" t="s">
        <v>507</v>
      </c>
      <c r="B11" s="1593"/>
      <c r="C11" s="385">
        <v>261723</v>
      </c>
      <c r="D11" s="407">
        <v>261723</v>
      </c>
      <c r="E11" s="408">
        <v>16718.375</v>
      </c>
      <c r="F11" s="407">
        <v>245004.625</v>
      </c>
    </row>
    <row r="12" spans="1:6" ht="24" customHeight="1">
      <c r="A12" s="1586" t="s">
        <v>508</v>
      </c>
      <c r="B12" s="1587"/>
      <c r="C12" s="385">
        <v>23690856</v>
      </c>
      <c r="D12" s="407">
        <v>23690856</v>
      </c>
      <c r="E12" s="408">
        <v>6960734.3040000005</v>
      </c>
      <c r="F12" s="407">
        <v>16730121.695999999</v>
      </c>
    </row>
    <row r="13" spans="1:6" ht="18" customHeight="1">
      <c r="A13" s="1596" t="s">
        <v>576</v>
      </c>
      <c r="B13" s="1597"/>
      <c r="C13" s="386" t="s">
        <v>4</v>
      </c>
      <c r="D13" s="409" t="s">
        <v>4</v>
      </c>
      <c r="E13" s="387" t="s">
        <v>4</v>
      </c>
      <c r="F13" s="407" t="s">
        <v>4</v>
      </c>
    </row>
    <row r="14" spans="1:6" ht="15.75" customHeight="1">
      <c r="A14" s="1596" t="s">
        <v>509</v>
      </c>
      <c r="B14" s="1597"/>
      <c r="C14" s="386">
        <v>11606689</v>
      </c>
      <c r="D14" s="409">
        <v>11606689</v>
      </c>
      <c r="E14" s="387">
        <v>4369391.3310000002</v>
      </c>
      <c r="F14" s="409">
        <v>7237297.6689999998</v>
      </c>
    </row>
    <row r="15" spans="1:6" ht="15.75" customHeight="1">
      <c r="A15" s="1596" t="s">
        <v>510</v>
      </c>
      <c r="B15" s="1597"/>
      <c r="C15" s="386">
        <v>224457</v>
      </c>
      <c r="D15" s="409">
        <v>224457</v>
      </c>
      <c r="E15" s="387">
        <v>23065.268</v>
      </c>
      <c r="F15" s="409">
        <v>201391.73199999999</v>
      </c>
    </row>
    <row r="16" spans="1:6" ht="15.75" customHeight="1">
      <c r="A16" s="1596" t="s">
        <v>511</v>
      </c>
      <c r="B16" s="1597"/>
      <c r="C16" s="386">
        <v>3171845</v>
      </c>
      <c r="D16" s="409">
        <v>3171845</v>
      </c>
      <c r="E16" s="387">
        <v>733441.28500000003</v>
      </c>
      <c r="F16" s="409">
        <v>2438403.7149999999</v>
      </c>
    </row>
    <row r="17" spans="1:6" ht="15.75" customHeight="1">
      <c r="A17" s="1596" t="s">
        <v>512</v>
      </c>
      <c r="B17" s="1597"/>
      <c r="C17" s="386">
        <v>3696630</v>
      </c>
      <c r="D17" s="409">
        <v>3696630</v>
      </c>
      <c r="E17" s="387">
        <v>1709482.3060000001</v>
      </c>
      <c r="F17" s="409">
        <v>1987147.6939999999</v>
      </c>
    </row>
    <row r="18" spans="1:6" ht="15.75" customHeight="1">
      <c r="A18" s="1596" t="s">
        <v>513</v>
      </c>
      <c r="B18" s="1597"/>
      <c r="C18" s="399"/>
      <c r="D18" s="409">
        <v>0</v>
      </c>
      <c r="E18" s="387">
        <v>0</v>
      </c>
      <c r="F18" s="409">
        <v>0</v>
      </c>
    </row>
    <row r="19" spans="1:6" ht="15.75" customHeight="1">
      <c r="A19" s="388" t="s">
        <v>514</v>
      </c>
      <c r="B19" s="389"/>
      <c r="C19" s="386">
        <v>4991235</v>
      </c>
      <c r="D19" s="409">
        <v>4991235</v>
      </c>
      <c r="E19" s="387">
        <v>125354.114</v>
      </c>
      <c r="F19" s="409">
        <v>4865880.8859999999</v>
      </c>
    </row>
    <row r="20" spans="1:6" ht="5.25" customHeight="1">
      <c r="A20" s="1594" t="s">
        <v>4</v>
      </c>
      <c r="B20" s="1595"/>
      <c r="C20" s="406"/>
      <c r="D20" s="410"/>
      <c r="E20" s="411">
        <v>0</v>
      </c>
      <c r="F20" s="412" t="s">
        <v>4</v>
      </c>
    </row>
    <row r="21" spans="1:6" ht="9" customHeight="1">
      <c r="A21" s="367"/>
      <c r="B21" s="390"/>
      <c r="C21" s="391"/>
      <c r="D21" s="391"/>
      <c r="E21" s="392"/>
      <c r="F21" s="391"/>
    </row>
    <row r="22" spans="1:6" ht="15.75" hidden="1" customHeight="1">
      <c r="A22" s="393" t="s">
        <v>515</v>
      </c>
      <c r="B22" s="390"/>
      <c r="C22" s="391"/>
      <c r="D22" s="391"/>
      <c r="E22" s="392"/>
      <c r="F22" s="391"/>
    </row>
    <row r="23" spans="1:6" ht="15.75" hidden="1" customHeight="1">
      <c r="A23" s="393" t="s">
        <v>516</v>
      </c>
      <c r="B23" s="390"/>
      <c r="C23" s="391"/>
      <c r="D23" s="391"/>
      <c r="E23" s="392"/>
      <c r="F23" s="391"/>
    </row>
    <row r="24" spans="1:6" ht="15.75" hidden="1" customHeight="1">
      <c r="A24" s="393" t="s">
        <v>517</v>
      </c>
      <c r="B24" s="390"/>
      <c r="C24" s="391"/>
      <c r="D24" s="391"/>
      <c r="E24" s="392"/>
      <c r="F24" s="391"/>
    </row>
    <row r="25" spans="1:6" ht="15.75" hidden="1" customHeight="1">
      <c r="A25" s="393" t="s">
        <v>518</v>
      </c>
      <c r="B25" s="390"/>
      <c r="C25" s="391"/>
      <c r="D25" s="391"/>
      <c r="E25" s="392"/>
      <c r="F25" s="391"/>
    </row>
    <row r="26" spans="1:6" ht="17.25" customHeight="1"/>
    <row r="30" spans="1:6" ht="15">
      <c r="D30" s="477"/>
      <c r="E30" s="478"/>
    </row>
    <row r="36" spans="3:7" ht="15">
      <c r="C36" s="73"/>
      <c r="D36" s="73"/>
      <c r="E36" s="73"/>
      <c r="F36" s="73"/>
      <c r="G36" s="73"/>
    </row>
  </sheetData>
  <mergeCells count="12">
    <mergeCell ref="A20:B20"/>
    <mergeCell ref="A13:B13"/>
    <mergeCell ref="A14:B14"/>
    <mergeCell ref="A15:B15"/>
    <mergeCell ref="A16:B16"/>
    <mergeCell ref="A17:B17"/>
    <mergeCell ref="A18:B18"/>
    <mergeCell ref="A12:B12"/>
    <mergeCell ref="A1:C1"/>
    <mergeCell ref="A4:F4"/>
    <mergeCell ref="A10:B10"/>
    <mergeCell ref="A11:B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F35"/>
  <sheetViews>
    <sheetView showGridLines="0" showZeros="0" showOutlineSymbols="0" zoomScale="75" zoomScaleNormal="75" workbookViewId="0"/>
  </sheetViews>
  <sheetFormatPr defaultRowHeight="12.75"/>
  <cols>
    <col min="1" max="1" width="4.5703125" style="299" customWidth="1"/>
    <col min="2" max="2" width="87.28515625" style="299" customWidth="1"/>
    <col min="3" max="4" width="20.7109375" style="299" customWidth="1"/>
    <col min="5" max="5" width="16.7109375" style="299" customWidth="1"/>
    <col min="6" max="6" width="3.85546875" style="299" customWidth="1"/>
    <col min="7" max="256" width="9.140625" style="299"/>
    <col min="257" max="257" width="4.5703125" style="299" customWidth="1"/>
    <col min="258" max="258" width="87.28515625" style="299" customWidth="1"/>
    <col min="259" max="260" width="20.7109375" style="299" customWidth="1"/>
    <col min="261" max="261" width="16.7109375" style="299" customWidth="1"/>
    <col min="262" max="262" width="3.85546875" style="299" customWidth="1"/>
    <col min="263" max="512" width="9.140625" style="299"/>
    <col min="513" max="513" width="4.5703125" style="299" customWidth="1"/>
    <col min="514" max="514" width="87.28515625" style="299" customWidth="1"/>
    <col min="515" max="516" width="20.7109375" style="299" customWidth="1"/>
    <col min="517" max="517" width="16.7109375" style="299" customWidth="1"/>
    <col min="518" max="518" width="3.85546875" style="299" customWidth="1"/>
    <col min="519" max="768" width="9.140625" style="299"/>
    <col min="769" max="769" width="4.5703125" style="299" customWidth="1"/>
    <col min="770" max="770" width="87.28515625" style="299" customWidth="1"/>
    <col min="771" max="772" width="20.7109375" style="299" customWidth="1"/>
    <col min="773" max="773" width="16.7109375" style="299" customWidth="1"/>
    <col min="774" max="774" width="3.85546875" style="299" customWidth="1"/>
    <col min="775" max="1024" width="9.140625" style="299"/>
    <col min="1025" max="1025" width="4.5703125" style="299" customWidth="1"/>
    <col min="1026" max="1026" width="87.28515625" style="299" customWidth="1"/>
    <col min="1027" max="1028" width="20.7109375" style="299" customWidth="1"/>
    <col min="1029" max="1029" width="16.7109375" style="299" customWidth="1"/>
    <col min="1030" max="1030" width="3.85546875" style="299" customWidth="1"/>
    <col min="1031" max="1280" width="9.140625" style="299"/>
    <col min="1281" max="1281" width="4.5703125" style="299" customWidth="1"/>
    <col min="1282" max="1282" width="87.28515625" style="299" customWidth="1"/>
    <col min="1283" max="1284" width="20.7109375" style="299" customWidth="1"/>
    <col min="1285" max="1285" width="16.7109375" style="299" customWidth="1"/>
    <col min="1286" max="1286" width="3.85546875" style="299" customWidth="1"/>
    <col min="1287" max="1536" width="9.140625" style="299"/>
    <col min="1537" max="1537" width="4.5703125" style="299" customWidth="1"/>
    <col min="1538" max="1538" width="87.28515625" style="299" customWidth="1"/>
    <col min="1539" max="1540" width="20.7109375" style="299" customWidth="1"/>
    <col min="1541" max="1541" width="16.7109375" style="299" customWidth="1"/>
    <col min="1542" max="1542" width="3.85546875" style="299" customWidth="1"/>
    <col min="1543" max="1792" width="9.140625" style="299"/>
    <col min="1793" max="1793" width="4.5703125" style="299" customWidth="1"/>
    <col min="1794" max="1794" width="87.28515625" style="299" customWidth="1"/>
    <col min="1795" max="1796" width="20.7109375" style="299" customWidth="1"/>
    <col min="1797" max="1797" width="16.7109375" style="299" customWidth="1"/>
    <col min="1798" max="1798" width="3.85546875" style="299" customWidth="1"/>
    <col min="1799" max="2048" width="9.140625" style="299"/>
    <col min="2049" max="2049" width="4.5703125" style="299" customWidth="1"/>
    <col min="2050" max="2050" width="87.28515625" style="299" customWidth="1"/>
    <col min="2051" max="2052" width="20.7109375" style="299" customWidth="1"/>
    <col min="2053" max="2053" width="16.7109375" style="299" customWidth="1"/>
    <col min="2054" max="2054" width="3.85546875" style="299" customWidth="1"/>
    <col min="2055" max="2304" width="9.140625" style="299"/>
    <col min="2305" max="2305" width="4.5703125" style="299" customWidth="1"/>
    <col min="2306" max="2306" width="87.28515625" style="299" customWidth="1"/>
    <col min="2307" max="2308" width="20.7109375" style="299" customWidth="1"/>
    <col min="2309" max="2309" width="16.7109375" style="299" customWidth="1"/>
    <col min="2310" max="2310" width="3.85546875" style="299" customWidth="1"/>
    <col min="2311" max="2560" width="9.140625" style="299"/>
    <col min="2561" max="2561" width="4.5703125" style="299" customWidth="1"/>
    <col min="2562" max="2562" width="87.28515625" style="299" customWidth="1"/>
    <col min="2563" max="2564" width="20.7109375" style="299" customWidth="1"/>
    <col min="2565" max="2565" width="16.7109375" style="299" customWidth="1"/>
    <col min="2566" max="2566" width="3.85546875" style="299" customWidth="1"/>
    <col min="2567" max="2816" width="9.140625" style="299"/>
    <col min="2817" max="2817" width="4.5703125" style="299" customWidth="1"/>
    <col min="2818" max="2818" width="87.28515625" style="299" customWidth="1"/>
    <col min="2819" max="2820" width="20.7109375" style="299" customWidth="1"/>
    <col min="2821" max="2821" width="16.7109375" style="299" customWidth="1"/>
    <col min="2822" max="2822" width="3.85546875" style="299" customWidth="1"/>
    <col min="2823" max="3072" width="9.140625" style="299"/>
    <col min="3073" max="3073" width="4.5703125" style="299" customWidth="1"/>
    <col min="3074" max="3074" width="87.28515625" style="299" customWidth="1"/>
    <col min="3075" max="3076" width="20.7109375" style="299" customWidth="1"/>
    <col min="3077" max="3077" width="16.7109375" style="299" customWidth="1"/>
    <col min="3078" max="3078" width="3.85546875" style="299" customWidth="1"/>
    <col min="3079" max="3328" width="9.140625" style="299"/>
    <col min="3329" max="3329" width="4.5703125" style="299" customWidth="1"/>
    <col min="3330" max="3330" width="87.28515625" style="299" customWidth="1"/>
    <col min="3331" max="3332" width="20.7109375" style="299" customWidth="1"/>
    <col min="3333" max="3333" width="16.7109375" style="299" customWidth="1"/>
    <col min="3334" max="3334" width="3.85546875" style="299" customWidth="1"/>
    <col min="3335" max="3584" width="9.140625" style="299"/>
    <col min="3585" max="3585" width="4.5703125" style="299" customWidth="1"/>
    <col min="3586" max="3586" width="87.28515625" style="299" customWidth="1"/>
    <col min="3587" max="3588" width="20.7109375" style="299" customWidth="1"/>
    <col min="3589" max="3589" width="16.7109375" style="299" customWidth="1"/>
    <col min="3590" max="3590" width="3.85546875" style="299" customWidth="1"/>
    <col min="3591" max="3840" width="9.140625" style="299"/>
    <col min="3841" max="3841" width="4.5703125" style="299" customWidth="1"/>
    <col min="3842" max="3842" width="87.28515625" style="299" customWidth="1"/>
    <col min="3843" max="3844" width="20.7109375" style="299" customWidth="1"/>
    <col min="3845" max="3845" width="16.7109375" style="299" customWidth="1"/>
    <col min="3846" max="3846" width="3.85546875" style="299" customWidth="1"/>
    <col min="3847" max="4096" width="9.140625" style="299"/>
    <col min="4097" max="4097" width="4.5703125" style="299" customWidth="1"/>
    <col min="4098" max="4098" width="87.28515625" style="299" customWidth="1"/>
    <col min="4099" max="4100" width="20.7109375" style="299" customWidth="1"/>
    <col min="4101" max="4101" width="16.7109375" style="299" customWidth="1"/>
    <col min="4102" max="4102" width="3.85546875" style="299" customWidth="1"/>
    <col min="4103" max="4352" width="9.140625" style="299"/>
    <col min="4353" max="4353" width="4.5703125" style="299" customWidth="1"/>
    <col min="4354" max="4354" width="87.28515625" style="299" customWidth="1"/>
    <col min="4355" max="4356" width="20.7109375" style="299" customWidth="1"/>
    <col min="4357" max="4357" width="16.7109375" style="299" customWidth="1"/>
    <col min="4358" max="4358" width="3.85546875" style="299" customWidth="1"/>
    <col min="4359" max="4608" width="9.140625" style="299"/>
    <col min="4609" max="4609" width="4.5703125" style="299" customWidth="1"/>
    <col min="4610" max="4610" width="87.28515625" style="299" customWidth="1"/>
    <col min="4611" max="4612" width="20.7109375" style="299" customWidth="1"/>
    <col min="4613" max="4613" width="16.7109375" style="299" customWidth="1"/>
    <col min="4614" max="4614" width="3.85546875" style="299" customWidth="1"/>
    <col min="4615" max="4864" width="9.140625" style="299"/>
    <col min="4865" max="4865" width="4.5703125" style="299" customWidth="1"/>
    <col min="4866" max="4866" width="87.28515625" style="299" customWidth="1"/>
    <col min="4867" max="4868" width="20.7109375" style="299" customWidth="1"/>
    <col min="4869" max="4869" width="16.7109375" style="299" customWidth="1"/>
    <col min="4870" max="4870" width="3.85546875" style="299" customWidth="1"/>
    <col min="4871" max="5120" width="9.140625" style="299"/>
    <col min="5121" max="5121" width="4.5703125" style="299" customWidth="1"/>
    <col min="5122" max="5122" width="87.28515625" style="299" customWidth="1"/>
    <col min="5123" max="5124" width="20.7109375" style="299" customWidth="1"/>
    <col min="5125" max="5125" width="16.7109375" style="299" customWidth="1"/>
    <col min="5126" max="5126" width="3.85546875" style="299" customWidth="1"/>
    <col min="5127" max="5376" width="9.140625" style="299"/>
    <col min="5377" max="5377" width="4.5703125" style="299" customWidth="1"/>
    <col min="5378" max="5378" width="87.28515625" style="299" customWidth="1"/>
    <col min="5379" max="5380" width="20.7109375" style="299" customWidth="1"/>
    <col min="5381" max="5381" width="16.7109375" style="299" customWidth="1"/>
    <col min="5382" max="5382" width="3.85546875" style="299" customWidth="1"/>
    <col min="5383" max="5632" width="9.140625" style="299"/>
    <col min="5633" max="5633" width="4.5703125" style="299" customWidth="1"/>
    <col min="5634" max="5634" width="87.28515625" style="299" customWidth="1"/>
    <col min="5635" max="5636" width="20.7109375" style="299" customWidth="1"/>
    <col min="5637" max="5637" width="16.7109375" style="299" customWidth="1"/>
    <col min="5638" max="5638" width="3.85546875" style="299" customWidth="1"/>
    <col min="5639" max="5888" width="9.140625" style="299"/>
    <col min="5889" max="5889" width="4.5703125" style="299" customWidth="1"/>
    <col min="5890" max="5890" width="87.28515625" style="299" customWidth="1"/>
    <col min="5891" max="5892" width="20.7109375" style="299" customWidth="1"/>
    <col min="5893" max="5893" width="16.7109375" style="299" customWidth="1"/>
    <col min="5894" max="5894" width="3.85546875" style="299" customWidth="1"/>
    <col min="5895" max="6144" width="9.140625" style="299"/>
    <col min="6145" max="6145" width="4.5703125" style="299" customWidth="1"/>
    <col min="6146" max="6146" width="87.28515625" style="299" customWidth="1"/>
    <col min="6147" max="6148" width="20.7109375" style="299" customWidth="1"/>
    <col min="6149" max="6149" width="16.7109375" style="299" customWidth="1"/>
    <col min="6150" max="6150" width="3.85546875" style="299" customWidth="1"/>
    <col min="6151" max="6400" width="9.140625" style="299"/>
    <col min="6401" max="6401" width="4.5703125" style="299" customWidth="1"/>
    <col min="6402" max="6402" width="87.28515625" style="299" customWidth="1"/>
    <col min="6403" max="6404" width="20.7109375" style="299" customWidth="1"/>
    <col min="6405" max="6405" width="16.7109375" style="299" customWidth="1"/>
    <col min="6406" max="6406" width="3.85546875" style="299" customWidth="1"/>
    <col min="6407" max="6656" width="9.140625" style="299"/>
    <col min="6657" max="6657" width="4.5703125" style="299" customWidth="1"/>
    <col min="6658" max="6658" width="87.28515625" style="299" customWidth="1"/>
    <col min="6659" max="6660" width="20.7109375" style="299" customWidth="1"/>
    <col min="6661" max="6661" width="16.7109375" style="299" customWidth="1"/>
    <col min="6662" max="6662" width="3.85546875" style="299" customWidth="1"/>
    <col min="6663" max="6912" width="9.140625" style="299"/>
    <col min="6913" max="6913" width="4.5703125" style="299" customWidth="1"/>
    <col min="6914" max="6914" width="87.28515625" style="299" customWidth="1"/>
    <col min="6915" max="6916" width="20.7109375" style="299" customWidth="1"/>
    <col min="6917" max="6917" width="16.7109375" style="299" customWidth="1"/>
    <col min="6918" max="6918" width="3.85546875" style="299" customWidth="1"/>
    <col min="6919" max="7168" width="9.140625" style="299"/>
    <col min="7169" max="7169" width="4.5703125" style="299" customWidth="1"/>
    <col min="7170" max="7170" width="87.28515625" style="299" customWidth="1"/>
    <col min="7171" max="7172" width="20.7109375" style="299" customWidth="1"/>
    <col min="7173" max="7173" width="16.7109375" style="299" customWidth="1"/>
    <col min="7174" max="7174" width="3.85546875" style="299" customWidth="1"/>
    <col min="7175" max="7424" width="9.140625" style="299"/>
    <col min="7425" max="7425" width="4.5703125" style="299" customWidth="1"/>
    <col min="7426" max="7426" width="87.28515625" style="299" customWidth="1"/>
    <col min="7427" max="7428" width="20.7109375" style="299" customWidth="1"/>
    <col min="7429" max="7429" width="16.7109375" style="299" customWidth="1"/>
    <col min="7430" max="7430" width="3.85546875" style="299" customWidth="1"/>
    <col min="7431" max="7680" width="9.140625" style="299"/>
    <col min="7681" max="7681" width="4.5703125" style="299" customWidth="1"/>
    <col min="7682" max="7682" width="87.28515625" style="299" customWidth="1"/>
    <col min="7683" max="7684" width="20.7109375" style="299" customWidth="1"/>
    <col min="7685" max="7685" width="16.7109375" style="299" customWidth="1"/>
    <col min="7686" max="7686" width="3.85546875" style="299" customWidth="1"/>
    <col min="7687" max="7936" width="9.140625" style="299"/>
    <col min="7937" max="7937" width="4.5703125" style="299" customWidth="1"/>
    <col min="7938" max="7938" width="87.28515625" style="299" customWidth="1"/>
    <col min="7939" max="7940" width="20.7109375" style="299" customWidth="1"/>
    <col min="7941" max="7941" width="16.7109375" style="299" customWidth="1"/>
    <col min="7942" max="7942" width="3.85546875" style="299" customWidth="1"/>
    <col min="7943" max="8192" width="9.140625" style="299"/>
    <col min="8193" max="8193" width="4.5703125" style="299" customWidth="1"/>
    <col min="8194" max="8194" width="87.28515625" style="299" customWidth="1"/>
    <col min="8195" max="8196" width="20.7109375" style="299" customWidth="1"/>
    <col min="8197" max="8197" width="16.7109375" style="299" customWidth="1"/>
    <col min="8198" max="8198" width="3.85546875" style="299" customWidth="1"/>
    <col min="8199" max="8448" width="9.140625" style="299"/>
    <col min="8449" max="8449" width="4.5703125" style="299" customWidth="1"/>
    <col min="8450" max="8450" width="87.28515625" style="299" customWidth="1"/>
    <col min="8451" max="8452" width="20.7109375" style="299" customWidth="1"/>
    <col min="8453" max="8453" width="16.7109375" style="299" customWidth="1"/>
    <col min="8454" max="8454" width="3.85546875" style="299" customWidth="1"/>
    <col min="8455" max="8704" width="9.140625" style="299"/>
    <col min="8705" max="8705" width="4.5703125" style="299" customWidth="1"/>
    <col min="8706" max="8706" width="87.28515625" style="299" customWidth="1"/>
    <col min="8707" max="8708" width="20.7109375" style="299" customWidth="1"/>
    <col min="8709" max="8709" width="16.7109375" style="299" customWidth="1"/>
    <col min="8710" max="8710" width="3.85546875" style="299" customWidth="1"/>
    <col min="8711" max="8960" width="9.140625" style="299"/>
    <col min="8961" max="8961" width="4.5703125" style="299" customWidth="1"/>
    <col min="8962" max="8962" width="87.28515625" style="299" customWidth="1"/>
    <col min="8963" max="8964" width="20.7109375" style="299" customWidth="1"/>
    <col min="8965" max="8965" width="16.7109375" style="299" customWidth="1"/>
    <col min="8966" max="8966" width="3.85546875" style="299" customWidth="1"/>
    <col min="8967" max="9216" width="9.140625" style="299"/>
    <col min="9217" max="9217" width="4.5703125" style="299" customWidth="1"/>
    <col min="9218" max="9218" width="87.28515625" style="299" customWidth="1"/>
    <col min="9219" max="9220" width="20.7109375" style="299" customWidth="1"/>
    <col min="9221" max="9221" width="16.7109375" style="299" customWidth="1"/>
    <col min="9222" max="9222" width="3.85546875" style="299" customWidth="1"/>
    <col min="9223" max="9472" width="9.140625" style="299"/>
    <col min="9473" max="9473" width="4.5703125" style="299" customWidth="1"/>
    <col min="9474" max="9474" width="87.28515625" style="299" customWidth="1"/>
    <col min="9475" max="9476" width="20.7109375" style="299" customWidth="1"/>
    <col min="9477" max="9477" width="16.7109375" style="299" customWidth="1"/>
    <col min="9478" max="9478" width="3.85546875" style="299" customWidth="1"/>
    <col min="9479" max="9728" width="9.140625" style="299"/>
    <col min="9729" max="9729" width="4.5703125" style="299" customWidth="1"/>
    <col min="9730" max="9730" width="87.28515625" style="299" customWidth="1"/>
    <col min="9731" max="9732" width="20.7109375" style="299" customWidth="1"/>
    <col min="9733" max="9733" width="16.7109375" style="299" customWidth="1"/>
    <col min="9734" max="9734" width="3.85546875" style="299" customWidth="1"/>
    <col min="9735" max="9984" width="9.140625" style="299"/>
    <col min="9985" max="9985" width="4.5703125" style="299" customWidth="1"/>
    <col min="9986" max="9986" width="87.28515625" style="299" customWidth="1"/>
    <col min="9987" max="9988" width="20.7109375" style="299" customWidth="1"/>
    <col min="9989" max="9989" width="16.7109375" style="299" customWidth="1"/>
    <col min="9990" max="9990" width="3.85546875" style="299" customWidth="1"/>
    <col min="9991" max="10240" width="9.140625" style="299"/>
    <col min="10241" max="10241" width="4.5703125" style="299" customWidth="1"/>
    <col min="10242" max="10242" width="87.28515625" style="299" customWidth="1"/>
    <col min="10243" max="10244" width="20.7109375" style="299" customWidth="1"/>
    <col min="10245" max="10245" width="16.7109375" style="299" customWidth="1"/>
    <col min="10246" max="10246" width="3.85546875" style="299" customWidth="1"/>
    <col min="10247" max="10496" width="9.140625" style="299"/>
    <col min="10497" max="10497" width="4.5703125" style="299" customWidth="1"/>
    <col min="10498" max="10498" width="87.28515625" style="299" customWidth="1"/>
    <col min="10499" max="10500" width="20.7109375" style="299" customWidth="1"/>
    <col min="10501" max="10501" width="16.7109375" style="299" customWidth="1"/>
    <col min="10502" max="10502" width="3.85546875" style="299" customWidth="1"/>
    <col min="10503" max="10752" width="9.140625" style="299"/>
    <col min="10753" max="10753" width="4.5703125" style="299" customWidth="1"/>
    <col min="10754" max="10754" width="87.28515625" style="299" customWidth="1"/>
    <col min="10755" max="10756" width="20.7109375" style="299" customWidth="1"/>
    <col min="10757" max="10757" width="16.7109375" style="299" customWidth="1"/>
    <col min="10758" max="10758" width="3.85546875" style="299" customWidth="1"/>
    <col min="10759" max="11008" width="9.140625" style="299"/>
    <col min="11009" max="11009" width="4.5703125" style="299" customWidth="1"/>
    <col min="11010" max="11010" width="87.28515625" style="299" customWidth="1"/>
    <col min="11011" max="11012" width="20.7109375" style="299" customWidth="1"/>
    <col min="11013" max="11013" width="16.7109375" style="299" customWidth="1"/>
    <col min="11014" max="11014" width="3.85546875" style="299" customWidth="1"/>
    <col min="11015" max="11264" width="9.140625" style="299"/>
    <col min="11265" max="11265" width="4.5703125" style="299" customWidth="1"/>
    <col min="11266" max="11266" width="87.28515625" style="299" customWidth="1"/>
    <col min="11267" max="11268" width="20.7109375" style="299" customWidth="1"/>
    <col min="11269" max="11269" width="16.7109375" style="299" customWidth="1"/>
    <col min="11270" max="11270" width="3.85546875" style="299" customWidth="1"/>
    <col min="11271" max="11520" width="9.140625" style="299"/>
    <col min="11521" max="11521" width="4.5703125" style="299" customWidth="1"/>
    <col min="11522" max="11522" width="87.28515625" style="299" customWidth="1"/>
    <col min="11523" max="11524" width="20.7109375" style="299" customWidth="1"/>
    <col min="11525" max="11525" width="16.7109375" style="299" customWidth="1"/>
    <col min="11526" max="11526" width="3.85546875" style="299" customWidth="1"/>
    <col min="11527" max="11776" width="9.140625" style="299"/>
    <col min="11777" max="11777" width="4.5703125" style="299" customWidth="1"/>
    <col min="11778" max="11778" width="87.28515625" style="299" customWidth="1"/>
    <col min="11779" max="11780" width="20.7109375" style="299" customWidth="1"/>
    <col min="11781" max="11781" width="16.7109375" style="299" customWidth="1"/>
    <col min="11782" max="11782" width="3.85546875" style="299" customWidth="1"/>
    <col min="11783" max="12032" width="9.140625" style="299"/>
    <col min="12033" max="12033" width="4.5703125" style="299" customWidth="1"/>
    <col min="12034" max="12034" width="87.28515625" style="299" customWidth="1"/>
    <col min="12035" max="12036" width="20.7109375" style="299" customWidth="1"/>
    <col min="12037" max="12037" width="16.7109375" style="299" customWidth="1"/>
    <col min="12038" max="12038" width="3.85546875" style="299" customWidth="1"/>
    <col min="12039" max="12288" width="9.140625" style="299"/>
    <col min="12289" max="12289" width="4.5703125" style="299" customWidth="1"/>
    <col min="12290" max="12290" width="87.28515625" style="299" customWidth="1"/>
    <col min="12291" max="12292" width="20.7109375" style="299" customWidth="1"/>
    <col min="12293" max="12293" width="16.7109375" style="299" customWidth="1"/>
    <col min="12294" max="12294" width="3.85546875" style="299" customWidth="1"/>
    <col min="12295" max="12544" width="9.140625" style="299"/>
    <col min="12545" max="12545" width="4.5703125" style="299" customWidth="1"/>
    <col min="12546" max="12546" width="87.28515625" style="299" customWidth="1"/>
    <col min="12547" max="12548" width="20.7109375" style="299" customWidth="1"/>
    <col min="12549" max="12549" width="16.7109375" style="299" customWidth="1"/>
    <col min="12550" max="12550" width="3.85546875" style="299" customWidth="1"/>
    <col min="12551" max="12800" width="9.140625" style="299"/>
    <col min="12801" max="12801" width="4.5703125" style="299" customWidth="1"/>
    <col min="12802" max="12802" width="87.28515625" style="299" customWidth="1"/>
    <col min="12803" max="12804" width="20.7109375" style="299" customWidth="1"/>
    <col min="12805" max="12805" width="16.7109375" style="299" customWidth="1"/>
    <col min="12806" max="12806" width="3.85546875" style="299" customWidth="1"/>
    <col min="12807" max="13056" width="9.140625" style="299"/>
    <col min="13057" max="13057" width="4.5703125" style="299" customWidth="1"/>
    <col min="13058" max="13058" width="87.28515625" style="299" customWidth="1"/>
    <col min="13059" max="13060" width="20.7109375" style="299" customWidth="1"/>
    <col min="13061" max="13061" width="16.7109375" style="299" customWidth="1"/>
    <col min="13062" max="13062" width="3.85546875" style="299" customWidth="1"/>
    <col min="13063" max="13312" width="9.140625" style="299"/>
    <col min="13313" max="13313" width="4.5703125" style="299" customWidth="1"/>
    <col min="13314" max="13314" width="87.28515625" style="299" customWidth="1"/>
    <col min="13315" max="13316" width="20.7109375" style="299" customWidth="1"/>
    <col min="13317" max="13317" width="16.7109375" style="299" customWidth="1"/>
    <col min="13318" max="13318" width="3.85546875" style="299" customWidth="1"/>
    <col min="13319" max="13568" width="9.140625" style="299"/>
    <col min="13569" max="13569" width="4.5703125" style="299" customWidth="1"/>
    <col min="13570" max="13570" width="87.28515625" style="299" customWidth="1"/>
    <col min="13571" max="13572" width="20.7109375" style="299" customWidth="1"/>
    <col min="13573" max="13573" width="16.7109375" style="299" customWidth="1"/>
    <col min="13574" max="13574" width="3.85546875" style="299" customWidth="1"/>
    <col min="13575" max="13824" width="9.140625" style="299"/>
    <col min="13825" max="13825" width="4.5703125" style="299" customWidth="1"/>
    <col min="13826" max="13826" width="87.28515625" style="299" customWidth="1"/>
    <col min="13827" max="13828" width="20.7109375" style="299" customWidth="1"/>
    <col min="13829" max="13829" width="16.7109375" style="299" customWidth="1"/>
    <col min="13830" max="13830" width="3.85546875" style="299" customWidth="1"/>
    <col min="13831" max="14080" width="9.140625" style="299"/>
    <col min="14081" max="14081" width="4.5703125" style="299" customWidth="1"/>
    <col min="14082" max="14082" width="87.28515625" style="299" customWidth="1"/>
    <col min="14083" max="14084" width="20.7109375" style="299" customWidth="1"/>
    <col min="14085" max="14085" width="16.7109375" style="299" customWidth="1"/>
    <col min="14086" max="14086" width="3.85546875" style="299" customWidth="1"/>
    <col min="14087" max="14336" width="9.140625" style="299"/>
    <col min="14337" max="14337" width="4.5703125" style="299" customWidth="1"/>
    <col min="14338" max="14338" width="87.28515625" style="299" customWidth="1"/>
    <col min="14339" max="14340" width="20.7109375" style="299" customWidth="1"/>
    <col min="14341" max="14341" width="16.7109375" style="299" customWidth="1"/>
    <col min="14342" max="14342" width="3.85546875" style="299" customWidth="1"/>
    <col min="14343" max="14592" width="9.140625" style="299"/>
    <col min="14593" max="14593" width="4.5703125" style="299" customWidth="1"/>
    <col min="14594" max="14594" width="87.28515625" style="299" customWidth="1"/>
    <col min="14595" max="14596" width="20.7109375" style="299" customWidth="1"/>
    <col min="14597" max="14597" width="16.7109375" style="299" customWidth="1"/>
    <col min="14598" max="14598" width="3.85546875" style="299" customWidth="1"/>
    <col min="14599" max="14848" width="9.140625" style="299"/>
    <col min="14849" max="14849" width="4.5703125" style="299" customWidth="1"/>
    <col min="14850" max="14850" width="87.28515625" style="299" customWidth="1"/>
    <col min="14851" max="14852" width="20.7109375" style="299" customWidth="1"/>
    <col min="14853" max="14853" width="16.7109375" style="299" customWidth="1"/>
    <col min="14854" max="14854" width="3.85546875" style="299" customWidth="1"/>
    <col min="14855" max="15104" width="9.140625" style="299"/>
    <col min="15105" max="15105" width="4.5703125" style="299" customWidth="1"/>
    <col min="15106" max="15106" width="87.28515625" style="299" customWidth="1"/>
    <col min="15107" max="15108" width="20.7109375" style="299" customWidth="1"/>
    <col min="15109" max="15109" width="16.7109375" style="299" customWidth="1"/>
    <col min="15110" max="15110" width="3.85546875" style="299" customWidth="1"/>
    <col min="15111" max="15360" width="9.140625" style="299"/>
    <col min="15361" max="15361" width="4.5703125" style="299" customWidth="1"/>
    <col min="15362" max="15362" width="87.28515625" style="299" customWidth="1"/>
    <col min="15363" max="15364" width="20.7109375" style="299" customWidth="1"/>
    <col min="15365" max="15365" width="16.7109375" style="299" customWidth="1"/>
    <col min="15366" max="15366" width="3.85546875" style="299" customWidth="1"/>
    <col min="15367" max="15616" width="9.140625" style="299"/>
    <col min="15617" max="15617" width="4.5703125" style="299" customWidth="1"/>
    <col min="15618" max="15618" width="87.28515625" style="299" customWidth="1"/>
    <col min="15619" max="15620" width="20.7109375" style="299" customWidth="1"/>
    <col min="15621" max="15621" width="16.7109375" style="299" customWidth="1"/>
    <col min="15622" max="15622" width="3.85546875" style="299" customWidth="1"/>
    <col min="15623" max="15872" width="9.140625" style="299"/>
    <col min="15873" max="15873" width="4.5703125" style="299" customWidth="1"/>
    <col min="15874" max="15874" width="87.28515625" style="299" customWidth="1"/>
    <col min="15875" max="15876" width="20.7109375" style="299" customWidth="1"/>
    <col min="15877" max="15877" width="16.7109375" style="299" customWidth="1"/>
    <col min="15878" max="15878" width="3.85546875" style="299" customWidth="1"/>
    <col min="15879" max="16128" width="9.140625" style="299"/>
    <col min="16129" max="16129" width="4.5703125" style="299" customWidth="1"/>
    <col min="16130" max="16130" width="87.28515625" style="299" customWidth="1"/>
    <col min="16131" max="16132" width="20.7109375" style="299" customWidth="1"/>
    <col min="16133" max="16133" width="16.7109375" style="299" customWidth="1"/>
    <col min="16134" max="16134" width="3.85546875" style="299" customWidth="1"/>
    <col min="16135" max="16384" width="9.140625" style="299"/>
  </cols>
  <sheetData>
    <row r="1" spans="1:6" ht="15.75">
      <c r="A1" s="296" t="s">
        <v>552</v>
      </c>
      <c r="B1" s="1464"/>
    </row>
    <row r="2" spans="1:6" ht="17.25" customHeight="1">
      <c r="A2" s="1598" t="s">
        <v>4</v>
      </c>
      <c r="B2" s="1598"/>
      <c r="C2" s="1598"/>
      <c r="D2" s="1598"/>
      <c r="E2" s="1598"/>
    </row>
    <row r="3" spans="1:6" ht="17.25" customHeight="1">
      <c r="A3" s="1598" t="s">
        <v>892</v>
      </c>
      <c r="B3" s="1598"/>
      <c r="C3" s="1598"/>
      <c r="D3" s="1598"/>
      <c r="E3" s="1598"/>
    </row>
    <row r="4" spans="1:6" ht="17.25" customHeight="1">
      <c r="B4" s="304"/>
      <c r="C4" s="304"/>
      <c r="D4" s="298"/>
      <c r="E4" s="298"/>
    </row>
    <row r="5" spans="1:6" ht="20.25" customHeight="1">
      <c r="B5" s="304"/>
      <c r="C5" s="304"/>
      <c r="D5" s="305"/>
      <c r="E5" s="1465" t="s">
        <v>893</v>
      </c>
    </row>
    <row r="6" spans="1:6" ht="17.25" customHeight="1">
      <c r="A6" s="1466"/>
      <c r="B6" s="1467"/>
      <c r="C6" s="1468" t="s">
        <v>238</v>
      </c>
      <c r="D6" s="1599" t="s">
        <v>240</v>
      </c>
      <c r="E6" s="1469" t="s">
        <v>241</v>
      </c>
    </row>
    <row r="7" spans="1:6" ht="12.75" customHeight="1">
      <c r="A7" s="330" t="s">
        <v>894</v>
      </c>
      <c r="B7" s="1470" t="s">
        <v>3</v>
      </c>
      <c r="C7" s="1471" t="s">
        <v>239</v>
      </c>
      <c r="D7" s="1600"/>
      <c r="E7" s="1472" t="s">
        <v>4</v>
      </c>
    </row>
    <row r="8" spans="1:6" ht="14.25" customHeight="1">
      <c r="A8" s="1473"/>
      <c r="B8" s="1474"/>
      <c r="C8" s="1475" t="s">
        <v>895</v>
      </c>
      <c r="D8" s="1601"/>
      <c r="E8" s="1476" t="s">
        <v>832</v>
      </c>
      <c r="F8" s="320"/>
    </row>
    <row r="9" spans="1:6" s="324" customFormat="1" ht="9.75" customHeight="1">
      <c r="A9" s="322" t="s">
        <v>467</v>
      </c>
      <c r="B9" s="322">
        <v>2</v>
      </c>
      <c r="C9" s="1477">
        <v>3</v>
      </c>
      <c r="D9" s="1478">
        <v>4</v>
      </c>
      <c r="E9" s="323">
        <v>5</v>
      </c>
    </row>
    <row r="10" spans="1:6" ht="30" customHeight="1">
      <c r="A10" s="1479" t="s">
        <v>838</v>
      </c>
      <c r="B10" s="1480" t="s">
        <v>896</v>
      </c>
      <c r="C10" s="1481">
        <v>355705.40500000003</v>
      </c>
      <c r="D10" s="1481">
        <v>125162.28466163996</v>
      </c>
      <c r="E10" s="1482">
        <v>0.35187062918439477</v>
      </c>
    </row>
    <row r="11" spans="1:6" ht="12.75" customHeight="1">
      <c r="A11" s="1483"/>
      <c r="B11" s="1484" t="s">
        <v>897</v>
      </c>
      <c r="C11" s="1485">
        <v>0</v>
      </c>
      <c r="D11" s="1486">
        <v>0</v>
      </c>
      <c r="E11" s="1487"/>
    </row>
    <row r="12" spans="1:6" s="320" customFormat="1" ht="24" customHeight="1">
      <c r="A12" s="1488"/>
      <c r="B12" s="1489" t="s">
        <v>898</v>
      </c>
      <c r="C12" s="1490">
        <v>331672.63699999999</v>
      </c>
      <c r="D12" s="1491">
        <v>116036.31162542998</v>
      </c>
      <c r="E12" s="1492">
        <v>0.34985192832000184</v>
      </c>
    </row>
    <row r="13" spans="1:6" s="320" customFormat="1" ht="12.75" customHeight="1">
      <c r="A13" s="1488"/>
      <c r="B13" s="1484" t="s">
        <v>899</v>
      </c>
      <c r="C13" s="1490"/>
      <c r="D13" s="1491"/>
      <c r="E13" s="1492"/>
    </row>
    <row r="14" spans="1:6" ht="16.5" customHeight="1">
      <c r="A14" s="1483"/>
      <c r="B14" s="331" t="s">
        <v>900</v>
      </c>
      <c r="C14" s="1493">
        <v>237913.98199999999</v>
      </c>
      <c r="D14" s="1494">
        <v>79914.406134719989</v>
      </c>
      <c r="E14" s="1495">
        <v>0.33589621535870889</v>
      </c>
    </row>
    <row r="15" spans="1:6" ht="17.100000000000001" customHeight="1">
      <c r="A15" s="1483"/>
      <c r="B15" s="1496" t="s">
        <v>901</v>
      </c>
      <c r="C15" s="1493">
        <v>70000</v>
      </c>
      <c r="D15" s="1494">
        <v>21829.340305639998</v>
      </c>
      <c r="E15" s="1495">
        <v>0.31184771865199995</v>
      </c>
    </row>
    <row r="16" spans="1:6" ht="16.5" customHeight="1">
      <c r="A16" s="1483"/>
      <c r="B16" s="331" t="s">
        <v>902</v>
      </c>
      <c r="C16" s="1493">
        <v>32400</v>
      </c>
      <c r="D16" s="1494">
        <v>15157.157721000001</v>
      </c>
      <c r="E16" s="1495">
        <v>0.46781350990740744</v>
      </c>
    </row>
    <row r="17" spans="1:6" ht="16.5" customHeight="1">
      <c r="A17" s="1483"/>
      <c r="B17" s="1497" t="s">
        <v>903</v>
      </c>
      <c r="C17" s="1493">
        <v>55500</v>
      </c>
      <c r="D17" s="1494">
        <v>18919.903350600001</v>
      </c>
      <c r="E17" s="1495">
        <v>0.34089915947027027</v>
      </c>
    </row>
    <row r="18" spans="1:6" ht="16.5" customHeight="1">
      <c r="A18" s="1483"/>
      <c r="B18" s="1497" t="s">
        <v>904</v>
      </c>
      <c r="C18" s="1493">
        <v>4568.6549999999997</v>
      </c>
      <c r="D18" s="1494">
        <v>1482.3915720499999</v>
      </c>
      <c r="E18" s="1495">
        <v>0.32447001842993178</v>
      </c>
    </row>
    <row r="19" spans="1:6" s="320" customFormat="1" ht="16.5" customHeight="1">
      <c r="A19" s="1488"/>
      <c r="B19" s="1489" t="s">
        <v>905</v>
      </c>
      <c r="C19" s="1490">
        <v>21908.68</v>
      </c>
      <c r="D19" s="1491">
        <v>9083.5621607799985</v>
      </c>
      <c r="E19" s="1492">
        <v>0.41461019836795271</v>
      </c>
    </row>
    <row r="20" spans="1:6" ht="17.100000000000001" customHeight="1">
      <c r="A20" s="1483"/>
      <c r="B20" s="1497" t="s">
        <v>906</v>
      </c>
      <c r="C20" s="1493">
        <v>3787</v>
      </c>
      <c r="D20" s="1494">
        <v>1259.134738</v>
      </c>
      <c r="E20" s="1495">
        <v>0.33248870821230525</v>
      </c>
    </row>
    <row r="21" spans="1:6" ht="24" customHeight="1">
      <c r="A21" s="1483"/>
      <c r="B21" s="1489" t="s">
        <v>907</v>
      </c>
      <c r="C21" s="1490">
        <v>2124.0880000000002</v>
      </c>
      <c r="D21" s="1491">
        <v>42.410875429999997</v>
      </c>
      <c r="E21" s="1492">
        <v>1.9966628232916901E-2</v>
      </c>
    </row>
    <row r="22" spans="1:6" ht="17.100000000000001" customHeight="1">
      <c r="A22" s="1498" t="s">
        <v>4</v>
      </c>
      <c r="B22" s="1497" t="s">
        <v>908</v>
      </c>
      <c r="C22" s="1493">
        <v>152.05799999999999</v>
      </c>
      <c r="D22" s="1494">
        <v>17.928683759999998</v>
      </c>
      <c r="E22" s="1495">
        <v>0.11790687606045061</v>
      </c>
      <c r="F22" s="327"/>
    </row>
    <row r="23" spans="1:6" ht="17.100000000000001" customHeight="1">
      <c r="A23" s="330"/>
      <c r="B23" s="1497" t="s">
        <v>909</v>
      </c>
      <c r="C23" s="1493">
        <v>1972.03</v>
      </c>
      <c r="D23" s="1494">
        <v>24.482191669999999</v>
      </c>
      <c r="E23" s="1495">
        <v>1.2414715633129313E-2</v>
      </c>
      <c r="F23" s="327"/>
    </row>
    <row r="24" spans="1:6" ht="24" customHeight="1">
      <c r="A24" s="1498" t="s">
        <v>862</v>
      </c>
      <c r="B24" s="1499" t="s">
        <v>910</v>
      </c>
      <c r="C24" s="1490">
        <v>397197.40499999985</v>
      </c>
      <c r="D24" s="1491">
        <v>115837.08479667996</v>
      </c>
      <c r="E24" s="1492">
        <v>0.29163605637524243</v>
      </c>
      <c r="F24" s="327"/>
    </row>
    <row r="25" spans="1:6" ht="12.75" customHeight="1">
      <c r="A25" s="1483"/>
      <c r="B25" s="1484" t="s">
        <v>899</v>
      </c>
      <c r="C25" s="1493"/>
      <c r="D25" s="1491"/>
      <c r="E25" s="1492"/>
      <c r="F25" s="327"/>
    </row>
    <row r="26" spans="1:6" ht="17.100000000000001" customHeight="1">
      <c r="A26" s="1483"/>
      <c r="B26" s="331" t="s">
        <v>911</v>
      </c>
      <c r="C26" s="1500">
        <v>30700</v>
      </c>
      <c r="D26" s="1494">
        <v>8539.059059090001</v>
      </c>
      <c r="E26" s="1495">
        <v>0.27814524622442999</v>
      </c>
      <c r="F26" s="327"/>
    </row>
    <row r="27" spans="1:6" ht="17.100000000000001" customHeight="1">
      <c r="A27" s="1483"/>
      <c r="B27" s="331" t="s">
        <v>912</v>
      </c>
      <c r="C27" s="1500">
        <v>19643.623</v>
      </c>
      <c r="D27" s="1494">
        <v>5901.7219174600004</v>
      </c>
      <c r="E27" s="1495">
        <v>0.30043958374990198</v>
      </c>
      <c r="F27" s="327"/>
    </row>
    <row r="28" spans="1:6" ht="17.100000000000001" customHeight="1">
      <c r="A28" s="1483"/>
      <c r="B28" s="1501" t="s">
        <v>913</v>
      </c>
      <c r="C28" s="1500">
        <v>17565.683000000001</v>
      </c>
      <c r="D28" s="1494">
        <v>5523.1475819500001</v>
      </c>
      <c r="E28" s="1495">
        <v>0.31442828508006204</v>
      </c>
      <c r="F28" s="327"/>
    </row>
    <row r="29" spans="1:6" ht="17.100000000000001" customHeight="1">
      <c r="A29" s="1483"/>
      <c r="B29" s="1502" t="s">
        <v>914</v>
      </c>
      <c r="C29" s="1500">
        <v>46637.722999999998</v>
      </c>
      <c r="D29" s="1494">
        <v>7828.5901581000007</v>
      </c>
      <c r="E29" s="1495">
        <v>0.16785961351715223</v>
      </c>
      <c r="F29" s="327"/>
    </row>
    <row r="30" spans="1:6" ht="17.100000000000001" customHeight="1">
      <c r="A30" s="1503"/>
      <c r="B30" s="1504" t="s">
        <v>915</v>
      </c>
      <c r="C30" s="1505">
        <v>56444.714999999997</v>
      </c>
      <c r="D30" s="1506">
        <v>24057.766556999999</v>
      </c>
      <c r="E30" s="1507">
        <v>0.42621823065277237</v>
      </c>
    </row>
    <row r="34" spans="1:6">
      <c r="A34" s="61"/>
      <c r="B34" s="61"/>
      <c r="C34" s="61"/>
      <c r="D34" s="61"/>
      <c r="E34" s="61"/>
      <c r="F34" s="1508"/>
    </row>
    <row r="35" spans="1:6">
      <c r="A35" s="61"/>
      <c r="B35" s="61"/>
      <c r="C35" s="61"/>
      <c r="D35" s="61"/>
      <c r="E35" s="61"/>
      <c r="F35" s="1508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B1" sqref="B1:D1"/>
    </sheetView>
  </sheetViews>
  <sheetFormatPr defaultColWidth="11.42578125" defaultRowHeight="15"/>
  <cols>
    <col min="1" max="1" width="17.5703125" style="419" customWidth="1"/>
    <col min="2" max="2" width="70.42578125" style="419" customWidth="1"/>
    <col min="3" max="3" width="16.28515625" style="419" customWidth="1"/>
    <col min="4" max="4" width="35.28515625" style="419" customWidth="1"/>
    <col min="5" max="5" width="16.5703125" style="419" customWidth="1"/>
    <col min="6" max="253" width="12.5703125" style="419" customWidth="1"/>
    <col min="254" max="256" width="11.42578125" style="419"/>
    <col min="257" max="257" width="17.5703125" style="419" customWidth="1"/>
    <col min="258" max="258" width="70.42578125" style="419" customWidth="1"/>
    <col min="259" max="259" width="16.28515625" style="419" customWidth="1"/>
    <col min="260" max="260" width="35.28515625" style="419" customWidth="1"/>
    <col min="261" max="261" width="16.5703125" style="419" customWidth="1"/>
    <col min="262" max="509" width="12.5703125" style="419" customWidth="1"/>
    <col min="510" max="512" width="11.42578125" style="419"/>
    <col min="513" max="513" width="17.5703125" style="419" customWidth="1"/>
    <col min="514" max="514" width="70.42578125" style="419" customWidth="1"/>
    <col min="515" max="515" width="16.28515625" style="419" customWidth="1"/>
    <col min="516" max="516" width="35.28515625" style="419" customWidth="1"/>
    <col min="517" max="517" width="16.5703125" style="419" customWidth="1"/>
    <col min="518" max="765" width="12.5703125" style="419" customWidth="1"/>
    <col min="766" max="768" width="11.42578125" style="419"/>
    <col min="769" max="769" width="17.5703125" style="419" customWidth="1"/>
    <col min="770" max="770" width="70.42578125" style="419" customWidth="1"/>
    <col min="771" max="771" width="16.28515625" style="419" customWidth="1"/>
    <col min="772" max="772" width="35.28515625" style="419" customWidth="1"/>
    <col min="773" max="773" width="16.5703125" style="419" customWidth="1"/>
    <col min="774" max="1021" width="12.5703125" style="419" customWidth="1"/>
    <col min="1022" max="1024" width="11.42578125" style="419"/>
    <col min="1025" max="1025" width="17.5703125" style="419" customWidth="1"/>
    <col min="1026" max="1026" width="70.42578125" style="419" customWidth="1"/>
    <col min="1027" max="1027" width="16.28515625" style="419" customWidth="1"/>
    <col min="1028" max="1028" width="35.28515625" style="419" customWidth="1"/>
    <col min="1029" max="1029" width="16.5703125" style="419" customWidth="1"/>
    <col min="1030" max="1277" width="12.5703125" style="419" customWidth="1"/>
    <col min="1278" max="1280" width="11.42578125" style="419"/>
    <col min="1281" max="1281" width="17.5703125" style="419" customWidth="1"/>
    <col min="1282" max="1282" width="70.42578125" style="419" customWidth="1"/>
    <col min="1283" max="1283" width="16.28515625" style="419" customWidth="1"/>
    <col min="1284" max="1284" width="35.28515625" style="419" customWidth="1"/>
    <col min="1285" max="1285" width="16.5703125" style="419" customWidth="1"/>
    <col min="1286" max="1533" width="12.5703125" style="419" customWidth="1"/>
    <col min="1534" max="1536" width="11.42578125" style="419"/>
    <col min="1537" max="1537" width="17.5703125" style="419" customWidth="1"/>
    <col min="1538" max="1538" width="70.42578125" style="419" customWidth="1"/>
    <col min="1539" max="1539" width="16.28515625" style="419" customWidth="1"/>
    <col min="1540" max="1540" width="35.28515625" style="419" customWidth="1"/>
    <col min="1541" max="1541" width="16.5703125" style="419" customWidth="1"/>
    <col min="1542" max="1789" width="12.5703125" style="419" customWidth="1"/>
    <col min="1790" max="1792" width="11.42578125" style="419"/>
    <col min="1793" max="1793" width="17.5703125" style="419" customWidth="1"/>
    <col min="1794" max="1794" width="70.42578125" style="419" customWidth="1"/>
    <col min="1795" max="1795" width="16.28515625" style="419" customWidth="1"/>
    <col min="1796" max="1796" width="35.28515625" style="419" customWidth="1"/>
    <col min="1797" max="1797" width="16.5703125" style="419" customWidth="1"/>
    <col min="1798" max="2045" width="12.5703125" style="419" customWidth="1"/>
    <col min="2046" max="2048" width="11.42578125" style="419"/>
    <col min="2049" max="2049" width="17.5703125" style="419" customWidth="1"/>
    <col min="2050" max="2050" width="70.42578125" style="419" customWidth="1"/>
    <col min="2051" max="2051" width="16.28515625" style="419" customWidth="1"/>
    <col min="2052" max="2052" width="35.28515625" style="419" customWidth="1"/>
    <col min="2053" max="2053" width="16.5703125" style="419" customWidth="1"/>
    <col min="2054" max="2301" width="12.5703125" style="419" customWidth="1"/>
    <col min="2302" max="2304" width="11.42578125" style="419"/>
    <col min="2305" max="2305" width="17.5703125" style="419" customWidth="1"/>
    <col min="2306" max="2306" width="70.42578125" style="419" customWidth="1"/>
    <col min="2307" max="2307" width="16.28515625" style="419" customWidth="1"/>
    <col min="2308" max="2308" width="35.28515625" style="419" customWidth="1"/>
    <col min="2309" max="2309" width="16.5703125" style="419" customWidth="1"/>
    <col min="2310" max="2557" width="12.5703125" style="419" customWidth="1"/>
    <col min="2558" max="2560" width="11.42578125" style="419"/>
    <col min="2561" max="2561" width="17.5703125" style="419" customWidth="1"/>
    <col min="2562" max="2562" width="70.42578125" style="419" customWidth="1"/>
    <col min="2563" max="2563" width="16.28515625" style="419" customWidth="1"/>
    <col min="2564" max="2564" width="35.28515625" style="419" customWidth="1"/>
    <col min="2565" max="2565" width="16.5703125" style="419" customWidth="1"/>
    <col min="2566" max="2813" width="12.5703125" style="419" customWidth="1"/>
    <col min="2814" max="2816" width="11.42578125" style="419"/>
    <col min="2817" max="2817" width="17.5703125" style="419" customWidth="1"/>
    <col min="2818" max="2818" width="70.42578125" style="419" customWidth="1"/>
    <col min="2819" max="2819" width="16.28515625" style="419" customWidth="1"/>
    <col min="2820" max="2820" width="35.28515625" style="419" customWidth="1"/>
    <col min="2821" max="2821" width="16.5703125" style="419" customWidth="1"/>
    <col min="2822" max="3069" width="12.5703125" style="419" customWidth="1"/>
    <col min="3070" max="3072" width="11.42578125" style="419"/>
    <col min="3073" max="3073" width="17.5703125" style="419" customWidth="1"/>
    <col min="3074" max="3074" width="70.42578125" style="419" customWidth="1"/>
    <col min="3075" max="3075" width="16.28515625" style="419" customWidth="1"/>
    <col min="3076" max="3076" width="35.28515625" style="419" customWidth="1"/>
    <col min="3077" max="3077" width="16.5703125" style="419" customWidth="1"/>
    <col min="3078" max="3325" width="12.5703125" style="419" customWidth="1"/>
    <col min="3326" max="3328" width="11.42578125" style="419"/>
    <col min="3329" max="3329" width="17.5703125" style="419" customWidth="1"/>
    <col min="3330" max="3330" width="70.42578125" style="419" customWidth="1"/>
    <col min="3331" max="3331" width="16.28515625" style="419" customWidth="1"/>
    <col min="3332" max="3332" width="35.28515625" style="419" customWidth="1"/>
    <col min="3333" max="3333" width="16.5703125" style="419" customWidth="1"/>
    <col min="3334" max="3581" width="12.5703125" style="419" customWidth="1"/>
    <col min="3582" max="3584" width="11.42578125" style="419"/>
    <col min="3585" max="3585" width="17.5703125" style="419" customWidth="1"/>
    <col min="3586" max="3586" width="70.42578125" style="419" customWidth="1"/>
    <col min="3587" max="3587" width="16.28515625" style="419" customWidth="1"/>
    <col min="3588" max="3588" width="35.28515625" style="419" customWidth="1"/>
    <col min="3589" max="3589" width="16.5703125" style="419" customWidth="1"/>
    <col min="3590" max="3837" width="12.5703125" style="419" customWidth="1"/>
    <col min="3838" max="3840" width="11.42578125" style="419"/>
    <col min="3841" max="3841" width="17.5703125" style="419" customWidth="1"/>
    <col min="3842" max="3842" width="70.42578125" style="419" customWidth="1"/>
    <col min="3843" max="3843" width="16.28515625" style="419" customWidth="1"/>
    <col min="3844" max="3844" width="35.28515625" style="419" customWidth="1"/>
    <col min="3845" max="3845" width="16.5703125" style="419" customWidth="1"/>
    <col min="3846" max="4093" width="12.5703125" style="419" customWidth="1"/>
    <col min="4094" max="4096" width="11.42578125" style="419"/>
    <col min="4097" max="4097" width="17.5703125" style="419" customWidth="1"/>
    <col min="4098" max="4098" width="70.42578125" style="419" customWidth="1"/>
    <col min="4099" max="4099" width="16.28515625" style="419" customWidth="1"/>
    <col min="4100" max="4100" width="35.28515625" style="419" customWidth="1"/>
    <col min="4101" max="4101" width="16.5703125" style="419" customWidth="1"/>
    <col min="4102" max="4349" width="12.5703125" style="419" customWidth="1"/>
    <col min="4350" max="4352" width="11.42578125" style="419"/>
    <col min="4353" max="4353" width="17.5703125" style="419" customWidth="1"/>
    <col min="4354" max="4354" width="70.42578125" style="419" customWidth="1"/>
    <col min="4355" max="4355" width="16.28515625" style="419" customWidth="1"/>
    <col min="4356" max="4356" width="35.28515625" style="419" customWidth="1"/>
    <col min="4357" max="4357" width="16.5703125" style="419" customWidth="1"/>
    <col min="4358" max="4605" width="12.5703125" style="419" customWidth="1"/>
    <col min="4606" max="4608" width="11.42578125" style="419"/>
    <col min="4609" max="4609" width="17.5703125" style="419" customWidth="1"/>
    <col min="4610" max="4610" width="70.42578125" style="419" customWidth="1"/>
    <col min="4611" max="4611" width="16.28515625" style="419" customWidth="1"/>
    <col min="4612" max="4612" width="35.28515625" style="419" customWidth="1"/>
    <col min="4613" max="4613" width="16.5703125" style="419" customWidth="1"/>
    <col min="4614" max="4861" width="12.5703125" style="419" customWidth="1"/>
    <col min="4862" max="4864" width="11.42578125" style="419"/>
    <col min="4865" max="4865" width="17.5703125" style="419" customWidth="1"/>
    <col min="4866" max="4866" width="70.42578125" style="419" customWidth="1"/>
    <col min="4867" max="4867" width="16.28515625" style="419" customWidth="1"/>
    <col min="4868" max="4868" width="35.28515625" style="419" customWidth="1"/>
    <col min="4869" max="4869" width="16.5703125" style="419" customWidth="1"/>
    <col min="4870" max="5117" width="12.5703125" style="419" customWidth="1"/>
    <col min="5118" max="5120" width="11.42578125" style="419"/>
    <col min="5121" max="5121" width="17.5703125" style="419" customWidth="1"/>
    <col min="5122" max="5122" width="70.42578125" style="419" customWidth="1"/>
    <col min="5123" max="5123" width="16.28515625" style="419" customWidth="1"/>
    <col min="5124" max="5124" width="35.28515625" style="419" customWidth="1"/>
    <col min="5125" max="5125" width="16.5703125" style="419" customWidth="1"/>
    <col min="5126" max="5373" width="12.5703125" style="419" customWidth="1"/>
    <col min="5374" max="5376" width="11.42578125" style="419"/>
    <col min="5377" max="5377" width="17.5703125" style="419" customWidth="1"/>
    <col min="5378" max="5378" width="70.42578125" style="419" customWidth="1"/>
    <col min="5379" max="5379" width="16.28515625" style="419" customWidth="1"/>
    <col min="5380" max="5380" width="35.28515625" style="419" customWidth="1"/>
    <col min="5381" max="5381" width="16.5703125" style="419" customWidth="1"/>
    <col min="5382" max="5629" width="12.5703125" style="419" customWidth="1"/>
    <col min="5630" max="5632" width="11.42578125" style="419"/>
    <col min="5633" max="5633" width="17.5703125" style="419" customWidth="1"/>
    <col min="5634" max="5634" width="70.42578125" style="419" customWidth="1"/>
    <col min="5635" max="5635" width="16.28515625" style="419" customWidth="1"/>
    <col min="5636" max="5636" width="35.28515625" style="419" customWidth="1"/>
    <col min="5637" max="5637" width="16.5703125" style="419" customWidth="1"/>
    <col min="5638" max="5885" width="12.5703125" style="419" customWidth="1"/>
    <col min="5886" max="5888" width="11.42578125" style="419"/>
    <col min="5889" max="5889" width="17.5703125" style="419" customWidth="1"/>
    <col min="5890" max="5890" width="70.42578125" style="419" customWidth="1"/>
    <col min="5891" max="5891" width="16.28515625" style="419" customWidth="1"/>
    <col min="5892" max="5892" width="35.28515625" style="419" customWidth="1"/>
    <col min="5893" max="5893" width="16.5703125" style="419" customWidth="1"/>
    <col min="5894" max="6141" width="12.5703125" style="419" customWidth="1"/>
    <col min="6142" max="6144" width="11.42578125" style="419"/>
    <col min="6145" max="6145" width="17.5703125" style="419" customWidth="1"/>
    <col min="6146" max="6146" width="70.42578125" style="419" customWidth="1"/>
    <col min="6147" max="6147" width="16.28515625" style="419" customWidth="1"/>
    <col min="6148" max="6148" width="35.28515625" style="419" customWidth="1"/>
    <col min="6149" max="6149" width="16.5703125" style="419" customWidth="1"/>
    <col min="6150" max="6397" width="12.5703125" style="419" customWidth="1"/>
    <col min="6398" max="6400" width="11.42578125" style="419"/>
    <col min="6401" max="6401" width="17.5703125" style="419" customWidth="1"/>
    <col min="6402" max="6402" width="70.42578125" style="419" customWidth="1"/>
    <col min="6403" max="6403" width="16.28515625" style="419" customWidth="1"/>
    <col min="6404" max="6404" width="35.28515625" style="419" customWidth="1"/>
    <col min="6405" max="6405" width="16.5703125" style="419" customWidth="1"/>
    <col min="6406" max="6653" width="12.5703125" style="419" customWidth="1"/>
    <col min="6654" max="6656" width="11.42578125" style="419"/>
    <col min="6657" max="6657" width="17.5703125" style="419" customWidth="1"/>
    <col min="6658" max="6658" width="70.42578125" style="419" customWidth="1"/>
    <col min="6659" max="6659" width="16.28515625" style="419" customWidth="1"/>
    <col min="6660" max="6660" width="35.28515625" style="419" customWidth="1"/>
    <col min="6661" max="6661" width="16.5703125" style="419" customWidth="1"/>
    <col min="6662" max="6909" width="12.5703125" style="419" customWidth="1"/>
    <col min="6910" max="6912" width="11.42578125" style="419"/>
    <col min="6913" max="6913" width="17.5703125" style="419" customWidth="1"/>
    <col min="6914" max="6914" width="70.42578125" style="419" customWidth="1"/>
    <col min="6915" max="6915" width="16.28515625" style="419" customWidth="1"/>
    <col min="6916" max="6916" width="35.28515625" style="419" customWidth="1"/>
    <col min="6917" max="6917" width="16.5703125" style="419" customWidth="1"/>
    <col min="6918" max="7165" width="12.5703125" style="419" customWidth="1"/>
    <col min="7166" max="7168" width="11.42578125" style="419"/>
    <col min="7169" max="7169" width="17.5703125" style="419" customWidth="1"/>
    <col min="7170" max="7170" width="70.42578125" style="419" customWidth="1"/>
    <col min="7171" max="7171" width="16.28515625" style="419" customWidth="1"/>
    <col min="7172" max="7172" width="35.28515625" style="419" customWidth="1"/>
    <col min="7173" max="7173" width="16.5703125" style="419" customWidth="1"/>
    <col min="7174" max="7421" width="12.5703125" style="419" customWidth="1"/>
    <col min="7422" max="7424" width="11.42578125" style="419"/>
    <col min="7425" max="7425" width="17.5703125" style="419" customWidth="1"/>
    <col min="7426" max="7426" width="70.42578125" style="419" customWidth="1"/>
    <col min="7427" max="7427" width="16.28515625" style="419" customWidth="1"/>
    <col min="7428" max="7428" width="35.28515625" style="419" customWidth="1"/>
    <col min="7429" max="7429" width="16.5703125" style="419" customWidth="1"/>
    <col min="7430" max="7677" width="12.5703125" style="419" customWidth="1"/>
    <col min="7678" max="7680" width="11.42578125" style="419"/>
    <col min="7681" max="7681" width="17.5703125" style="419" customWidth="1"/>
    <col min="7682" max="7682" width="70.42578125" style="419" customWidth="1"/>
    <col min="7683" max="7683" width="16.28515625" style="419" customWidth="1"/>
    <col min="7684" max="7684" width="35.28515625" style="419" customWidth="1"/>
    <col min="7685" max="7685" width="16.5703125" style="419" customWidth="1"/>
    <col min="7686" max="7933" width="12.5703125" style="419" customWidth="1"/>
    <col min="7934" max="7936" width="11.42578125" style="419"/>
    <col min="7937" max="7937" width="17.5703125" style="419" customWidth="1"/>
    <col min="7938" max="7938" width="70.42578125" style="419" customWidth="1"/>
    <col min="7939" max="7939" width="16.28515625" style="419" customWidth="1"/>
    <col min="7940" max="7940" width="35.28515625" style="419" customWidth="1"/>
    <col min="7941" max="7941" width="16.5703125" style="419" customWidth="1"/>
    <col min="7942" max="8189" width="12.5703125" style="419" customWidth="1"/>
    <col min="8190" max="8192" width="11.42578125" style="419"/>
    <col min="8193" max="8193" width="17.5703125" style="419" customWidth="1"/>
    <col min="8194" max="8194" width="70.42578125" style="419" customWidth="1"/>
    <col min="8195" max="8195" width="16.28515625" style="419" customWidth="1"/>
    <col min="8196" max="8196" width="35.28515625" style="419" customWidth="1"/>
    <col min="8197" max="8197" width="16.5703125" style="419" customWidth="1"/>
    <col min="8198" max="8445" width="12.5703125" style="419" customWidth="1"/>
    <col min="8446" max="8448" width="11.42578125" style="419"/>
    <col min="8449" max="8449" width="17.5703125" style="419" customWidth="1"/>
    <col min="8450" max="8450" width="70.42578125" style="419" customWidth="1"/>
    <col min="8451" max="8451" width="16.28515625" style="419" customWidth="1"/>
    <col min="8452" max="8452" width="35.28515625" style="419" customWidth="1"/>
    <col min="8453" max="8453" width="16.5703125" style="419" customWidth="1"/>
    <col min="8454" max="8701" width="12.5703125" style="419" customWidth="1"/>
    <col min="8702" max="8704" width="11.42578125" style="419"/>
    <col min="8705" max="8705" width="17.5703125" style="419" customWidth="1"/>
    <col min="8706" max="8706" width="70.42578125" style="419" customWidth="1"/>
    <col min="8707" max="8707" width="16.28515625" style="419" customWidth="1"/>
    <col min="8708" max="8708" width="35.28515625" style="419" customWidth="1"/>
    <col min="8709" max="8709" width="16.5703125" style="419" customWidth="1"/>
    <col min="8710" max="8957" width="12.5703125" style="419" customWidth="1"/>
    <col min="8958" max="8960" width="11.42578125" style="419"/>
    <col min="8961" max="8961" width="17.5703125" style="419" customWidth="1"/>
    <col min="8962" max="8962" width="70.42578125" style="419" customWidth="1"/>
    <col min="8963" max="8963" width="16.28515625" style="419" customWidth="1"/>
    <col min="8964" max="8964" width="35.28515625" style="419" customWidth="1"/>
    <col min="8965" max="8965" width="16.5703125" style="419" customWidth="1"/>
    <col min="8966" max="9213" width="12.5703125" style="419" customWidth="1"/>
    <col min="9214" max="9216" width="11.42578125" style="419"/>
    <col min="9217" max="9217" width="17.5703125" style="419" customWidth="1"/>
    <col min="9218" max="9218" width="70.42578125" style="419" customWidth="1"/>
    <col min="9219" max="9219" width="16.28515625" style="419" customWidth="1"/>
    <col min="9220" max="9220" width="35.28515625" style="419" customWidth="1"/>
    <col min="9221" max="9221" width="16.5703125" style="419" customWidth="1"/>
    <col min="9222" max="9469" width="12.5703125" style="419" customWidth="1"/>
    <col min="9470" max="9472" width="11.42578125" style="419"/>
    <col min="9473" max="9473" width="17.5703125" style="419" customWidth="1"/>
    <col min="9474" max="9474" width="70.42578125" style="419" customWidth="1"/>
    <col min="9475" max="9475" width="16.28515625" style="419" customWidth="1"/>
    <col min="9476" max="9476" width="35.28515625" style="419" customWidth="1"/>
    <col min="9477" max="9477" width="16.5703125" style="419" customWidth="1"/>
    <col min="9478" max="9725" width="12.5703125" style="419" customWidth="1"/>
    <col min="9726" max="9728" width="11.42578125" style="419"/>
    <col min="9729" max="9729" width="17.5703125" style="419" customWidth="1"/>
    <col min="9730" max="9730" width="70.42578125" style="419" customWidth="1"/>
    <col min="9731" max="9731" width="16.28515625" style="419" customWidth="1"/>
    <col min="9732" max="9732" width="35.28515625" style="419" customWidth="1"/>
    <col min="9733" max="9733" width="16.5703125" style="419" customWidth="1"/>
    <col min="9734" max="9981" width="12.5703125" style="419" customWidth="1"/>
    <col min="9982" max="9984" width="11.42578125" style="419"/>
    <col min="9985" max="9985" width="17.5703125" style="419" customWidth="1"/>
    <col min="9986" max="9986" width="70.42578125" style="419" customWidth="1"/>
    <col min="9987" max="9987" width="16.28515625" style="419" customWidth="1"/>
    <col min="9988" max="9988" width="35.28515625" style="419" customWidth="1"/>
    <col min="9989" max="9989" width="16.5703125" style="419" customWidth="1"/>
    <col min="9990" max="10237" width="12.5703125" style="419" customWidth="1"/>
    <col min="10238" max="10240" width="11.42578125" style="419"/>
    <col min="10241" max="10241" width="17.5703125" style="419" customWidth="1"/>
    <col min="10242" max="10242" width="70.42578125" style="419" customWidth="1"/>
    <col min="10243" max="10243" width="16.28515625" style="419" customWidth="1"/>
    <col min="10244" max="10244" width="35.28515625" style="419" customWidth="1"/>
    <col min="10245" max="10245" width="16.5703125" style="419" customWidth="1"/>
    <col min="10246" max="10493" width="12.5703125" style="419" customWidth="1"/>
    <col min="10494" max="10496" width="11.42578125" style="419"/>
    <col min="10497" max="10497" width="17.5703125" style="419" customWidth="1"/>
    <col min="10498" max="10498" width="70.42578125" style="419" customWidth="1"/>
    <col min="10499" max="10499" width="16.28515625" style="419" customWidth="1"/>
    <col min="10500" max="10500" width="35.28515625" style="419" customWidth="1"/>
    <col min="10501" max="10501" width="16.5703125" style="419" customWidth="1"/>
    <col min="10502" max="10749" width="12.5703125" style="419" customWidth="1"/>
    <col min="10750" max="10752" width="11.42578125" style="419"/>
    <col min="10753" max="10753" width="17.5703125" style="419" customWidth="1"/>
    <col min="10754" max="10754" width="70.42578125" style="419" customWidth="1"/>
    <col min="10755" max="10755" width="16.28515625" style="419" customWidth="1"/>
    <col min="10756" max="10756" width="35.28515625" style="419" customWidth="1"/>
    <col min="10757" max="10757" width="16.5703125" style="419" customWidth="1"/>
    <col min="10758" max="11005" width="12.5703125" style="419" customWidth="1"/>
    <col min="11006" max="11008" width="11.42578125" style="419"/>
    <col min="11009" max="11009" width="17.5703125" style="419" customWidth="1"/>
    <col min="11010" max="11010" width="70.42578125" style="419" customWidth="1"/>
    <col min="11011" max="11011" width="16.28515625" style="419" customWidth="1"/>
    <col min="11012" max="11012" width="35.28515625" style="419" customWidth="1"/>
    <col min="11013" max="11013" width="16.5703125" style="419" customWidth="1"/>
    <col min="11014" max="11261" width="12.5703125" style="419" customWidth="1"/>
    <col min="11262" max="11264" width="11.42578125" style="419"/>
    <col min="11265" max="11265" width="17.5703125" style="419" customWidth="1"/>
    <col min="11266" max="11266" width="70.42578125" style="419" customWidth="1"/>
    <col min="11267" max="11267" width="16.28515625" style="419" customWidth="1"/>
    <col min="11268" max="11268" width="35.28515625" style="419" customWidth="1"/>
    <col min="11269" max="11269" width="16.5703125" style="419" customWidth="1"/>
    <col min="11270" max="11517" width="12.5703125" style="419" customWidth="1"/>
    <col min="11518" max="11520" width="11.42578125" style="419"/>
    <col min="11521" max="11521" width="17.5703125" style="419" customWidth="1"/>
    <col min="11522" max="11522" width="70.42578125" style="419" customWidth="1"/>
    <col min="11523" max="11523" width="16.28515625" style="419" customWidth="1"/>
    <col min="11524" max="11524" width="35.28515625" style="419" customWidth="1"/>
    <col min="11525" max="11525" width="16.5703125" style="419" customWidth="1"/>
    <col min="11526" max="11773" width="12.5703125" style="419" customWidth="1"/>
    <col min="11774" max="11776" width="11.42578125" style="419"/>
    <col min="11777" max="11777" width="17.5703125" style="419" customWidth="1"/>
    <col min="11778" max="11778" width="70.42578125" style="419" customWidth="1"/>
    <col min="11779" max="11779" width="16.28515625" style="419" customWidth="1"/>
    <col min="11780" max="11780" width="35.28515625" style="419" customWidth="1"/>
    <col min="11781" max="11781" width="16.5703125" style="419" customWidth="1"/>
    <col min="11782" max="12029" width="12.5703125" style="419" customWidth="1"/>
    <col min="12030" max="12032" width="11.42578125" style="419"/>
    <col min="12033" max="12033" width="17.5703125" style="419" customWidth="1"/>
    <col min="12034" max="12034" width="70.42578125" style="419" customWidth="1"/>
    <col min="12035" max="12035" width="16.28515625" style="419" customWidth="1"/>
    <col min="12036" max="12036" width="35.28515625" style="419" customWidth="1"/>
    <col min="12037" max="12037" width="16.5703125" style="419" customWidth="1"/>
    <col min="12038" max="12285" width="12.5703125" style="419" customWidth="1"/>
    <col min="12286" max="12288" width="11.42578125" style="419"/>
    <col min="12289" max="12289" width="17.5703125" style="419" customWidth="1"/>
    <col min="12290" max="12290" width="70.42578125" style="419" customWidth="1"/>
    <col min="12291" max="12291" width="16.28515625" style="419" customWidth="1"/>
    <col min="12292" max="12292" width="35.28515625" style="419" customWidth="1"/>
    <col min="12293" max="12293" width="16.5703125" style="419" customWidth="1"/>
    <col min="12294" max="12541" width="12.5703125" style="419" customWidth="1"/>
    <col min="12542" max="12544" width="11.42578125" style="419"/>
    <col min="12545" max="12545" width="17.5703125" style="419" customWidth="1"/>
    <col min="12546" max="12546" width="70.42578125" style="419" customWidth="1"/>
    <col min="12547" max="12547" width="16.28515625" style="419" customWidth="1"/>
    <col min="12548" max="12548" width="35.28515625" style="419" customWidth="1"/>
    <col min="12549" max="12549" width="16.5703125" style="419" customWidth="1"/>
    <col min="12550" max="12797" width="12.5703125" style="419" customWidth="1"/>
    <col min="12798" max="12800" width="11.42578125" style="419"/>
    <col min="12801" max="12801" width="17.5703125" style="419" customWidth="1"/>
    <col min="12802" max="12802" width="70.42578125" style="419" customWidth="1"/>
    <col min="12803" max="12803" width="16.28515625" style="419" customWidth="1"/>
    <col min="12804" max="12804" width="35.28515625" style="419" customWidth="1"/>
    <col min="12805" max="12805" width="16.5703125" style="419" customWidth="1"/>
    <col min="12806" max="13053" width="12.5703125" style="419" customWidth="1"/>
    <col min="13054" max="13056" width="11.42578125" style="419"/>
    <col min="13057" max="13057" width="17.5703125" style="419" customWidth="1"/>
    <col min="13058" max="13058" width="70.42578125" style="419" customWidth="1"/>
    <col min="13059" max="13059" width="16.28515625" style="419" customWidth="1"/>
    <col min="13060" max="13060" width="35.28515625" style="419" customWidth="1"/>
    <col min="13061" max="13061" width="16.5703125" style="419" customWidth="1"/>
    <col min="13062" max="13309" width="12.5703125" style="419" customWidth="1"/>
    <col min="13310" max="13312" width="11.42578125" style="419"/>
    <col min="13313" max="13313" width="17.5703125" style="419" customWidth="1"/>
    <col min="13314" max="13314" width="70.42578125" style="419" customWidth="1"/>
    <col min="13315" max="13315" width="16.28515625" style="419" customWidth="1"/>
    <col min="13316" max="13316" width="35.28515625" style="419" customWidth="1"/>
    <col min="13317" max="13317" width="16.5703125" style="419" customWidth="1"/>
    <col min="13318" max="13565" width="12.5703125" style="419" customWidth="1"/>
    <col min="13566" max="13568" width="11.42578125" style="419"/>
    <col min="13569" max="13569" width="17.5703125" style="419" customWidth="1"/>
    <col min="13570" max="13570" width="70.42578125" style="419" customWidth="1"/>
    <col min="13571" max="13571" width="16.28515625" style="419" customWidth="1"/>
    <col min="13572" max="13572" width="35.28515625" style="419" customWidth="1"/>
    <col min="13573" max="13573" width="16.5703125" style="419" customWidth="1"/>
    <col min="13574" max="13821" width="12.5703125" style="419" customWidth="1"/>
    <col min="13822" max="13824" width="11.42578125" style="419"/>
    <col min="13825" max="13825" width="17.5703125" style="419" customWidth="1"/>
    <col min="13826" max="13826" width="70.42578125" style="419" customWidth="1"/>
    <col min="13827" max="13827" width="16.28515625" style="419" customWidth="1"/>
    <col min="13828" max="13828" width="35.28515625" style="419" customWidth="1"/>
    <col min="13829" max="13829" width="16.5703125" style="419" customWidth="1"/>
    <col min="13830" max="14077" width="12.5703125" style="419" customWidth="1"/>
    <col min="14078" max="14080" width="11.42578125" style="419"/>
    <col min="14081" max="14081" width="17.5703125" style="419" customWidth="1"/>
    <col min="14082" max="14082" width="70.42578125" style="419" customWidth="1"/>
    <col min="14083" max="14083" width="16.28515625" style="419" customWidth="1"/>
    <col min="14084" max="14084" width="35.28515625" style="419" customWidth="1"/>
    <col min="14085" max="14085" width="16.5703125" style="419" customWidth="1"/>
    <col min="14086" max="14333" width="12.5703125" style="419" customWidth="1"/>
    <col min="14334" max="14336" width="11.42578125" style="419"/>
    <col min="14337" max="14337" width="17.5703125" style="419" customWidth="1"/>
    <col min="14338" max="14338" width="70.42578125" style="419" customWidth="1"/>
    <col min="14339" max="14339" width="16.28515625" style="419" customWidth="1"/>
    <col min="14340" max="14340" width="35.28515625" style="419" customWidth="1"/>
    <col min="14341" max="14341" width="16.5703125" style="419" customWidth="1"/>
    <col min="14342" max="14589" width="12.5703125" style="419" customWidth="1"/>
    <col min="14590" max="14592" width="11.42578125" style="419"/>
    <col min="14593" max="14593" width="17.5703125" style="419" customWidth="1"/>
    <col min="14594" max="14594" width="70.42578125" style="419" customWidth="1"/>
    <col min="14595" max="14595" width="16.28515625" style="419" customWidth="1"/>
    <col min="14596" max="14596" width="35.28515625" style="419" customWidth="1"/>
    <col min="14597" max="14597" width="16.5703125" style="419" customWidth="1"/>
    <col min="14598" max="14845" width="12.5703125" style="419" customWidth="1"/>
    <col min="14846" max="14848" width="11.42578125" style="419"/>
    <col min="14849" max="14849" width="17.5703125" style="419" customWidth="1"/>
    <col min="14850" max="14850" width="70.42578125" style="419" customWidth="1"/>
    <col min="14851" max="14851" width="16.28515625" style="419" customWidth="1"/>
    <col min="14852" max="14852" width="35.28515625" style="419" customWidth="1"/>
    <col min="14853" max="14853" width="16.5703125" style="419" customWidth="1"/>
    <col min="14854" max="15101" width="12.5703125" style="419" customWidth="1"/>
    <col min="15102" max="15104" width="11.42578125" style="419"/>
    <col min="15105" max="15105" width="17.5703125" style="419" customWidth="1"/>
    <col min="15106" max="15106" width="70.42578125" style="419" customWidth="1"/>
    <col min="15107" max="15107" width="16.28515625" style="419" customWidth="1"/>
    <col min="15108" max="15108" width="35.28515625" style="419" customWidth="1"/>
    <col min="15109" max="15109" width="16.5703125" style="419" customWidth="1"/>
    <col min="15110" max="15357" width="12.5703125" style="419" customWidth="1"/>
    <col min="15358" max="15360" width="11.42578125" style="419"/>
    <col min="15361" max="15361" width="17.5703125" style="419" customWidth="1"/>
    <col min="15362" max="15362" width="70.42578125" style="419" customWidth="1"/>
    <col min="15363" max="15363" width="16.28515625" style="419" customWidth="1"/>
    <col min="15364" max="15364" width="35.28515625" style="419" customWidth="1"/>
    <col min="15365" max="15365" width="16.5703125" style="419" customWidth="1"/>
    <col min="15366" max="15613" width="12.5703125" style="419" customWidth="1"/>
    <col min="15614" max="15616" width="11.42578125" style="419"/>
    <col min="15617" max="15617" width="17.5703125" style="419" customWidth="1"/>
    <col min="15618" max="15618" width="70.42578125" style="419" customWidth="1"/>
    <col min="15619" max="15619" width="16.28515625" style="419" customWidth="1"/>
    <col min="15620" max="15620" width="35.28515625" style="419" customWidth="1"/>
    <col min="15621" max="15621" width="16.5703125" style="419" customWidth="1"/>
    <col min="15622" max="15869" width="12.5703125" style="419" customWidth="1"/>
    <col min="15870" max="15872" width="11.42578125" style="419"/>
    <col min="15873" max="15873" width="17.5703125" style="419" customWidth="1"/>
    <col min="15874" max="15874" width="70.42578125" style="419" customWidth="1"/>
    <col min="15875" max="15875" width="16.28515625" style="419" customWidth="1"/>
    <col min="15876" max="15876" width="35.28515625" style="419" customWidth="1"/>
    <col min="15877" max="15877" width="16.5703125" style="419" customWidth="1"/>
    <col min="15878" max="16125" width="12.5703125" style="419" customWidth="1"/>
    <col min="16126" max="16128" width="11.42578125" style="419"/>
    <col min="16129" max="16129" width="17.5703125" style="419" customWidth="1"/>
    <col min="16130" max="16130" width="70.42578125" style="419" customWidth="1"/>
    <col min="16131" max="16131" width="16.28515625" style="419" customWidth="1"/>
    <col min="16132" max="16132" width="35.28515625" style="419" customWidth="1"/>
    <col min="16133" max="16133" width="16.5703125" style="419" customWidth="1"/>
    <col min="16134" max="16381" width="12.5703125" style="419" customWidth="1"/>
    <col min="16382" max="16384" width="11.42578125" style="419"/>
  </cols>
  <sheetData>
    <row r="1" spans="1:10" ht="15.75" customHeight="1">
      <c r="A1" s="416" t="s">
        <v>4</v>
      </c>
      <c r="B1" s="1516" t="s">
        <v>521</v>
      </c>
      <c r="C1" s="1516"/>
      <c r="D1" s="1516"/>
      <c r="E1" s="417"/>
      <c r="F1" s="418"/>
      <c r="G1" s="418"/>
      <c r="H1" s="418"/>
      <c r="I1" s="418"/>
      <c r="J1" s="418"/>
    </row>
    <row r="2" spans="1:10" ht="15.75" customHeight="1">
      <c r="A2" s="416"/>
      <c r="B2" s="417"/>
      <c r="C2" s="417"/>
      <c r="D2" s="417"/>
      <c r="E2" s="417"/>
      <c r="F2" s="418"/>
      <c r="G2" s="418"/>
      <c r="H2" s="418"/>
      <c r="I2" s="418"/>
      <c r="J2" s="418"/>
    </row>
    <row r="3" spans="1:10" ht="15.75" customHeight="1">
      <c r="A3" s="417" t="s">
        <v>4</v>
      </c>
      <c r="B3" s="420" t="s">
        <v>4</v>
      </c>
      <c r="C3" s="417"/>
      <c r="D3" s="417"/>
      <c r="E3" s="421" t="s">
        <v>522</v>
      </c>
      <c r="F3" s="417"/>
    </row>
    <row r="4" spans="1:10" ht="15.75" customHeight="1">
      <c r="E4" s="422" t="s">
        <v>127</v>
      </c>
    </row>
    <row r="5" spans="1:10" ht="15.75" customHeight="1">
      <c r="A5" s="423" t="s">
        <v>523</v>
      </c>
      <c r="B5" s="424" t="s">
        <v>524</v>
      </c>
      <c r="E5" s="425">
        <v>5</v>
      </c>
      <c r="F5" s="425"/>
    </row>
    <row r="6" spans="1:10" ht="15.75" customHeight="1">
      <c r="A6" s="423" t="s">
        <v>4</v>
      </c>
      <c r="B6" s="424" t="s">
        <v>4</v>
      </c>
      <c r="E6" s="426" t="s">
        <v>4</v>
      </c>
      <c r="F6" s="426"/>
    </row>
    <row r="7" spans="1:10" ht="15.75" customHeight="1">
      <c r="A7" s="423" t="s">
        <v>525</v>
      </c>
      <c r="B7" s="424" t="s">
        <v>577</v>
      </c>
      <c r="E7" s="425">
        <v>10</v>
      </c>
      <c r="F7" s="425"/>
    </row>
    <row r="8" spans="1:10" ht="15.75" customHeight="1">
      <c r="A8" s="427"/>
      <c r="B8" s="424" t="s">
        <v>4</v>
      </c>
      <c r="E8" s="93" t="s">
        <v>4</v>
      </c>
      <c r="F8" s="93"/>
    </row>
    <row r="9" spans="1:10" ht="15.75" customHeight="1">
      <c r="A9" s="423" t="s">
        <v>526</v>
      </c>
      <c r="B9" s="424" t="s">
        <v>527</v>
      </c>
      <c r="E9" s="425">
        <v>12</v>
      </c>
      <c r="F9" s="425"/>
    </row>
    <row r="10" spans="1:10" ht="15.75" customHeight="1">
      <c r="A10" s="427"/>
      <c r="E10" s="93"/>
      <c r="F10" s="93"/>
    </row>
    <row r="11" spans="1:10" ht="15.75" customHeight="1">
      <c r="A11" s="423" t="s">
        <v>528</v>
      </c>
      <c r="B11" s="424" t="s">
        <v>529</v>
      </c>
      <c r="E11" s="425">
        <v>15</v>
      </c>
      <c r="F11" s="425"/>
    </row>
    <row r="12" spans="1:10" ht="15.75" customHeight="1">
      <c r="A12" s="427"/>
      <c r="E12" s="93"/>
      <c r="F12" s="93"/>
    </row>
    <row r="13" spans="1:10" ht="15.75" customHeight="1">
      <c r="A13" s="423" t="s">
        <v>530</v>
      </c>
      <c r="B13" s="424" t="s">
        <v>531</v>
      </c>
      <c r="E13" s="425">
        <v>18</v>
      </c>
      <c r="F13" s="425"/>
    </row>
    <row r="14" spans="1:10" ht="15.75" customHeight="1">
      <c r="A14" s="427"/>
      <c r="E14" s="93"/>
      <c r="F14" s="93"/>
    </row>
    <row r="15" spans="1:10" ht="15.75" customHeight="1">
      <c r="A15" s="423" t="s">
        <v>532</v>
      </c>
      <c r="B15" s="424" t="s">
        <v>533</v>
      </c>
      <c r="E15" s="93">
        <v>20</v>
      </c>
      <c r="F15" s="93"/>
    </row>
    <row r="16" spans="1:10" ht="15.75" customHeight="1">
      <c r="A16" s="427"/>
      <c r="E16" s="93"/>
      <c r="F16" s="93"/>
    </row>
    <row r="17" spans="1:6" ht="15.75" customHeight="1">
      <c r="A17" s="423" t="s">
        <v>534</v>
      </c>
      <c r="B17" s="424" t="s">
        <v>535</v>
      </c>
      <c r="E17" s="425">
        <v>22</v>
      </c>
      <c r="F17" s="425"/>
    </row>
    <row r="18" spans="1:6" ht="15.75" customHeight="1">
      <c r="A18" s="427"/>
      <c r="E18" s="93"/>
      <c r="F18" s="93"/>
    </row>
    <row r="19" spans="1:6" ht="15.75" customHeight="1">
      <c r="A19" s="423" t="s">
        <v>536</v>
      </c>
      <c r="B19" s="424" t="s">
        <v>537</v>
      </c>
      <c r="E19" s="425">
        <v>28</v>
      </c>
      <c r="F19" s="425"/>
    </row>
    <row r="20" spans="1:6" ht="15.75" customHeight="1">
      <c r="A20" s="423"/>
      <c r="B20" s="424"/>
      <c r="E20" s="425"/>
      <c r="F20" s="425"/>
    </row>
    <row r="21" spans="1:6" ht="15.75" customHeight="1">
      <c r="A21" s="423" t="s">
        <v>538</v>
      </c>
      <c r="B21" s="424" t="s">
        <v>539</v>
      </c>
      <c r="E21" s="425">
        <v>42</v>
      </c>
      <c r="F21" s="425"/>
    </row>
    <row r="22" spans="1:6" ht="15.75" customHeight="1">
      <c r="A22" s="423"/>
      <c r="B22" s="424"/>
      <c r="E22" s="425"/>
      <c r="F22" s="425"/>
    </row>
    <row r="23" spans="1:6" ht="15.75" customHeight="1">
      <c r="A23" s="423" t="s">
        <v>540</v>
      </c>
      <c r="B23" s="424" t="s">
        <v>541</v>
      </c>
      <c r="E23" s="425">
        <v>47</v>
      </c>
      <c r="F23" s="425"/>
    </row>
    <row r="24" spans="1:6" ht="15.75" customHeight="1">
      <c r="B24" s="424"/>
      <c r="E24" s="93"/>
      <c r="F24" s="93"/>
    </row>
    <row r="25" spans="1:6" ht="15.75">
      <c r="A25" s="428" t="s">
        <v>542</v>
      </c>
      <c r="B25" s="429" t="s">
        <v>543</v>
      </c>
      <c r="C25" s="430"/>
      <c r="D25" s="430"/>
      <c r="E25" s="431">
        <v>50</v>
      </c>
      <c r="F25" s="431"/>
    </row>
    <row r="26" spans="1:6" ht="15.75">
      <c r="A26" s="432"/>
      <c r="B26" s="429"/>
      <c r="C26" s="430"/>
      <c r="D26" s="430"/>
      <c r="E26" s="431"/>
      <c r="F26" s="431"/>
    </row>
    <row r="27" spans="1:6" ht="15.75">
      <c r="A27" s="428" t="s">
        <v>544</v>
      </c>
      <c r="B27" s="433" t="s">
        <v>545</v>
      </c>
      <c r="C27" s="430"/>
      <c r="D27" s="430"/>
      <c r="E27" s="431">
        <v>52</v>
      </c>
      <c r="F27" s="431"/>
    </row>
    <row r="28" spans="1:6" ht="15.75">
      <c r="A28" s="432"/>
      <c r="B28" s="429"/>
      <c r="E28" s="431"/>
      <c r="F28" s="431"/>
    </row>
    <row r="29" spans="1:6" ht="15.75">
      <c r="A29" s="428" t="s">
        <v>546</v>
      </c>
      <c r="B29" s="433" t="s">
        <v>547</v>
      </c>
      <c r="E29" s="431">
        <v>55</v>
      </c>
      <c r="F29" s="431"/>
    </row>
    <row r="30" spans="1:6" ht="15.75">
      <c r="A30" s="432"/>
      <c r="B30" s="429"/>
      <c r="E30" s="431"/>
      <c r="F30" s="431"/>
    </row>
    <row r="31" spans="1:6" ht="15.75">
      <c r="A31" s="432" t="s">
        <v>548</v>
      </c>
      <c r="B31" s="433" t="s">
        <v>549</v>
      </c>
      <c r="E31" s="431">
        <v>56</v>
      </c>
      <c r="F31" s="431"/>
    </row>
    <row r="32" spans="1:6" ht="15.75">
      <c r="A32" s="432"/>
      <c r="B32" s="429"/>
      <c r="E32" s="431" t="s">
        <v>4</v>
      </c>
      <c r="F32" s="431"/>
    </row>
    <row r="33" spans="1:6" ht="15.75">
      <c r="A33" s="432" t="s">
        <v>550</v>
      </c>
      <c r="B33" s="433" t="s">
        <v>551</v>
      </c>
      <c r="C33" s="430"/>
      <c r="D33" s="430"/>
      <c r="E33" s="431">
        <v>57</v>
      </c>
      <c r="F33" s="431"/>
    </row>
    <row r="34" spans="1:6" ht="15.75">
      <c r="A34" s="428"/>
      <c r="B34" s="429"/>
      <c r="C34" s="430"/>
      <c r="D34" s="430"/>
      <c r="E34" s="431"/>
      <c r="F34" s="431"/>
    </row>
    <row r="35" spans="1:6" ht="15.75">
      <c r="A35" s="432" t="s">
        <v>552</v>
      </c>
      <c r="B35" s="434" t="s">
        <v>553</v>
      </c>
      <c r="C35" s="430"/>
      <c r="D35" s="430"/>
      <c r="E35" s="431">
        <v>59</v>
      </c>
      <c r="F35" s="431"/>
    </row>
    <row r="36" spans="1:6">
      <c r="E36" s="425"/>
      <c r="F36" s="425"/>
    </row>
    <row r="37" spans="1:6" ht="15.75">
      <c r="A37" s="432" t="s">
        <v>554</v>
      </c>
      <c r="B37" s="424" t="s">
        <v>555</v>
      </c>
      <c r="C37" s="434"/>
      <c r="E37" s="435">
        <v>60</v>
      </c>
      <c r="F37" s="435"/>
    </row>
    <row r="38" spans="1:6" ht="15.75">
      <c r="A38" s="436"/>
      <c r="E38" s="425" t="s">
        <v>4</v>
      </c>
      <c r="F38" s="425"/>
    </row>
    <row r="39" spans="1:6" ht="15.75">
      <c r="A39" s="432" t="s">
        <v>556</v>
      </c>
      <c r="B39" s="424" t="s">
        <v>557</v>
      </c>
      <c r="E39" s="435">
        <v>61</v>
      </c>
      <c r="F39" s="435"/>
    </row>
    <row r="40" spans="1:6" ht="15.75">
      <c r="A40" s="436"/>
      <c r="E40" s="425" t="s">
        <v>4</v>
      </c>
      <c r="F40" s="425"/>
    </row>
    <row r="41" spans="1:6" ht="15.75">
      <c r="A41" s="432" t="s">
        <v>558</v>
      </c>
      <c r="B41" s="424" t="s">
        <v>559</v>
      </c>
      <c r="E41" s="435">
        <v>63</v>
      </c>
      <c r="F41" s="435"/>
    </row>
    <row r="42" spans="1:6">
      <c r="E42" s="435" t="s">
        <v>4</v>
      </c>
    </row>
    <row r="43" spans="1:6" ht="15.75">
      <c r="A43" s="432" t="s">
        <v>560</v>
      </c>
      <c r="B43" s="424" t="s">
        <v>561</v>
      </c>
      <c r="C43"/>
      <c r="E43" s="435">
        <v>74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AB40" sqref="AB40"/>
    </sheetView>
  </sheetViews>
  <sheetFormatPr defaultRowHeight="12.75"/>
  <sheetData>
    <row r="9" spans="1:3" ht="15">
      <c r="A9" s="413" t="s">
        <v>568</v>
      </c>
      <c r="B9" s="413"/>
      <c r="C9" s="413"/>
    </row>
    <row r="10" spans="1:3" ht="15">
      <c r="A10" s="413"/>
      <c r="B10" s="413"/>
      <c r="C10" s="413"/>
    </row>
    <row r="20" spans="2:13" ht="20.45" customHeight="1">
      <c r="B20" s="1514" t="s">
        <v>569</v>
      </c>
      <c r="C20" s="1514"/>
      <c r="D20" s="1514"/>
      <c r="E20" s="1514"/>
      <c r="F20" s="1514"/>
      <c r="G20" s="1514"/>
      <c r="H20" s="1514"/>
      <c r="I20" s="1514"/>
      <c r="J20" s="1514"/>
      <c r="K20" s="1514"/>
      <c r="L20" s="1514"/>
      <c r="M20" s="1514"/>
    </row>
    <row r="21" spans="2:13">
      <c r="B21" s="414"/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</row>
    <row r="22" spans="2:13" ht="20.45" customHeight="1">
      <c r="B22" s="1514"/>
      <c r="C22" s="1514"/>
      <c r="D22" s="1514"/>
      <c r="E22" s="1514"/>
      <c r="F22" s="1514"/>
      <c r="G22" s="1514"/>
      <c r="H22" s="1514"/>
      <c r="I22" s="1514"/>
      <c r="J22" s="1514"/>
      <c r="K22" s="1514"/>
      <c r="L22" s="1514"/>
      <c r="M22" s="1514"/>
    </row>
    <row r="38" spans="1:14" s="415" customFormat="1" ht="18">
      <c r="A38" s="1515"/>
      <c r="B38" s="1515"/>
      <c r="C38" s="1515"/>
      <c r="D38" s="1515"/>
      <c r="E38" s="1515"/>
      <c r="F38" s="1515"/>
      <c r="G38" s="1515"/>
      <c r="H38" s="1515"/>
      <c r="I38" s="1515"/>
      <c r="J38" s="1515"/>
      <c r="K38" s="1515"/>
      <c r="L38" s="1515"/>
      <c r="M38" s="1515"/>
      <c r="N38" s="1515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635" customWidth="1"/>
    <col min="2" max="2" width="14.140625" style="635" bestFit="1" customWidth="1"/>
    <col min="3" max="5" width="15.85546875" style="635" customWidth="1"/>
    <col min="6" max="8" width="12.28515625" style="635" customWidth="1"/>
    <col min="9" max="10" width="9.28515625" style="635"/>
    <col min="11" max="11" width="15" style="635" hidden="1" customWidth="1"/>
    <col min="12" max="12" width="14.28515625" style="635" hidden="1" customWidth="1"/>
    <col min="13" max="13" width="13.5703125" style="635" hidden="1" customWidth="1"/>
    <col min="14" max="16" width="9.28515625" style="685"/>
    <col min="17" max="256" width="9.28515625" style="635"/>
    <col min="257" max="257" width="41.5703125" style="635" customWidth="1"/>
    <col min="258" max="258" width="14.140625" style="635" bestFit="1" customWidth="1"/>
    <col min="259" max="261" width="15.85546875" style="635" customWidth="1"/>
    <col min="262" max="264" width="12.28515625" style="635" customWidth="1"/>
    <col min="265" max="266" width="9.28515625" style="635"/>
    <col min="267" max="269" width="0" style="635" hidden="1" customWidth="1"/>
    <col min="270" max="512" width="9.28515625" style="635"/>
    <col min="513" max="513" width="41.5703125" style="635" customWidth="1"/>
    <col min="514" max="514" width="14.140625" style="635" bestFit="1" customWidth="1"/>
    <col min="515" max="517" width="15.85546875" style="635" customWidth="1"/>
    <col min="518" max="520" width="12.28515625" style="635" customWidth="1"/>
    <col min="521" max="522" width="9.28515625" style="635"/>
    <col min="523" max="525" width="0" style="635" hidden="1" customWidth="1"/>
    <col min="526" max="768" width="9.28515625" style="635"/>
    <col min="769" max="769" width="41.5703125" style="635" customWidth="1"/>
    <col min="770" max="770" width="14.140625" style="635" bestFit="1" customWidth="1"/>
    <col min="771" max="773" width="15.85546875" style="635" customWidth="1"/>
    <col min="774" max="776" width="12.28515625" style="635" customWidth="1"/>
    <col min="777" max="778" width="9.28515625" style="635"/>
    <col min="779" max="781" width="0" style="635" hidden="1" customWidth="1"/>
    <col min="782" max="1024" width="9.28515625" style="635"/>
    <col min="1025" max="1025" width="41.5703125" style="635" customWidth="1"/>
    <col min="1026" max="1026" width="14.140625" style="635" bestFit="1" customWidth="1"/>
    <col min="1027" max="1029" width="15.85546875" style="635" customWidth="1"/>
    <col min="1030" max="1032" width="12.28515625" style="635" customWidth="1"/>
    <col min="1033" max="1034" width="9.28515625" style="635"/>
    <col min="1035" max="1037" width="0" style="635" hidden="1" customWidth="1"/>
    <col min="1038" max="1280" width="9.28515625" style="635"/>
    <col min="1281" max="1281" width="41.5703125" style="635" customWidth="1"/>
    <col min="1282" max="1282" width="14.140625" style="635" bestFit="1" customWidth="1"/>
    <col min="1283" max="1285" width="15.85546875" style="635" customWidth="1"/>
    <col min="1286" max="1288" width="12.28515625" style="635" customWidth="1"/>
    <col min="1289" max="1290" width="9.28515625" style="635"/>
    <col min="1291" max="1293" width="0" style="635" hidden="1" customWidth="1"/>
    <col min="1294" max="1536" width="9.28515625" style="635"/>
    <col min="1537" max="1537" width="41.5703125" style="635" customWidth="1"/>
    <col min="1538" max="1538" width="14.140625" style="635" bestFit="1" customWidth="1"/>
    <col min="1539" max="1541" width="15.85546875" style="635" customWidth="1"/>
    <col min="1542" max="1544" width="12.28515625" style="635" customWidth="1"/>
    <col min="1545" max="1546" width="9.28515625" style="635"/>
    <col min="1547" max="1549" width="0" style="635" hidden="1" customWidth="1"/>
    <col min="1550" max="1792" width="9.28515625" style="635"/>
    <col min="1793" max="1793" width="41.5703125" style="635" customWidth="1"/>
    <col min="1794" max="1794" width="14.140625" style="635" bestFit="1" customWidth="1"/>
    <col min="1795" max="1797" width="15.85546875" style="635" customWidth="1"/>
    <col min="1798" max="1800" width="12.28515625" style="635" customWidth="1"/>
    <col min="1801" max="1802" width="9.28515625" style="635"/>
    <col min="1803" max="1805" width="0" style="635" hidden="1" customWidth="1"/>
    <col min="1806" max="2048" width="9.28515625" style="635"/>
    <col min="2049" max="2049" width="41.5703125" style="635" customWidth="1"/>
    <col min="2050" max="2050" width="14.140625" style="635" bestFit="1" customWidth="1"/>
    <col min="2051" max="2053" width="15.85546875" style="635" customWidth="1"/>
    <col min="2054" max="2056" width="12.28515625" style="635" customWidth="1"/>
    <col min="2057" max="2058" width="9.28515625" style="635"/>
    <col min="2059" max="2061" width="0" style="635" hidden="1" customWidth="1"/>
    <col min="2062" max="2304" width="9.28515625" style="635"/>
    <col min="2305" max="2305" width="41.5703125" style="635" customWidth="1"/>
    <col min="2306" max="2306" width="14.140625" style="635" bestFit="1" customWidth="1"/>
    <col min="2307" max="2309" width="15.85546875" style="635" customWidth="1"/>
    <col min="2310" max="2312" width="12.28515625" style="635" customWidth="1"/>
    <col min="2313" max="2314" width="9.28515625" style="635"/>
    <col min="2315" max="2317" width="0" style="635" hidden="1" customWidth="1"/>
    <col min="2318" max="2560" width="9.28515625" style="635"/>
    <col min="2561" max="2561" width="41.5703125" style="635" customWidth="1"/>
    <col min="2562" max="2562" width="14.140625" style="635" bestFit="1" customWidth="1"/>
    <col min="2563" max="2565" width="15.85546875" style="635" customWidth="1"/>
    <col min="2566" max="2568" width="12.28515625" style="635" customWidth="1"/>
    <col min="2569" max="2570" width="9.28515625" style="635"/>
    <col min="2571" max="2573" width="0" style="635" hidden="1" customWidth="1"/>
    <col min="2574" max="2816" width="9.28515625" style="635"/>
    <col min="2817" max="2817" width="41.5703125" style="635" customWidth="1"/>
    <col min="2818" max="2818" width="14.140625" style="635" bestFit="1" customWidth="1"/>
    <col min="2819" max="2821" width="15.85546875" style="635" customWidth="1"/>
    <col min="2822" max="2824" width="12.28515625" style="635" customWidth="1"/>
    <col min="2825" max="2826" width="9.28515625" style="635"/>
    <col min="2827" max="2829" width="0" style="635" hidden="1" customWidth="1"/>
    <col min="2830" max="3072" width="9.28515625" style="635"/>
    <col min="3073" max="3073" width="41.5703125" style="635" customWidth="1"/>
    <col min="3074" max="3074" width="14.140625" style="635" bestFit="1" customWidth="1"/>
    <col min="3075" max="3077" width="15.85546875" style="635" customWidth="1"/>
    <col min="3078" max="3080" width="12.28515625" style="635" customWidth="1"/>
    <col min="3081" max="3082" width="9.28515625" style="635"/>
    <col min="3083" max="3085" width="0" style="635" hidden="1" customWidth="1"/>
    <col min="3086" max="3328" width="9.28515625" style="635"/>
    <col min="3329" max="3329" width="41.5703125" style="635" customWidth="1"/>
    <col min="3330" max="3330" width="14.140625" style="635" bestFit="1" customWidth="1"/>
    <col min="3331" max="3333" width="15.85546875" style="635" customWidth="1"/>
    <col min="3334" max="3336" width="12.28515625" style="635" customWidth="1"/>
    <col min="3337" max="3338" width="9.28515625" style="635"/>
    <col min="3339" max="3341" width="0" style="635" hidden="1" customWidth="1"/>
    <col min="3342" max="3584" width="9.28515625" style="635"/>
    <col min="3585" max="3585" width="41.5703125" style="635" customWidth="1"/>
    <col min="3586" max="3586" width="14.140625" style="635" bestFit="1" customWidth="1"/>
    <col min="3587" max="3589" width="15.85546875" style="635" customWidth="1"/>
    <col min="3590" max="3592" width="12.28515625" style="635" customWidth="1"/>
    <col min="3593" max="3594" width="9.28515625" style="635"/>
    <col min="3595" max="3597" width="0" style="635" hidden="1" customWidth="1"/>
    <col min="3598" max="3840" width="9.28515625" style="635"/>
    <col min="3841" max="3841" width="41.5703125" style="635" customWidth="1"/>
    <col min="3842" max="3842" width="14.140625" style="635" bestFit="1" customWidth="1"/>
    <col min="3843" max="3845" width="15.85546875" style="635" customWidth="1"/>
    <col min="3846" max="3848" width="12.28515625" style="635" customWidth="1"/>
    <col min="3849" max="3850" width="9.28515625" style="635"/>
    <col min="3851" max="3853" width="0" style="635" hidden="1" customWidth="1"/>
    <col min="3854" max="4096" width="9.28515625" style="635"/>
    <col min="4097" max="4097" width="41.5703125" style="635" customWidth="1"/>
    <col min="4098" max="4098" width="14.140625" style="635" bestFit="1" customWidth="1"/>
    <col min="4099" max="4101" width="15.85546875" style="635" customWidth="1"/>
    <col min="4102" max="4104" width="12.28515625" style="635" customWidth="1"/>
    <col min="4105" max="4106" width="9.28515625" style="635"/>
    <col min="4107" max="4109" width="0" style="635" hidden="1" customWidth="1"/>
    <col min="4110" max="4352" width="9.28515625" style="635"/>
    <col min="4353" max="4353" width="41.5703125" style="635" customWidth="1"/>
    <col min="4354" max="4354" width="14.140625" style="635" bestFit="1" customWidth="1"/>
    <col min="4355" max="4357" width="15.85546875" style="635" customWidth="1"/>
    <col min="4358" max="4360" width="12.28515625" style="635" customWidth="1"/>
    <col min="4361" max="4362" width="9.28515625" style="635"/>
    <col min="4363" max="4365" width="0" style="635" hidden="1" customWidth="1"/>
    <col min="4366" max="4608" width="9.28515625" style="635"/>
    <col min="4609" max="4609" width="41.5703125" style="635" customWidth="1"/>
    <col min="4610" max="4610" width="14.140625" style="635" bestFit="1" customWidth="1"/>
    <col min="4611" max="4613" width="15.85546875" style="635" customWidth="1"/>
    <col min="4614" max="4616" width="12.28515625" style="635" customWidth="1"/>
    <col min="4617" max="4618" width="9.28515625" style="635"/>
    <col min="4619" max="4621" width="0" style="635" hidden="1" customWidth="1"/>
    <col min="4622" max="4864" width="9.28515625" style="635"/>
    <col min="4865" max="4865" width="41.5703125" style="635" customWidth="1"/>
    <col min="4866" max="4866" width="14.140625" style="635" bestFit="1" customWidth="1"/>
    <col min="4867" max="4869" width="15.85546875" style="635" customWidth="1"/>
    <col min="4870" max="4872" width="12.28515625" style="635" customWidth="1"/>
    <col min="4873" max="4874" width="9.28515625" style="635"/>
    <col min="4875" max="4877" width="0" style="635" hidden="1" customWidth="1"/>
    <col min="4878" max="5120" width="9.28515625" style="635"/>
    <col min="5121" max="5121" width="41.5703125" style="635" customWidth="1"/>
    <col min="5122" max="5122" width="14.140625" style="635" bestFit="1" customWidth="1"/>
    <col min="5123" max="5125" width="15.85546875" style="635" customWidth="1"/>
    <col min="5126" max="5128" width="12.28515625" style="635" customWidth="1"/>
    <col min="5129" max="5130" width="9.28515625" style="635"/>
    <col min="5131" max="5133" width="0" style="635" hidden="1" customWidth="1"/>
    <col min="5134" max="5376" width="9.28515625" style="635"/>
    <col min="5377" max="5377" width="41.5703125" style="635" customWidth="1"/>
    <col min="5378" max="5378" width="14.140625" style="635" bestFit="1" customWidth="1"/>
    <col min="5379" max="5381" width="15.85546875" style="635" customWidth="1"/>
    <col min="5382" max="5384" width="12.28515625" style="635" customWidth="1"/>
    <col min="5385" max="5386" width="9.28515625" style="635"/>
    <col min="5387" max="5389" width="0" style="635" hidden="1" customWidth="1"/>
    <col min="5390" max="5632" width="9.28515625" style="635"/>
    <col min="5633" max="5633" width="41.5703125" style="635" customWidth="1"/>
    <col min="5634" max="5634" width="14.140625" style="635" bestFit="1" customWidth="1"/>
    <col min="5635" max="5637" width="15.85546875" style="635" customWidth="1"/>
    <col min="5638" max="5640" width="12.28515625" style="635" customWidth="1"/>
    <col min="5641" max="5642" width="9.28515625" style="635"/>
    <col min="5643" max="5645" width="0" style="635" hidden="1" customWidth="1"/>
    <col min="5646" max="5888" width="9.28515625" style="635"/>
    <col min="5889" max="5889" width="41.5703125" style="635" customWidth="1"/>
    <col min="5890" max="5890" width="14.140625" style="635" bestFit="1" customWidth="1"/>
    <col min="5891" max="5893" width="15.85546875" style="635" customWidth="1"/>
    <col min="5894" max="5896" width="12.28515625" style="635" customWidth="1"/>
    <col min="5897" max="5898" width="9.28515625" style="635"/>
    <col min="5899" max="5901" width="0" style="635" hidden="1" customWidth="1"/>
    <col min="5902" max="6144" width="9.28515625" style="635"/>
    <col min="6145" max="6145" width="41.5703125" style="635" customWidth="1"/>
    <col min="6146" max="6146" width="14.140625" style="635" bestFit="1" customWidth="1"/>
    <col min="6147" max="6149" width="15.85546875" style="635" customWidth="1"/>
    <col min="6150" max="6152" width="12.28515625" style="635" customWidth="1"/>
    <col min="6153" max="6154" width="9.28515625" style="635"/>
    <col min="6155" max="6157" width="0" style="635" hidden="1" customWidth="1"/>
    <col min="6158" max="6400" width="9.28515625" style="635"/>
    <col min="6401" max="6401" width="41.5703125" style="635" customWidth="1"/>
    <col min="6402" max="6402" width="14.140625" style="635" bestFit="1" customWidth="1"/>
    <col min="6403" max="6405" width="15.85546875" style="635" customWidth="1"/>
    <col min="6406" max="6408" width="12.28515625" style="635" customWidth="1"/>
    <col min="6409" max="6410" width="9.28515625" style="635"/>
    <col min="6411" max="6413" width="0" style="635" hidden="1" customWidth="1"/>
    <col min="6414" max="6656" width="9.28515625" style="635"/>
    <col min="6657" max="6657" width="41.5703125" style="635" customWidth="1"/>
    <col min="6658" max="6658" width="14.140625" style="635" bestFit="1" customWidth="1"/>
    <col min="6659" max="6661" width="15.85546875" style="635" customWidth="1"/>
    <col min="6662" max="6664" width="12.28515625" style="635" customWidth="1"/>
    <col min="6665" max="6666" width="9.28515625" style="635"/>
    <col min="6667" max="6669" width="0" style="635" hidden="1" customWidth="1"/>
    <col min="6670" max="6912" width="9.28515625" style="635"/>
    <col min="6913" max="6913" width="41.5703125" style="635" customWidth="1"/>
    <col min="6914" max="6914" width="14.140625" style="635" bestFit="1" customWidth="1"/>
    <col min="6915" max="6917" width="15.85546875" style="635" customWidth="1"/>
    <col min="6918" max="6920" width="12.28515625" style="635" customWidth="1"/>
    <col min="6921" max="6922" width="9.28515625" style="635"/>
    <col min="6923" max="6925" width="0" style="635" hidden="1" customWidth="1"/>
    <col min="6926" max="7168" width="9.28515625" style="635"/>
    <col min="7169" max="7169" width="41.5703125" style="635" customWidth="1"/>
    <col min="7170" max="7170" width="14.140625" style="635" bestFit="1" customWidth="1"/>
    <col min="7171" max="7173" width="15.85546875" style="635" customWidth="1"/>
    <col min="7174" max="7176" width="12.28515625" style="635" customWidth="1"/>
    <col min="7177" max="7178" width="9.28515625" style="635"/>
    <col min="7179" max="7181" width="0" style="635" hidden="1" customWidth="1"/>
    <col min="7182" max="7424" width="9.28515625" style="635"/>
    <col min="7425" max="7425" width="41.5703125" style="635" customWidth="1"/>
    <col min="7426" max="7426" width="14.140625" style="635" bestFit="1" customWidth="1"/>
    <col min="7427" max="7429" width="15.85546875" style="635" customWidth="1"/>
    <col min="7430" max="7432" width="12.28515625" style="635" customWidth="1"/>
    <col min="7433" max="7434" width="9.28515625" style="635"/>
    <col min="7435" max="7437" width="0" style="635" hidden="1" customWidth="1"/>
    <col min="7438" max="7680" width="9.28515625" style="635"/>
    <col min="7681" max="7681" width="41.5703125" style="635" customWidth="1"/>
    <col min="7682" max="7682" width="14.140625" style="635" bestFit="1" customWidth="1"/>
    <col min="7683" max="7685" width="15.85546875" style="635" customWidth="1"/>
    <col min="7686" max="7688" width="12.28515625" style="635" customWidth="1"/>
    <col min="7689" max="7690" width="9.28515625" style="635"/>
    <col min="7691" max="7693" width="0" style="635" hidden="1" customWidth="1"/>
    <col min="7694" max="7936" width="9.28515625" style="635"/>
    <col min="7937" max="7937" width="41.5703125" style="635" customWidth="1"/>
    <col min="7938" max="7938" width="14.140625" style="635" bestFit="1" customWidth="1"/>
    <col min="7939" max="7941" width="15.85546875" style="635" customWidth="1"/>
    <col min="7942" max="7944" width="12.28515625" style="635" customWidth="1"/>
    <col min="7945" max="7946" width="9.28515625" style="635"/>
    <col min="7947" max="7949" width="0" style="635" hidden="1" customWidth="1"/>
    <col min="7950" max="8192" width="9.28515625" style="635"/>
    <col min="8193" max="8193" width="41.5703125" style="635" customWidth="1"/>
    <col min="8194" max="8194" width="14.140625" style="635" bestFit="1" customWidth="1"/>
    <col min="8195" max="8197" width="15.85546875" style="635" customWidth="1"/>
    <col min="8198" max="8200" width="12.28515625" style="635" customWidth="1"/>
    <col min="8201" max="8202" width="9.28515625" style="635"/>
    <col min="8203" max="8205" width="0" style="635" hidden="1" customWidth="1"/>
    <col min="8206" max="8448" width="9.28515625" style="635"/>
    <col min="8449" max="8449" width="41.5703125" style="635" customWidth="1"/>
    <col min="8450" max="8450" width="14.140625" style="635" bestFit="1" customWidth="1"/>
    <col min="8451" max="8453" width="15.85546875" style="635" customWidth="1"/>
    <col min="8454" max="8456" width="12.28515625" style="635" customWidth="1"/>
    <col min="8457" max="8458" width="9.28515625" style="635"/>
    <col min="8459" max="8461" width="0" style="635" hidden="1" customWidth="1"/>
    <col min="8462" max="8704" width="9.28515625" style="635"/>
    <col min="8705" max="8705" width="41.5703125" style="635" customWidth="1"/>
    <col min="8706" max="8706" width="14.140625" style="635" bestFit="1" customWidth="1"/>
    <col min="8707" max="8709" width="15.85546875" style="635" customWidth="1"/>
    <col min="8710" max="8712" width="12.28515625" style="635" customWidth="1"/>
    <col min="8713" max="8714" width="9.28515625" style="635"/>
    <col min="8715" max="8717" width="0" style="635" hidden="1" customWidth="1"/>
    <col min="8718" max="8960" width="9.28515625" style="635"/>
    <col min="8961" max="8961" width="41.5703125" style="635" customWidth="1"/>
    <col min="8962" max="8962" width="14.140625" style="635" bestFit="1" customWidth="1"/>
    <col min="8963" max="8965" width="15.85546875" style="635" customWidth="1"/>
    <col min="8966" max="8968" width="12.28515625" style="635" customWidth="1"/>
    <col min="8969" max="8970" width="9.28515625" style="635"/>
    <col min="8971" max="8973" width="0" style="635" hidden="1" customWidth="1"/>
    <col min="8974" max="9216" width="9.28515625" style="635"/>
    <col min="9217" max="9217" width="41.5703125" style="635" customWidth="1"/>
    <col min="9218" max="9218" width="14.140625" style="635" bestFit="1" customWidth="1"/>
    <col min="9219" max="9221" width="15.85546875" style="635" customWidth="1"/>
    <col min="9222" max="9224" width="12.28515625" style="635" customWidth="1"/>
    <col min="9225" max="9226" width="9.28515625" style="635"/>
    <col min="9227" max="9229" width="0" style="635" hidden="1" customWidth="1"/>
    <col min="9230" max="9472" width="9.28515625" style="635"/>
    <col min="9473" max="9473" width="41.5703125" style="635" customWidth="1"/>
    <col min="9474" max="9474" width="14.140625" style="635" bestFit="1" customWidth="1"/>
    <col min="9475" max="9477" width="15.85546875" style="635" customWidth="1"/>
    <col min="9478" max="9480" width="12.28515625" style="635" customWidth="1"/>
    <col min="9481" max="9482" width="9.28515625" style="635"/>
    <col min="9483" max="9485" width="0" style="635" hidden="1" customWidth="1"/>
    <col min="9486" max="9728" width="9.28515625" style="635"/>
    <col min="9729" max="9729" width="41.5703125" style="635" customWidth="1"/>
    <col min="9730" max="9730" width="14.140625" style="635" bestFit="1" customWidth="1"/>
    <col min="9731" max="9733" width="15.85546875" style="635" customWidth="1"/>
    <col min="9734" max="9736" width="12.28515625" style="635" customWidth="1"/>
    <col min="9737" max="9738" width="9.28515625" style="635"/>
    <col min="9739" max="9741" width="0" style="635" hidden="1" customWidth="1"/>
    <col min="9742" max="9984" width="9.28515625" style="635"/>
    <col min="9985" max="9985" width="41.5703125" style="635" customWidth="1"/>
    <col min="9986" max="9986" width="14.140625" style="635" bestFit="1" customWidth="1"/>
    <col min="9987" max="9989" width="15.85546875" style="635" customWidth="1"/>
    <col min="9990" max="9992" width="12.28515625" style="635" customWidth="1"/>
    <col min="9993" max="9994" width="9.28515625" style="635"/>
    <col min="9995" max="9997" width="0" style="635" hidden="1" customWidth="1"/>
    <col min="9998" max="10240" width="9.28515625" style="635"/>
    <col min="10241" max="10241" width="41.5703125" style="635" customWidth="1"/>
    <col min="10242" max="10242" width="14.140625" style="635" bestFit="1" customWidth="1"/>
    <col min="10243" max="10245" width="15.85546875" style="635" customWidth="1"/>
    <col min="10246" max="10248" width="12.28515625" style="635" customWidth="1"/>
    <col min="10249" max="10250" width="9.28515625" style="635"/>
    <col min="10251" max="10253" width="0" style="635" hidden="1" customWidth="1"/>
    <col min="10254" max="10496" width="9.28515625" style="635"/>
    <col min="10497" max="10497" width="41.5703125" style="635" customWidth="1"/>
    <col min="10498" max="10498" width="14.140625" style="635" bestFit="1" customWidth="1"/>
    <col min="10499" max="10501" width="15.85546875" style="635" customWidth="1"/>
    <col min="10502" max="10504" width="12.28515625" style="635" customWidth="1"/>
    <col min="10505" max="10506" width="9.28515625" style="635"/>
    <col min="10507" max="10509" width="0" style="635" hidden="1" customWidth="1"/>
    <col min="10510" max="10752" width="9.28515625" style="635"/>
    <col min="10753" max="10753" width="41.5703125" style="635" customWidth="1"/>
    <col min="10754" max="10754" width="14.140625" style="635" bestFit="1" customWidth="1"/>
    <col min="10755" max="10757" width="15.85546875" style="635" customWidth="1"/>
    <col min="10758" max="10760" width="12.28515625" style="635" customWidth="1"/>
    <col min="10761" max="10762" width="9.28515625" style="635"/>
    <col min="10763" max="10765" width="0" style="635" hidden="1" customWidth="1"/>
    <col min="10766" max="11008" width="9.28515625" style="635"/>
    <col min="11009" max="11009" width="41.5703125" style="635" customWidth="1"/>
    <col min="11010" max="11010" width="14.140625" style="635" bestFit="1" customWidth="1"/>
    <col min="11011" max="11013" width="15.85546875" style="635" customWidth="1"/>
    <col min="11014" max="11016" width="12.28515625" style="635" customWidth="1"/>
    <col min="11017" max="11018" width="9.28515625" style="635"/>
    <col min="11019" max="11021" width="0" style="635" hidden="1" customWidth="1"/>
    <col min="11022" max="11264" width="9.28515625" style="635"/>
    <col min="11265" max="11265" width="41.5703125" style="635" customWidth="1"/>
    <col min="11266" max="11266" width="14.140625" style="635" bestFit="1" customWidth="1"/>
    <col min="11267" max="11269" width="15.85546875" style="635" customWidth="1"/>
    <col min="11270" max="11272" width="12.28515625" style="635" customWidth="1"/>
    <col min="11273" max="11274" width="9.28515625" style="635"/>
    <col min="11275" max="11277" width="0" style="635" hidden="1" customWidth="1"/>
    <col min="11278" max="11520" width="9.28515625" style="635"/>
    <col min="11521" max="11521" width="41.5703125" style="635" customWidth="1"/>
    <col min="11522" max="11522" width="14.140625" style="635" bestFit="1" customWidth="1"/>
    <col min="11523" max="11525" width="15.85546875" style="635" customWidth="1"/>
    <col min="11526" max="11528" width="12.28515625" style="635" customWidth="1"/>
    <col min="11529" max="11530" width="9.28515625" style="635"/>
    <col min="11531" max="11533" width="0" style="635" hidden="1" customWidth="1"/>
    <col min="11534" max="11776" width="9.28515625" style="635"/>
    <col min="11777" max="11777" width="41.5703125" style="635" customWidth="1"/>
    <col min="11778" max="11778" width="14.140625" style="635" bestFit="1" customWidth="1"/>
    <col min="11779" max="11781" width="15.85546875" style="635" customWidth="1"/>
    <col min="11782" max="11784" width="12.28515625" style="635" customWidth="1"/>
    <col min="11785" max="11786" width="9.28515625" style="635"/>
    <col min="11787" max="11789" width="0" style="635" hidden="1" customWidth="1"/>
    <col min="11790" max="12032" width="9.28515625" style="635"/>
    <col min="12033" max="12033" width="41.5703125" style="635" customWidth="1"/>
    <col min="12034" max="12034" width="14.140625" style="635" bestFit="1" customWidth="1"/>
    <col min="12035" max="12037" width="15.85546875" style="635" customWidth="1"/>
    <col min="12038" max="12040" width="12.28515625" style="635" customWidth="1"/>
    <col min="12041" max="12042" width="9.28515625" style="635"/>
    <col min="12043" max="12045" width="0" style="635" hidden="1" customWidth="1"/>
    <col min="12046" max="12288" width="9.28515625" style="635"/>
    <col min="12289" max="12289" width="41.5703125" style="635" customWidth="1"/>
    <col min="12290" max="12290" width="14.140625" style="635" bestFit="1" customWidth="1"/>
    <col min="12291" max="12293" width="15.85546875" style="635" customWidth="1"/>
    <col min="12294" max="12296" width="12.28515625" style="635" customWidth="1"/>
    <col min="12297" max="12298" width="9.28515625" style="635"/>
    <col min="12299" max="12301" width="0" style="635" hidden="1" customWidth="1"/>
    <col min="12302" max="12544" width="9.28515625" style="635"/>
    <col min="12545" max="12545" width="41.5703125" style="635" customWidth="1"/>
    <col min="12546" max="12546" width="14.140625" style="635" bestFit="1" customWidth="1"/>
    <col min="12547" max="12549" width="15.85546875" style="635" customWidth="1"/>
    <col min="12550" max="12552" width="12.28515625" style="635" customWidth="1"/>
    <col min="12553" max="12554" width="9.28515625" style="635"/>
    <col min="12555" max="12557" width="0" style="635" hidden="1" customWidth="1"/>
    <col min="12558" max="12800" width="9.28515625" style="635"/>
    <col min="12801" max="12801" width="41.5703125" style="635" customWidth="1"/>
    <col min="12802" max="12802" width="14.140625" style="635" bestFit="1" customWidth="1"/>
    <col min="12803" max="12805" width="15.85546875" style="635" customWidth="1"/>
    <col min="12806" max="12808" width="12.28515625" style="635" customWidth="1"/>
    <col min="12809" max="12810" width="9.28515625" style="635"/>
    <col min="12811" max="12813" width="0" style="635" hidden="1" customWidth="1"/>
    <col min="12814" max="13056" width="9.28515625" style="635"/>
    <col min="13057" max="13057" width="41.5703125" style="635" customWidth="1"/>
    <col min="13058" max="13058" width="14.140625" style="635" bestFit="1" customWidth="1"/>
    <col min="13059" max="13061" width="15.85546875" style="635" customWidth="1"/>
    <col min="13062" max="13064" width="12.28515625" style="635" customWidth="1"/>
    <col min="13065" max="13066" width="9.28515625" style="635"/>
    <col min="13067" max="13069" width="0" style="635" hidden="1" customWidth="1"/>
    <col min="13070" max="13312" width="9.28515625" style="635"/>
    <col min="13313" max="13313" width="41.5703125" style="635" customWidth="1"/>
    <col min="13314" max="13314" width="14.140625" style="635" bestFit="1" customWidth="1"/>
    <col min="13315" max="13317" width="15.85546875" style="635" customWidth="1"/>
    <col min="13318" max="13320" width="12.28515625" style="635" customWidth="1"/>
    <col min="13321" max="13322" width="9.28515625" style="635"/>
    <col min="13323" max="13325" width="0" style="635" hidden="1" customWidth="1"/>
    <col min="13326" max="13568" width="9.28515625" style="635"/>
    <col min="13569" max="13569" width="41.5703125" style="635" customWidth="1"/>
    <col min="13570" max="13570" width="14.140625" style="635" bestFit="1" customWidth="1"/>
    <col min="13571" max="13573" width="15.85546875" style="635" customWidth="1"/>
    <col min="13574" max="13576" width="12.28515625" style="635" customWidth="1"/>
    <col min="13577" max="13578" width="9.28515625" style="635"/>
    <col min="13579" max="13581" width="0" style="635" hidden="1" customWidth="1"/>
    <col min="13582" max="13824" width="9.28515625" style="635"/>
    <col min="13825" max="13825" width="41.5703125" style="635" customWidth="1"/>
    <col min="13826" max="13826" width="14.140625" style="635" bestFit="1" customWidth="1"/>
    <col min="13827" max="13829" width="15.85546875" style="635" customWidth="1"/>
    <col min="13830" max="13832" width="12.28515625" style="635" customWidth="1"/>
    <col min="13833" max="13834" width="9.28515625" style="635"/>
    <col min="13835" max="13837" width="0" style="635" hidden="1" customWidth="1"/>
    <col min="13838" max="14080" width="9.28515625" style="635"/>
    <col min="14081" max="14081" width="41.5703125" style="635" customWidth="1"/>
    <col min="14082" max="14082" width="14.140625" style="635" bestFit="1" customWidth="1"/>
    <col min="14083" max="14085" width="15.85546875" style="635" customWidth="1"/>
    <col min="14086" max="14088" width="12.28515625" style="635" customWidth="1"/>
    <col min="14089" max="14090" width="9.28515625" style="635"/>
    <col min="14091" max="14093" width="0" style="635" hidden="1" customWidth="1"/>
    <col min="14094" max="14336" width="9.28515625" style="635"/>
    <col min="14337" max="14337" width="41.5703125" style="635" customWidth="1"/>
    <col min="14338" max="14338" width="14.140625" style="635" bestFit="1" customWidth="1"/>
    <col min="14339" max="14341" width="15.85546875" style="635" customWidth="1"/>
    <col min="14342" max="14344" width="12.28515625" style="635" customWidth="1"/>
    <col min="14345" max="14346" width="9.28515625" style="635"/>
    <col min="14347" max="14349" width="0" style="635" hidden="1" customWidth="1"/>
    <col min="14350" max="14592" width="9.28515625" style="635"/>
    <col min="14593" max="14593" width="41.5703125" style="635" customWidth="1"/>
    <col min="14594" max="14594" width="14.140625" style="635" bestFit="1" customWidth="1"/>
    <col min="14595" max="14597" width="15.85546875" style="635" customWidth="1"/>
    <col min="14598" max="14600" width="12.28515625" style="635" customWidth="1"/>
    <col min="14601" max="14602" width="9.28515625" style="635"/>
    <col min="14603" max="14605" width="0" style="635" hidden="1" customWidth="1"/>
    <col min="14606" max="14848" width="9.28515625" style="635"/>
    <col min="14849" max="14849" width="41.5703125" style="635" customWidth="1"/>
    <col min="14850" max="14850" width="14.140625" style="635" bestFit="1" customWidth="1"/>
    <col min="14851" max="14853" width="15.85546875" style="635" customWidth="1"/>
    <col min="14854" max="14856" width="12.28515625" style="635" customWidth="1"/>
    <col min="14857" max="14858" width="9.28515625" style="635"/>
    <col min="14859" max="14861" width="0" style="635" hidden="1" customWidth="1"/>
    <col min="14862" max="15104" width="9.28515625" style="635"/>
    <col min="15105" max="15105" width="41.5703125" style="635" customWidth="1"/>
    <col min="15106" max="15106" width="14.140625" style="635" bestFit="1" customWidth="1"/>
    <col min="15107" max="15109" width="15.85546875" style="635" customWidth="1"/>
    <col min="15110" max="15112" width="12.28515625" style="635" customWidth="1"/>
    <col min="15113" max="15114" width="9.28515625" style="635"/>
    <col min="15115" max="15117" width="0" style="635" hidden="1" customWidth="1"/>
    <col min="15118" max="15360" width="9.28515625" style="635"/>
    <col min="15361" max="15361" width="41.5703125" style="635" customWidth="1"/>
    <col min="15362" max="15362" width="14.140625" style="635" bestFit="1" customWidth="1"/>
    <col min="15363" max="15365" width="15.85546875" style="635" customWidth="1"/>
    <col min="15366" max="15368" width="12.28515625" style="635" customWidth="1"/>
    <col min="15369" max="15370" width="9.28515625" style="635"/>
    <col min="15371" max="15373" width="0" style="635" hidden="1" customWidth="1"/>
    <col min="15374" max="15616" width="9.28515625" style="635"/>
    <col min="15617" max="15617" width="41.5703125" style="635" customWidth="1"/>
    <col min="15618" max="15618" width="14.140625" style="635" bestFit="1" customWidth="1"/>
    <col min="15619" max="15621" width="15.85546875" style="635" customWidth="1"/>
    <col min="15622" max="15624" width="12.28515625" style="635" customWidth="1"/>
    <col min="15625" max="15626" width="9.28515625" style="635"/>
    <col min="15627" max="15629" width="0" style="635" hidden="1" customWidth="1"/>
    <col min="15630" max="15872" width="9.28515625" style="635"/>
    <col min="15873" max="15873" width="41.5703125" style="635" customWidth="1"/>
    <col min="15874" max="15874" width="14.140625" style="635" bestFit="1" customWidth="1"/>
    <col min="15875" max="15877" width="15.85546875" style="635" customWidth="1"/>
    <col min="15878" max="15880" width="12.28515625" style="635" customWidth="1"/>
    <col min="15881" max="15882" width="9.28515625" style="635"/>
    <col min="15883" max="15885" width="0" style="635" hidden="1" customWidth="1"/>
    <col min="15886" max="16128" width="9.28515625" style="635"/>
    <col min="16129" max="16129" width="41.5703125" style="635" customWidth="1"/>
    <col min="16130" max="16130" width="14.140625" style="635" bestFit="1" customWidth="1"/>
    <col min="16131" max="16133" width="15.85546875" style="635" customWidth="1"/>
    <col min="16134" max="16136" width="12.28515625" style="635" customWidth="1"/>
    <col min="16137" max="16138" width="9.28515625" style="635"/>
    <col min="16139" max="16141" width="0" style="635" hidden="1" customWidth="1"/>
    <col min="16142" max="16384" width="9.28515625" style="635"/>
  </cols>
  <sheetData>
    <row r="1" spans="1:16" ht="17.25" customHeight="1">
      <c r="A1" s="633" t="s">
        <v>554</v>
      </c>
      <c r="B1" s="633"/>
      <c r="C1" s="634"/>
      <c r="D1" s="634"/>
      <c r="E1" s="634"/>
      <c r="F1" s="634"/>
      <c r="G1" s="634"/>
      <c r="H1" s="634"/>
      <c r="N1" s="635"/>
      <c r="O1" s="635"/>
      <c r="P1" s="635"/>
    </row>
    <row r="2" spans="1:16" ht="17.25" customHeight="1">
      <c r="A2" s="636"/>
      <c r="B2" s="636"/>
      <c r="C2" s="634"/>
      <c r="D2" s="634"/>
      <c r="E2" s="634"/>
      <c r="F2" s="634"/>
      <c r="G2" s="634"/>
      <c r="H2" s="634"/>
      <c r="N2" s="635"/>
      <c r="O2" s="635"/>
      <c r="P2" s="635"/>
    </row>
    <row r="3" spans="1:16" ht="17.25" customHeight="1">
      <c r="A3" s="637" t="s">
        <v>627</v>
      </c>
      <c r="B3" s="638"/>
      <c r="C3" s="639"/>
      <c r="D3" s="639"/>
      <c r="E3" s="639"/>
      <c r="F3" s="639"/>
      <c r="G3" s="639"/>
      <c r="H3" s="639"/>
      <c r="N3" s="635"/>
      <c r="O3" s="635"/>
      <c r="P3" s="635"/>
    </row>
    <row r="4" spans="1:16" ht="17.25" customHeight="1">
      <c r="A4" s="637"/>
      <c r="B4" s="638"/>
      <c r="C4" s="639"/>
      <c r="D4" s="639"/>
      <c r="E4" s="639"/>
      <c r="F4" s="639"/>
      <c r="G4" s="639"/>
      <c r="H4" s="639"/>
      <c r="N4" s="635"/>
      <c r="O4" s="635"/>
      <c r="P4" s="635"/>
    </row>
    <row r="5" spans="1:16" ht="15" customHeight="1">
      <c r="A5" s="640"/>
      <c r="B5" s="640"/>
      <c r="C5" s="641"/>
      <c r="D5" s="642"/>
      <c r="E5" s="642"/>
      <c r="F5" s="642"/>
      <c r="G5" s="643"/>
      <c r="H5" s="644" t="s">
        <v>2</v>
      </c>
      <c r="N5" s="635"/>
      <c r="O5" s="635"/>
      <c r="P5" s="635"/>
    </row>
    <row r="6" spans="1:16" ht="16.350000000000001" customHeight="1">
      <c r="A6" s="645"/>
      <c r="B6" s="646" t="s">
        <v>628</v>
      </c>
      <c r="C6" s="647" t="s">
        <v>240</v>
      </c>
      <c r="D6" s="648"/>
      <c r="E6" s="649"/>
      <c r="F6" s="650" t="s">
        <v>460</v>
      </c>
      <c r="G6" s="648"/>
      <c r="H6" s="649"/>
      <c r="N6" s="635"/>
      <c r="O6" s="635"/>
      <c r="P6" s="635"/>
    </row>
    <row r="7" spans="1:16" ht="16.350000000000001" customHeight="1">
      <c r="A7" s="651" t="s">
        <v>3</v>
      </c>
      <c r="B7" s="652" t="s">
        <v>239</v>
      </c>
      <c r="C7" s="653"/>
      <c r="D7" s="653"/>
      <c r="E7" s="653"/>
      <c r="F7" s="653" t="s">
        <v>4</v>
      </c>
      <c r="G7" s="653" t="s">
        <v>4</v>
      </c>
      <c r="H7" s="654"/>
      <c r="N7" s="635"/>
      <c r="O7" s="635"/>
      <c r="P7" s="635"/>
    </row>
    <row r="8" spans="1:16" ht="16.350000000000001" customHeight="1">
      <c r="A8" s="655"/>
      <c r="B8" s="656" t="s">
        <v>456</v>
      </c>
      <c r="C8" s="653" t="s">
        <v>462</v>
      </c>
      <c r="D8" s="653" t="s">
        <v>463</v>
      </c>
      <c r="E8" s="653" t="s">
        <v>464</v>
      </c>
      <c r="F8" s="657" t="s">
        <v>244</v>
      </c>
      <c r="G8" s="657" t="s">
        <v>465</v>
      </c>
      <c r="H8" s="658" t="s">
        <v>466</v>
      </c>
      <c r="K8" s="478"/>
      <c r="L8" s="478"/>
      <c r="M8" s="478"/>
      <c r="N8" s="635"/>
      <c r="O8" s="635"/>
      <c r="P8" s="635"/>
    </row>
    <row r="9" spans="1:16" s="663" customFormat="1" ht="9.75" customHeight="1">
      <c r="A9" s="659" t="s">
        <v>467</v>
      </c>
      <c r="B9" s="660">
        <v>2</v>
      </c>
      <c r="C9" s="661">
        <v>3</v>
      </c>
      <c r="D9" s="661">
        <v>4</v>
      </c>
      <c r="E9" s="661">
        <v>5</v>
      </c>
      <c r="F9" s="661">
        <v>6</v>
      </c>
      <c r="G9" s="661">
        <v>7</v>
      </c>
      <c r="H9" s="662">
        <v>8</v>
      </c>
      <c r="K9" s="664"/>
      <c r="L9" s="664"/>
      <c r="M9" s="664"/>
    </row>
    <row r="10" spans="1:16" ht="24" customHeight="1">
      <c r="A10" s="665" t="s">
        <v>468</v>
      </c>
      <c r="B10" s="666">
        <v>64782842</v>
      </c>
      <c r="C10" s="514">
        <v>1776632</v>
      </c>
      <c r="D10" s="514">
        <v>4747099</v>
      </c>
      <c r="E10" s="514">
        <v>8682451</v>
      </c>
      <c r="F10" s="667">
        <v>2.7424422040638476E-2</v>
      </c>
      <c r="G10" s="667">
        <v>7.3277103218163844E-2</v>
      </c>
      <c r="H10" s="667">
        <v>0.13402392874335461</v>
      </c>
      <c r="K10" s="668"/>
      <c r="L10" s="668"/>
      <c r="M10" s="668"/>
      <c r="N10" s="635"/>
      <c r="O10" s="635"/>
      <c r="P10" s="635"/>
    </row>
    <row r="11" spans="1:16" ht="24" customHeight="1">
      <c r="A11" s="669" t="s">
        <v>469</v>
      </c>
      <c r="B11" s="516">
        <v>80243000</v>
      </c>
      <c r="C11" s="514">
        <v>1718806</v>
      </c>
      <c r="D11" s="514">
        <v>4738911</v>
      </c>
      <c r="E11" s="514">
        <v>8641759</v>
      </c>
      <c r="F11" s="670">
        <v>2.1420011714417458E-2</v>
      </c>
      <c r="G11" s="671">
        <v>5.9057001856859789E-2</v>
      </c>
      <c r="H11" s="515">
        <v>0.10769486434953827</v>
      </c>
      <c r="K11" s="672"/>
      <c r="L11" s="673"/>
      <c r="M11" s="672"/>
      <c r="N11" s="635"/>
      <c r="O11" s="635"/>
      <c r="P11" s="635"/>
    </row>
    <row r="12" spans="1:16" ht="24" customHeight="1">
      <c r="A12" s="674" t="s">
        <v>470</v>
      </c>
      <c r="B12" s="675">
        <v>-15460158</v>
      </c>
      <c r="C12" s="676">
        <v>57826</v>
      </c>
      <c r="D12" s="676">
        <v>8187</v>
      </c>
      <c r="E12" s="676">
        <v>40692</v>
      </c>
      <c r="F12" s="677"/>
      <c r="G12" s="678"/>
      <c r="H12" s="677"/>
      <c r="K12" s="679"/>
      <c r="L12" s="680"/>
      <c r="M12" s="681"/>
      <c r="N12" s="635"/>
      <c r="O12" s="635"/>
      <c r="P12" s="635"/>
    </row>
    <row r="13" spans="1:16" ht="15" customHeight="1">
      <c r="A13" s="682"/>
      <c r="B13" s="477"/>
      <c r="C13" s="477"/>
      <c r="D13" s="477"/>
      <c r="E13" s="477"/>
      <c r="F13" s="683"/>
      <c r="G13" s="683"/>
      <c r="H13" s="683"/>
      <c r="K13" s="478"/>
      <c r="L13" s="478"/>
      <c r="M13" s="478"/>
      <c r="N13" s="635"/>
      <c r="O13" s="635"/>
      <c r="P13" s="635"/>
    </row>
    <row r="15" spans="1:16">
      <c r="K15" s="684"/>
    </row>
    <row r="16" spans="1:16" ht="15" customHeight="1">
      <c r="A16" s="640"/>
      <c r="B16" s="640"/>
      <c r="C16" s="641"/>
      <c r="D16" s="642"/>
      <c r="E16" s="642"/>
      <c r="F16" s="642"/>
      <c r="G16" s="643"/>
      <c r="H16" s="644" t="s">
        <v>2</v>
      </c>
    </row>
    <row r="17" spans="1:13" ht="16.149999999999999" customHeight="1">
      <c r="A17" s="645"/>
      <c r="B17" s="646" t="s">
        <v>628</v>
      </c>
      <c r="C17" s="647" t="s">
        <v>240</v>
      </c>
      <c r="D17" s="648"/>
      <c r="E17" s="649"/>
      <c r="F17" s="650" t="s">
        <v>460</v>
      </c>
      <c r="G17" s="648"/>
      <c r="H17" s="649"/>
    </row>
    <row r="18" spans="1:13" ht="16.899999999999999" customHeight="1">
      <c r="A18" s="651" t="s">
        <v>3</v>
      </c>
      <c r="B18" s="652" t="s">
        <v>239</v>
      </c>
      <c r="C18" s="653"/>
      <c r="D18" s="653"/>
      <c r="E18" s="653"/>
      <c r="F18" s="653" t="s">
        <v>4</v>
      </c>
      <c r="G18" s="653" t="s">
        <v>4</v>
      </c>
      <c r="H18" s="654"/>
    </row>
    <row r="19" spans="1:13" ht="17.25">
      <c r="A19" s="655"/>
      <c r="B19" s="656" t="s">
        <v>456</v>
      </c>
      <c r="C19" s="653" t="s">
        <v>629</v>
      </c>
      <c r="D19" s="653" t="s">
        <v>616</v>
      </c>
      <c r="E19" s="653" t="s">
        <v>615</v>
      </c>
      <c r="F19" s="657" t="s">
        <v>244</v>
      </c>
      <c r="G19" s="657" t="s">
        <v>465</v>
      </c>
      <c r="H19" s="658" t="s">
        <v>466</v>
      </c>
    </row>
    <row r="20" spans="1:13" ht="9.6" customHeight="1">
      <c r="A20" s="659" t="s">
        <v>467</v>
      </c>
      <c r="B20" s="660">
        <v>2</v>
      </c>
      <c r="C20" s="661">
        <v>3</v>
      </c>
      <c r="D20" s="661">
        <v>4</v>
      </c>
      <c r="E20" s="661">
        <v>5</v>
      </c>
      <c r="F20" s="661">
        <v>6</v>
      </c>
      <c r="G20" s="661">
        <v>7</v>
      </c>
      <c r="H20" s="662">
        <v>8</v>
      </c>
    </row>
    <row r="21" spans="1:13" ht="24" customHeight="1">
      <c r="A21" s="665" t="s">
        <v>468</v>
      </c>
      <c r="B21" s="666">
        <v>64782842</v>
      </c>
      <c r="C21" s="514">
        <v>12589524</v>
      </c>
      <c r="D21" s="514"/>
      <c r="E21" s="514"/>
      <c r="F21" s="667">
        <v>0.19433423436409289</v>
      </c>
      <c r="G21" s="667"/>
      <c r="H21" s="667"/>
      <c r="K21" s="686" t="s">
        <v>630</v>
      </c>
      <c r="L21" s="686" t="s">
        <v>631</v>
      </c>
      <c r="M21" s="686" t="s">
        <v>632</v>
      </c>
    </row>
    <row r="22" spans="1:13" ht="24" customHeight="1">
      <c r="A22" s="669" t="s">
        <v>469</v>
      </c>
      <c r="B22" s="516">
        <v>80243000</v>
      </c>
      <c r="C22" s="514">
        <v>12609252</v>
      </c>
      <c r="D22" s="514"/>
      <c r="E22" s="514"/>
      <c r="F22" s="670">
        <v>0.15713834228530837</v>
      </c>
      <c r="G22" s="671"/>
      <c r="H22" s="515"/>
      <c r="K22" s="687">
        <v>12609251898.519999</v>
      </c>
      <c r="L22" s="688">
        <v>12589524196.380001</v>
      </c>
      <c r="M22" s="689">
        <f>L22-K22</f>
        <v>-19727702.139997482</v>
      </c>
    </row>
    <row r="23" spans="1:13" ht="24" customHeight="1">
      <c r="A23" s="674" t="s">
        <v>470</v>
      </c>
      <c r="B23" s="675">
        <v>-15460158</v>
      </c>
      <c r="C23" s="676">
        <v>-19728</v>
      </c>
      <c r="D23" s="676"/>
      <c r="E23" s="676"/>
      <c r="F23" s="677">
        <v>1.2760542291999862E-3</v>
      </c>
      <c r="G23" s="678"/>
      <c r="H23" s="677"/>
      <c r="K23" s="690"/>
      <c r="L23" s="691" t="s">
        <v>633</v>
      </c>
      <c r="M23" s="692">
        <v>-19728</v>
      </c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0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zoomScale="75" zoomScaleNormal="75" zoomScaleSheetLayoutView="75" workbookViewId="0"/>
  </sheetViews>
  <sheetFormatPr defaultColWidth="9.28515625" defaultRowHeight="15"/>
  <cols>
    <col min="1" max="1" width="103.140625" style="695" customWidth="1"/>
    <col min="2" max="2" width="20.5703125" style="695" customWidth="1"/>
    <col min="3" max="3" width="19.42578125" style="741" customWidth="1"/>
    <col min="4" max="4" width="16.7109375" style="695" customWidth="1"/>
    <col min="5" max="5" width="9.28515625" style="695"/>
    <col min="6" max="6" width="8.42578125" style="695" customWidth="1"/>
    <col min="7" max="7" width="16.7109375" style="695" customWidth="1"/>
    <col min="8" max="8" width="21.7109375" style="695" customWidth="1"/>
    <col min="9" max="9" width="21.28515625" style="695" customWidth="1"/>
    <col min="10" max="245" width="9.28515625" style="695"/>
    <col min="246" max="246" width="103.140625" style="695" customWidth="1"/>
    <col min="247" max="247" width="20.5703125" style="695" customWidth="1"/>
    <col min="248" max="248" width="19.42578125" style="695" customWidth="1"/>
    <col min="249" max="249" width="16.7109375" style="695" customWidth="1"/>
    <col min="250" max="250" width="12.85546875" style="695" customWidth="1"/>
    <col min="251" max="251" width="11" style="695" bestFit="1" customWidth="1"/>
    <col min="252" max="256" width="9.28515625" style="695"/>
    <col min="257" max="257" width="103.140625" style="695" customWidth="1"/>
    <col min="258" max="258" width="20.5703125" style="695" customWidth="1"/>
    <col min="259" max="259" width="19.42578125" style="695" customWidth="1"/>
    <col min="260" max="260" width="16.7109375" style="695" customWidth="1"/>
    <col min="261" max="261" width="9.28515625" style="695"/>
    <col min="262" max="262" width="8.42578125" style="695" customWidth="1"/>
    <col min="263" max="263" width="16.7109375" style="695" customWidth="1"/>
    <col min="264" max="264" width="21.7109375" style="695" customWidth="1"/>
    <col min="265" max="265" width="21.28515625" style="695" customWidth="1"/>
    <col min="266" max="501" width="9.28515625" style="695"/>
    <col min="502" max="502" width="103.140625" style="695" customWidth="1"/>
    <col min="503" max="503" width="20.5703125" style="695" customWidth="1"/>
    <col min="504" max="504" width="19.42578125" style="695" customWidth="1"/>
    <col min="505" max="505" width="16.7109375" style="695" customWidth="1"/>
    <col min="506" max="506" width="12.85546875" style="695" customWidth="1"/>
    <col min="507" max="507" width="11" style="695" bestFit="1" customWidth="1"/>
    <col min="508" max="512" width="9.28515625" style="695"/>
    <col min="513" max="513" width="103.140625" style="695" customWidth="1"/>
    <col min="514" max="514" width="20.5703125" style="695" customWidth="1"/>
    <col min="515" max="515" width="19.42578125" style="695" customWidth="1"/>
    <col min="516" max="516" width="16.7109375" style="695" customWidth="1"/>
    <col min="517" max="517" width="9.28515625" style="695"/>
    <col min="518" max="518" width="8.42578125" style="695" customWidth="1"/>
    <col min="519" max="519" width="16.7109375" style="695" customWidth="1"/>
    <col min="520" max="520" width="21.7109375" style="695" customWidth="1"/>
    <col min="521" max="521" width="21.28515625" style="695" customWidth="1"/>
    <col min="522" max="757" width="9.28515625" style="695"/>
    <col min="758" max="758" width="103.140625" style="695" customWidth="1"/>
    <col min="759" max="759" width="20.5703125" style="695" customWidth="1"/>
    <col min="760" max="760" width="19.42578125" style="695" customWidth="1"/>
    <col min="761" max="761" width="16.7109375" style="695" customWidth="1"/>
    <col min="762" max="762" width="12.85546875" style="695" customWidth="1"/>
    <col min="763" max="763" width="11" style="695" bestFit="1" customWidth="1"/>
    <col min="764" max="768" width="9.28515625" style="695"/>
    <col min="769" max="769" width="103.140625" style="695" customWidth="1"/>
    <col min="770" max="770" width="20.5703125" style="695" customWidth="1"/>
    <col min="771" max="771" width="19.42578125" style="695" customWidth="1"/>
    <col min="772" max="772" width="16.7109375" style="695" customWidth="1"/>
    <col min="773" max="773" width="9.28515625" style="695"/>
    <col min="774" max="774" width="8.42578125" style="695" customWidth="1"/>
    <col min="775" max="775" width="16.7109375" style="695" customWidth="1"/>
    <col min="776" max="776" width="21.7109375" style="695" customWidth="1"/>
    <col min="777" max="777" width="21.28515625" style="695" customWidth="1"/>
    <col min="778" max="1013" width="9.28515625" style="695"/>
    <col min="1014" max="1014" width="103.140625" style="695" customWidth="1"/>
    <col min="1015" max="1015" width="20.5703125" style="695" customWidth="1"/>
    <col min="1016" max="1016" width="19.42578125" style="695" customWidth="1"/>
    <col min="1017" max="1017" width="16.7109375" style="695" customWidth="1"/>
    <col min="1018" max="1018" width="12.85546875" style="695" customWidth="1"/>
    <col min="1019" max="1019" width="11" style="695" bestFit="1" customWidth="1"/>
    <col min="1020" max="1024" width="9.28515625" style="695"/>
    <col min="1025" max="1025" width="103.140625" style="695" customWidth="1"/>
    <col min="1026" max="1026" width="20.5703125" style="695" customWidth="1"/>
    <col min="1027" max="1027" width="19.42578125" style="695" customWidth="1"/>
    <col min="1028" max="1028" width="16.7109375" style="695" customWidth="1"/>
    <col min="1029" max="1029" width="9.28515625" style="695"/>
    <col min="1030" max="1030" width="8.42578125" style="695" customWidth="1"/>
    <col min="1031" max="1031" width="16.7109375" style="695" customWidth="1"/>
    <col min="1032" max="1032" width="21.7109375" style="695" customWidth="1"/>
    <col min="1033" max="1033" width="21.28515625" style="695" customWidth="1"/>
    <col min="1034" max="1269" width="9.28515625" style="695"/>
    <col min="1270" max="1270" width="103.140625" style="695" customWidth="1"/>
    <col min="1271" max="1271" width="20.5703125" style="695" customWidth="1"/>
    <col min="1272" max="1272" width="19.42578125" style="695" customWidth="1"/>
    <col min="1273" max="1273" width="16.7109375" style="695" customWidth="1"/>
    <col min="1274" max="1274" width="12.85546875" style="695" customWidth="1"/>
    <col min="1275" max="1275" width="11" style="695" bestFit="1" customWidth="1"/>
    <col min="1276" max="1280" width="9.28515625" style="695"/>
    <col min="1281" max="1281" width="103.140625" style="695" customWidth="1"/>
    <col min="1282" max="1282" width="20.5703125" style="695" customWidth="1"/>
    <col min="1283" max="1283" width="19.42578125" style="695" customWidth="1"/>
    <col min="1284" max="1284" width="16.7109375" style="695" customWidth="1"/>
    <col min="1285" max="1285" width="9.28515625" style="695"/>
    <col min="1286" max="1286" width="8.42578125" style="695" customWidth="1"/>
    <col min="1287" max="1287" width="16.7109375" style="695" customWidth="1"/>
    <col min="1288" max="1288" width="21.7109375" style="695" customWidth="1"/>
    <col min="1289" max="1289" width="21.28515625" style="695" customWidth="1"/>
    <col min="1290" max="1525" width="9.28515625" style="695"/>
    <col min="1526" max="1526" width="103.140625" style="695" customWidth="1"/>
    <col min="1527" max="1527" width="20.5703125" style="695" customWidth="1"/>
    <col min="1528" max="1528" width="19.42578125" style="695" customWidth="1"/>
    <col min="1529" max="1529" width="16.7109375" style="695" customWidth="1"/>
    <col min="1530" max="1530" width="12.85546875" style="695" customWidth="1"/>
    <col min="1531" max="1531" width="11" style="695" bestFit="1" customWidth="1"/>
    <col min="1532" max="1536" width="9.28515625" style="695"/>
    <col min="1537" max="1537" width="103.140625" style="695" customWidth="1"/>
    <col min="1538" max="1538" width="20.5703125" style="695" customWidth="1"/>
    <col min="1539" max="1539" width="19.42578125" style="695" customWidth="1"/>
    <col min="1540" max="1540" width="16.7109375" style="695" customWidth="1"/>
    <col min="1541" max="1541" width="9.28515625" style="695"/>
    <col min="1542" max="1542" width="8.42578125" style="695" customWidth="1"/>
    <col min="1543" max="1543" width="16.7109375" style="695" customWidth="1"/>
    <col min="1544" max="1544" width="21.7109375" style="695" customWidth="1"/>
    <col min="1545" max="1545" width="21.28515625" style="695" customWidth="1"/>
    <col min="1546" max="1781" width="9.28515625" style="695"/>
    <col min="1782" max="1782" width="103.140625" style="695" customWidth="1"/>
    <col min="1783" max="1783" width="20.5703125" style="695" customWidth="1"/>
    <col min="1784" max="1784" width="19.42578125" style="695" customWidth="1"/>
    <col min="1785" max="1785" width="16.7109375" style="695" customWidth="1"/>
    <col min="1786" max="1786" width="12.85546875" style="695" customWidth="1"/>
    <col min="1787" max="1787" width="11" style="695" bestFit="1" customWidth="1"/>
    <col min="1788" max="1792" width="9.28515625" style="695"/>
    <col min="1793" max="1793" width="103.140625" style="695" customWidth="1"/>
    <col min="1794" max="1794" width="20.5703125" style="695" customWidth="1"/>
    <col min="1795" max="1795" width="19.42578125" style="695" customWidth="1"/>
    <col min="1796" max="1796" width="16.7109375" style="695" customWidth="1"/>
    <col min="1797" max="1797" width="9.28515625" style="695"/>
    <col min="1798" max="1798" width="8.42578125" style="695" customWidth="1"/>
    <col min="1799" max="1799" width="16.7109375" style="695" customWidth="1"/>
    <col min="1800" max="1800" width="21.7109375" style="695" customWidth="1"/>
    <col min="1801" max="1801" width="21.28515625" style="695" customWidth="1"/>
    <col min="1802" max="2037" width="9.28515625" style="695"/>
    <col min="2038" max="2038" width="103.140625" style="695" customWidth="1"/>
    <col min="2039" max="2039" width="20.5703125" style="695" customWidth="1"/>
    <col min="2040" max="2040" width="19.42578125" style="695" customWidth="1"/>
    <col min="2041" max="2041" width="16.7109375" style="695" customWidth="1"/>
    <col min="2042" max="2042" width="12.85546875" style="695" customWidth="1"/>
    <col min="2043" max="2043" width="11" style="695" bestFit="1" customWidth="1"/>
    <col min="2044" max="2048" width="9.28515625" style="695"/>
    <col min="2049" max="2049" width="103.140625" style="695" customWidth="1"/>
    <col min="2050" max="2050" width="20.5703125" style="695" customWidth="1"/>
    <col min="2051" max="2051" width="19.42578125" style="695" customWidth="1"/>
    <col min="2052" max="2052" width="16.7109375" style="695" customWidth="1"/>
    <col min="2053" max="2053" width="9.28515625" style="695"/>
    <col min="2054" max="2054" width="8.42578125" style="695" customWidth="1"/>
    <col min="2055" max="2055" width="16.7109375" style="695" customWidth="1"/>
    <col min="2056" max="2056" width="21.7109375" style="695" customWidth="1"/>
    <col min="2057" max="2057" width="21.28515625" style="695" customWidth="1"/>
    <col min="2058" max="2293" width="9.28515625" style="695"/>
    <col min="2294" max="2294" width="103.140625" style="695" customWidth="1"/>
    <col min="2295" max="2295" width="20.5703125" style="695" customWidth="1"/>
    <col min="2296" max="2296" width="19.42578125" style="695" customWidth="1"/>
    <col min="2297" max="2297" width="16.7109375" style="695" customWidth="1"/>
    <col min="2298" max="2298" width="12.85546875" style="695" customWidth="1"/>
    <col min="2299" max="2299" width="11" style="695" bestFit="1" customWidth="1"/>
    <col min="2300" max="2304" width="9.28515625" style="695"/>
    <col min="2305" max="2305" width="103.140625" style="695" customWidth="1"/>
    <col min="2306" max="2306" width="20.5703125" style="695" customWidth="1"/>
    <col min="2307" max="2307" width="19.42578125" style="695" customWidth="1"/>
    <col min="2308" max="2308" width="16.7109375" style="695" customWidth="1"/>
    <col min="2309" max="2309" width="9.28515625" style="695"/>
    <col min="2310" max="2310" width="8.42578125" style="695" customWidth="1"/>
    <col min="2311" max="2311" width="16.7109375" style="695" customWidth="1"/>
    <col min="2312" max="2312" width="21.7109375" style="695" customWidth="1"/>
    <col min="2313" max="2313" width="21.28515625" style="695" customWidth="1"/>
    <col min="2314" max="2549" width="9.28515625" style="695"/>
    <col min="2550" max="2550" width="103.140625" style="695" customWidth="1"/>
    <col min="2551" max="2551" width="20.5703125" style="695" customWidth="1"/>
    <col min="2552" max="2552" width="19.42578125" style="695" customWidth="1"/>
    <col min="2553" max="2553" width="16.7109375" style="695" customWidth="1"/>
    <col min="2554" max="2554" width="12.85546875" style="695" customWidth="1"/>
    <col min="2555" max="2555" width="11" style="695" bestFit="1" customWidth="1"/>
    <col min="2556" max="2560" width="9.28515625" style="695"/>
    <col min="2561" max="2561" width="103.140625" style="695" customWidth="1"/>
    <col min="2562" max="2562" width="20.5703125" style="695" customWidth="1"/>
    <col min="2563" max="2563" width="19.42578125" style="695" customWidth="1"/>
    <col min="2564" max="2564" width="16.7109375" style="695" customWidth="1"/>
    <col min="2565" max="2565" width="9.28515625" style="695"/>
    <col min="2566" max="2566" width="8.42578125" style="695" customWidth="1"/>
    <col min="2567" max="2567" width="16.7109375" style="695" customWidth="1"/>
    <col min="2568" max="2568" width="21.7109375" style="695" customWidth="1"/>
    <col min="2569" max="2569" width="21.28515625" style="695" customWidth="1"/>
    <col min="2570" max="2805" width="9.28515625" style="695"/>
    <col min="2806" max="2806" width="103.140625" style="695" customWidth="1"/>
    <col min="2807" max="2807" width="20.5703125" style="695" customWidth="1"/>
    <col min="2808" max="2808" width="19.42578125" style="695" customWidth="1"/>
    <col min="2809" max="2809" width="16.7109375" style="695" customWidth="1"/>
    <col min="2810" max="2810" width="12.85546875" style="695" customWidth="1"/>
    <col min="2811" max="2811" width="11" style="695" bestFit="1" customWidth="1"/>
    <col min="2812" max="2816" width="9.28515625" style="695"/>
    <col min="2817" max="2817" width="103.140625" style="695" customWidth="1"/>
    <col min="2818" max="2818" width="20.5703125" style="695" customWidth="1"/>
    <col min="2819" max="2819" width="19.42578125" style="695" customWidth="1"/>
    <col min="2820" max="2820" width="16.7109375" style="695" customWidth="1"/>
    <col min="2821" max="2821" width="9.28515625" style="695"/>
    <col min="2822" max="2822" width="8.42578125" style="695" customWidth="1"/>
    <col min="2823" max="2823" width="16.7109375" style="695" customWidth="1"/>
    <col min="2824" max="2824" width="21.7109375" style="695" customWidth="1"/>
    <col min="2825" max="2825" width="21.28515625" style="695" customWidth="1"/>
    <col min="2826" max="3061" width="9.28515625" style="695"/>
    <col min="3062" max="3062" width="103.140625" style="695" customWidth="1"/>
    <col min="3063" max="3063" width="20.5703125" style="695" customWidth="1"/>
    <col min="3064" max="3064" width="19.42578125" style="695" customWidth="1"/>
    <col min="3065" max="3065" width="16.7109375" style="695" customWidth="1"/>
    <col min="3066" max="3066" width="12.85546875" style="695" customWidth="1"/>
    <col min="3067" max="3067" width="11" style="695" bestFit="1" customWidth="1"/>
    <col min="3068" max="3072" width="9.28515625" style="695"/>
    <col min="3073" max="3073" width="103.140625" style="695" customWidth="1"/>
    <col min="3074" max="3074" width="20.5703125" style="695" customWidth="1"/>
    <col min="3075" max="3075" width="19.42578125" style="695" customWidth="1"/>
    <col min="3076" max="3076" width="16.7109375" style="695" customWidth="1"/>
    <col min="3077" max="3077" width="9.28515625" style="695"/>
    <col min="3078" max="3078" width="8.42578125" style="695" customWidth="1"/>
    <col min="3079" max="3079" width="16.7109375" style="695" customWidth="1"/>
    <col min="3080" max="3080" width="21.7109375" style="695" customWidth="1"/>
    <col min="3081" max="3081" width="21.28515625" style="695" customWidth="1"/>
    <col min="3082" max="3317" width="9.28515625" style="695"/>
    <col min="3318" max="3318" width="103.140625" style="695" customWidth="1"/>
    <col min="3319" max="3319" width="20.5703125" style="695" customWidth="1"/>
    <col min="3320" max="3320" width="19.42578125" style="695" customWidth="1"/>
    <col min="3321" max="3321" width="16.7109375" style="695" customWidth="1"/>
    <col min="3322" max="3322" width="12.85546875" style="695" customWidth="1"/>
    <col min="3323" max="3323" width="11" style="695" bestFit="1" customWidth="1"/>
    <col min="3324" max="3328" width="9.28515625" style="695"/>
    <col min="3329" max="3329" width="103.140625" style="695" customWidth="1"/>
    <col min="3330" max="3330" width="20.5703125" style="695" customWidth="1"/>
    <col min="3331" max="3331" width="19.42578125" style="695" customWidth="1"/>
    <col min="3332" max="3332" width="16.7109375" style="695" customWidth="1"/>
    <col min="3333" max="3333" width="9.28515625" style="695"/>
    <col min="3334" max="3334" width="8.42578125" style="695" customWidth="1"/>
    <col min="3335" max="3335" width="16.7109375" style="695" customWidth="1"/>
    <col min="3336" max="3336" width="21.7109375" style="695" customWidth="1"/>
    <col min="3337" max="3337" width="21.28515625" style="695" customWidth="1"/>
    <col min="3338" max="3573" width="9.28515625" style="695"/>
    <col min="3574" max="3574" width="103.140625" style="695" customWidth="1"/>
    <col min="3575" max="3575" width="20.5703125" style="695" customWidth="1"/>
    <col min="3576" max="3576" width="19.42578125" style="695" customWidth="1"/>
    <col min="3577" max="3577" width="16.7109375" style="695" customWidth="1"/>
    <col min="3578" max="3578" width="12.85546875" style="695" customWidth="1"/>
    <col min="3579" max="3579" width="11" style="695" bestFit="1" customWidth="1"/>
    <col min="3580" max="3584" width="9.28515625" style="695"/>
    <col min="3585" max="3585" width="103.140625" style="695" customWidth="1"/>
    <col min="3586" max="3586" width="20.5703125" style="695" customWidth="1"/>
    <col min="3587" max="3587" width="19.42578125" style="695" customWidth="1"/>
    <col min="3588" max="3588" width="16.7109375" style="695" customWidth="1"/>
    <col min="3589" max="3589" width="9.28515625" style="695"/>
    <col min="3590" max="3590" width="8.42578125" style="695" customWidth="1"/>
    <col min="3591" max="3591" width="16.7109375" style="695" customWidth="1"/>
    <col min="3592" max="3592" width="21.7109375" style="695" customWidth="1"/>
    <col min="3593" max="3593" width="21.28515625" style="695" customWidth="1"/>
    <col min="3594" max="3829" width="9.28515625" style="695"/>
    <col min="3830" max="3830" width="103.140625" style="695" customWidth="1"/>
    <col min="3831" max="3831" width="20.5703125" style="695" customWidth="1"/>
    <col min="3832" max="3832" width="19.42578125" style="695" customWidth="1"/>
    <col min="3833" max="3833" width="16.7109375" style="695" customWidth="1"/>
    <col min="3834" max="3834" width="12.85546875" style="695" customWidth="1"/>
    <col min="3835" max="3835" width="11" style="695" bestFit="1" customWidth="1"/>
    <col min="3836" max="3840" width="9.28515625" style="695"/>
    <col min="3841" max="3841" width="103.140625" style="695" customWidth="1"/>
    <col min="3842" max="3842" width="20.5703125" style="695" customWidth="1"/>
    <col min="3843" max="3843" width="19.42578125" style="695" customWidth="1"/>
    <col min="3844" max="3844" width="16.7109375" style="695" customWidth="1"/>
    <col min="3845" max="3845" width="9.28515625" style="695"/>
    <col min="3846" max="3846" width="8.42578125" style="695" customWidth="1"/>
    <col min="3847" max="3847" width="16.7109375" style="695" customWidth="1"/>
    <col min="3848" max="3848" width="21.7109375" style="695" customWidth="1"/>
    <col min="3849" max="3849" width="21.28515625" style="695" customWidth="1"/>
    <col min="3850" max="4085" width="9.28515625" style="695"/>
    <col min="4086" max="4086" width="103.140625" style="695" customWidth="1"/>
    <col min="4087" max="4087" width="20.5703125" style="695" customWidth="1"/>
    <col min="4088" max="4088" width="19.42578125" style="695" customWidth="1"/>
    <col min="4089" max="4089" width="16.7109375" style="695" customWidth="1"/>
    <col min="4090" max="4090" width="12.85546875" style="695" customWidth="1"/>
    <col min="4091" max="4091" width="11" style="695" bestFit="1" customWidth="1"/>
    <col min="4092" max="4096" width="9.28515625" style="695"/>
    <col min="4097" max="4097" width="103.140625" style="695" customWidth="1"/>
    <col min="4098" max="4098" width="20.5703125" style="695" customWidth="1"/>
    <col min="4099" max="4099" width="19.42578125" style="695" customWidth="1"/>
    <col min="4100" max="4100" width="16.7109375" style="695" customWidth="1"/>
    <col min="4101" max="4101" width="9.28515625" style="695"/>
    <col min="4102" max="4102" width="8.42578125" style="695" customWidth="1"/>
    <col min="4103" max="4103" width="16.7109375" style="695" customWidth="1"/>
    <col min="4104" max="4104" width="21.7109375" style="695" customWidth="1"/>
    <col min="4105" max="4105" width="21.28515625" style="695" customWidth="1"/>
    <col min="4106" max="4341" width="9.28515625" style="695"/>
    <col min="4342" max="4342" width="103.140625" style="695" customWidth="1"/>
    <col min="4343" max="4343" width="20.5703125" style="695" customWidth="1"/>
    <col min="4344" max="4344" width="19.42578125" style="695" customWidth="1"/>
    <col min="4345" max="4345" width="16.7109375" style="695" customWidth="1"/>
    <col min="4346" max="4346" width="12.85546875" style="695" customWidth="1"/>
    <col min="4347" max="4347" width="11" style="695" bestFit="1" customWidth="1"/>
    <col min="4348" max="4352" width="9.28515625" style="695"/>
    <col min="4353" max="4353" width="103.140625" style="695" customWidth="1"/>
    <col min="4354" max="4354" width="20.5703125" style="695" customWidth="1"/>
    <col min="4355" max="4355" width="19.42578125" style="695" customWidth="1"/>
    <col min="4356" max="4356" width="16.7109375" style="695" customWidth="1"/>
    <col min="4357" max="4357" width="9.28515625" style="695"/>
    <col min="4358" max="4358" width="8.42578125" style="695" customWidth="1"/>
    <col min="4359" max="4359" width="16.7109375" style="695" customWidth="1"/>
    <col min="4360" max="4360" width="21.7109375" style="695" customWidth="1"/>
    <col min="4361" max="4361" width="21.28515625" style="695" customWidth="1"/>
    <col min="4362" max="4597" width="9.28515625" style="695"/>
    <col min="4598" max="4598" width="103.140625" style="695" customWidth="1"/>
    <col min="4599" max="4599" width="20.5703125" style="695" customWidth="1"/>
    <col min="4600" max="4600" width="19.42578125" style="695" customWidth="1"/>
    <col min="4601" max="4601" width="16.7109375" style="695" customWidth="1"/>
    <col min="4602" max="4602" width="12.85546875" style="695" customWidth="1"/>
    <col min="4603" max="4603" width="11" style="695" bestFit="1" customWidth="1"/>
    <col min="4604" max="4608" width="9.28515625" style="695"/>
    <col min="4609" max="4609" width="103.140625" style="695" customWidth="1"/>
    <col min="4610" max="4610" width="20.5703125" style="695" customWidth="1"/>
    <col min="4611" max="4611" width="19.42578125" style="695" customWidth="1"/>
    <col min="4612" max="4612" width="16.7109375" style="695" customWidth="1"/>
    <col min="4613" max="4613" width="9.28515625" style="695"/>
    <col min="4614" max="4614" width="8.42578125" style="695" customWidth="1"/>
    <col min="4615" max="4615" width="16.7109375" style="695" customWidth="1"/>
    <col min="4616" max="4616" width="21.7109375" style="695" customWidth="1"/>
    <col min="4617" max="4617" width="21.28515625" style="695" customWidth="1"/>
    <col min="4618" max="4853" width="9.28515625" style="695"/>
    <col min="4854" max="4854" width="103.140625" style="695" customWidth="1"/>
    <col min="4855" max="4855" width="20.5703125" style="695" customWidth="1"/>
    <col min="4856" max="4856" width="19.42578125" style="695" customWidth="1"/>
    <col min="4857" max="4857" width="16.7109375" style="695" customWidth="1"/>
    <col min="4858" max="4858" width="12.85546875" style="695" customWidth="1"/>
    <col min="4859" max="4859" width="11" style="695" bestFit="1" customWidth="1"/>
    <col min="4860" max="4864" width="9.28515625" style="695"/>
    <col min="4865" max="4865" width="103.140625" style="695" customWidth="1"/>
    <col min="4866" max="4866" width="20.5703125" style="695" customWidth="1"/>
    <col min="4867" max="4867" width="19.42578125" style="695" customWidth="1"/>
    <col min="4868" max="4868" width="16.7109375" style="695" customWidth="1"/>
    <col min="4869" max="4869" width="9.28515625" style="695"/>
    <col min="4870" max="4870" width="8.42578125" style="695" customWidth="1"/>
    <col min="4871" max="4871" width="16.7109375" style="695" customWidth="1"/>
    <col min="4872" max="4872" width="21.7109375" style="695" customWidth="1"/>
    <col min="4873" max="4873" width="21.28515625" style="695" customWidth="1"/>
    <col min="4874" max="5109" width="9.28515625" style="695"/>
    <col min="5110" max="5110" width="103.140625" style="695" customWidth="1"/>
    <col min="5111" max="5111" width="20.5703125" style="695" customWidth="1"/>
    <col min="5112" max="5112" width="19.42578125" style="695" customWidth="1"/>
    <col min="5113" max="5113" width="16.7109375" style="695" customWidth="1"/>
    <col min="5114" max="5114" width="12.85546875" style="695" customWidth="1"/>
    <col min="5115" max="5115" width="11" style="695" bestFit="1" customWidth="1"/>
    <col min="5116" max="5120" width="9.28515625" style="695"/>
    <col min="5121" max="5121" width="103.140625" style="695" customWidth="1"/>
    <col min="5122" max="5122" width="20.5703125" style="695" customWidth="1"/>
    <col min="5123" max="5123" width="19.42578125" style="695" customWidth="1"/>
    <col min="5124" max="5124" width="16.7109375" style="695" customWidth="1"/>
    <col min="5125" max="5125" width="9.28515625" style="695"/>
    <col min="5126" max="5126" width="8.42578125" style="695" customWidth="1"/>
    <col min="5127" max="5127" width="16.7109375" style="695" customWidth="1"/>
    <col min="5128" max="5128" width="21.7109375" style="695" customWidth="1"/>
    <col min="5129" max="5129" width="21.28515625" style="695" customWidth="1"/>
    <col min="5130" max="5365" width="9.28515625" style="695"/>
    <col min="5366" max="5366" width="103.140625" style="695" customWidth="1"/>
    <col min="5367" max="5367" width="20.5703125" style="695" customWidth="1"/>
    <col min="5368" max="5368" width="19.42578125" style="695" customWidth="1"/>
    <col min="5369" max="5369" width="16.7109375" style="695" customWidth="1"/>
    <col min="5370" max="5370" width="12.85546875" style="695" customWidth="1"/>
    <col min="5371" max="5371" width="11" style="695" bestFit="1" customWidth="1"/>
    <col min="5372" max="5376" width="9.28515625" style="695"/>
    <col min="5377" max="5377" width="103.140625" style="695" customWidth="1"/>
    <col min="5378" max="5378" width="20.5703125" style="695" customWidth="1"/>
    <col min="5379" max="5379" width="19.42578125" style="695" customWidth="1"/>
    <col min="5380" max="5380" width="16.7109375" style="695" customWidth="1"/>
    <col min="5381" max="5381" width="9.28515625" style="695"/>
    <col min="5382" max="5382" width="8.42578125" style="695" customWidth="1"/>
    <col min="5383" max="5383" width="16.7109375" style="695" customWidth="1"/>
    <col min="5384" max="5384" width="21.7109375" style="695" customWidth="1"/>
    <col min="5385" max="5385" width="21.28515625" style="695" customWidth="1"/>
    <col min="5386" max="5621" width="9.28515625" style="695"/>
    <col min="5622" max="5622" width="103.140625" style="695" customWidth="1"/>
    <col min="5623" max="5623" width="20.5703125" style="695" customWidth="1"/>
    <col min="5624" max="5624" width="19.42578125" style="695" customWidth="1"/>
    <col min="5625" max="5625" width="16.7109375" style="695" customWidth="1"/>
    <col min="5626" max="5626" width="12.85546875" style="695" customWidth="1"/>
    <col min="5627" max="5627" width="11" style="695" bestFit="1" customWidth="1"/>
    <col min="5628" max="5632" width="9.28515625" style="695"/>
    <col min="5633" max="5633" width="103.140625" style="695" customWidth="1"/>
    <col min="5634" max="5634" width="20.5703125" style="695" customWidth="1"/>
    <col min="5635" max="5635" width="19.42578125" style="695" customWidth="1"/>
    <col min="5636" max="5636" width="16.7109375" style="695" customWidth="1"/>
    <col min="5637" max="5637" width="9.28515625" style="695"/>
    <col min="5638" max="5638" width="8.42578125" style="695" customWidth="1"/>
    <col min="5639" max="5639" width="16.7109375" style="695" customWidth="1"/>
    <col min="5640" max="5640" width="21.7109375" style="695" customWidth="1"/>
    <col min="5641" max="5641" width="21.28515625" style="695" customWidth="1"/>
    <col min="5642" max="5877" width="9.28515625" style="695"/>
    <col min="5878" max="5878" width="103.140625" style="695" customWidth="1"/>
    <col min="5879" max="5879" width="20.5703125" style="695" customWidth="1"/>
    <col min="5880" max="5880" width="19.42578125" style="695" customWidth="1"/>
    <col min="5881" max="5881" width="16.7109375" style="695" customWidth="1"/>
    <col min="5882" max="5882" width="12.85546875" style="695" customWidth="1"/>
    <col min="5883" max="5883" width="11" style="695" bestFit="1" customWidth="1"/>
    <col min="5884" max="5888" width="9.28515625" style="695"/>
    <col min="5889" max="5889" width="103.140625" style="695" customWidth="1"/>
    <col min="5890" max="5890" width="20.5703125" style="695" customWidth="1"/>
    <col min="5891" max="5891" width="19.42578125" style="695" customWidth="1"/>
    <col min="5892" max="5892" width="16.7109375" style="695" customWidth="1"/>
    <col min="5893" max="5893" width="9.28515625" style="695"/>
    <col min="5894" max="5894" width="8.42578125" style="695" customWidth="1"/>
    <col min="5895" max="5895" width="16.7109375" style="695" customWidth="1"/>
    <col min="5896" max="5896" width="21.7109375" style="695" customWidth="1"/>
    <col min="5897" max="5897" width="21.28515625" style="695" customWidth="1"/>
    <col min="5898" max="6133" width="9.28515625" style="695"/>
    <col min="6134" max="6134" width="103.140625" style="695" customWidth="1"/>
    <col min="6135" max="6135" width="20.5703125" style="695" customWidth="1"/>
    <col min="6136" max="6136" width="19.42578125" style="695" customWidth="1"/>
    <col min="6137" max="6137" width="16.7109375" style="695" customWidth="1"/>
    <col min="6138" max="6138" width="12.85546875" style="695" customWidth="1"/>
    <col min="6139" max="6139" width="11" style="695" bestFit="1" customWidth="1"/>
    <col min="6140" max="6144" width="9.28515625" style="695"/>
    <col min="6145" max="6145" width="103.140625" style="695" customWidth="1"/>
    <col min="6146" max="6146" width="20.5703125" style="695" customWidth="1"/>
    <col min="6147" max="6147" width="19.42578125" style="695" customWidth="1"/>
    <col min="6148" max="6148" width="16.7109375" style="695" customWidth="1"/>
    <col min="6149" max="6149" width="9.28515625" style="695"/>
    <col min="6150" max="6150" width="8.42578125" style="695" customWidth="1"/>
    <col min="6151" max="6151" width="16.7109375" style="695" customWidth="1"/>
    <col min="6152" max="6152" width="21.7109375" style="695" customWidth="1"/>
    <col min="6153" max="6153" width="21.28515625" style="695" customWidth="1"/>
    <col min="6154" max="6389" width="9.28515625" style="695"/>
    <col min="6390" max="6390" width="103.140625" style="695" customWidth="1"/>
    <col min="6391" max="6391" width="20.5703125" style="695" customWidth="1"/>
    <col min="6392" max="6392" width="19.42578125" style="695" customWidth="1"/>
    <col min="6393" max="6393" width="16.7109375" style="695" customWidth="1"/>
    <col min="6394" max="6394" width="12.85546875" style="695" customWidth="1"/>
    <col min="6395" max="6395" width="11" style="695" bestFit="1" customWidth="1"/>
    <col min="6396" max="6400" width="9.28515625" style="695"/>
    <col min="6401" max="6401" width="103.140625" style="695" customWidth="1"/>
    <col min="6402" max="6402" width="20.5703125" style="695" customWidth="1"/>
    <col min="6403" max="6403" width="19.42578125" style="695" customWidth="1"/>
    <col min="6404" max="6404" width="16.7109375" style="695" customWidth="1"/>
    <col min="6405" max="6405" width="9.28515625" style="695"/>
    <col min="6406" max="6406" width="8.42578125" style="695" customWidth="1"/>
    <col min="6407" max="6407" width="16.7109375" style="695" customWidth="1"/>
    <col min="6408" max="6408" width="21.7109375" style="695" customWidth="1"/>
    <col min="6409" max="6409" width="21.28515625" style="695" customWidth="1"/>
    <col min="6410" max="6645" width="9.28515625" style="695"/>
    <col min="6646" max="6646" width="103.140625" style="695" customWidth="1"/>
    <col min="6647" max="6647" width="20.5703125" style="695" customWidth="1"/>
    <col min="6648" max="6648" width="19.42578125" style="695" customWidth="1"/>
    <col min="6649" max="6649" width="16.7109375" style="695" customWidth="1"/>
    <col min="6650" max="6650" width="12.85546875" style="695" customWidth="1"/>
    <col min="6651" max="6651" width="11" style="695" bestFit="1" customWidth="1"/>
    <col min="6652" max="6656" width="9.28515625" style="695"/>
    <col min="6657" max="6657" width="103.140625" style="695" customWidth="1"/>
    <col min="6658" max="6658" width="20.5703125" style="695" customWidth="1"/>
    <col min="6659" max="6659" width="19.42578125" style="695" customWidth="1"/>
    <col min="6660" max="6660" width="16.7109375" style="695" customWidth="1"/>
    <col min="6661" max="6661" width="9.28515625" style="695"/>
    <col min="6662" max="6662" width="8.42578125" style="695" customWidth="1"/>
    <col min="6663" max="6663" width="16.7109375" style="695" customWidth="1"/>
    <col min="6664" max="6664" width="21.7109375" style="695" customWidth="1"/>
    <col min="6665" max="6665" width="21.28515625" style="695" customWidth="1"/>
    <col min="6666" max="6901" width="9.28515625" style="695"/>
    <col min="6902" max="6902" width="103.140625" style="695" customWidth="1"/>
    <col min="6903" max="6903" width="20.5703125" style="695" customWidth="1"/>
    <col min="6904" max="6904" width="19.42578125" style="695" customWidth="1"/>
    <col min="6905" max="6905" width="16.7109375" style="695" customWidth="1"/>
    <col min="6906" max="6906" width="12.85546875" style="695" customWidth="1"/>
    <col min="6907" max="6907" width="11" style="695" bestFit="1" customWidth="1"/>
    <col min="6908" max="6912" width="9.28515625" style="695"/>
    <col min="6913" max="6913" width="103.140625" style="695" customWidth="1"/>
    <col min="6914" max="6914" width="20.5703125" style="695" customWidth="1"/>
    <col min="6915" max="6915" width="19.42578125" style="695" customWidth="1"/>
    <col min="6916" max="6916" width="16.7109375" style="695" customWidth="1"/>
    <col min="6917" max="6917" width="9.28515625" style="695"/>
    <col min="6918" max="6918" width="8.42578125" style="695" customWidth="1"/>
    <col min="6919" max="6919" width="16.7109375" style="695" customWidth="1"/>
    <col min="6920" max="6920" width="21.7109375" style="695" customWidth="1"/>
    <col min="6921" max="6921" width="21.28515625" style="695" customWidth="1"/>
    <col min="6922" max="7157" width="9.28515625" style="695"/>
    <col min="7158" max="7158" width="103.140625" style="695" customWidth="1"/>
    <col min="7159" max="7159" width="20.5703125" style="695" customWidth="1"/>
    <col min="7160" max="7160" width="19.42578125" style="695" customWidth="1"/>
    <col min="7161" max="7161" width="16.7109375" style="695" customWidth="1"/>
    <col min="7162" max="7162" width="12.85546875" style="695" customWidth="1"/>
    <col min="7163" max="7163" width="11" style="695" bestFit="1" customWidth="1"/>
    <col min="7164" max="7168" width="9.28515625" style="695"/>
    <col min="7169" max="7169" width="103.140625" style="695" customWidth="1"/>
    <col min="7170" max="7170" width="20.5703125" style="695" customWidth="1"/>
    <col min="7171" max="7171" width="19.42578125" style="695" customWidth="1"/>
    <col min="7172" max="7172" width="16.7109375" style="695" customWidth="1"/>
    <col min="7173" max="7173" width="9.28515625" style="695"/>
    <col min="7174" max="7174" width="8.42578125" style="695" customWidth="1"/>
    <col min="7175" max="7175" width="16.7109375" style="695" customWidth="1"/>
    <col min="7176" max="7176" width="21.7109375" style="695" customWidth="1"/>
    <col min="7177" max="7177" width="21.28515625" style="695" customWidth="1"/>
    <col min="7178" max="7413" width="9.28515625" style="695"/>
    <col min="7414" max="7414" width="103.140625" style="695" customWidth="1"/>
    <col min="7415" max="7415" width="20.5703125" style="695" customWidth="1"/>
    <col min="7416" max="7416" width="19.42578125" style="695" customWidth="1"/>
    <col min="7417" max="7417" width="16.7109375" style="695" customWidth="1"/>
    <col min="7418" max="7418" width="12.85546875" style="695" customWidth="1"/>
    <col min="7419" max="7419" width="11" style="695" bestFit="1" customWidth="1"/>
    <col min="7420" max="7424" width="9.28515625" style="695"/>
    <col min="7425" max="7425" width="103.140625" style="695" customWidth="1"/>
    <col min="7426" max="7426" width="20.5703125" style="695" customWidth="1"/>
    <col min="7427" max="7427" width="19.42578125" style="695" customWidth="1"/>
    <col min="7428" max="7428" width="16.7109375" style="695" customWidth="1"/>
    <col min="7429" max="7429" width="9.28515625" style="695"/>
    <col min="7430" max="7430" width="8.42578125" style="695" customWidth="1"/>
    <col min="7431" max="7431" width="16.7109375" style="695" customWidth="1"/>
    <col min="7432" max="7432" width="21.7109375" style="695" customWidth="1"/>
    <col min="7433" max="7433" width="21.28515625" style="695" customWidth="1"/>
    <col min="7434" max="7669" width="9.28515625" style="695"/>
    <col min="7670" max="7670" width="103.140625" style="695" customWidth="1"/>
    <col min="7671" max="7671" width="20.5703125" style="695" customWidth="1"/>
    <col min="7672" max="7672" width="19.42578125" style="695" customWidth="1"/>
    <col min="7673" max="7673" width="16.7109375" style="695" customWidth="1"/>
    <col min="7674" max="7674" width="12.85546875" style="695" customWidth="1"/>
    <col min="7675" max="7675" width="11" style="695" bestFit="1" customWidth="1"/>
    <col min="7676" max="7680" width="9.28515625" style="695"/>
    <col min="7681" max="7681" width="103.140625" style="695" customWidth="1"/>
    <col min="7682" max="7682" width="20.5703125" style="695" customWidth="1"/>
    <col min="7683" max="7683" width="19.42578125" style="695" customWidth="1"/>
    <col min="7684" max="7684" width="16.7109375" style="695" customWidth="1"/>
    <col min="7685" max="7685" width="9.28515625" style="695"/>
    <col min="7686" max="7686" width="8.42578125" style="695" customWidth="1"/>
    <col min="7687" max="7687" width="16.7109375" style="695" customWidth="1"/>
    <col min="7688" max="7688" width="21.7109375" style="695" customWidth="1"/>
    <col min="7689" max="7689" width="21.28515625" style="695" customWidth="1"/>
    <col min="7690" max="7925" width="9.28515625" style="695"/>
    <col min="7926" max="7926" width="103.140625" style="695" customWidth="1"/>
    <col min="7927" max="7927" width="20.5703125" style="695" customWidth="1"/>
    <col min="7928" max="7928" width="19.42578125" style="695" customWidth="1"/>
    <col min="7929" max="7929" width="16.7109375" style="695" customWidth="1"/>
    <col min="7930" max="7930" width="12.85546875" style="695" customWidth="1"/>
    <col min="7931" max="7931" width="11" style="695" bestFit="1" customWidth="1"/>
    <col min="7932" max="7936" width="9.28515625" style="695"/>
    <col min="7937" max="7937" width="103.140625" style="695" customWidth="1"/>
    <col min="7938" max="7938" width="20.5703125" style="695" customWidth="1"/>
    <col min="7939" max="7939" width="19.42578125" style="695" customWidth="1"/>
    <col min="7940" max="7940" width="16.7109375" style="695" customWidth="1"/>
    <col min="7941" max="7941" width="9.28515625" style="695"/>
    <col min="7942" max="7942" width="8.42578125" style="695" customWidth="1"/>
    <col min="7943" max="7943" width="16.7109375" style="695" customWidth="1"/>
    <col min="7944" max="7944" width="21.7109375" style="695" customWidth="1"/>
    <col min="7945" max="7945" width="21.28515625" style="695" customWidth="1"/>
    <col min="7946" max="8181" width="9.28515625" style="695"/>
    <col min="8182" max="8182" width="103.140625" style="695" customWidth="1"/>
    <col min="8183" max="8183" width="20.5703125" style="695" customWidth="1"/>
    <col min="8184" max="8184" width="19.42578125" style="695" customWidth="1"/>
    <col min="8185" max="8185" width="16.7109375" style="695" customWidth="1"/>
    <col min="8186" max="8186" width="12.85546875" style="695" customWidth="1"/>
    <col min="8187" max="8187" width="11" style="695" bestFit="1" customWidth="1"/>
    <col min="8188" max="8192" width="9.28515625" style="695"/>
    <col min="8193" max="8193" width="103.140625" style="695" customWidth="1"/>
    <col min="8194" max="8194" width="20.5703125" style="695" customWidth="1"/>
    <col min="8195" max="8195" width="19.42578125" style="695" customWidth="1"/>
    <col min="8196" max="8196" width="16.7109375" style="695" customWidth="1"/>
    <col min="8197" max="8197" width="9.28515625" style="695"/>
    <col min="8198" max="8198" width="8.42578125" style="695" customWidth="1"/>
    <col min="8199" max="8199" width="16.7109375" style="695" customWidth="1"/>
    <col min="8200" max="8200" width="21.7109375" style="695" customWidth="1"/>
    <col min="8201" max="8201" width="21.28515625" style="695" customWidth="1"/>
    <col min="8202" max="8437" width="9.28515625" style="695"/>
    <col min="8438" max="8438" width="103.140625" style="695" customWidth="1"/>
    <col min="8439" max="8439" width="20.5703125" style="695" customWidth="1"/>
    <col min="8440" max="8440" width="19.42578125" style="695" customWidth="1"/>
    <col min="8441" max="8441" width="16.7109375" style="695" customWidth="1"/>
    <col min="8442" max="8442" width="12.85546875" style="695" customWidth="1"/>
    <col min="8443" max="8443" width="11" style="695" bestFit="1" customWidth="1"/>
    <col min="8444" max="8448" width="9.28515625" style="695"/>
    <col min="8449" max="8449" width="103.140625" style="695" customWidth="1"/>
    <col min="8450" max="8450" width="20.5703125" style="695" customWidth="1"/>
    <col min="8451" max="8451" width="19.42578125" style="695" customWidth="1"/>
    <col min="8452" max="8452" width="16.7109375" style="695" customWidth="1"/>
    <col min="8453" max="8453" width="9.28515625" style="695"/>
    <col min="8454" max="8454" width="8.42578125" style="695" customWidth="1"/>
    <col min="8455" max="8455" width="16.7109375" style="695" customWidth="1"/>
    <col min="8456" max="8456" width="21.7109375" style="695" customWidth="1"/>
    <col min="8457" max="8457" width="21.28515625" style="695" customWidth="1"/>
    <col min="8458" max="8693" width="9.28515625" style="695"/>
    <col min="8694" max="8694" width="103.140625" style="695" customWidth="1"/>
    <col min="8695" max="8695" width="20.5703125" style="695" customWidth="1"/>
    <col min="8696" max="8696" width="19.42578125" style="695" customWidth="1"/>
    <col min="8697" max="8697" width="16.7109375" style="695" customWidth="1"/>
    <col min="8698" max="8698" width="12.85546875" style="695" customWidth="1"/>
    <col min="8699" max="8699" width="11" style="695" bestFit="1" customWidth="1"/>
    <col min="8700" max="8704" width="9.28515625" style="695"/>
    <col min="8705" max="8705" width="103.140625" style="695" customWidth="1"/>
    <col min="8706" max="8706" width="20.5703125" style="695" customWidth="1"/>
    <col min="8707" max="8707" width="19.42578125" style="695" customWidth="1"/>
    <col min="8708" max="8708" width="16.7109375" style="695" customWidth="1"/>
    <col min="8709" max="8709" width="9.28515625" style="695"/>
    <col min="8710" max="8710" width="8.42578125" style="695" customWidth="1"/>
    <col min="8711" max="8711" width="16.7109375" style="695" customWidth="1"/>
    <col min="8712" max="8712" width="21.7109375" style="695" customWidth="1"/>
    <col min="8713" max="8713" width="21.28515625" style="695" customWidth="1"/>
    <col min="8714" max="8949" width="9.28515625" style="695"/>
    <col min="8950" max="8950" width="103.140625" style="695" customWidth="1"/>
    <col min="8951" max="8951" width="20.5703125" style="695" customWidth="1"/>
    <col min="8952" max="8952" width="19.42578125" style="695" customWidth="1"/>
    <col min="8953" max="8953" width="16.7109375" style="695" customWidth="1"/>
    <col min="8954" max="8954" width="12.85546875" style="695" customWidth="1"/>
    <col min="8955" max="8955" width="11" style="695" bestFit="1" customWidth="1"/>
    <col min="8956" max="8960" width="9.28515625" style="695"/>
    <col min="8961" max="8961" width="103.140625" style="695" customWidth="1"/>
    <col min="8962" max="8962" width="20.5703125" style="695" customWidth="1"/>
    <col min="8963" max="8963" width="19.42578125" style="695" customWidth="1"/>
    <col min="8964" max="8964" width="16.7109375" style="695" customWidth="1"/>
    <col min="8965" max="8965" width="9.28515625" style="695"/>
    <col min="8966" max="8966" width="8.42578125" style="695" customWidth="1"/>
    <col min="8967" max="8967" width="16.7109375" style="695" customWidth="1"/>
    <col min="8968" max="8968" width="21.7109375" style="695" customWidth="1"/>
    <col min="8969" max="8969" width="21.28515625" style="695" customWidth="1"/>
    <col min="8970" max="9205" width="9.28515625" style="695"/>
    <col min="9206" max="9206" width="103.140625" style="695" customWidth="1"/>
    <col min="9207" max="9207" width="20.5703125" style="695" customWidth="1"/>
    <col min="9208" max="9208" width="19.42578125" style="695" customWidth="1"/>
    <col min="9209" max="9209" width="16.7109375" style="695" customWidth="1"/>
    <col min="9210" max="9210" width="12.85546875" style="695" customWidth="1"/>
    <col min="9211" max="9211" width="11" style="695" bestFit="1" customWidth="1"/>
    <col min="9212" max="9216" width="9.28515625" style="695"/>
    <col min="9217" max="9217" width="103.140625" style="695" customWidth="1"/>
    <col min="9218" max="9218" width="20.5703125" style="695" customWidth="1"/>
    <col min="9219" max="9219" width="19.42578125" style="695" customWidth="1"/>
    <col min="9220" max="9220" width="16.7109375" style="695" customWidth="1"/>
    <col min="9221" max="9221" width="9.28515625" style="695"/>
    <col min="9222" max="9222" width="8.42578125" style="695" customWidth="1"/>
    <col min="9223" max="9223" width="16.7109375" style="695" customWidth="1"/>
    <col min="9224" max="9224" width="21.7109375" style="695" customWidth="1"/>
    <col min="9225" max="9225" width="21.28515625" style="695" customWidth="1"/>
    <col min="9226" max="9461" width="9.28515625" style="695"/>
    <col min="9462" max="9462" width="103.140625" style="695" customWidth="1"/>
    <col min="9463" max="9463" width="20.5703125" style="695" customWidth="1"/>
    <col min="9464" max="9464" width="19.42578125" style="695" customWidth="1"/>
    <col min="9465" max="9465" width="16.7109375" style="695" customWidth="1"/>
    <col min="9466" max="9466" width="12.85546875" style="695" customWidth="1"/>
    <col min="9467" max="9467" width="11" style="695" bestFit="1" customWidth="1"/>
    <col min="9468" max="9472" width="9.28515625" style="695"/>
    <col min="9473" max="9473" width="103.140625" style="695" customWidth="1"/>
    <col min="9474" max="9474" width="20.5703125" style="695" customWidth="1"/>
    <col min="9475" max="9475" width="19.42578125" style="695" customWidth="1"/>
    <col min="9476" max="9476" width="16.7109375" style="695" customWidth="1"/>
    <col min="9477" max="9477" width="9.28515625" style="695"/>
    <col min="9478" max="9478" width="8.42578125" style="695" customWidth="1"/>
    <col min="9479" max="9479" width="16.7109375" style="695" customWidth="1"/>
    <col min="9480" max="9480" width="21.7109375" style="695" customWidth="1"/>
    <col min="9481" max="9481" width="21.28515625" style="695" customWidth="1"/>
    <col min="9482" max="9717" width="9.28515625" style="695"/>
    <col min="9718" max="9718" width="103.140625" style="695" customWidth="1"/>
    <col min="9719" max="9719" width="20.5703125" style="695" customWidth="1"/>
    <col min="9720" max="9720" width="19.42578125" style="695" customWidth="1"/>
    <col min="9721" max="9721" width="16.7109375" style="695" customWidth="1"/>
    <col min="9722" max="9722" width="12.85546875" style="695" customWidth="1"/>
    <col min="9723" max="9723" width="11" style="695" bestFit="1" customWidth="1"/>
    <col min="9724" max="9728" width="9.28515625" style="695"/>
    <col min="9729" max="9729" width="103.140625" style="695" customWidth="1"/>
    <col min="9730" max="9730" width="20.5703125" style="695" customWidth="1"/>
    <col min="9731" max="9731" width="19.42578125" style="695" customWidth="1"/>
    <col min="9732" max="9732" width="16.7109375" style="695" customWidth="1"/>
    <col min="9733" max="9733" width="9.28515625" style="695"/>
    <col min="9734" max="9734" width="8.42578125" style="695" customWidth="1"/>
    <col min="9735" max="9735" width="16.7109375" style="695" customWidth="1"/>
    <col min="9736" max="9736" width="21.7109375" style="695" customWidth="1"/>
    <col min="9737" max="9737" width="21.28515625" style="695" customWidth="1"/>
    <col min="9738" max="9973" width="9.28515625" style="695"/>
    <col min="9974" max="9974" width="103.140625" style="695" customWidth="1"/>
    <col min="9975" max="9975" width="20.5703125" style="695" customWidth="1"/>
    <col min="9976" max="9976" width="19.42578125" style="695" customWidth="1"/>
    <col min="9977" max="9977" width="16.7109375" style="695" customWidth="1"/>
    <col min="9978" max="9978" width="12.85546875" style="695" customWidth="1"/>
    <col min="9979" max="9979" width="11" style="695" bestFit="1" customWidth="1"/>
    <col min="9980" max="9984" width="9.28515625" style="695"/>
    <col min="9985" max="9985" width="103.140625" style="695" customWidth="1"/>
    <col min="9986" max="9986" width="20.5703125" style="695" customWidth="1"/>
    <col min="9987" max="9987" width="19.42578125" style="695" customWidth="1"/>
    <col min="9988" max="9988" width="16.7109375" style="695" customWidth="1"/>
    <col min="9989" max="9989" width="9.28515625" style="695"/>
    <col min="9990" max="9990" width="8.42578125" style="695" customWidth="1"/>
    <col min="9991" max="9991" width="16.7109375" style="695" customWidth="1"/>
    <col min="9992" max="9992" width="21.7109375" style="695" customWidth="1"/>
    <col min="9993" max="9993" width="21.28515625" style="695" customWidth="1"/>
    <col min="9994" max="10229" width="9.28515625" style="695"/>
    <col min="10230" max="10230" width="103.140625" style="695" customWidth="1"/>
    <col min="10231" max="10231" width="20.5703125" style="695" customWidth="1"/>
    <col min="10232" max="10232" width="19.42578125" style="695" customWidth="1"/>
    <col min="10233" max="10233" width="16.7109375" style="695" customWidth="1"/>
    <col min="10234" max="10234" width="12.85546875" style="695" customWidth="1"/>
    <col min="10235" max="10235" width="11" style="695" bestFit="1" customWidth="1"/>
    <col min="10236" max="10240" width="9.28515625" style="695"/>
    <col min="10241" max="10241" width="103.140625" style="695" customWidth="1"/>
    <col min="10242" max="10242" width="20.5703125" style="695" customWidth="1"/>
    <col min="10243" max="10243" width="19.42578125" style="695" customWidth="1"/>
    <col min="10244" max="10244" width="16.7109375" style="695" customWidth="1"/>
    <col min="10245" max="10245" width="9.28515625" style="695"/>
    <col min="10246" max="10246" width="8.42578125" style="695" customWidth="1"/>
    <col min="10247" max="10247" width="16.7109375" style="695" customWidth="1"/>
    <col min="10248" max="10248" width="21.7109375" style="695" customWidth="1"/>
    <col min="10249" max="10249" width="21.28515625" style="695" customWidth="1"/>
    <col min="10250" max="10485" width="9.28515625" style="695"/>
    <col min="10486" max="10486" width="103.140625" style="695" customWidth="1"/>
    <col min="10487" max="10487" width="20.5703125" style="695" customWidth="1"/>
    <col min="10488" max="10488" width="19.42578125" style="695" customWidth="1"/>
    <col min="10489" max="10489" width="16.7109375" style="695" customWidth="1"/>
    <col min="10490" max="10490" width="12.85546875" style="695" customWidth="1"/>
    <col min="10491" max="10491" width="11" style="695" bestFit="1" customWidth="1"/>
    <col min="10492" max="10496" width="9.28515625" style="695"/>
    <col min="10497" max="10497" width="103.140625" style="695" customWidth="1"/>
    <col min="10498" max="10498" width="20.5703125" style="695" customWidth="1"/>
    <col min="10499" max="10499" width="19.42578125" style="695" customWidth="1"/>
    <col min="10500" max="10500" width="16.7109375" style="695" customWidth="1"/>
    <col min="10501" max="10501" width="9.28515625" style="695"/>
    <col min="10502" max="10502" width="8.42578125" style="695" customWidth="1"/>
    <col min="10503" max="10503" width="16.7109375" style="695" customWidth="1"/>
    <col min="10504" max="10504" width="21.7109375" style="695" customWidth="1"/>
    <col min="10505" max="10505" width="21.28515625" style="695" customWidth="1"/>
    <col min="10506" max="10741" width="9.28515625" style="695"/>
    <col min="10742" max="10742" width="103.140625" style="695" customWidth="1"/>
    <col min="10743" max="10743" width="20.5703125" style="695" customWidth="1"/>
    <col min="10744" max="10744" width="19.42578125" style="695" customWidth="1"/>
    <col min="10745" max="10745" width="16.7109375" style="695" customWidth="1"/>
    <col min="10746" max="10746" width="12.85546875" style="695" customWidth="1"/>
    <col min="10747" max="10747" width="11" style="695" bestFit="1" customWidth="1"/>
    <col min="10748" max="10752" width="9.28515625" style="695"/>
    <col min="10753" max="10753" width="103.140625" style="695" customWidth="1"/>
    <col min="10754" max="10754" width="20.5703125" style="695" customWidth="1"/>
    <col min="10755" max="10755" width="19.42578125" style="695" customWidth="1"/>
    <col min="10756" max="10756" width="16.7109375" style="695" customWidth="1"/>
    <col min="10757" max="10757" width="9.28515625" style="695"/>
    <col min="10758" max="10758" width="8.42578125" style="695" customWidth="1"/>
    <col min="10759" max="10759" width="16.7109375" style="695" customWidth="1"/>
    <col min="10760" max="10760" width="21.7109375" style="695" customWidth="1"/>
    <col min="10761" max="10761" width="21.28515625" style="695" customWidth="1"/>
    <col min="10762" max="10997" width="9.28515625" style="695"/>
    <col min="10998" max="10998" width="103.140625" style="695" customWidth="1"/>
    <col min="10999" max="10999" width="20.5703125" style="695" customWidth="1"/>
    <col min="11000" max="11000" width="19.42578125" style="695" customWidth="1"/>
    <col min="11001" max="11001" width="16.7109375" style="695" customWidth="1"/>
    <col min="11002" max="11002" width="12.85546875" style="695" customWidth="1"/>
    <col min="11003" max="11003" width="11" style="695" bestFit="1" customWidth="1"/>
    <col min="11004" max="11008" width="9.28515625" style="695"/>
    <col min="11009" max="11009" width="103.140625" style="695" customWidth="1"/>
    <col min="11010" max="11010" width="20.5703125" style="695" customWidth="1"/>
    <col min="11011" max="11011" width="19.42578125" style="695" customWidth="1"/>
    <col min="11012" max="11012" width="16.7109375" style="695" customWidth="1"/>
    <col min="11013" max="11013" width="9.28515625" style="695"/>
    <col min="11014" max="11014" width="8.42578125" style="695" customWidth="1"/>
    <col min="11015" max="11015" width="16.7109375" style="695" customWidth="1"/>
    <col min="11016" max="11016" width="21.7109375" style="695" customWidth="1"/>
    <col min="11017" max="11017" width="21.28515625" style="695" customWidth="1"/>
    <col min="11018" max="11253" width="9.28515625" style="695"/>
    <col min="11254" max="11254" width="103.140625" style="695" customWidth="1"/>
    <col min="11255" max="11255" width="20.5703125" style="695" customWidth="1"/>
    <col min="11256" max="11256" width="19.42578125" style="695" customWidth="1"/>
    <col min="11257" max="11257" width="16.7109375" style="695" customWidth="1"/>
    <col min="11258" max="11258" width="12.85546875" style="695" customWidth="1"/>
    <col min="11259" max="11259" width="11" style="695" bestFit="1" customWidth="1"/>
    <col min="11260" max="11264" width="9.28515625" style="695"/>
    <col min="11265" max="11265" width="103.140625" style="695" customWidth="1"/>
    <col min="11266" max="11266" width="20.5703125" style="695" customWidth="1"/>
    <col min="11267" max="11267" width="19.42578125" style="695" customWidth="1"/>
    <col min="11268" max="11268" width="16.7109375" style="695" customWidth="1"/>
    <col min="11269" max="11269" width="9.28515625" style="695"/>
    <col min="11270" max="11270" width="8.42578125" style="695" customWidth="1"/>
    <col min="11271" max="11271" width="16.7109375" style="695" customWidth="1"/>
    <col min="11272" max="11272" width="21.7109375" style="695" customWidth="1"/>
    <col min="11273" max="11273" width="21.28515625" style="695" customWidth="1"/>
    <col min="11274" max="11509" width="9.28515625" style="695"/>
    <col min="11510" max="11510" width="103.140625" style="695" customWidth="1"/>
    <col min="11511" max="11511" width="20.5703125" style="695" customWidth="1"/>
    <col min="11512" max="11512" width="19.42578125" style="695" customWidth="1"/>
    <col min="11513" max="11513" width="16.7109375" style="695" customWidth="1"/>
    <col min="11514" max="11514" width="12.85546875" style="695" customWidth="1"/>
    <col min="11515" max="11515" width="11" style="695" bestFit="1" customWidth="1"/>
    <col min="11516" max="11520" width="9.28515625" style="695"/>
    <col min="11521" max="11521" width="103.140625" style="695" customWidth="1"/>
    <col min="11522" max="11522" width="20.5703125" style="695" customWidth="1"/>
    <col min="11523" max="11523" width="19.42578125" style="695" customWidth="1"/>
    <col min="11524" max="11524" width="16.7109375" style="695" customWidth="1"/>
    <col min="11525" max="11525" width="9.28515625" style="695"/>
    <col min="11526" max="11526" width="8.42578125" style="695" customWidth="1"/>
    <col min="11527" max="11527" width="16.7109375" style="695" customWidth="1"/>
    <col min="11528" max="11528" width="21.7109375" style="695" customWidth="1"/>
    <col min="11529" max="11529" width="21.28515625" style="695" customWidth="1"/>
    <col min="11530" max="11765" width="9.28515625" style="695"/>
    <col min="11766" max="11766" width="103.140625" style="695" customWidth="1"/>
    <col min="11767" max="11767" width="20.5703125" style="695" customWidth="1"/>
    <col min="11768" max="11768" width="19.42578125" style="695" customWidth="1"/>
    <col min="11769" max="11769" width="16.7109375" style="695" customWidth="1"/>
    <col min="11770" max="11770" width="12.85546875" style="695" customWidth="1"/>
    <col min="11771" max="11771" width="11" style="695" bestFit="1" customWidth="1"/>
    <col min="11772" max="11776" width="9.28515625" style="695"/>
    <col min="11777" max="11777" width="103.140625" style="695" customWidth="1"/>
    <col min="11778" max="11778" width="20.5703125" style="695" customWidth="1"/>
    <col min="11779" max="11779" width="19.42578125" style="695" customWidth="1"/>
    <col min="11780" max="11780" width="16.7109375" style="695" customWidth="1"/>
    <col min="11781" max="11781" width="9.28515625" style="695"/>
    <col min="11782" max="11782" width="8.42578125" style="695" customWidth="1"/>
    <col min="11783" max="11783" width="16.7109375" style="695" customWidth="1"/>
    <col min="11784" max="11784" width="21.7109375" style="695" customWidth="1"/>
    <col min="11785" max="11785" width="21.28515625" style="695" customWidth="1"/>
    <col min="11786" max="12021" width="9.28515625" style="695"/>
    <col min="12022" max="12022" width="103.140625" style="695" customWidth="1"/>
    <col min="12023" max="12023" width="20.5703125" style="695" customWidth="1"/>
    <col min="12024" max="12024" width="19.42578125" style="695" customWidth="1"/>
    <col min="12025" max="12025" width="16.7109375" style="695" customWidth="1"/>
    <col min="12026" max="12026" width="12.85546875" style="695" customWidth="1"/>
    <col min="12027" max="12027" width="11" style="695" bestFit="1" customWidth="1"/>
    <col min="12028" max="12032" width="9.28515625" style="695"/>
    <col min="12033" max="12033" width="103.140625" style="695" customWidth="1"/>
    <col min="12034" max="12034" width="20.5703125" style="695" customWidth="1"/>
    <col min="12035" max="12035" width="19.42578125" style="695" customWidth="1"/>
    <col min="12036" max="12036" width="16.7109375" style="695" customWidth="1"/>
    <col min="12037" max="12037" width="9.28515625" style="695"/>
    <col min="12038" max="12038" width="8.42578125" style="695" customWidth="1"/>
    <col min="12039" max="12039" width="16.7109375" style="695" customWidth="1"/>
    <col min="12040" max="12040" width="21.7109375" style="695" customWidth="1"/>
    <col min="12041" max="12041" width="21.28515625" style="695" customWidth="1"/>
    <col min="12042" max="12277" width="9.28515625" style="695"/>
    <col min="12278" max="12278" width="103.140625" style="695" customWidth="1"/>
    <col min="12279" max="12279" width="20.5703125" style="695" customWidth="1"/>
    <col min="12280" max="12280" width="19.42578125" style="695" customWidth="1"/>
    <col min="12281" max="12281" width="16.7109375" style="695" customWidth="1"/>
    <col min="12282" max="12282" width="12.85546875" style="695" customWidth="1"/>
    <col min="12283" max="12283" width="11" style="695" bestFit="1" customWidth="1"/>
    <col min="12284" max="12288" width="9.28515625" style="695"/>
    <col min="12289" max="12289" width="103.140625" style="695" customWidth="1"/>
    <col min="12290" max="12290" width="20.5703125" style="695" customWidth="1"/>
    <col min="12291" max="12291" width="19.42578125" style="695" customWidth="1"/>
    <col min="12292" max="12292" width="16.7109375" style="695" customWidth="1"/>
    <col min="12293" max="12293" width="9.28515625" style="695"/>
    <col min="12294" max="12294" width="8.42578125" style="695" customWidth="1"/>
    <col min="12295" max="12295" width="16.7109375" style="695" customWidth="1"/>
    <col min="12296" max="12296" width="21.7109375" style="695" customWidth="1"/>
    <col min="12297" max="12297" width="21.28515625" style="695" customWidth="1"/>
    <col min="12298" max="12533" width="9.28515625" style="695"/>
    <col min="12534" max="12534" width="103.140625" style="695" customWidth="1"/>
    <col min="12535" max="12535" width="20.5703125" style="695" customWidth="1"/>
    <col min="12536" max="12536" width="19.42578125" style="695" customWidth="1"/>
    <col min="12537" max="12537" width="16.7109375" style="695" customWidth="1"/>
    <col min="12538" max="12538" width="12.85546875" style="695" customWidth="1"/>
    <col min="12539" max="12539" width="11" style="695" bestFit="1" customWidth="1"/>
    <col min="12540" max="12544" width="9.28515625" style="695"/>
    <col min="12545" max="12545" width="103.140625" style="695" customWidth="1"/>
    <col min="12546" max="12546" width="20.5703125" style="695" customWidth="1"/>
    <col min="12547" max="12547" width="19.42578125" style="695" customWidth="1"/>
    <col min="12548" max="12548" width="16.7109375" style="695" customWidth="1"/>
    <col min="12549" max="12549" width="9.28515625" style="695"/>
    <col min="12550" max="12550" width="8.42578125" style="695" customWidth="1"/>
    <col min="12551" max="12551" width="16.7109375" style="695" customWidth="1"/>
    <col min="12552" max="12552" width="21.7109375" style="695" customWidth="1"/>
    <col min="12553" max="12553" width="21.28515625" style="695" customWidth="1"/>
    <col min="12554" max="12789" width="9.28515625" style="695"/>
    <col min="12790" max="12790" width="103.140625" style="695" customWidth="1"/>
    <col min="12791" max="12791" width="20.5703125" style="695" customWidth="1"/>
    <col min="12792" max="12792" width="19.42578125" style="695" customWidth="1"/>
    <col min="12793" max="12793" width="16.7109375" style="695" customWidth="1"/>
    <col min="12794" max="12794" width="12.85546875" style="695" customWidth="1"/>
    <col min="12795" max="12795" width="11" style="695" bestFit="1" customWidth="1"/>
    <col min="12796" max="12800" width="9.28515625" style="695"/>
    <col min="12801" max="12801" width="103.140625" style="695" customWidth="1"/>
    <col min="12802" max="12802" width="20.5703125" style="695" customWidth="1"/>
    <col min="12803" max="12803" width="19.42578125" style="695" customWidth="1"/>
    <col min="12804" max="12804" width="16.7109375" style="695" customWidth="1"/>
    <col min="12805" max="12805" width="9.28515625" style="695"/>
    <col min="12806" max="12806" width="8.42578125" style="695" customWidth="1"/>
    <col min="12807" max="12807" width="16.7109375" style="695" customWidth="1"/>
    <col min="12808" max="12808" width="21.7109375" style="695" customWidth="1"/>
    <col min="12809" max="12809" width="21.28515625" style="695" customWidth="1"/>
    <col min="12810" max="13045" width="9.28515625" style="695"/>
    <col min="13046" max="13046" width="103.140625" style="695" customWidth="1"/>
    <col min="13047" max="13047" width="20.5703125" style="695" customWidth="1"/>
    <col min="13048" max="13048" width="19.42578125" style="695" customWidth="1"/>
    <col min="13049" max="13049" width="16.7109375" style="695" customWidth="1"/>
    <col min="13050" max="13050" width="12.85546875" style="695" customWidth="1"/>
    <col min="13051" max="13051" width="11" style="695" bestFit="1" customWidth="1"/>
    <col min="13052" max="13056" width="9.28515625" style="695"/>
    <col min="13057" max="13057" width="103.140625" style="695" customWidth="1"/>
    <col min="13058" max="13058" width="20.5703125" style="695" customWidth="1"/>
    <col min="13059" max="13059" width="19.42578125" style="695" customWidth="1"/>
    <col min="13060" max="13060" width="16.7109375" style="695" customWidth="1"/>
    <col min="13061" max="13061" width="9.28515625" style="695"/>
    <col min="13062" max="13062" width="8.42578125" style="695" customWidth="1"/>
    <col min="13063" max="13063" width="16.7109375" style="695" customWidth="1"/>
    <col min="13064" max="13064" width="21.7109375" style="695" customWidth="1"/>
    <col min="13065" max="13065" width="21.28515625" style="695" customWidth="1"/>
    <col min="13066" max="13301" width="9.28515625" style="695"/>
    <col min="13302" max="13302" width="103.140625" style="695" customWidth="1"/>
    <col min="13303" max="13303" width="20.5703125" style="695" customWidth="1"/>
    <col min="13304" max="13304" width="19.42578125" style="695" customWidth="1"/>
    <col min="13305" max="13305" width="16.7109375" style="695" customWidth="1"/>
    <col min="13306" max="13306" width="12.85546875" style="695" customWidth="1"/>
    <col min="13307" max="13307" width="11" style="695" bestFit="1" customWidth="1"/>
    <col min="13308" max="13312" width="9.28515625" style="695"/>
    <col min="13313" max="13313" width="103.140625" style="695" customWidth="1"/>
    <col min="13314" max="13314" width="20.5703125" style="695" customWidth="1"/>
    <col min="13315" max="13315" width="19.42578125" style="695" customWidth="1"/>
    <col min="13316" max="13316" width="16.7109375" style="695" customWidth="1"/>
    <col min="13317" max="13317" width="9.28515625" style="695"/>
    <col min="13318" max="13318" width="8.42578125" style="695" customWidth="1"/>
    <col min="13319" max="13319" width="16.7109375" style="695" customWidth="1"/>
    <col min="13320" max="13320" width="21.7109375" style="695" customWidth="1"/>
    <col min="13321" max="13321" width="21.28515625" style="695" customWidth="1"/>
    <col min="13322" max="13557" width="9.28515625" style="695"/>
    <col min="13558" max="13558" width="103.140625" style="695" customWidth="1"/>
    <col min="13559" max="13559" width="20.5703125" style="695" customWidth="1"/>
    <col min="13560" max="13560" width="19.42578125" style="695" customWidth="1"/>
    <col min="13561" max="13561" width="16.7109375" style="695" customWidth="1"/>
    <col min="13562" max="13562" width="12.85546875" style="695" customWidth="1"/>
    <col min="13563" max="13563" width="11" style="695" bestFit="1" customWidth="1"/>
    <col min="13564" max="13568" width="9.28515625" style="695"/>
    <col min="13569" max="13569" width="103.140625" style="695" customWidth="1"/>
    <col min="13570" max="13570" width="20.5703125" style="695" customWidth="1"/>
    <col min="13571" max="13571" width="19.42578125" style="695" customWidth="1"/>
    <col min="13572" max="13572" width="16.7109375" style="695" customWidth="1"/>
    <col min="13573" max="13573" width="9.28515625" style="695"/>
    <col min="13574" max="13574" width="8.42578125" style="695" customWidth="1"/>
    <col min="13575" max="13575" width="16.7109375" style="695" customWidth="1"/>
    <col min="13576" max="13576" width="21.7109375" style="695" customWidth="1"/>
    <col min="13577" max="13577" width="21.28515625" style="695" customWidth="1"/>
    <col min="13578" max="13813" width="9.28515625" style="695"/>
    <col min="13814" max="13814" width="103.140625" style="695" customWidth="1"/>
    <col min="13815" max="13815" width="20.5703125" style="695" customWidth="1"/>
    <col min="13816" max="13816" width="19.42578125" style="695" customWidth="1"/>
    <col min="13817" max="13817" width="16.7109375" style="695" customWidth="1"/>
    <col min="13818" max="13818" width="12.85546875" style="695" customWidth="1"/>
    <col min="13819" max="13819" width="11" style="695" bestFit="1" customWidth="1"/>
    <col min="13820" max="13824" width="9.28515625" style="695"/>
    <col min="13825" max="13825" width="103.140625" style="695" customWidth="1"/>
    <col min="13826" max="13826" width="20.5703125" style="695" customWidth="1"/>
    <col min="13827" max="13827" width="19.42578125" style="695" customWidth="1"/>
    <col min="13828" max="13828" width="16.7109375" style="695" customWidth="1"/>
    <col min="13829" max="13829" width="9.28515625" style="695"/>
    <col min="13830" max="13830" width="8.42578125" style="695" customWidth="1"/>
    <col min="13831" max="13831" width="16.7109375" style="695" customWidth="1"/>
    <col min="13832" max="13832" width="21.7109375" style="695" customWidth="1"/>
    <col min="13833" max="13833" width="21.28515625" style="695" customWidth="1"/>
    <col min="13834" max="14069" width="9.28515625" style="695"/>
    <col min="14070" max="14070" width="103.140625" style="695" customWidth="1"/>
    <col min="14071" max="14071" width="20.5703125" style="695" customWidth="1"/>
    <col min="14072" max="14072" width="19.42578125" style="695" customWidth="1"/>
    <col min="14073" max="14073" width="16.7109375" style="695" customWidth="1"/>
    <col min="14074" max="14074" width="12.85546875" style="695" customWidth="1"/>
    <col min="14075" max="14075" width="11" style="695" bestFit="1" customWidth="1"/>
    <col min="14076" max="14080" width="9.28515625" style="695"/>
    <col min="14081" max="14081" width="103.140625" style="695" customWidth="1"/>
    <col min="14082" max="14082" width="20.5703125" style="695" customWidth="1"/>
    <col min="14083" max="14083" width="19.42578125" style="695" customWidth="1"/>
    <col min="14084" max="14084" width="16.7109375" style="695" customWidth="1"/>
    <col min="14085" max="14085" width="9.28515625" style="695"/>
    <col min="14086" max="14086" width="8.42578125" style="695" customWidth="1"/>
    <col min="14087" max="14087" width="16.7109375" style="695" customWidth="1"/>
    <col min="14088" max="14088" width="21.7109375" style="695" customWidth="1"/>
    <col min="14089" max="14089" width="21.28515625" style="695" customWidth="1"/>
    <col min="14090" max="14325" width="9.28515625" style="695"/>
    <col min="14326" max="14326" width="103.140625" style="695" customWidth="1"/>
    <col min="14327" max="14327" width="20.5703125" style="695" customWidth="1"/>
    <col min="14328" max="14328" width="19.42578125" style="695" customWidth="1"/>
    <col min="14329" max="14329" width="16.7109375" style="695" customWidth="1"/>
    <col min="14330" max="14330" width="12.85546875" style="695" customWidth="1"/>
    <col min="14331" max="14331" width="11" style="695" bestFit="1" customWidth="1"/>
    <col min="14332" max="14336" width="9.28515625" style="695"/>
    <col min="14337" max="14337" width="103.140625" style="695" customWidth="1"/>
    <col min="14338" max="14338" width="20.5703125" style="695" customWidth="1"/>
    <col min="14339" max="14339" width="19.42578125" style="695" customWidth="1"/>
    <col min="14340" max="14340" width="16.7109375" style="695" customWidth="1"/>
    <col min="14341" max="14341" width="9.28515625" style="695"/>
    <col min="14342" max="14342" width="8.42578125" style="695" customWidth="1"/>
    <col min="14343" max="14343" width="16.7109375" style="695" customWidth="1"/>
    <col min="14344" max="14344" width="21.7109375" style="695" customWidth="1"/>
    <col min="14345" max="14345" width="21.28515625" style="695" customWidth="1"/>
    <col min="14346" max="14581" width="9.28515625" style="695"/>
    <col min="14582" max="14582" width="103.140625" style="695" customWidth="1"/>
    <col min="14583" max="14583" width="20.5703125" style="695" customWidth="1"/>
    <col min="14584" max="14584" width="19.42578125" style="695" customWidth="1"/>
    <col min="14585" max="14585" width="16.7109375" style="695" customWidth="1"/>
    <col min="14586" max="14586" width="12.85546875" style="695" customWidth="1"/>
    <col min="14587" max="14587" width="11" style="695" bestFit="1" customWidth="1"/>
    <col min="14588" max="14592" width="9.28515625" style="695"/>
    <col min="14593" max="14593" width="103.140625" style="695" customWidth="1"/>
    <col min="14594" max="14594" width="20.5703125" style="695" customWidth="1"/>
    <col min="14595" max="14595" width="19.42578125" style="695" customWidth="1"/>
    <col min="14596" max="14596" width="16.7109375" style="695" customWidth="1"/>
    <col min="14597" max="14597" width="9.28515625" style="695"/>
    <col min="14598" max="14598" width="8.42578125" style="695" customWidth="1"/>
    <col min="14599" max="14599" width="16.7109375" style="695" customWidth="1"/>
    <col min="14600" max="14600" width="21.7109375" style="695" customWidth="1"/>
    <col min="14601" max="14601" width="21.28515625" style="695" customWidth="1"/>
    <col min="14602" max="14837" width="9.28515625" style="695"/>
    <col min="14838" max="14838" width="103.140625" style="695" customWidth="1"/>
    <col min="14839" max="14839" width="20.5703125" style="695" customWidth="1"/>
    <col min="14840" max="14840" width="19.42578125" style="695" customWidth="1"/>
    <col min="14841" max="14841" width="16.7109375" style="695" customWidth="1"/>
    <col min="14842" max="14842" width="12.85546875" style="695" customWidth="1"/>
    <col min="14843" max="14843" width="11" style="695" bestFit="1" customWidth="1"/>
    <col min="14844" max="14848" width="9.28515625" style="695"/>
    <col min="14849" max="14849" width="103.140625" style="695" customWidth="1"/>
    <col min="14850" max="14850" width="20.5703125" style="695" customWidth="1"/>
    <col min="14851" max="14851" width="19.42578125" style="695" customWidth="1"/>
    <col min="14852" max="14852" width="16.7109375" style="695" customWidth="1"/>
    <col min="14853" max="14853" width="9.28515625" style="695"/>
    <col min="14854" max="14854" width="8.42578125" style="695" customWidth="1"/>
    <col min="14855" max="14855" width="16.7109375" style="695" customWidth="1"/>
    <col min="14856" max="14856" width="21.7109375" style="695" customWidth="1"/>
    <col min="14857" max="14857" width="21.28515625" style="695" customWidth="1"/>
    <col min="14858" max="15093" width="9.28515625" style="695"/>
    <col min="15094" max="15094" width="103.140625" style="695" customWidth="1"/>
    <col min="15095" max="15095" width="20.5703125" style="695" customWidth="1"/>
    <col min="15096" max="15096" width="19.42578125" style="695" customWidth="1"/>
    <col min="15097" max="15097" width="16.7109375" style="695" customWidth="1"/>
    <col min="15098" max="15098" width="12.85546875" style="695" customWidth="1"/>
    <col min="15099" max="15099" width="11" style="695" bestFit="1" customWidth="1"/>
    <col min="15100" max="15104" width="9.28515625" style="695"/>
    <col min="15105" max="15105" width="103.140625" style="695" customWidth="1"/>
    <col min="15106" max="15106" width="20.5703125" style="695" customWidth="1"/>
    <col min="15107" max="15107" width="19.42578125" style="695" customWidth="1"/>
    <col min="15108" max="15108" width="16.7109375" style="695" customWidth="1"/>
    <col min="15109" max="15109" width="9.28515625" style="695"/>
    <col min="15110" max="15110" width="8.42578125" style="695" customWidth="1"/>
    <col min="15111" max="15111" width="16.7109375" style="695" customWidth="1"/>
    <col min="15112" max="15112" width="21.7109375" style="695" customWidth="1"/>
    <col min="15113" max="15113" width="21.28515625" style="695" customWidth="1"/>
    <col min="15114" max="15349" width="9.28515625" style="695"/>
    <col min="15350" max="15350" width="103.140625" style="695" customWidth="1"/>
    <col min="15351" max="15351" width="20.5703125" style="695" customWidth="1"/>
    <col min="15352" max="15352" width="19.42578125" style="695" customWidth="1"/>
    <col min="15353" max="15353" width="16.7109375" style="695" customWidth="1"/>
    <col min="15354" max="15354" width="12.85546875" style="695" customWidth="1"/>
    <col min="15355" max="15355" width="11" style="695" bestFit="1" customWidth="1"/>
    <col min="15356" max="15360" width="9.28515625" style="695"/>
    <col min="15361" max="15361" width="103.140625" style="695" customWidth="1"/>
    <col min="15362" max="15362" width="20.5703125" style="695" customWidth="1"/>
    <col min="15363" max="15363" width="19.42578125" style="695" customWidth="1"/>
    <col min="15364" max="15364" width="16.7109375" style="695" customWidth="1"/>
    <col min="15365" max="15365" width="9.28515625" style="695"/>
    <col min="15366" max="15366" width="8.42578125" style="695" customWidth="1"/>
    <col min="15367" max="15367" width="16.7109375" style="695" customWidth="1"/>
    <col min="15368" max="15368" width="21.7109375" style="695" customWidth="1"/>
    <col min="15369" max="15369" width="21.28515625" style="695" customWidth="1"/>
    <col min="15370" max="15605" width="9.28515625" style="695"/>
    <col min="15606" max="15606" width="103.140625" style="695" customWidth="1"/>
    <col min="15607" max="15607" width="20.5703125" style="695" customWidth="1"/>
    <col min="15608" max="15608" width="19.42578125" style="695" customWidth="1"/>
    <col min="15609" max="15609" width="16.7109375" style="695" customWidth="1"/>
    <col min="15610" max="15610" width="12.85546875" style="695" customWidth="1"/>
    <col min="15611" max="15611" width="11" style="695" bestFit="1" customWidth="1"/>
    <col min="15612" max="15616" width="9.28515625" style="695"/>
    <col min="15617" max="15617" width="103.140625" style="695" customWidth="1"/>
    <col min="15618" max="15618" width="20.5703125" style="695" customWidth="1"/>
    <col min="15619" max="15619" width="19.42578125" style="695" customWidth="1"/>
    <col min="15620" max="15620" width="16.7109375" style="695" customWidth="1"/>
    <col min="15621" max="15621" width="9.28515625" style="695"/>
    <col min="15622" max="15622" width="8.42578125" style="695" customWidth="1"/>
    <col min="15623" max="15623" width="16.7109375" style="695" customWidth="1"/>
    <col min="15624" max="15624" width="21.7109375" style="695" customWidth="1"/>
    <col min="15625" max="15625" width="21.28515625" style="695" customWidth="1"/>
    <col min="15626" max="15861" width="9.28515625" style="695"/>
    <col min="15862" max="15862" width="103.140625" style="695" customWidth="1"/>
    <col min="15863" max="15863" width="20.5703125" style="695" customWidth="1"/>
    <col min="15864" max="15864" width="19.42578125" style="695" customWidth="1"/>
    <col min="15865" max="15865" width="16.7109375" style="695" customWidth="1"/>
    <col min="15866" max="15866" width="12.85546875" style="695" customWidth="1"/>
    <col min="15867" max="15867" width="11" style="695" bestFit="1" customWidth="1"/>
    <col min="15868" max="15872" width="9.28515625" style="695"/>
    <col min="15873" max="15873" width="103.140625" style="695" customWidth="1"/>
    <col min="15874" max="15874" width="20.5703125" style="695" customWidth="1"/>
    <col min="15875" max="15875" width="19.42578125" style="695" customWidth="1"/>
    <col min="15876" max="15876" width="16.7109375" style="695" customWidth="1"/>
    <col min="15877" max="15877" width="9.28515625" style="695"/>
    <col min="15878" max="15878" width="8.42578125" style="695" customWidth="1"/>
    <col min="15879" max="15879" width="16.7109375" style="695" customWidth="1"/>
    <col min="15880" max="15880" width="21.7109375" style="695" customWidth="1"/>
    <col min="15881" max="15881" width="21.28515625" style="695" customWidth="1"/>
    <col min="15882" max="16117" width="9.28515625" style="695"/>
    <col min="16118" max="16118" width="103.140625" style="695" customWidth="1"/>
    <col min="16119" max="16119" width="20.5703125" style="695" customWidth="1"/>
    <col min="16120" max="16120" width="19.42578125" style="695" customWidth="1"/>
    <col min="16121" max="16121" width="16.7109375" style="695" customWidth="1"/>
    <col min="16122" max="16122" width="12.85546875" style="695" customWidth="1"/>
    <col min="16123" max="16123" width="11" style="695" bestFit="1" customWidth="1"/>
    <col min="16124" max="16128" width="9.28515625" style="695"/>
    <col min="16129" max="16129" width="103.140625" style="695" customWidth="1"/>
    <col min="16130" max="16130" width="20.5703125" style="695" customWidth="1"/>
    <col min="16131" max="16131" width="19.42578125" style="695" customWidth="1"/>
    <col min="16132" max="16132" width="16.7109375" style="695" customWidth="1"/>
    <col min="16133" max="16133" width="9.28515625" style="695"/>
    <col min="16134" max="16134" width="8.42578125" style="695" customWidth="1"/>
    <col min="16135" max="16135" width="16.7109375" style="695" customWidth="1"/>
    <col min="16136" max="16136" width="21.7109375" style="695" customWidth="1"/>
    <col min="16137" max="16137" width="21.28515625" style="695" customWidth="1"/>
    <col min="16138" max="16373" width="9.28515625" style="695"/>
    <col min="16374" max="16374" width="103.140625" style="695" customWidth="1"/>
    <col min="16375" max="16375" width="20.5703125" style="695" customWidth="1"/>
    <col min="16376" max="16376" width="19.42578125" style="695" customWidth="1"/>
    <col min="16377" max="16377" width="16.7109375" style="695" customWidth="1"/>
    <col min="16378" max="16378" width="12.85546875" style="695" customWidth="1"/>
    <col min="16379" max="16379" width="11" style="695" bestFit="1" customWidth="1"/>
    <col min="16380" max="16384" width="9.28515625" style="695"/>
  </cols>
  <sheetData>
    <row r="1" spans="1:5" ht="16.5" customHeight="1">
      <c r="A1" s="693" t="s">
        <v>634</v>
      </c>
      <c r="B1" s="694"/>
      <c r="C1" s="1602"/>
      <c r="D1" s="1602"/>
    </row>
    <row r="2" spans="1:5" ht="22.5" customHeight="1">
      <c r="A2" s="1603" t="s">
        <v>635</v>
      </c>
      <c r="B2" s="1603"/>
      <c r="C2" s="1604"/>
      <c r="D2" s="1604"/>
    </row>
    <row r="3" spans="1:5" s="698" customFormat="1" ht="18" customHeight="1">
      <c r="A3" s="696"/>
      <c r="B3" s="697"/>
      <c r="C3" s="1605" t="s">
        <v>2</v>
      </c>
      <c r="D3" s="1605"/>
    </row>
    <row r="4" spans="1:5" s="701" customFormat="1" ht="79.5" customHeight="1">
      <c r="A4" s="1606" t="s">
        <v>636</v>
      </c>
      <c r="B4" s="1608" t="s">
        <v>637</v>
      </c>
      <c r="C4" s="699" t="s">
        <v>240</v>
      </c>
      <c r="D4" s="700" t="s">
        <v>241</v>
      </c>
    </row>
    <row r="5" spans="1:5" s="701" customFormat="1" ht="24" customHeight="1">
      <c r="A5" s="1607"/>
      <c r="B5" s="1609"/>
      <c r="C5" s="702" t="s">
        <v>638</v>
      </c>
      <c r="D5" s="703" t="s">
        <v>244</v>
      </c>
    </row>
    <row r="6" spans="1:5" s="701" customFormat="1" ht="21.6" customHeight="1">
      <c r="A6" s="704">
        <v>1</v>
      </c>
      <c r="B6" s="705">
        <v>2</v>
      </c>
      <c r="C6" s="706">
        <v>3</v>
      </c>
      <c r="D6" s="703" t="s">
        <v>35</v>
      </c>
    </row>
    <row r="7" spans="1:5" s="712" customFormat="1" ht="27.95" customHeight="1">
      <c r="A7" s="707" t="s">
        <v>639</v>
      </c>
      <c r="B7" s="708">
        <v>15107319000</v>
      </c>
      <c r="C7" s="709">
        <v>1882813953.79</v>
      </c>
      <c r="D7" s="710">
        <v>0.12462925776506076</v>
      </c>
      <c r="E7" s="711"/>
    </row>
    <row r="8" spans="1:5" s="712" customFormat="1" ht="27.95" customHeight="1">
      <c r="A8" s="707" t="s">
        <v>640</v>
      </c>
      <c r="B8" s="708">
        <v>3513920000</v>
      </c>
      <c r="C8" s="709">
        <v>616892521.14999998</v>
      </c>
      <c r="D8" s="710">
        <v>0.17555679160310991</v>
      </c>
      <c r="E8" s="711"/>
    </row>
    <row r="9" spans="1:5" s="712" customFormat="1" ht="27.95" customHeight="1">
      <c r="A9" s="707" t="s">
        <v>641</v>
      </c>
      <c r="B9" s="708">
        <v>1151191000</v>
      </c>
      <c r="C9" s="709">
        <v>359149407.85000002</v>
      </c>
      <c r="D9" s="710">
        <v>0.31198072939242927</v>
      </c>
      <c r="E9" s="711"/>
    </row>
    <row r="10" spans="1:5" s="712" customFormat="1" ht="27.95" customHeight="1">
      <c r="A10" s="707" t="s">
        <v>642</v>
      </c>
      <c r="B10" s="708">
        <v>2376000000</v>
      </c>
      <c r="C10" s="709">
        <v>494679872.52999997</v>
      </c>
      <c r="D10" s="710">
        <v>0.2081985995496633</v>
      </c>
      <c r="E10" s="711"/>
    </row>
    <row r="11" spans="1:5" s="712" customFormat="1" ht="27.95" customHeight="1">
      <c r="A11" s="707" t="s">
        <v>643</v>
      </c>
      <c r="B11" s="708">
        <v>1832162000</v>
      </c>
      <c r="C11" s="709">
        <v>220125338.86000001</v>
      </c>
      <c r="D11" s="710">
        <v>0.12014512846571429</v>
      </c>
      <c r="E11" s="711"/>
    </row>
    <row r="12" spans="1:5" s="712" customFormat="1" ht="27.95" customHeight="1">
      <c r="A12" s="707" t="s">
        <v>644</v>
      </c>
      <c r="B12" s="713">
        <v>1323234000</v>
      </c>
      <c r="C12" s="709">
        <v>350795680.06999999</v>
      </c>
      <c r="D12" s="710">
        <v>0.26510479633231915</v>
      </c>
      <c r="E12" s="711"/>
    </row>
    <row r="13" spans="1:5" s="712" customFormat="1" ht="27.95" customHeight="1">
      <c r="A13" s="707" t="s">
        <v>645</v>
      </c>
      <c r="B13" s="708">
        <v>1022747000</v>
      </c>
      <c r="C13" s="709">
        <v>152396826.36000001</v>
      </c>
      <c r="D13" s="710">
        <v>0.14900735603233253</v>
      </c>
      <c r="E13" s="711"/>
    </row>
    <row r="14" spans="1:5" s="712" customFormat="1" ht="27.95" customHeight="1">
      <c r="A14" s="707" t="s">
        <v>646</v>
      </c>
      <c r="B14" s="708">
        <v>1207410000</v>
      </c>
      <c r="C14" s="709">
        <v>296693649.99000001</v>
      </c>
      <c r="D14" s="710">
        <v>0.24572734198822274</v>
      </c>
      <c r="E14" s="711"/>
    </row>
    <row r="15" spans="1:5" s="712" customFormat="1" ht="27.95" customHeight="1">
      <c r="A15" s="707" t="s">
        <v>647</v>
      </c>
      <c r="B15" s="708">
        <v>545537000</v>
      </c>
      <c r="C15" s="709">
        <v>117977236.45</v>
      </c>
      <c r="D15" s="710">
        <v>0.21625890901991981</v>
      </c>
      <c r="E15" s="711"/>
    </row>
    <row r="16" spans="1:5" s="712" customFormat="1" ht="27.95" customHeight="1">
      <c r="A16" s="707" t="s">
        <v>648</v>
      </c>
      <c r="B16" s="708">
        <v>1178044000</v>
      </c>
      <c r="C16" s="709">
        <v>192603575.34999999</v>
      </c>
      <c r="D16" s="710">
        <v>0.16349438166146596</v>
      </c>
      <c r="E16" s="711"/>
    </row>
    <row r="17" spans="1:5" s="712" customFormat="1" ht="27.95" customHeight="1">
      <c r="A17" s="707" t="s">
        <v>649</v>
      </c>
      <c r="B17" s="713">
        <v>2085021000</v>
      </c>
      <c r="C17" s="709">
        <v>244366929.49000001</v>
      </c>
      <c r="D17" s="710">
        <v>0.11720118382021093</v>
      </c>
      <c r="E17" s="711"/>
    </row>
    <row r="18" spans="1:5" s="712" customFormat="1" ht="27.95" customHeight="1">
      <c r="A18" s="707" t="s">
        <v>650</v>
      </c>
      <c r="B18" s="708">
        <v>1062652000</v>
      </c>
      <c r="C18" s="709">
        <v>348336962.16000003</v>
      </c>
      <c r="D18" s="710">
        <v>0.3277996579877514</v>
      </c>
      <c r="E18" s="711"/>
    </row>
    <row r="19" spans="1:5" s="712" customFormat="1" ht="27.95" customHeight="1">
      <c r="A19" s="707" t="s">
        <v>651</v>
      </c>
      <c r="B19" s="713">
        <v>657259000</v>
      </c>
      <c r="C19" s="709">
        <v>141980252.72</v>
      </c>
      <c r="D19" s="710">
        <v>0.21601872735101382</v>
      </c>
      <c r="E19" s="711"/>
    </row>
    <row r="20" spans="1:5" s="712" customFormat="1" ht="27.95" customHeight="1">
      <c r="A20" s="707" t="s">
        <v>652</v>
      </c>
      <c r="B20" s="713">
        <v>1237066000</v>
      </c>
      <c r="C20" s="709">
        <v>470717251.75</v>
      </c>
      <c r="D20" s="710">
        <v>0.38051102507869428</v>
      </c>
      <c r="E20" s="711"/>
    </row>
    <row r="21" spans="1:5" s="712" customFormat="1" ht="27.95" customHeight="1">
      <c r="A21" s="707" t="s">
        <v>653</v>
      </c>
      <c r="B21" s="708">
        <v>561391000</v>
      </c>
      <c r="C21" s="709">
        <v>146992968.63999999</v>
      </c>
      <c r="D21" s="710">
        <v>0.26183705944698077</v>
      </c>
      <c r="E21" s="711"/>
    </row>
    <row r="22" spans="1:5" s="712" customFormat="1" ht="27.95" customHeight="1">
      <c r="A22" s="707" t="s">
        <v>654</v>
      </c>
      <c r="B22" s="708">
        <v>1029164000</v>
      </c>
      <c r="C22" s="709">
        <v>282560432.35000002</v>
      </c>
      <c r="D22" s="710">
        <v>0.27455335821113064</v>
      </c>
      <c r="E22" s="711"/>
    </row>
    <row r="23" spans="1:5" s="712" customFormat="1" ht="27.95" customHeight="1">
      <c r="A23" s="707" t="s">
        <v>655</v>
      </c>
      <c r="B23" s="708">
        <v>1892694000</v>
      </c>
      <c r="C23" s="709">
        <v>364195329.69</v>
      </c>
      <c r="D23" s="710">
        <v>0.1924216644053397</v>
      </c>
      <c r="E23" s="711"/>
    </row>
    <row r="24" spans="1:5" s="712" customFormat="1" ht="27.95" customHeight="1">
      <c r="A24" s="707" t="s">
        <v>656</v>
      </c>
      <c r="B24" s="708">
        <v>676734000</v>
      </c>
      <c r="C24" s="709">
        <v>168317201.88999999</v>
      </c>
      <c r="D24" s="710">
        <v>0.24871988386869875</v>
      </c>
      <c r="E24" s="711"/>
    </row>
    <row r="25" spans="1:5" s="712" customFormat="1" ht="27.95" customHeight="1">
      <c r="A25" s="707" t="s">
        <v>657</v>
      </c>
      <c r="B25" s="713">
        <v>1185479000</v>
      </c>
      <c r="C25" s="709">
        <v>207821767.16</v>
      </c>
      <c r="D25" s="710">
        <v>0.17530615654937792</v>
      </c>
      <c r="E25" s="711"/>
    </row>
    <row r="26" spans="1:5" s="712" customFormat="1" ht="27.95" customHeight="1">
      <c r="A26" s="707" t="s">
        <v>658</v>
      </c>
      <c r="B26" s="713">
        <v>1239784000</v>
      </c>
      <c r="C26" s="709">
        <v>209241910.81999999</v>
      </c>
      <c r="D26" s="710">
        <v>0.1687728756138166</v>
      </c>
      <c r="E26" s="711"/>
    </row>
    <row r="27" spans="1:5" s="712" customFormat="1" ht="27.95" customHeight="1" thickBot="1">
      <c r="A27" s="707" t="s">
        <v>659</v>
      </c>
      <c r="B27" s="708">
        <v>786507000</v>
      </c>
      <c r="C27" s="709">
        <v>331636796.45999998</v>
      </c>
      <c r="D27" s="714">
        <v>0.42165778112591495</v>
      </c>
      <c r="E27" s="711"/>
    </row>
    <row r="28" spans="1:5" s="712" customFormat="1" ht="27.95" customHeight="1" thickTop="1" thickBot="1">
      <c r="A28" s="715" t="s">
        <v>660</v>
      </c>
      <c r="B28" s="716">
        <v>17690723000</v>
      </c>
      <c r="C28" s="717">
        <v>4026634771.3499999</v>
      </c>
      <c r="D28" s="718">
        <v>0.22761278729817883</v>
      </c>
      <c r="E28" s="711"/>
    </row>
    <row r="29" spans="1:5" s="712" customFormat="1" ht="27.95" customHeight="1" thickTop="1">
      <c r="A29" s="719" t="s">
        <v>661</v>
      </c>
      <c r="B29" s="720">
        <v>372163000</v>
      </c>
      <c r="C29" s="721">
        <v>39514992.140000001</v>
      </c>
      <c r="D29" s="710">
        <v>0.10617657354438781</v>
      </c>
      <c r="E29" s="711"/>
    </row>
    <row r="30" spans="1:5" s="712" customFormat="1" ht="27.95" customHeight="1">
      <c r="A30" s="719" t="s">
        <v>662</v>
      </c>
      <c r="B30" s="720">
        <v>286055000</v>
      </c>
      <c r="C30" s="721">
        <v>168511171.25</v>
      </c>
      <c r="D30" s="710">
        <v>0.58908661358829595</v>
      </c>
      <c r="E30" s="711"/>
    </row>
    <row r="31" spans="1:5" s="712" customFormat="1" ht="27.95" customHeight="1" thickBot="1">
      <c r="A31" s="719" t="s">
        <v>663</v>
      </c>
      <c r="B31" s="720">
        <v>2272621000</v>
      </c>
      <c r="C31" s="721">
        <v>58558407.93</v>
      </c>
      <c r="D31" s="714">
        <v>2.5766904349647391E-2</v>
      </c>
      <c r="E31" s="711"/>
    </row>
    <row r="32" spans="1:5" s="712" customFormat="1" ht="27.95" customHeight="1" thickTop="1" thickBot="1">
      <c r="A32" s="715" t="s">
        <v>664</v>
      </c>
      <c r="B32" s="716">
        <v>44602154000</v>
      </c>
      <c r="C32" s="716">
        <v>7866880436.8500004</v>
      </c>
      <c r="D32" s="722">
        <v>0.17637893535029722</v>
      </c>
      <c r="E32" s="711"/>
    </row>
    <row r="33" spans="1:5" s="712" customFormat="1" ht="27.95" customHeight="1" thickTop="1" thickBot="1">
      <c r="A33" s="723" t="s">
        <v>665</v>
      </c>
      <c r="B33" s="716"/>
      <c r="C33" s="724">
        <v>5864.19</v>
      </c>
      <c r="D33" s="725" t="s">
        <v>48</v>
      </c>
      <c r="E33" s="711"/>
    </row>
    <row r="34" spans="1:5" s="712" customFormat="1" ht="27.95" customHeight="1" thickTop="1" thickBot="1">
      <c r="A34" s="726" t="s">
        <v>666</v>
      </c>
      <c r="B34" s="727">
        <v>0</v>
      </c>
      <c r="C34" s="727">
        <v>5864.19</v>
      </c>
      <c r="D34" s="725" t="s">
        <v>48</v>
      </c>
      <c r="E34" s="711"/>
    </row>
    <row r="35" spans="1:5" s="712" customFormat="1" ht="27.95" customHeight="1" thickTop="1" thickBot="1">
      <c r="A35" s="728" t="s">
        <v>667</v>
      </c>
      <c r="B35" s="727"/>
      <c r="C35" s="729">
        <v>5864.19</v>
      </c>
      <c r="D35" s="725" t="s">
        <v>48</v>
      </c>
      <c r="E35" s="711"/>
    </row>
    <row r="36" spans="1:5" s="712" customFormat="1" ht="27.95" customHeight="1" thickTop="1">
      <c r="A36" s="730" t="s">
        <v>668</v>
      </c>
      <c r="B36" s="731">
        <v>13490000</v>
      </c>
      <c r="C36" s="721">
        <v>251459.37</v>
      </c>
      <c r="D36" s="732">
        <v>1.8640427724240176E-2</v>
      </c>
      <c r="E36" s="711"/>
    </row>
    <row r="37" spans="1:5" s="712" customFormat="1" ht="27.95" customHeight="1">
      <c r="A37" s="707" t="s">
        <v>669</v>
      </c>
      <c r="B37" s="713">
        <v>1082000</v>
      </c>
      <c r="C37" s="721">
        <v>24004.25</v>
      </c>
      <c r="D37" s="710">
        <v>2.218507393715342E-2</v>
      </c>
      <c r="E37" s="711"/>
    </row>
    <row r="38" spans="1:5" s="712" customFormat="1" ht="27.95" customHeight="1" thickBot="1">
      <c r="A38" s="707" t="s">
        <v>670</v>
      </c>
      <c r="B38" s="708">
        <v>20166116000</v>
      </c>
      <c r="C38" s="733">
        <v>4722362431.7200003</v>
      </c>
      <c r="D38" s="732">
        <v>0.23417312643247715</v>
      </c>
      <c r="E38" s="711"/>
    </row>
    <row r="39" spans="1:5" s="737" customFormat="1" ht="27.95" customHeight="1" thickTop="1" thickBot="1">
      <c r="A39" s="734" t="s">
        <v>671</v>
      </c>
      <c r="B39" s="716">
        <v>64782842000</v>
      </c>
      <c r="C39" s="716">
        <v>12589524196.380001</v>
      </c>
      <c r="D39" s="735">
        <v>0.19433423739545111</v>
      </c>
      <c r="E39" s="736"/>
    </row>
    <row r="40" spans="1:5" ht="15.75" thickTop="1">
      <c r="C40" s="738"/>
      <c r="E40" s="739"/>
    </row>
    <row r="41" spans="1:5" ht="15" customHeight="1">
      <c r="A41" s="740"/>
      <c r="E41" s="739"/>
    </row>
    <row r="42" spans="1:5" ht="24.75" customHeight="1">
      <c r="A42" s="739"/>
      <c r="B42" s="739"/>
    </row>
    <row r="43" spans="1:5">
      <c r="A43" s="739"/>
      <c r="B43" s="739"/>
    </row>
    <row r="44" spans="1:5">
      <c r="A44" s="742"/>
      <c r="B44" s="739"/>
    </row>
    <row r="45" spans="1:5">
      <c r="A45" s="739"/>
      <c r="B45" s="739"/>
    </row>
    <row r="46" spans="1:5">
      <c r="A46" s="739"/>
      <c r="B46" s="739"/>
    </row>
    <row r="47" spans="1:5">
      <c r="A47" s="739"/>
      <c r="B47" s="739"/>
    </row>
  </sheetData>
  <mergeCells count="6">
    <mergeCell ref="C1:D1"/>
    <mergeCell ref="A2:B2"/>
    <mergeCell ref="C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70" firstPageNumber="61" fitToHeight="2" orientation="landscape" useFirstPageNumber="1" r:id="rId1"/>
  <headerFooter alignWithMargins="0">
    <oddHeader>&amp;C&amp;"Arial CE,Pogrubiony"&amp;12- &amp;P -</oddHeader>
  </headerFooter>
  <rowBreaks count="2" manualBreakCount="2">
    <brk id="25" max="3" man="1"/>
    <brk id="39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showGridLines="0" zoomScale="55" zoomScaleNormal="55" zoomScaleSheetLayoutView="55" zoomScalePageLayoutView="40" workbookViewId="0"/>
  </sheetViews>
  <sheetFormatPr defaultColWidth="9.28515625" defaultRowHeight="37.5" customHeight="1"/>
  <cols>
    <col min="1" max="1" width="10" style="954" customWidth="1"/>
    <col min="2" max="2" width="7.7109375" style="955" customWidth="1"/>
    <col min="3" max="3" width="37.5703125" style="956" customWidth="1"/>
    <col min="4" max="4" width="78.85546875" style="957" customWidth="1"/>
    <col min="5" max="5" width="18.28515625" style="958" customWidth="1"/>
    <col min="6" max="6" width="17.140625" style="963" customWidth="1"/>
    <col min="7" max="7" width="18.5703125" style="960" customWidth="1"/>
    <col min="8" max="8" width="17.85546875" style="961" customWidth="1"/>
    <col min="9" max="9" width="19.28515625" style="961" customWidth="1"/>
    <col min="10" max="10" width="18.85546875" style="960" customWidth="1"/>
    <col min="11" max="11" width="16.5703125" style="753" customWidth="1"/>
    <col min="12" max="12" width="11.42578125" style="753" customWidth="1"/>
    <col min="13" max="256" width="9.28515625" style="753"/>
    <col min="257" max="257" width="10" style="753" customWidth="1"/>
    <col min="258" max="258" width="7.7109375" style="753" customWidth="1"/>
    <col min="259" max="259" width="37.5703125" style="753" customWidth="1"/>
    <col min="260" max="260" width="78.85546875" style="753" customWidth="1"/>
    <col min="261" max="261" width="18.28515625" style="753" customWidth="1"/>
    <col min="262" max="262" width="17.140625" style="753" customWidth="1"/>
    <col min="263" max="263" width="18.5703125" style="753" customWidth="1"/>
    <col min="264" max="264" width="17.85546875" style="753" customWidth="1"/>
    <col min="265" max="265" width="19.28515625" style="753" customWidth="1"/>
    <col min="266" max="266" width="18.85546875" style="753" customWidth="1"/>
    <col min="267" max="267" width="16.5703125" style="753" customWidth="1"/>
    <col min="268" max="268" width="11.42578125" style="753" customWidth="1"/>
    <col min="269" max="512" width="9.28515625" style="753"/>
    <col min="513" max="513" width="10" style="753" customWidth="1"/>
    <col min="514" max="514" width="7.7109375" style="753" customWidth="1"/>
    <col min="515" max="515" width="37.5703125" style="753" customWidth="1"/>
    <col min="516" max="516" width="78.85546875" style="753" customWidth="1"/>
    <col min="517" max="517" width="18.28515625" style="753" customWidth="1"/>
    <col min="518" max="518" width="17.140625" style="753" customWidth="1"/>
    <col min="519" max="519" width="18.5703125" style="753" customWidth="1"/>
    <col min="520" max="520" width="17.85546875" style="753" customWidth="1"/>
    <col min="521" max="521" width="19.28515625" style="753" customWidth="1"/>
    <col min="522" max="522" width="18.85546875" style="753" customWidth="1"/>
    <col min="523" max="523" width="16.5703125" style="753" customWidth="1"/>
    <col min="524" max="524" width="11.42578125" style="753" customWidth="1"/>
    <col min="525" max="768" width="9.28515625" style="753"/>
    <col min="769" max="769" width="10" style="753" customWidth="1"/>
    <col min="770" max="770" width="7.7109375" style="753" customWidth="1"/>
    <col min="771" max="771" width="37.5703125" style="753" customWidth="1"/>
    <col min="772" max="772" width="78.85546875" style="753" customWidth="1"/>
    <col min="773" max="773" width="18.28515625" style="753" customWidth="1"/>
    <col min="774" max="774" width="17.140625" style="753" customWidth="1"/>
    <col min="775" max="775" width="18.5703125" style="753" customWidth="1"/>
    <col min="776" max="776" width="17.85546875" style="753" customWidth="1"/>
    <col min="777" max="777" width="19.28515625" style="753" customWidth="1"/>
    <col min="778" max="778" width="18.85546875" style="753" customWidth="1"/>
    <col min="779" max="779" width="16.5703125" style="753" customWidth="1"/>
    <col min="780" max="780" width="11.42578125" style="753" customWidth="1"/>
    <col min="781" max="1024" width="9.28515625" style="753"/>
    <col min="1025" max="1025" width="10" style="753" customWidth="1"/>
    <col min="1026" max="1026" width="7.7109375" style="753" customWidth="1"/>
    <col min="1027" max="1027" width="37.5703125" style="753" customWidth="1"/>
    <col min="1028" max="1028" width="78.85546875" style="753" customWidth="1"/>
    <col min="1029" max="1029" width="18.28515625" style="753" customWidth="1"/>
    <col min="1030" max="1030" width="17.140625" style="753" customWidth="1"/>
    <col min="1031" max="1031" width="18.5703125" style="753" customWidth="1"/>
    <col min="1032" max="1032" width="17.85546875" style="753" customWidth="1"/>
    <col min="1033" max="1033" width="19.28515625" style="753" customWidth="1"/>
    <col min="1034" max="1034" width="18.85546875" style="753" customWidth="1"/>
    <col min="1035" max="1035" width="16.5703125" style="753" customWidth="1"/>
    <col min="1036" max="1036" width="11.42578125" style="753" customWidth="1"/>
    <col min="1037" max="1280" width="9.28515625" style="753"/>
    <col min="1281" max="1281" width="10" style="753" customWidth="1"/>
    <col min="1282" max="1282" width="7.7109375" style="753" customWidth="1"/>
    <col min="1283" max="1283" width="37.5703125" style="753" customWidth="1"/>
    <col min="1284" max="1284" width="78.85546875" style="753" customWidth="1"/>
    <col min="1285" max="1285" width="18.28515625" style="753" customWidth="1"/>
    <col min="1286" max="1286" width="17.140625" style="753" customWidth="1"/>
    <col min="1287" max="1287" width="18.5703125" style="753" customWidth="1"/>
    <col min="1288" max="1288" width="17.85546875" style="753" customWidth="1"/>
    <col min="1289" max="1289" width="19.28515625" style="753" customWidth="1"/>
    <col min="1290" max="1290" width="18.85546875" style="753" customWidth="1"/>
    <col min="1291" max="1291" width="16.5703125" style="753" customWidth="1"/>
    <col min="1292" max="1292" width="11.42578125" style="753" customWidth="1"/>
    <col min="1293" max="1536" width="9.28515625" style="753"/>
    <col min="1537" max="1537" width="10" style="753" customWidth="1"/>
    <col min="1538" max="1538" width="7.7109375" style="753" customWidth="1"/>
    <col min="1539" max="1539" width="37.5703125" style="753" customWidth="1"/>
    <col min="1540" max="1540" width="78.85546875" style="753" customWidth="1"/>
    <col min="1541" max="1541" width="18.28515625" style="753" customWidth="1"/>
    <col min="1542" max="1542" width="17.140625" style="753" customWidth="1"/>
    <col min="1543" max="1543" width="18.5703125" style="753" customWidth="1"/>
    <col min="1544" max="1544" width="17.85546875" style="753" customWidth="1"/>
    <col min="1545" max="1545" width="19.28515625" style="753" customWidth="1"/>
    <col min="1546" max="1546" width="18.85546875" style="753" customWidth="1"/>
    <col min="1547" max="1547" width="16.5703125" style="753" customWidth="1"/>
    <col min="1548" max="1548" width="11.42578125" style="753" customWidth="1"/>
    <col min="1549" max="1792" width="9.28515625" style="753"/>
    <col min="1793" max="1793" width="10" style="753" customWidth="1"/>
    <col min="1794" max="1794" width="7.7109375" style="753" customWidth="1"/>
    <col min="1795" max="1795" width="37.5703125" style="753" customWidth="1"/>
    <col min="1796" max="1796" width="78.85546875" style="753" customWidth="1"/>
    <col min="1797" max="1797" width="18.28515625" style="753" customWidth="1"/>
    <col min="1798" max="1798" width="17.140625" style="753" customWidth="1"/>
    <col min="1799" max="1799" width="18.5703125" style="753" customWidth="1"/>
    <col min="1800" max="1800" width="17.85546875" style="753" customWidth="1"/>
    <col min="1801" max="1801" width="19.28515625" style="753" customWidth="1"/>
    <col min="1802" max="1802" width="18.85546875" style="753" customWidth="1"/>
    <col min="1803" max="1803" width="16.5703125" style="753" customWidth="1"/>
    <col min="1804" max="1804" width="11.42578125" style="753" customWidth="1"/>
    <col min="1805" max="2048" width="9.28515625" style="753"/>
    <col min="2049" max="2049" width="10" style="753" customWidth="1"/>
    <col min="2050" max="2050" width="7.7109375" style="753" customWidth="1"/>
    <col min="2051" max="2051" width="37.5703125" style="753" customWidth="1"/>
    <col min="2052" max="2052" width="78.85546875" style="753" customWidth="1"/>
    <col min="2053" max="2053" width="18.28515625" style="753" customWidth="1"/>
    <col min="2054" max="2054" width="17.140625" style="753" customWidth="1"/>
    <col min="2055" max="2055" width="18.5703125" style="753" customWidth="1"/>
    <col min="2056" max="2056" width="17.85546875" style="753" customWidth="1"/>
    <col min="2057" max="2057" width="19.28515625" style="753" customWidth="1"/>
    <col min="2058" max="2058" width="18.85546875" style="753" customWidth="1"/>
    <col min="2059" max="2059" width="16.5703125" style="753" customWidth="1"/>
    <col min="2060" max="2060" width="11.42578125" style="753" customWidth="1"/>
    <col min="2061" max="2304" width="9.28515625" style="753"/>
    <col min="2305" max="2305" width="10" style="753" customWidth="1"/>
    <col min="2306" max="2306" width="7.7109375" style="753" customWidth="1"/>
    <col min="2307" max="2307" width="37.5703125" style="753" customWidth="1"/>
    <col min="2308" max="2308" width="78.85546875" style="753" customWidth="1"/>
    <col min="2309" max="2309" width="18.28515625" style="753" customWidth="1"/>
    <col min="2310" max="2310" width="17.140625" style="753" customWidth="1"/>
    <col min="2311" max="2311" width="18.5703125" style="753" customWidth="1"/>
    <col min="2312" max="2312" width="17.85546875" style="753" customWidth="1"/>
    <col min="2313" max="2313" width="19.28515625" style="753" customWidth="1"/>
    <col min="2314" max="2314" width="18.85546875" style="753" customWidth="1"/>
    <col min="2315" max="2315" width="16.5703125" style="753" customWidth="1"/>
    <col min="2316" max="2316" width="11.42578125" style="753" customWidth="1"/>
    <col min="2317" max="2560" width="9.28515625" style="753"/>
    <col min="2561" max="2561" width="10" style="753" customWidth="1"/>
    <col min="2562" max="2562" width="7.7109375" style="753" customWidth="1"/>
    <col min="2563" max="2563" width="37.5703125" style="753" customWidth="1"/>
    <col min="2564" max="2564" width="78.85546875" style="753" customWidth="1"/>
    <col min="2565" max="2565" width="18.28515625" style="753" customWidth="1"/>
    <col min="2566" max="2566" width="17.140625" style="753" customWidth="1"/>
    <col min="2567" max="2567" width="18.5703125" style="753" customWidth="1"/>
    <col min="2568" max="2568" width="17.85546875" style="753" customWidth="1"/>
    <col min="2569" max="2569" width="19.28515625" style="753" customWidth="1"/>
    <col min="2570" max="2570" width="18.85546875" style="753" customWidth="1"/>
    <col min="2571" max="2571" width="16.5703125" style="753" customWidth="1"/>
    <col min="2572" max="2572" width="11.42578125" style="753" customWidth="1"/>
    <col min="2573" max="2816" width="9.28515625" style="753"/>
    <col min="2817" max="2817" width="10" style="753" customWidth="1"/>
    <col min="2818" max="2818" width="7.7109375" style="753" customWidth="1"/>
    <col min="2819" max="2819" width="37.5703125" style="753" customWidth="1"/>
    <col min="2820" max="2820" width="78.85546875" style="753" customWidth="1"/>
    <col min="2821" max="2821" width="18.28515625" style="753" customWidth="1"/>
    <col min="2822" max="2822" width="17.140625" style="753" customWidth="1"/>
    <col min="2823" max="2823" width="18.5703125" style="753" customWidth="1"/>
    <col min="2824" max="2824" width="17.85546875" style="753" customWidth="1"/>
    <col min="2825" max="2825" width="19.28515625" style="753" customWidth="1"/>
    <col min="2826" max="2826" width="18.85546875" style="753" customWidth="1"/>
    <col min="2827" max="2827" width="16.5703125" style="753" customWidth="1"/>
    <col min="2828" max="2828" width="11.42578125" style="753" customWidth="1"/>
    <col min="2829" max="3072" width="9.28515625" style="753"/>
    <col min="3073" max="3073" width="10" style="753" customWidth="1"/>
    <col min="3074" max="3074" width="7.7109375" style="753" customWidth="1"/>
    <col min="3075" max="3075" width="37.5703125" style="753" customWidth="1"/>
    <col min="3076" max="3076" width="78.85546875" style="753" customWidth="1"/>
    <col min="3077" max="3077" width="18.28515625" style="753" customWidth="1"/>
    <col min="3078" max="3078" width="17.140625" style="753" customWidth="1"/>
    <col min="3079" max="3079" width="18.5703125" style="753" customWidth="1"/>
    <col min="3080" max="3080" width="17.85546875" style="753" customWidth="1"/>
    <col min="3081" max="3081" width="19.28515625" style="753" customWidth="1"/>
    <col min="3082" max="3082" width="18.85546875" style="753" customWidth="1"/>
    <col min="3083" max="3083" width="16.5703125" style="753" customWidth="1"/>
    <col min="3084" max="3084" width="11.42578125" style="753" customWidth="1"/>
    <col min="3085" max="3328" width="9.28515625" style="753"/>
    <col min="3329" max="3329" width="10" style="753" customWidth="1"/>
    <col min="3330" max="3330" width="7.7109375" style="753" customWidth="1"/>
    <col min="3331" max="3331" width="37.5703125" style="753" customWidth="1"/>
    <col min="3332" max="3332" width="78.85546875" style="753" customWidth="1"/>
    <col min="3333" max="3333" width="18.28515625" style="753" customWidth="1"/>
    <col min="3334" max="3334" width="17.140625" style="753" customWidth="1"/>
    <col min="3335" max="3335" width="18.5703125" style="753" customWidth="1"/>
    <col min="3336" max="3336" width="17.85546875" style="753" customWidth="1"/>
    <col min="3337" max="3337" width="19.28515625" style="753" customWidth="1"/>
    <col min="3338" max="3338" width="18.85546875" style="753" customWidth="1"/>
    <col min="3339" max="3339" width="16.5703125" style="753" customWidth="1"/>
    <col min="3340" max="3340" width="11.42578125" style="753" customWidth="1"/>
    <col min="3341" max="3584" width="9.28515625" style="753"/>
    <col min="3585" max="3585" width="10" style="753" customWidth="1"/>
    <col min="3586" max="3586" width="7.7109375" style="753" customWidth="1"/>
    <col min="3587" max="3587" width="37.5703125" style="753" customWidth="1"/>
    <col min="3588" max="3588" width="78.85546875" style="753" customWidth="1"/>
    <col min="3589" max="3589" width="18.28515625" style="753" customWidth="1"/>
    <col min="3590" max="3590" width="17.140625" style="753" customWidth="1"/>
    <col min="3591" max="3591" width="18.5703125" style="753" customWidth="1"/>
    <col min="3592" max="3592" width="17.85546875" style="753" customWidth="1"/>
    <col min="3593" max="3593" width="19.28515625" style="753" customWidth="1"/>
    <col min="3594" max="3594" width="18.85546875" style="753" customWidth="1"/>
    <col min="3595" max="3595" width="16.5703125" style="753" customWidth="1"/>
    <col min="3596" max="3596" width="11.42578125" style="753" customWidth="1"/>
    <col min="3597" max="3840" width="9.28515625" style="753"/>
    <col min="3841" max="3841" width="10" style="753" customWidth="1"/>
    <col min="3842" max="3842" width="7.7109375" style="753" customWidth="1"/>
    <col min="3843" max="3843" width="37.5703125" style="753" customWidth="1"/>
    <col min="3844" max="3844" width="78.85546875" style="753" customWidth="1"/>
    <col min="3845" max="3845" width="18.28515625" style="753" customWidth="1"/>
    <col min="3846" max="3846" width="17.140625" style="753" customWidth="1"/>
    <col min="3847" max="3847" width="18.5703125" style="753" customWidth="1"/>
    <col min="3848" max="3848" width="17.85546875" style="753" customWidth="1"/>
    <col min="3849" max="3849" width="19.28515625" style="753" customWidth="1"/>
    <col min="3850" max="3850" width="18.85546875" style="753" customWidth="1"/>
    <col min="3851" max="3851" width="16.5703125" style="753" customWidth="1"/>
    <col min="3852" max="3852" width="11.42578125" style="753" customWidth="1"/>
    <col min="3853" max="4096" width="9.28515625" style="753"/>
    <col min="4097" max="4097" width="10" style="753" customWidth="1"/>
    <col min="4098" max="4098" width="7.7109375" style="753" customWidth="1"/>
    <col min="4099" max="4099" width="37.5703125" style="753" customWidth="1"/>
    <col min="4100" max="4100" width="78.85546875" style="753" customWidth="1"/>
    <col min="4101" max="4101" width="18.28515625" style="753" customWidth="1"/>
    <col min="4102" max="4102" width="17.140625" style="753" customWidth="1"/>
    <col min="4103" max="4103" width="18.5703125" style="753" customWidth="1"/>
    <col min="4104" max="4104" width="17.85546875" style="753" customWidth="1"/>
    <col min="4105" max="4105" width="19.28515625" style="753" customWidth="1"/>
    <col min="4106" max="4106" width="18.85546875" style="753" customWidth="1"/>
    <col min="4107" max="4107" width="16.5703125" style="753" customWidth="1"/>
    <col min="4108" max="4108" width="11.42578125" style="753" customWidth="1"/>
    <col min="4109" max="4352" width="9.28515625" style="753"/>
    <col min="4353" max="4353" width="10" style="753" customWidth="1"/>
    <col min="4354" max="4354" width="7.7109375" style="753" customWidth="1"/>
    <col min="4355" max="4355" width="37.5703125" style="753" customWidth="1"/>
    <col min="4356" max="4356" width="78.85546875" style="753" customWidth="1"/>
    <col min="4357" max="4357" width="18.28515625" style="753" customWidth="1"/>
    <col min="4358" max="4358" width="17.140625" style="753" customWidth="1"/>
    <col min="4359" max="4359" width="18.5703125" style="753" customWidth="1"/>
    <col min="4360" max="4360" width="17.85546875" style="753" customWidth="1"/>
    <col min="4361" max="4361" width="19.28515625" style="753" customWidth="1"/>
    <col min="4362" max="4362" width="18.85546875" style="753" customWidth="1"/>
    <col min="4363" max="4363" width="16.5703125" style="753" customWidth="1"/>
    <col min="4364" max="4364" width="11.42578125" style="753" customWidth="1"/>
    <col min="4365" max="4608" width="9.28515625" style="753"/>
    <col min="4609" max="4609" width="10" style="753" customWidth="1"/>
    <col min="4610" max="4610" width="7.7109375" style="753" customWidth="1"/>
    <col min="4611" max="4611" width="37.5703125" style="753" customWidth="1"/>
    <col min="4612" max="4612" width="78.85546875" style="753" customWidth="1"/>
    <col min="4613" max="4613" width="18.28515625" style="753" customWidth="1"/>
    <col min="4614" max="4614" width="17.140625" style="753" customWidth="1"/>
    <col min="4615" max="4615" width="18.5703125" style="753" customWidth="1"/>
    <col min="4616" max="4616" width="17.85546875" style="753" customWidth="1"/>
    <col min="4617" max="4617" width="19.28515625" style="753" customWidth="1"/>
    <col min="4618" max="4618" width="18.85546875" style="753" customWidth="1"/>
    <col min="4619" max="4619" width="16.5703125" style="753" customWidth="1"/>
    <col min="4620" max="4620" width="11.42578125" style="753" customWidth="1"/>
    <col min="4621" max="4864" width="9.28515625" style="753"/>
    <col min="4865" max="4865" width="10" style="753" customWidth="1"/>
    <col min="4866" max="4866" width="7.7109375" style="753" customWidth="1"/>
    <col min="4867" max="4867" width="37.5703125" style="753" customWidth="1"/>
    <col min="4868" max="4868" width="78.85546875" style="753" customWidth="1"/>
    <col min="4869" max="4869" width="18.28515625" style="753" customWidth="1"/>
    <col min="4870" max="4870" width="17.140625" style="753" customWidth="1"/>
    <col min="4871" max="4871" width="18.5703125" style="753" customWidth="1"/>
    <col min="4872" max="4872" width="17.85546875" style="753" customWidth="1"/>
    <col min="4873" max="4873" width="19.28515625" style="753" customWidth="1"/>
    <col min="4874" max="4874" width="18.85546875" style="753" customWidth="1"/>
    <col min="4875" max="4875" width="16.5703125" style="753" customWidth="1"/>
    <col min="4876" max="4876" width="11.42578125" style="753" customWidth="1"/>
    <col min="4877" max="5120" width="9.28515625" style="753"/>
    <col min="5121" max="5121" width="10" style="753" customWidth="1"/>
    <col min="5122" max="5122" width="7.7109375" style="753" customWidth="1"/>
    <col min="5123" max="5123" width="37.5703125" style="753" customWidth="1"/>
    <col min="5124" max="5124" width="78.85546875" style="753" customWidth="1"/>
    <col min="5125" max="5125" width="18.28515625" style="753" customWidth="1"/>
    <col min="5126" max="5126" width="17.140625" style="753" customWidth="1"/>
    <col min="5127" max="5127" width="18.5703125" style="753" customWidth="1"/>
    <col min="5128" max="5128" width="17.85546875" style="753" customWidth="1"/>
    <col min="5129" max="5129" width="19.28515625" style="753" customWidth="1"/>
    <col min="5130" max="5130" width="18.85546875" style="753" customWidth="1"/>
    <col min="5131" max="5131" width="16.5703125" style="753" customWidth="1"/>
    <col min="5132" max="5132" width="11.42578125" style="753" customWidth="1"/>
    <col min="5133" max="5376" width="9.28515625" style="753"/>
    <col min="5377" max="5377" width="10" style="753" customWidth="1"/>
    <col min="5378" max="5378" width="7.7109375" style="753" customWidth="1"/>
    <col min="5379" max="5379" width="37.5703125" style="753" customWidth="1"/>
    <col min="5380" max="5380" width="78.85546875" style="753" customWidth="1"/>
    <col min="5381" max="5381" width="18.28515625" style="753" customWidth="1"/>
    <col min="5382" max="5382" width="17.140625" style="753" customWidth="1"/>
    <col min="5383" max="5383" width="18.5703125" style="753" customWidth="1"/>
    <col min="5384" max="5384" width="17.85546875" style="753" customWidth="1"/>
    <col min="5385" max="5385" width="19.28515625" style="753" customWidth="1"/>
    <col min="5386" max="5386" width="18.85546875" style="753" customWidth="1"/>
    <col min="5387" max="5387" width="16.5703125" style="753" customWidth="1"/>
    <col min="5388" max="5388" width="11.42578125" style="753" customWidth="1"/>
    <col min="5389" max="5632" width="9.28515625" style="753"/>
    <col min="5633" max="5633" width="10" style="753" customWidth="1"/>
    <col min="5634" max="5634" width="7.7109375" style="753" customWidth="1"/>
    <col min="5635" max="5635" width="37.5703125" style="753" customWidth="1"/>
    <col min="5636" max="5636" width="78.85546875" style="753" customWidth="1"/>
    <col min="5637" max="5637" width="18.28515625" style="753" customWidth="1"/>
    <col min="5638" max="5638" width="17.140625" style="753" customWidth="1"/>
    <col min="5639" max="5639" width="18.5703125" style="753" customWidth="1"/>
    <col min="5640" max="5640" width="17.85546875" style="753" customWidth="1"/>
    <col min="5641" max="5641" width="19.28515625" style="753" customWidth="1"/>
    <col min="5642" max="5642" width="18.85546875" style="753" customWidth="1"/>
    <col min="5643" max="5643" width="16.5703125" style="753" customWidth="1"/>
    <col min="5644" max="5644" width="11.42578125" style="753" customWidth="1"/>
    <col min="5645" max="5888" width="9.28515625" style="753"/>
    <col min="5889" max="5889" width="10" style="753" customWidth="1"/>
    <col min="5890" max="5890" width="7.7109375" style="753" customWidth="1"/>
    <col min="5891" max="5891" width="37.5703125" style="753" customWidth="1"/>
    <col min="5892" max="5892" width="78.85546875" style="753" customWidth="1"/>
    <col min="5893" max="5893" width="18.28515625" style="753" customWidth="1"/>
    <col min="5894" max="5894" width="17.140625" style="753" customWidth="1"/>
    <col min="5895" max="5895" width="18.5703125" style="753" customWidth="1"/>
    <col min="5896" max="5896" width="17.85546875" style="753" customWidth="1"/>
    <col min="5897" max="5897" width="19.28515625" style="753" customWidth="1"/>
    <col min="5898" max="5898" width="18.85546875" style="753" customWidth="1"/>
    <col min="5899" max="5899" width="16.5703125" style="753" customWidth="1"/>
    <col min="5900" max="5900" width="11.42578125" style="753" customWidth="1"/>
    <col min="5901" max="6144" width="9.28515625" style="753"/>
    <col min="6145" max="6145" width="10" style="753" customWidth="1"/>
    <col min="6146" max="6146" width="7.7109375" style="753" customWidth="1"/>
    <col min="6147" max="6147" width="37.5703125" style="753" customWidth="1"/>
    <col min="6148" max="6148" width="78.85546875" style="753" customWidth="1"/>
    <col min="6149" max="6149" width="18.28515625" style="753" customWidth="1"/>
    <col min="6150" max="6150" width="17.140625" style="753" customWidth="1"/>
    <col min="6151" max="6151" width="18.5703125" style="753" customWidth="1"/>
    <col min="6152" max="6152" width="17.85546875" style="753" customWidth="1"/>
    <col min="6153" max="6153" width="19.28515625" style="753" customWidth="1"/>
    <col min="6154" max="6154" width="18.85546875" style="753" customWidth="1"/>
    <col min="6155" max="6155" width="16.5703125" style="753" customWidth="1"/>
    <col min="6156" max="6156" width="11.42578125" style="753" customWidth="1"/>
    <col min="6157" max="6400" width="9.28515625" style="753"/>
    <col min="6401" max="6401" width="10" style="753" customWidth="1"/>
    <col min="6402" max="6402" width="7.7109375" style="753" customWidth="1"/>
    <col min="6403" max="6403" width="37.5703125" style="753" customWidth="1"/>
    <col min="6404" max="6404" width="78.85546875" style="753" customWidth="1"/>
    <col min="6405" max="6405" width="18.28515625" style="753" customWidth="1"/>
    <col min="6406" max="6406" width="17.140625" style="753" customWidth="1"/>
    <col min="6407" max="6407" width="18.5703125" style="753" customWidth="1"/>
    <col min="6408" max="6408" width="17.85546875" style="753" customWidth="1"/>
    <col min="6409" max="6409" width="19.28515625" style="753" customWidth="1"/>
    <col min="6410" max="6410" width="18.85546875" style="753" customWidth="1"/>
    <col min="6411" max="6411" width="16.5703125" style="753" customWidth="1"/>
    <col min="6412" max="6412" width="11.42578125" style="753" customWidth="1"/>
    <col min="6413" max="6656" width="9.28515625" style="753"/>
    <col min="6657" max="6657" width="10" style="753" customWidth="1"/>
    <col min="6658" max="6658" width="7.7109375" style="753" customWidth="1"/>
    <col min="6659" max="6659" width="37.5703125" style="753" customWidth="1"/>
    <col min="6660" max="6660" width="78.85546875" style="753" customWidth="1"/>
    <col min="6661" max="6661" width="18.28515625" style="753" customWidth="1"/>
    <col min="6662" max="6662" width="17.140625" style="753" customWidth="1"/>
    <col min="6663" max="6663" width="18.5703125" style="753" customWidth="1"/>
    <col min="6664" max="6664" width="17.85546875" style="753" customWidth="1"/>
    <col min="6665" max="6665" width="19.28515625" style="753" customWidth="1"/>
    <col min="6666" max="6666" width="18.85546875" style="753" customWidth="1"/>
    <col min="6667" max="6667" width="16.5703125" style="753" customWidth="1"/>
    <col min="6668" max="6668" width="11.42578125" style="753" customWidth="1"/>
    <col min="6669" max="6912" width="9.28515625" style="753"/>
    <col min="6913" max="6913" width="10" style="753" customWidth="1"/>
    <col min="6914" max="6914" width="7.7109375" style="753" customWidth="1"/>
    <col min="6915" max="6915" width="37.5703125" style="753" customWidth="1"/>
    <col min="6916" max="6916" width="78.85546875" style="753" customWidth="1"/>
    <col min="6917" max="6917" width="18.28515625" style="753" customWidth="1"/>
    <col min="6918" max="6918" width="17.140625" style="753" customWidth="1"/>
    <col min="6919" max="6919" width="18.5703125" style="753" customWidth="1"/>
    <col min="6920" max="6920" width="17.85546875" style="753" customWidth="1"/>
    <col min="6921" max="6921" width="19.28515625" style="753" customWidth="1"/>
    <col min="6922" max="6922" width="18.85546875" style="753" customWidth="1"/>
    <col min="6923" max="6923" width="16.5703125" style="753" customWidth="1"/>
    <col min="6924" max="6924" width="11.42578125" style="753" customWidth="1"/>
    <col min="6925" max="7168" width="9.28515625" style="753"/>
    <col min="7169" max="7169" width="10" style="753" customWidth="1"/>
    <col min="7170" max="7170" width="7.7109375" style="753" customWidth="1"/>
    <col min="7171" max="7171" width="37.5703125" style="753" customWidth="1"/>
    <col min="7172" max="7172" width="78.85546875" style="753" customWidth="1"/>
    <col min="7173" max="7173" width="18.28515625" style="753" customWidth="1"/>
    <col min="7174" max="7174" width="17.140625" style="753" customWidth="1"/>
    <col min="7175" max="7175" width="18.5703125" style="753" customWidth="1"/>
    <col min="7176" max="7176" width="17.85546875" style="753" customWidth="1"/>
    <col min="7177" max="7177" width="19.28515625" style="753" customWidth="1"/>
    <col min="7178" max="7178" width="18.85546875" style="753" customWidth="1"/>
    <col min="7179" max="7179" width="16.5703125" style="753" customWidth="1"/>
    <col min="7180" max="7180" width="11.42578125" style="753" customWidth="1"/>
    <col min="7181" max="7424" width="9.28515625" style="753"/>
    <col min="7425" max="7425" width="10" style="753" customWidth="1"/>
    <col min="7426" max="7426" width="7.7109375" style="753" customWidth="1"/>
    <col min="7427" max="7427" width="37.5703125" style="753" customWidth="1"/>
    <col min="7428" max="7428" width="78.85546875" style="753" customWidth="1"/>
    <col min="7429" max="7429" width="18.28515625" style="753" customWidth="1"/>
    <col min="7430" max="7430" width="17.140625" style="753" customWidth="1"/>
    <col min="7431" max="7431" width="18.5703125" style="753" customWidth="1"/>
    <col min="7432" max="7432" width="17.85546875" style="753" customWidth="1"/>
    <col min="7433" max="7433" width="19.28515625" style="753" customWidth="1"/>
    <col min="7434" max="7434" width="18.85546875" style="753" customWidth="1"/>
    <col min="7435" max="7435" width="16.5703125" style="753" customWidth="1"/>
    <col min="7436" max="7436" width="11.42578125" style="753" customWidth="1"/>
    <col min="7437" max="7680" width="9.28515625" style="753"/>
    <col min="7681" max="7681" width="10" style="753" customWidth="1"/>
    <col min="7682" max="7682" width="7.7109375" style="753" customWidth="1"/>
    <col min="7683" max="7683" width="37.5703125" style="753" customWidth="1"/>
    <col min="7684" max="7684" width="78.85546875" style="753" customWidth="1"/>
    <col min="7685" max="7685" width="18.28515625" style="753" customWidth="1"/>
    <col min="7686" max="7686" width="17.140625" style="753" customWidth="1"/>
    <col min="7687" max="7687" width="18.5703125" style="753" customWidth="1"/>
    <col min="7688" max="7688" width="17.85546875" style="753" customWidth="1"/>
    <col min="7689" max="7689" width="19.28515625" style="753" customWidth="1"/>
    <col min="7690" max="7690" width="18.85546875" style="753" customWidth="1"/>
    <col min="7691" max="7691" width="16.5703125" style="753" customWidth="1"/>
    <col min="7692" max="7692" width="11.42578125" style="753" customWidth="1"/>
    <col min="7693" max="7936" width="9.28515625" style="753"/>
    <col min="7937" max="7937" width="10" style="753" customWidth="1"/>
    <col min="7938" max="7938" width="7.7109375" style="753" customWidth="1"/>
    <col min="7939" max="7939" width="37.5703125" style="753" customWidth="1"/>
    <col min="7940" max="7940" width="78.85546875" style="753" customWidth="1"/>
    <col min="7941" max="7941" width="18.28515625" style="753" customWidth="1"/>
    <col min="7942" max="7942" width="17.140625" style="753" customWidth="1"/>
    <col min="7943" max="7943" width="18.5703125" style="753" customWidth="1"/>
    <col min="7944" max="7944" width="17.85546875" style="753" customWidth="1"/>
    <col min="7945" max="7945" width="19.28515625" style="753" customWidth="1"/>
    <col min="7946" max="7946" width="18.85546875" style="753" customWidth="1"/>
    <col min="7947" max="7947" width="16.5703125" style="753" customWidth="1"/>
    <col min="7948" max="7948" width="11.42578125" style="753" customWidth="1"/>
    <col min="7949" max="8192" width="9.28515625" style="753"/>
    <col min="8193" max="8193" width="10" style="753" customWidth="1"/>
    <col min="8194" max="8194" width="7.7109375" style="753" customWidth="1"/>
    <col min="8195" max="8195" width="37.5703125" style="753" customWidth="1"/>
    <col min="8196" max="8196" width="78.85546875" style="753" customWidth="1"/>
    <col min="8197" max="8197" width="18.28515625" style="753" customWidth="1"/>
    <col min="8198" max="8198" width="17.140625" style="753" customWidth="1"/>
    <col min="8199" max="8199" width="18.5703125" style="753" customWidth="1"/>
    <col min="8200" max="8200" width="17.85546875" style="753" customWidth="1"/>
    <col min="8201" max="8201" width="19.28515625" style="753" customWidth="1"/>
    <col min="8202" max="8202" width="18.85546875" style="753" customWidth="1"/>
    <col min="8203" max="8203" width="16.5703125" style="753" customWidth="1"/>
    <col min="8204" max="8204" width="11.42578125" style="753" customWidth="1"/>
    <col min="8205" max="8448" width="9.28515625" style="753"/>
    <col min="8449" max="8449" width="10" style="753" customWidth="1"/>
    <col min="8450" max="8450" width="7.7109375" style="753" customWidth="1"/>
    <col min="8451" max="8451" width="37.5703125" style="753" customWidth="1"/>
    <col min="8452" max="8452" width="78.85546875" style="753" customWidth="1"/>
    <col min="8453" max="8453" width="18.28515625" style="753" customWidth="1"/>
    <col min="8454" max="8454" width="17.140625" style="753" customWidth="1"/>
    <col min="8455" max="8455" width="18.5703125" style="753" customWidth="1"/>
    <col min="8456" max="8456" width="17.85546875" style="753" customWidth="1"/>
    <col min="8457" max="8457" width="19.28515625" style="753" customWidth="1"/>
    <col min="8458" max="8458" width="18.85546875" style="753" customWidth="1"/>
    <col min="8459" max="8459" width="16.5703125" style="753" customWidth="1"/>
    <col min="8460" max="8460" width="11.42578125" style="753" customWidth="1"/>
    <col min="8461" max="8704" width="9.28515625" style="753"/>
    <col min="8705" max="8705" width="10" style="753" customWidth="1"/>
    <col min="8706" max="8706" width="7.7109375" style="753" customWidth="1"/>
    <col min="8707" max="8707" width="37.5703125" style="753" customWidth="1"/>
    <col min="8708" max="8708" width="78.85546875" style="753" customWidth="1"/>
    <col min="8709" max="8709" width="18.28515625" style="753" customWidth="1"/>
    <col min="8710" max="8710" width="17.140625" style="753" customWidth="1"/>
    <col min="8711" max="8711" width="18.5703125" style="753" customWidth="1"/>
    <col min="8712" max="8712" width="17.85546875" style="753" customWidth="1"/>
    <col min="8713" max="8713" width="19.28515625" style="753" customWidth="1"/>
    <col min="8714" max="8714" width="18.85546875" style="753" customWidth="1"/>
    <col min="8715" max="8715" width="16.5703125" style="753" customWidth="1"/>
    <col min="8716" max="8716" width="11.42578125" style="753" customWidth="1"/>
    <col min="8717" max="8960" width="9.28515625" style="753"/>
    <col min="8961" max="8961" width="10" style="753" customWidth="1"/>
    <col min="8962" max="8962" width="7.7109375" style="753" customWidth="1"/>
    <col min="8963" max="8963" width="37.5703125" style="753" customWidth="1"/>
    <col min="8964" max="8964" width="78.85546875" style="753" customWidth="1"/>
    <col min="8965" max="8965" width="18.28515625" style="753" customWidth="1"/>
    <col min="8966" max="8966" width="17.140625" style="753" customWidth="1"/>
    <col min="8967" max="8967" width="18.5703125" style="753" customWidth="1"/>
    <col min="8968" max="8968" width="17.85546875" style="753" customWidth="1"/>
    <col min="8969" max="8969" width="19.28515625" style="753" customWidth="1"/>
    <col min="8970" max="8970" width="18.85546875" style="753" customWidth="1"/>
    <col min="8971" max="8971" width="16.5703125" style="753" customWidth="1"/>
    <col min="8972" max="8972" width="11.42578125" style="753" customWidth="1"/>
    <col min="8973" max="9216" width="9.28515625" style="753"/>
    <col min="9217" max="9217" width="10" style="753" customWidth="1"/>
    <col min="9218" max="9218" width="7.7109375" style="753" customWidth="1"/>
    <col min="9219" max="9219" width="37.5703125" style="753" customWidth="1"/>
    <col min="9220" max="9220" width="78.85546875" style="753" customWidth="1"/>
    <col min="9221" max="9221" width="18.28515625" style="753" customWidth="1"/>
    <col min="9222" max="9222" width="17.140625" style="753" customWidth="1"/>
    <col min="9223" max="9223" width="18.5703125" style="753" customWidth="1"/>
    <col min="9224" max="9224" width="17.85546875" style="753" customWidth="1"/>
    <col min="9225" max="9225" width="19.28515625" style="753" customWidth="1"/>
    <col min="9226" max="9226" width="18.85546875" style="753" customWidth="1"/>
    <col min="9227" max="9227" width="16.5703125" style="753" customWidth="1"/>
    <col min="9228" max="9228" width="11.42578125" style="753" customWidth="1"/>
    <col min="9229" max="9472" width="9.28515625" style="753"/>
    <col min="9473" max="9473" width="10" style="753" customWidth="1"/>
    <col min="9474" max="9474" width="7.7109375" style="753" customWidth="1"/>
    <col min="9475" max="9475" width="37.5703125" style="753" customWidth="1"/>
    <col min="9476" max="9476" width="78.85546875" style="753" customWidth="1"/>
    <col min="9477" max="9477" width="18.28515625" style="753" customWidth="1"/>
    <col min="9478" max="9478" width="17.140625" style="753" customWidth="1"/>
    <col min="9479" max="9479" width="18.5703125" style="753" customWidth="1"/>
    <col min="9480" max="9480" width="17.85546875" style="753" customWidth="1"/>
    <col min="9481" max="9481" width="19.28515625" style="753" customWidth="1"/>
    <col min="9482" max="9482" width="18.85546875" style="753" customWidth="1"/>
    <col min="9483" max="9483" width="16.5703125" style="753" customWidth="1"/>
    <col min="9484" max="9484" width="11.42578125" style="753" customWidth="1"/>
    <col min="9485" max="9728" width="9.28515625" style="753"/>
    <col min="9729" max="9729" width="10" style="753" customWidth="1"/>
    <col min="9730" max="9730" width="7.7109375" style="753" customWidth="1"/>
    <col min="9731" max="9731" width="37.5703125" style="753" customWidth="1"/>
    <col min="9732" max="9732" width="78.85546875" style="753" customWidth="1"/>
    <col min="9733" max="9733" width="18.28515625" style="753" customWidth="1"/>
    <col min="9734" max="9734" width="17.140625" style="753" customWidth="1"/>
    <col min="9735" max="9735" width="18.5703125" style="753" customWidth="1"/>
    <col min="9736" max="9736" width="17.85546875" style="753" customWidth="1"/>
    <col min="9737" max="9737" width="19.28515625" style="753" customWidth="1"/>
    <col min="9738" max="9738" width="18.85546875" style="753" customWidth="1"/>
    <col min="9739" max="9739" width="16.5703125" style="753" customWidth="1"/>
    <col min="9740" max="9740" width="11.42578125" style="753" customWidth="1"/>
    <col min="9741" max="9984" width="9.28515625" style="753"/>
    <col min="9985" max="9985" width="10" style="753" customWidth="1"/>
    <col min="9986" max="9986" width="7.7109375" style="753" customWidth="1"/>
    <col min="9987" max="9987" width="37.5703125" style="753" customWidth="1"/>
    <col min="9988" max="9988" width="78.85546875" style="753" customWidth="1"/>
    <col min="9989" max="9989" width="18.28515625" style="753" customWidth="1"/>
    <col min="9990" max="9990" width="17.140625" style="753" customWidth="1"/>
    <col min="9991" max="9991" width="18.5703125" style="753" customWidth="1"/>
    <col min="9992" max="9992" width="17.85546875" style="753" customWidth="1"/>
    <col min="9993" max="9993" width="19.28515625" style="753" customWidth="1"/>
    <col min="9994" max="9994" width="18.85546875" style="753" customWidth="1"/>
    <col min="9995" max="9995" width="16.5703125" style="753" customWidth="1"/>
    <col min="9996" max="9996" width="11.42578125" style="753" customWidth="1"/>
    <col min="9997" max="10240" width="9.28515625" style="753"/>
    <col min="10241" max="10241" width="10" style="753" customWidth="1"/>
    <col min="10242" max="10242" width="7.7109375" style="753" customWidth="1"/>
    <col min="10243" max="10243" width="37.5703125" style="753" customWidth="1"/>
    <col min="10244" max="10244" width="78.85546875" style="753" customWidth="1"/>
    <col min="10245" max="10245" width="18.28515625" style="753" customWidth="1"/>
    <col min="10246" max="10246" width="17.140625" style="753" customWidth="1"/>
    <col min="10247" max="10247" width="18.5703125" style="753" customWidth="1"/>
    <col min="10248" max="10248" width="17.85546875" style="753" customWidth="1"/>
    <col min="10249" max="10249" width="19.28515625" style="753" customWidth="1"/>
    <col min="10250" max="10250" width="18.85546875" style="753" customWidth="1"/>
    <col min="10251" max="10251" width="16.5703125" style="753" customWidth="1"/>
    <col min="10252" max="10252" width="11.42578125" style="753" customWidth="1"/>
    <col min="10253" max="10496" width="9.28515625" style="753"/>
    <col min="10497" max="10497" width="10" style="753" customWidth="1"/>
    <col min="10498" max="10498" width="7.7109375" style="753" customWidth="1"/>
    <col min="10499" max="10499" width="37.5703125" style="753" customWidth="1"/>
    <col min="10500" max="10500" width="78.85546875" style="753" customWidth="1"/>
    <col min="10501" max="10501" width="18.28515625" style="753" customWidth="1"/>
    <col min="10502" max="10502" width="17.140625" style="753" customWidth="1"/>
    <col min="10503" max="10503" width="18.5703125" style="753" customWidth="1"/>
    <col min="10504" max="10504" width="17.85546875" style="753" customWidth="1"/>
    <col min="10505" max="10505" width="19.28515625" style="753" customWidth="1"/>
    <col min="10506" max="10506" width="18.85546875" style="753" customWidth="1"/>
    <col min="10507" max="10507" width="16.5703125" style="753" customWidth="1"/>
    <col min="10508" max="10508" width="11.42578125" style="753" customWidth="1"/>
    <col min="10509" max="10752" width="9.28515625" style="753"/>
    <col min="10753" max="10753" width="10" style="753" customWidth="1"/>
    <col min="10754" max="10754" width="7.7109375" style="753" customWidth="1"/>
    <col min="10755" max="10755" width="37.5703125" style="753" customWidth="1"/>
    <col min="10756" max="10756" width="78.85546875" style="753" customWidth="1"/>
    <col min="10757" max="10757" width="18.28515625" style="753" customWidth="1"/>
    <col min="10758" max="10758" width="17.140625" style="753" customWidth="1"/>
    <col min="10759" max="10759" width="18.5703125" style="753" customWidth="1"/>
    <col min="10760" max="10760" width="17.85546875" style="753" customWidth="1"/>
    <col min="10761" max="10761" width="19.28515625" style="753" customWidth="1"/>
    <col min="10762" max="10762" width="18.85546875" style="753" customWidth="1"/>
    <col min="10763" max="10763" width="16.5703125" style="753" customWidth="1"/>
    <col min="10764" max="10764" width="11.42578125" style="753" customWidth="1"/>
    <col min="10765" max="11008" width="9.28515625" style="753"/>
    <col min="11009" max="11009" width="10" style="753" customWidth="1"/>
    <col min="11010" max="11010" width="7.7109375" style="753" customWidth="1"/>
    <col min="11011" max="11011" width="37.5703125" style="753" customWidth="1"/>
    <col min="11012" max="11012" width="78.85546875" style="753" customWidth="1"/>
    <col min="11013" max="11013" width="18.28515625" style="753" customWidth="1"/>
    <col min="11014" max="11014" width="17.140625" style="753" customWidth="1"/>
    <col min="11015" max="11015" width="18.5703125" style="753" customWidth="1"/>
    <col min="11016" max="11016" width="17.85546875" style="753" customWidth="1"/>
    <col min="11017" max="11017" width="19.28515625" style="753" customWidth="1"/>
    <col min="11018" max="11018" width="18.85546875" style="753" customWidth="1"/>
    <col min="11019" max="11019" width="16.5703125" style="753" customWidth="1"/>
    <col min="11020" max="11020" width="11.42578125" style="753" customWidth="1"/>
    <col min="11021" max="11264" width="9.28515625" style="753"/>
    <col min="11265" max="11265" width="10" style="753" customWidth="1"/>
    <col min="11266" max="11266" width="7.7109375" style="753" customWidth="1"/>
    <col min="11267" max="11267" width="37.5703125" style="753" customWidth="1"/>
    <col min="11268" max="11268" width="78.85546875" style="753" customWidth="1"/>
    <col min="11269" max="11269" width="18.28515625" style="753" customWidth="1"/>
    <col min="11270" max="11270" width="17.140625" style="753" customWidth="1"/>
    <col min="11271" max="11271" width="18.5703125" style="753" customWidth="1"/>
    <col min="11272" max="11272" width="17.85546875" style="753" customWidth="1"/>
    <col min="11273" max="11273" width="19.28515625" style="753" customWidth="1"/>
    <col min="11274" max="11274" width="18.85546875" style="753" customWidth="1"/>
    <col min="11275" max="11275" width="16.5703125" style="753" customWidth="1"/>
    <col min="11276" max="11276" width="11.42578125" style="753" customWidth="1"/>
    <col min="11277" max="11520" width="9.28515625" style="753"/>
    <col min="11521" max="11521" width="10" style="753" customWidth="1"/>
    <col min="11522" max="11522" width="7.7109375" style="753" customWidth="1"/>
    <col min="11523" max="11523" width="37.5703125" style="753" customWidth="1"/>
    <col min="11524" max="11524" width="78.85546875" style="753" customWidth="1"/>
    <col min="11525" max="11525" width="18.28515625" style="753" customWidth="1"/>
    <col min="11526" max="11526" width="17.140625" style="753" customWidth="1"/>
    <col min="11527" max="11527" width="18.5703125" style="753" customWidth="1"/>
    <col min="11528" max="11528" width="17.85546875" style="753" customWidth="1"/>
    <col min="11529" max="11529" width="19.28515625" style="753" customWidth="1"/>
    <col min="11530" max="11530" width="18.85546875" style="753" customWidth="1"/>
    <col min="11531" max="11531" width="16.5703125" style="753" customWidth="1"/>
    <col min="11532" max="11532" width="11.42578125" style="753" customWidth="1"/>
    <col min="11533" max="11776" width="9.28515625" style="753"/>
    <col min="11777" max="11777" width="10" style="753" customWidth="1"/>
    <col min="11778" max="11778" width="7.7109375" style="753" customWidth="1"/>
    <col min="11779" max="11779" width="37.5703125" style="753" customWidth="1"/>
    <col min="11780" max="11780" width="78.85546875" style="753" customWidth="1"/>
    <col min="11781" max="11781" width="18.28515625" style="753" customWidth="1"/>
    <col min="11782" max="11782" width="17.140625" style="753" customWidth="1"/>
    <col min="11783" max="11783" width="18.5703125" style="753" customWidth="1"/>
    <col min="11784" max="11784" width="17.85546875" style="753" customWidth="1"/>
    <col min="11785" max="11785" width="19.28515625" style="753" customWidth="1"/>
    <col min="11786" max="11786" width="18.85546875" style="753" customWidth="1"/>
    <col min="11787" max="11787" width="16.5703125" style="753" customWidth="1"/>
    <col min="11788" max="11788" width="11.42578125" style="753" customWidth="1"/>
    <col min="11789" max="12032" width="9.28515625" style="753"/>
    <col min="12033" max="12033" width="10" style="753" customWidth="1"/>
    <col min="12034" max="12034" width="7.7109375" style="753" customWidth="1"/>
    <col min="12035" max="12035" width="37.5703125" style="753" customWidth="1"/>
    <col min="12036" max="12036" width="78.85546875" style="753" customWidth="1"/>
    <col min="12037" max="12037" width="18.28515625" style="753" customWidth="1"/>
    <col min="12038" max="12038" width="17.140625" style="753" customWidth="1"/>
    <col min="12039" max="12039" width="18.5703125" style="753" customWidth="1"/>
    <col min="12040" max="12040" width="17.85546875" style="753" customWidth="1"/>
    <col min="12041" max="12041" width="19.28515625" style="753" customWidth="1"/>
    <col min="12042" max="12042" width="18.85546875" style="753" customWidth="1"/>
    <col min="12043" max="12043" width="16.5703125" style="753" customWidth="1"/>
    <col min="12044" max="12044" width="11.42578125" style="753" customWidth="1"/>
    <col min="12045" max="12288" width="9.28515625" style="753"/>
    <col min="12289" max="12289" width="10" style="753" customWidth="1"/>
    <col min="12290" max="12290" width="7.7109375" style="753" customWidth="1"/>
    <col min="12291" max="12291" width="37.5703125" style="753" customWidth="1"/>
    <col min="12292" max="12292" width="78.85546875" style="753" customWidth="1"/>
    <col min="12293" max="12293" width="18.28515625" style="753" customWidth="1"/>
    <col min="12294" max="12294" width="17.140625" style="753" customWidth="1"/>
    <col min="12295" max="12295" width="18.5703125" style="753" customWidth="1"/>
    <col min="12296" max="12296" width="17.85546875" style="753" customWidth="1"/>
    <col min="12297" max="12297" width="19.28515625" style="753" customWidth="1"/>
    <col min="12298" max="12298" width="18.85546875" style="753" customWidth="1"/>
    <col min="12299" max="12299" width="16.5703125" style="753" customWidth="1"/>
    <col min="12300" max="12300" width="11.42578125" style="753" customWidth="1"/>
    <col min="12301" max="12544" width="9.28515625" style="753"/>
    <col min="12545" max="12545" width="10" style="753" customWidth="1"/>
    <col min="12546" max="12546" width="7.7109375" style="753" customWidth="1"/>
    <col min="12547" max="12547" width="37.5703125" style="753" customWidth="1"/>
    <col min="12548" max="12548" width="78.85546875" style="753" customWidth="1"/>
    <col min="12549" max="12549" width="18.28515625" style="753" customWidth="1"/>
    <col min="12550" max="12550" width="17.140625" style="753" customWidth="1"/>
    <col min="12551" max="12551" width="18.5703125" style="753" customWidth="1"/>
    <col min="12552" max="12552" width="17.85546875" style="753" customWidth="1"/>
    <col min="12553" max="12553" width="19.28515625" style="753" customWidth="1"/>
    <col min="12554" max="12554" width="18.85546875" style="753" customWidth="1"/>
    <col min="12555" max="12555" width="16.5703125" style="753" customWidth="1"/>
    <col min="12556" max="12556" width="11.42578125" style="753" customWidth="1"/>
    <col min="12557" max="12800" width="9.28515625" style="753"/>
    <col min="12801" max="12801" width="10" style="753" customWidth="1"/>
    <col min="12802" max="12802" width="7.7109375" style="753" customWidth="1"/>
    <col min="12803" max="12803" width="37.5703125" style="753" customWidth="1"/>
    <col min="12804" max="12804" width="78.85546875" style="753" customWidth="1"/>
    <col min="12805" max="12805" width="18.28515625" style="753" customWidth="1"/>
    <col min="12806" max="12806" width="17.140625" style="753" customWidth="1"/>
    <col min="12807" max="12807" width="18.5703125" style="753" customWidth="1"/>
    <col min="12808" max="12808" width="17.85546875" style="753" customWidth="1"/>
    <col min="12809" max="12809" width="19.28515625" style="753" customWidth="1"/>
    <col min="12810" max="12810" width="18.85546875" style="753" customWidth="1"/>
    <col min="12811" max="12811" width="16.5703125" style="753" customWidth="1"/>
    <col min="12812" max="12812" width="11.42578125" style="753" customWidth="1"/>
    <col min="12813" max="13056" width="9.28515625" style="753"/>
    <col min="13057" max="13057" width="10" style="753" customWidth="1"/>
    <col min="13058" max="13058" width="7.7109375" style="753" customWidth="1"/>
    <col min="13059" max="13059" width="37.5703125" style="753" customWidth="1"/>
    <col min="13060" max="13060" width="78.85546875" style="753" customWidth="1"/>
    <col min="13061" max="13061" width="18.28515625" style="753" customWidth="1"/>
    <col min="13062" max="13062" width="17.140625" style="753" customWidth="1"/>
    <col min="13063" max="13063" width="18.5703125" style="753" customWidth="1"/>
    <col min="13064" max="13064" width="17.85546875" style="753" customWidth="1"/>
    <col min="13065" max="13065" width="19.28515625" style="753" customWidth="1"/>
    <col min="13066" max="13066" width="18.85546875" style="753" customWidth="1"/>
    <col min="13067" max="13067" width="16.5703125" style="753" customWidth="1"/>
    <col min="13068" max="13068" width="11.42578125" style="753" customWidth="1"/>
    <col min="13069" max="13312" width="9.28515625" style="753"/>
    <col min="13313" max="13313" width="10" style="753" customWidth="1"/>
    <col min="13314" max="13314" width="7.7109375" style="753" customWidth="1"/>
    <col min="13315" max="13315" width="37.5703125" style="753" customWidth="1"/>
    <col min="13316" max="13316" width="78.85546875" style="753" customWidth="1"/>
    <col min="13317" max="13317" width="18.28515625" style="753" customWidth="1"/>
    <col min="13318" max="13318" width="17.140625" style="753" customWidth="1"/>
    <col min="13319" max="13319" width="18.5703125" style="753" customWidth="1"/>
    <col min="13320" max="13320" width="17.85546875" style="753" customWidth="1"/>
    <col min="13321" max="13321" width="19.28515625" style="753" customWidth="1"/>
    <col min="13322" max="13322" width="18.85546875" style="753" customWidth="1"/>
    <col min="13323" max="13323" width="16.5703125" style="753" customWidth="1"/>
    <col min="13324" max="13324" width="11.42578125" style="753" customWidth="1"/>
    <col min="13325" max="13568" width="9.28515625" style="753"/>
    <col min="13569" max="13569" width="10" style="753" customWidth="1"/>
    <col min="13570" max="13570" width="7.7109375" style="753" customWidth="1"/>
    <col min="13571" max="13571" width="37.5703125" style="753" customWidth="1"/>
    <col min="13572" max="13572" width="78.85546875" style="753" customWidth="1"/>
    <col min="13573" max="13573" width="18.28515625" style="753" customWidth="1"/>
    <col min="13574" max="13574" width="17.140625" style="753" customWidth="1"/>
    <col min="13575" max="13575" width="18.5703125" style="753" customWidth="1"/>
    <col min="13576" max="13576" width="17.85546875" style="753" customWidth="1"/>
    <col min="13577" max="13577" width="19.28515625" style="753" customWidth="1"/>
    <col min="13578" max="13578" width="18.85546875" style="753" customWidth="1"/>
    <col min="13579" max="13579" width="16.5703125" style="753" customWidth="1"/>
    <col min="13580" max="13580" width="11.42578125" style="753" customWidth="1"/>
    <col min="13581" max="13824" width="9.28515625" style="753"/>
    <col min="13825" max="13825" width="10" style="753" customWidth="1"/>
    <col min="13826" max="13826" width="7.7109375" style="753" customWidth="1"/>
    <col min="13827" max="13827" width="37.5703125" style="753" customWidth="1"/>
    <col min="13828" max="13828" width="78.85546875" style="753" customWidth="1"/>
    <col min="13829" max="13829" width="18.28515625" style="753" customWidth="1"/>
    <col min="13830" max="13830" width="17.140625" style="753" customWidth="1"/>
    <col min="13831" max="13831" width="18.5703125" style="753" customWidth="1"/>
    <col min="13832" max="13832" width="17.85546875" style="753" customWidth="1"/>
    <col min="13833" max="13833" width="19.28515625" style="753" customWidth="1"/>
    <col min="13834" max="13834" width="18.85546875" style="753" customWidth="1"/>
    <col min="13835" max="13835" width="16.5703125" style="753" customWidth="1"/>
    <col min="13836" max="13836" width="11.42578125" style="753" customWidth="1"/>
    <col min="13837" max="14080" width="9.28515625" style="753"/>
    <col min="14081" max="14081" width="10" style="753" customWidth="1"/>
    <col min="14082" max="14082" width="7.7109375" style="753" customWidth="1"/>
    <col min="14083" max="14083" width="37.5703125" style="753" customWidth="1"/>
    <col min="14084" max="14084" width="78.85546875" style="753" customWidth="1"/>
    <col min="14085" max="14085" width="18.28515625" style="753" customWidth="1"/>
    <col min="14086" max="14086" width="17.140625" style="753" customWidth="1"/>
    <col min="14087" max="14087" width="18.5703125" style="753" customWidth="1"/>
    <col min="14088" max="14088" width="17.85546875" style="753" customWidth="1"/>
    <col min="14089" max="14089" width="19.28515625" style="753" customWidth="1"/>
    <col min="14090" max="14090" width="18.85546875" style="753" customWidth="1"/>
    <col min="14091" max="14091" width="16.5703125" style="753" customWidth="1"/>
    <col min="14092" max="14092" width="11.42578125" style="753" customWidth="1"/>
    <col min="14093" max="14336" width="9.28515625" style="753"/>
    <col min="14337" max="14337" width="10" style="753" customWidth="1"/>
    <col min="14338" max="14338" width="7.7109375" style="753" customWidth="1"/>
    <col min="14339" max="14339" width="37.5703125" style="753" customWidth="1"/>
    <col min="14340" max="14340" width="78.85546875" style="753" customWidth="1"/>
    <col min="14341" max="14341" width="18.28515625" style="753" customWidth="1"/>
    <col min="14342" max="14342" width="17.140625" style="753" customWidth="1"/>
    <col min="14343" max="14343" width="18.5703125" style="753" customWidth="1"/>
    <col min="14344" max="14344" width="17.85546875" style="753" customWidth="1"/>
    <col min="14345" max="14345" width="19.28515625" style="753" customWidth="1"/>
    <col min="14346" max="14346" width="18.85546875" style="753" customWidth="1"/>
    <col min="14347" max="14347" width="16.5703125" style="753" customWidth="1"/>
    <col min="14348" max="14348" width="11.42578125" style="753" customWidth="1"/>
    <col min="14349" max="14592" width="9.28515625" style="753"/>
    <col min="14593" max="14593" width="10" style="753" customWidth="1"/>
    <col min="14594" max="14594" width="7.7109375" style="753" customWidth="1"/>
    <col min="14595" max="14595" width="37.5703125" style="753" customWidth="1"/>
    <col min="14596" max="14596" width="78.85546875" style="753" customWidth="1"/>
    <col min="14597" max="14597" width="18.28515625" style="753" customWidth="1"/>
    <col min="14598" max="14598" width="17.140625" style="753" customWidth="1"/>
    <col min="14599" max="14599" width="18.5703125" style="753" customWidth="1"/>
    <col min="14600" max="14600" width="17.85546875" style="753" customWidth="1"/>
    <col min="14601" max="14601" width="19.28515625" style="753" customWidth="1"/>
    <col min="14602" max="14602" width="18.85546875" style="753" customWidth="1"/>
    <col min="14603" max="14603" width="16.5703125" style="753" customWidth="1"/>
    <col min="14604" max="14604" width="11.42578125" style="753" customWidth="1"/>
    <col min="14605" max="14848" width="9.28515625" style="753"/>
    <col min="14849" max="14849" width="10" style="753" customWidth="1"/>
    <col min="14850" max="14850" width="7.7109375" style="753" customWidth="1"/>
    <col min="14851" max="14851" width="37.5703125" style="753" customWidth="1"/>
    <col min="14852" max="14852" width="78.85546875" style="753" customWidth="1"/>
    <col min="14853" max="14853" width="18.28515625" style="753" customWidth="1"/>
    <col min="14854" max="14854" width="17.140625" style="753" customWidth="1"/>
    <col min="14855" max="14855" width="18.5703125" style="753" customWidth="1"/>
    <col min="14856" max="14856" width="17.85546875" style="753" customWidth="1"/>
    <col min="14857" max="14857" width="19.28515625" style="753" customWidth="1"/>
    <col min="14858" max="14858" width="18.85546875" style="753" customWidth="1"/>
    <col min="14859" max="14859" width="16.5703125" style="753" customWidth="1"/>
    <col min="14860" max="14860" width="11.42578125" style="753" customWidth="1"/>
    <col min="14861" max="15104" width="9.28515625" style="753"/>
    <col min="15105" max="15105" width="10" style="753" customWidth="1"/>
    <col min="15106" max="15106" width="7.7109375" style="753" customWidth="1"/>
    <col min="15107" max="15107" width="37.5703125" style="753" customWidth="1"/>
    <col min="15108" max="15108" width="78.85546875" style="753" customWidth="1"/>
    <col min="15109" max="15109" width="18.28515625" style="753" customWidth="1"/>
    <col min="15110" max="15110" width="17.140625" style="753" customWidth="1"/>
    <col min="15111" max="15111" width="18.5703125" style="753" customWidth="1"/>
    <col min="15112" max="15112" width="17.85546875" style="753" customWidth="1"/>
    <col min="15113" max="15113" width="19.28515625" style="753" customWidth="1"/>
    <col min="15114" max="15114" width="18.85546875" style="753" customWidth="1"/>
    <col min="15115" max="15115" width="16.5703125" style="753" customWidth="1"/>
    <col min="15116" max="15116" width="11.42578125" style="753" customWidth="1"/>
    <col min="15117" max="15360" width="9.28515625" style="753"/>
    <col min="15361" max="15361" width="10" style="753" customWidth="1"/>
    <col min="15362" max="15362" width="7.7109375" style="753" customWidth="1"/>
    <col min="15363" max="15363" width="37.5703125" style="753" customWidth="1"/>
    <col min="15364" max="15364" width="78.85546875" style="753" customWidth="1"/>
    <col min="15365" max="15365" width="18.28515625" style="753" customWidth="1"/>
    <col min="15366" max="15366" width="17.140625" style="753" customWidth="1"/>
    <col min="15367" max="15367" width="18.5703125" style="753" customWidth="1"/>
    <col min="15368" max="15368" width="17.85546875" style="753" customWidth="1"/>
    <col min="15369" max="15369" width="19.28515625" style="753" customWidth="1"/>
    <col min="15370" max="15370" width="18.85546875" style="753" customWidth="1"/>
    <col min="15371" max="15371" width="16.5703125" style="753" customWidth="1"/>
    <col min="15372" max="15372" width="11.42578125" style="753" customWidth="1"/>
    <col min="15373" max="15616" width="9.28515625" style="753"/>
    <col min="15617" max="15617" width="10" style="753" customWidth="1"/>
    <col min="15618" max="15618" width="7.7109375" style="753" customWidth="1"/>
    <col min="15619" max="15619" width="37.5703125" style="753" customWidth="1"/>
    <col min="15620" max="15620" width="78.85546875" style="753" customWidth="1"/>
    <col min="15621" max="15621" width="18.28515625" style="753" customWidth="1"/>
    <col min="15622" max="15622" width="17.140625" style="753" customWidth="1"/>
    <col min="15623" max="15623" width="18.5703125" style="753" customWidth="1"/>
    <col min="15624" max="15624" width="17.85546875" style="753" customWidth="1"/>
    <col min="15625" max="15625" width="19.28515625" style="753" customWidth="1"/>
    <col min="15626" max="15626" width="18.85546875" style="753" customWidth="1"/>
    <col min="15627" max="15627" width="16.5703125" style="753" customWidth="1"/>
    <col min="15628" max="15628" width="11.42578125" style="753" customWidth="1"/>
    <col min="15629" max="15872" width="9.28515625" style="753"/>
    <col min="15873" max="15873" width="10" style="753" customWidth="1"/>
    <col min="15874" max="15874" width="7.7109375" style="753" customWidth="1"/>
    <col min="15875" max="15875" width="37.5703125" style="753" customWidth="1"/>
    <col min="15876" max="15876" width="78.85546875" style="753" customWidth="1"/>
    <col min="15877" max="15877" width="18.28515625" style="753" customWidth="1"/>
    <col min="15878" max="15878" width="17.140625" style="753" customWidth="1"/>
    <col min="15879" max="15879" width="18.5703125" style="753" customWidth="1"/>
    <col min="15880" max="15880" width="17.85546875" style="753" customWidth="1"/>
    <col min="15881" max="15881" width="19.28515625" style="753" customWidth="1"/>
    <col min="15882" max="15882" width="18.85546875" style="753" customWidth="1"/>
    <col min="15883" max="15883" width="16.5703125" style="753" customWidth="1"/>
    <col min="15884" max="15884" width="11.42578125" style="753" customWidth="1"/>
    <col min="15885" max="16128" width="9.28515625" style="753"/>
    <col min="16129" max="16129" width="10" style="753" customWidth="1"/>
    <col min="16130" max="16130" width="7.7109375" style="753" customWidth="1"/>
    <col min="16131" max="16131" width="37.5703125" style="753" customWidth="1"/>
    <col min="16132" max="16132" width="78.85546875" style="753" customWidth="1"/>
    <col min="16133" max="16133" width="18.28515625" style="753" customWidth="1"/>
    <col min="16134" max="16134" width="17.140625" style="753" customWidth="1"/>
    <col min="16135" max="16135" width="18.5703125" style="753" customWidth="1"/>
    <col min="16136" max="16136" width="17.85546875" style="753" customWidth="1"/>
    <col min="16137" max="16137" width="19.28515625" style="753" customWidth="1"/>
    <col min="16138" max="16138" width="18.85546875" style="753" customWidth="1"/>
    <col min="16139" max="16139" width="16.5703125" style="753" customWidth="1"/>
    <col min="16140" max="16140" width="11.42578125" style="753" customWidth="1"/>
    <col min="16141" max="16384" width="9.28515625" style="753"/>
  </cols>
  <sheetData>
    <row r="1" spans="1:12" ht="22.5" customHeight="1">
      <c r="A1" s="743" t="s">
        <v>672</v>
      </c>
      <c r="B1" s="744"/>
      <c r="C1" s="745"/>
      <c r="D1" s="746"/>
      <c r="E1" s="747"/>
      <c r="F1" s="748"/>
      <c r="G1" s="749"/>
      <c r="H1" s="750"/>
      <c r="I1" s="750"/>
      <c r="J1" s="749"/>
      <c r="K1" s="751"/>
      <c r="L1" s="752"/>
    </row>
    <row r="2" spans="1:12" ht="22.5" customHeight="1">
      <c r="A2" s="1628" t="s">
        <v>673</v>
      </c>
      <c r="B2" s="1629"/>
      <c r="C2" s="1629"/>
      <c r="D2" s="1629"/>
      <c r="E2" s="1629"/>
      <c r="F2" s="1629"/>
      <c r="G2" s="1630"/>
      <c r="H2" s="1630"/>
      <c r="I2" s="1630"/>
      <c r="J2" s="1630"/>
      <c r="K2" s="1630"/>
      <c r="L2" s="1630"/>
    </row>
    <row r="3" spans="1:12" ht="28.5" customHeight="1" thickBot="1">
      <c r="A3" s="754"/>
      <c r="B3" s="755"/>
      <c r="C3" s="745"/>
      <c r="D3" s="756"/>
      <c r="E3" s="747"/>
      <c r="F3" s="757"/>
      <c r="G3" s="749"/>
      <c r="H3" s="750"/>
      <c r="I3" s="750"/>
      <c r="J3" s="749"/>
      <c r="K3" s="1631" t="s">
        <v>2</v>
      </c>
      <c r="L3" s="1631"/>
    </row>
    <row r="4" spans="1:12" ht="39" customHeight="1">
      <c r="A4" s="1632" t="s">
        <v>674</v>
      </c>
      <c r="B4" s="1634" t="s">
        <v>675</v>
      </c>
      <c r="C4" s="1634"/>
      <c r="D4" s="1634" t="s">
        <v>676</v>
      </c>
      <c r="E4" s="1634" t="s">
        <v>677</v>
      </c>
      <c r="F4" s="1636"/>
      <c r="G4" s="1637" t="s">
        <v>678</v>
      </c>
      <c r="H4" s="1638"/>
      <c r="I4" s="1639" t="s">
        <v>240</v>
      </c>
      <c r="J4" s="1640"/>
      <c r="K4" s="1641" t="s">
        <v>460</v>
      </c>
      <c r="L4" s="1642"/>
    </row>
    <row r="5" spans="1:12" ht="66.75" customHeight="1">
      <c r="A5" s="1633"/>
      <c r="B5" s="1635"/>
      <c r="C5" s="1635"/>
      <c r="D5" s="1635"/>
      <c r="E5" s="758" t="s">
        <v>679</v>
      </c>
      <c r="F5" s="758" t="s">
        <v>680</v>
      </c>
      <c r="G5" s="759" t="s">
        <v>681</v>
      </c>
      <c r="H5" s="758" t="s">
        <v>680</v>
      </c>
      <c r="I5" s="760" t="s">
        <v>681</v>
      </c>
      <c r="J5" s="758" t="s">
        <v>680</v>
      </c>
      <c r="K5" s="761" t="s">
        <v>682</v>
      </c>
      <c r="L5" s="762" t="s">
        <v>683</v>
      </c>
    </row>
    <row r="6" spans="1:12" s="769" customFormat="1" ht="11.45" customHeight="1" thickBot="1">
      <c r="A6" s="763">
        <v>1</v>
      </c>
      <c r="B6" s="764">
        <v>2</v>
      </c>
      <c r="C6" s="765">
        <v>3</v>
      </c>
      <c r="D6" s="763">
        <v>4</v>
      </c>
      <c r="E6" s="764">
        <v>5</v>
      </c>
      <c r="F6" s="765">
        <v>6</v>
      </c>
      <c r="G6" s="766">
        <v>7</v>
      </c>
      <c r="H6" s="767">
        <v>8</v>
      </c>
      <c r="I6" s="767">
        <v>9</v>
      </c>
      <c r="J6" s="763">
        <v>10</v>
      </c>
      <c r="K6" s="764">
        <v>11</v>
      </c>
      <c r="L6" s="768">
        <v>12</v>
      </c>
    </row>
    <row r="7" spans="1:12" ht="38.1" customHeight="1" thickBot="1">
      <c r="A7" s="770" t="s">
        <v>684</v>
      </c>
      <c r="B7" s="771">
        <v>755</v>
      </c>
      <c r="C7" s="772" t="s">
        <v>411</v>
      </c>
      <c r="D7" s="773" t="s">
        <v>642</v>
      </c>
      <c r="E7" s="774">
        <v>40000</v>
      </c>
      <c r="F7" s="775">
        <v>40000</v>
      </c>
      <c r="G7" s="776">
        <v>40000</v>
      </c>
      <c r="H7" s="777">
        <f>G7</f>
        <v>40000</v>
      </c>
      <c r="I7" s="778">
        <v>0</v>
      </c>
      <c r="J7" s="779">
        <f>I7</f>
        <v>0</v>
      </c>
      <c r="K7" s="780">
        <v>0</v>
      </c>
      <c r="L7" s="781">
        <v>0</v>
      </c>
    </row>
    <row r="8" spans="1:12" ht="38.1" customHeight="1" thickBot="1">
      <c r="A8" s="782" t="s">
        <v>685</v>
      </c>
      <c r="B8" s="783">
        <v>755</v>
      </c>
      <c r="C8" s="784" t="s">
        <v>411</v>
      </c>
      <c r="D8" s="785" t="s">
        <v>642</v>
      </c>
      <c r="E8" s="786">
        <v>40000</v>
      </c>
      <c r="F8" s="787">
        <v>40000</v>
      </c>
      <c r="G8" s="776">
        <v>40000</v>
      </c>
      <c r="H8" s="788">
        <f>G8</f>
        <v>40000</v>
      </c>
      <c r="I8" s="778">
        <v>0</v>
      </c>
      <c r="J8" s="789">
        <f>I8</f>
        <v>0</v>
      </c>
      <c r="K8" s="790">
        <v>0</v>
      </c>
      <c r="L8" s="791">
        <v>0</v>
      </c>
    </row>
    <row r="9" spans="1:12" ht="38.1" customHeight="1" thickBot="1">
      <c r="A9" s="770" t="s">
        <v>686</v>
      </c>
      <c r="B9" s="771">
        <v>755</v>
      </c>
      <c r="C9" s="772" t="s">
        <v>411</v>
      </c>
      <c r="D9" s="773" t="s">
        <v>642</v>
      </c>
      <c r="E9" s="774">
        <v>40000</v>
      </c>
      <c r="F9" s="775">
        <v>40000</v>
      </c>
      <c r="G9" s="776">
        <v>40000</v>
      </c>
      <c r="H9" s="777">
        <f>G9</f>
        <v>40000</v>
      </c>
      <c r="I9" s="778">
        <v>0</v>
      </c>
      <c r="J9" s="779">
        <f>I9</f>
        <v>0</v>
      </c>
      <c r="K9" s="792">
        <v>0</v>
      </c>
      <c r="L9" s="793">
        <v>0</v>
      </c>
    </row>
    <row r="10" spans="1:12" ht="38.1" customHeight="1" thickBot="1">
      <c r="A10" s="782" t="s">
        <v>687</v>
      </c>
      <c r="B10" s="783">
        <v>755</v>
      </c>
      <c r="C10" s="784" t="s">
        <v>411</v>
      </c>
      <c r="D10" s="785" t="s">
        <v>642</v>
      </c>
      <c r="E10" s="786">
        <v>40000</v>
      </c>
      <c r="F10" s="787">
        <v>40000</v>
      </c>
      <c r="G10" s="776">
        <v>40000</v>
      </c>
      <c r="H10" s="788">
        <f>G10</f>
        <v>40000</v>
      </c>
      <c r="I10" s="778">
        <v>0</v>
      </c>
      <c r="J10" s="779">
        <f>I10</f>
        <v>0</v>
      </c>
      <c r="K10" s="790">
        <v>0</v>
      </c>
      <c r="L10" s="791">
        <v>0</v>
      </c>
    </row>
    <row r="11" spans="1:12" ht="38.1" customHeight="1" thickBot="1">
      <c r="A11" s="770" t="s">
        <v>688</v>
      </c>
      <c r="B11" s="771">
        <v>755</v>
      </c>
      <c r="C11" s="772" t="s">
        <v>411</v>
      </c>
      <c r="D11" s="773" t="s">
        <v>642</v>
      </c>
      <c r="E11" s="774">
        <v>40000</v>
      </c>
      <c r="F11" s="775">
        <v>40000</v>
      </c>
      <c r="G11" s="794">
        <v>40000</v>
      </c>
      <c r="H11" s="777">
        <f>G11</f>
        <v>40000</v>
      </c>
      <c r="I11" s="795">
        <v>0</v>
      </c>
      <c r="J11" s="796">
        <f>I11</f>
        <v>0</v>
      </c>
      <c r="K11" s="797">
        <v>0</v>
      </c>
      <c r="L11" s="793">
        <v>0</v>
      </c>
    </row>
    <row r="12" spans="1:12" ht="38.1" customHeight="1">
      <c r="A12" s="1610" t="s">
        <v>689</v>
      </c>
      <c r="B12" s="1613">
        <v>755</v>
      </c>
      <c r="C12" s="1616" t="s">
        <v>411</v>
      </c>
      <c r="D12" s="798" t="s">
        <v>643</v>
      </c>
      <c r="E12" s="799">
        <v>1192000</v>
      </c>
      <c r="F12" s="1619">
        <f>SUM(E12:E14)</f>
        <v>3691000</v>
      </c>
      <c r="G12" s="776">
        <v>2180289</v>
      </c>
      <c r="H12" s="1622">
        <f>SUM(G12:G14)</f>
        <v>4679289</v>
      </c>
      <c r="I12" s="776">
        <v>723874.50000000012</v>
      </c>
      <c r="J12" s="1625">
        <f>SUM(I12:I14)</f>
        <v>723874.50000000012</v>
      </c>
      <c r="K12" s="800">
        <v>0.60727726510067126</v>
      </c>
      <c r="L12" s="801">
        <v>0.33200850896372003</v>
      </c>
    </row>
    <row r="13" spans="1:12" ht="37.5" customHeight="1">
      <c r="A13" s="1611"/>
      <c r="B13" s="1614"/>
      <c r="C13" s="1617"/>
      <c r="D13" s="802" t="s">
        <v>642</v>
      </c>
      <c r="E13" s="803">
        <v>40000</v>
      </c>
      <c r="F13" s="1620"/>
      <c r="G13" s="804">
        <v>40000</v>
      </c>
      <c r="H13" s="1623"/>
      <c r="I13" s="805">
        <v>0</v>
      </c>
      <c r="J13" s="1626"/>
      <c r="K13" s="806">
        <v>0</v>
      </c>
      <c r="L13" s="807">
        <v>0</v>
      </c>
    </row>
    <row r="14" spans="1:12" ht="45" customHeight="1" thickBot="1">
      <c r="A14" s="1612"/>
      <c r="B14" s="1615"/>
      <c r="C14" s="1618"/>
      <c r="D14" s="808" t="s">
        <v>644</v>
      </c>
      <c r="E14" s="809">
        <v>2459000</v>
      </c>
      <c r="F14" s="1621"/>
      <c r="G14" s="810">
        <v>2459000</v>
      </c>
      <c r="H14" s="1624"/>
      <c r="I14" s="811">
        <v>0</v>
      </c>
      <c r="J14" s="1627"/>
      <c r="K14" s="812">
        <v>0</v>
      </c>
      <c r="L14" s="813">
        <v>0</v>
      </c>
    </row>
    <row r="15" spans="1:12" ht="36" customHeight="1">
      <c r="A15" s="1610" t="s">
        <v>690</v>
      </c>
      <c r="B15" s="1613">
        <v>755</v>
      </c>
      <c r="C15" s="1616" t="s">
        <v>411</v>
      </c>
      <c r="D15" s="798" t="s">
        <v>639</v>
      </c>
      <c r="E15" s="799">
        <v>306000</v>
      </c>
      <c r="F15" s="1619">
        <f>SUM(E15:E16)</f>
        <v>346000</v>
      </c>
      <c r="G15" s="776">
        <v>306000</v>
      </c>
      <c r="H15" s="1622">
        <f>SUM(G15:G16)</f>
        <v>346000</v>
      </c>
      <c r="I15" s="814">
        <v>0</v>
      </c>
      <c r="J15" s="1650">
        <f>SUM(I15:I16)</f>
        <v>0</v>
      </c>
      <c r="K15" s="815">
        <v>0</v>
      </c>
      <c r="L15" s="816">
        <v>0</v>
      </c>
    </row>
    <row r="16" spans="1:12" ht="36" customHeight="1" thickBot="1">
      <c r="A16" s="1612"/>
      <c r="B16" s="1615"/>
      <c r="C16" s="1618"/>
      <c r="D16" s="808" t="s">
        <v>642</v>
      </c>
      <c r="E16" s="809">
        <v>40000</v>
      </c>
      <c r="F16" s="1621"/>
      <c r="G16" s="810">
        <v>40000</v>
      </c>
      <c r="H16" s="1624"/>
      <c r="I16" s="811">
        <v>0</v>
      </c>
      <c r="J16" s="1651"/>
      <c r="K16" s="812">
        <v>0</v>
      </c>
      <c r="L16" s="813">
        <v>0</v>
      </c>
    </row>
    <row r="17" spans="1:12" ht="36" customHeight="1" thickBot="1">
      <c r="A17" s="782" t="s">
        <v>691</v>
      </c>
      <c r="B17" s="783">
        <v>755</v>
      </c>
      <c r="C17" s="784" t="s">
        <v>411</v>
      </c>
      <c r="D17" s="785" t="s">
        <v>642</v>
      </c>
      <c r="E17" s="786">
        <v>40000</v>
      </c>
      <c r="F17" s="787">
        <v>40000</v>
      </c>
      <c r="G17" s="788">
        <v>40000</v>
      </c>
      <c r="H17" s="788">
        <f t="shared" ref="H17:H22" si="0">G17</f>
        <v>40000</v>
      </c>
      <c r="I17" s="817">
        <v>0</v>
      </c>
      <c r="J17" s="779">
        <f t="shared" ref="J17:J22" si="1">I17</f>
        <v>0</v>
      </c>
      <c r="K17" s="790">
        <v>0</v>
      </c>
      <c r="L17" s="791">
        <v>0</v>
      </c>
    </row>
    <row r="18" spans="1:12" ht="36" customHeight="1" thickBot="1">
      <c r="A18" s="782" t="s">
        <v>692</v>
      </c>
      <c r="B18" s="783">
        <v>755</v>
      </c>
      <c r="C18" s="784" t="s">
        <v>411</v>
      </c>
      <c r="D18" s="785" t="s">
        <v>642</v>
      </c>
      <c r="E18" s="786">
        <v>40000</v>
      </c>
      <c r="F18" s="787">
        <v>40000</v>
      </c>
      <c r="G18" s="788">
        <v>40000</v>
      </c>
      <c r="H18" s="788">
        <f t="shared" si="0"/>
        <v>40000</v>
      </c>
      <c r="I18" s="817">
        <v>0</v>
      </c>
      <c r="J18" s="779">
        <f t="shared" si="1"/>
        <v>0</v>
      </c>
      <c r="K18" s="790">
        <v>0</v>
      </c>
      <c r="L18" s="791">
        <v>0</v>
      </c>
    </row>
    <row r="19" spans="1:12" ht="36" customHeight="1" thickBot="1">
      <c r="A19" s="782" t="s">
        <v>693</v>
      </c>
      <c r="B19" s="783">
        <v>755</v>
      </c>
      <c r="C19" s="784" t="s">
        <v>411</v>
      </c>
      <c r="D19" s="785" t="s">
        <v>642</v>
      </c>
      <c r="E19" s="786">
        <v>40000</v>
      </c>
      <c r="F19" s="787">
        <v>40000</v>
      </c>
      <c r="G19" s="788">
        <v>40000</v>
      </c>
      <c r="H19" s="788">
        <f t="shared" si="0"/>
        <v>40000</v>
      </c>
      <c r="I19" s="817">
        <v>0</v>
      </c>
      <c r="J19" s="779">
        <f t="shared" si="1"/>
        <v>0</v>
      </c>
      <c r="K19" s="790">
        <v>0</v>
      </c>
      <c r="L19" s="791">
        <v>0</v>
      </c>
    </row>
    <row r="20" spans="1:12" ht="36" customHeight="1" thickBot="1">
      <c r="A20" s="782" t="s">
        <v>694</v>
      </c>
      <c r="B20" s="783">
        <v>755</v>
      </c>
      <c r="C20" s="784" t="s">
        <v>411</v>
      </c>
      <c r="D20" s="785" t="s">
        <v>642</v>
      </c>
      <c r="E20" s="786">
        <v>40000</v>
      </c>
      <c r="F20" s="787">
        <v>40000</v>
      </c>
      <c r="G20" s="788">
        <v>40000</v>
      </c>
      <c r="H20" s="788">
        <f t="shared" si="0"/>
        <v>40000</v>
      </c>
      <c r="I20" s="817">
        <v>0</v>
      </c>
      <c r="J20" s="779">
        <f t="shared" si="1"/>
        <v>0</v>
      </c>
      <c r="K20" s="790">
        <v>0</v>
      </c>
      <c r="L20" s="791">
        <v>0</v>
      </c>
    </row>
    <row r="21" spans="1:12" ht="36" customHeight="1" thickBot="1">
      <c r="A21" s="818">
        <v>16</v>
      </c>
      <c r="B21" s="819">
        <v>750</v>
      </c>
      <c r="C21" s="820" t="s">
        <v>86</v>
      </c>
      <c r="D21" s="821" t="s">
        <v>642</v>
      </c>
      <c r="E21" s="822">
        <v>12988000</v>
      </c>
      <c r="F21" s="823">
        <v>12988000</v>
      </c>
      <c r="G21" s="824">
        <v>12988000</v>
      </c>
      <c r="H21" s="825">
        <f t="shared" si="0"/>
        <v>12988000</v>
      </c>
      <c r="I21" s="825">
        <v>2417849.88</v>
      </c>
      <c r="J21" s="826">
        <f t="shared" si="1"/>
        <v>2417849.88</v>
      </c>
      <c r="K21" s="827">
        <v>0.18616029257776409</v>
      </c>
      <c r="L21" s="801">
        <v>0.18616029257776409</v>
      </c>
    </row>
    <row r="22" spans="1:12" ht="36" customHeight="1" thickBot="1">
      <c r="A22" s="828">
        <v>17</v>
      </c>
      <c r="B22" s="829">
        <v>750</v>
      </c>
      <c r="C22" s="830" t="s">
        <v>86</v>
      </c>
      <c r="D22" s="831" t="s">
        <v>642</v>
      </c>
      <c r="E22" s="832">
        <v>24052000</v>
      </c>
      <c r="F22" s="833">
        <v>24052000</v>
      </c>
      <c r="G22" s="794">
        <v>24052000</v>
      </c>
      <c r="H22" s="794">
        <f t="shared" si="0"/>
        <v>24052000</v>
      </c>
      <c r="I22" s="794">
        <v>6325261.9100000001</v>
      </c>
      <c r="J22" s="834">
        <f t="shared" si="1"/>
        <v>6325261.9100000001</v>
      </c>
      <c r="K22" s="835">
        <v>0.26298278355230337</v>
      </c>
      <c r="L22" s="836">
        <v>0.26298278355230337</v>
      </c>
    </row>
    <row r="23" spans="1:12" ht="36" customHeight="1">
      <c r="A23" s="1643">
        <v>18</v>
      </c>
      <c r="B23" s="1646">
        <v>710</v>
      </c>
      <c r="C23" s="1648" t="s">
        <v>393</v>
      </c>
      <c r="D23" s="798" t="s">
        <v>643</v>
      </c>
      <c r="E23" s="799">
        <v>13782000</v>
      </c>
      <c r="F23" s="1619">
        <f>SUM(E23:E25)</f>
        <v>16059000</v>
      </c>
      <c r="G23" s="776">
        <v>64665734</v>
      </c>
      <c r="H23" s="1622">
        <f>SUM(G23:G25)</f>
        <v>67179388</v>
      </c>
      <c r="I23" s="776">
        <v>23029099.090000004</v>
      </c>
      <c r="J23" s="1625">
        <f>I23+I24+I25</f>
        <v>23420840.630000003</v>
      </c>
      <c r="K23" s="837">
        <v>1.6709548026411263</v>
      </c>
      <c r="L23" s="836">
        <v>0.35612522530092994</v>
      </c>
    </row>
    <row r="24" spans="1:12" ht="36" customHeight="1">
      <c r="A24" s="1644"/>
      <c r="B24" s="1647"/>
      <c r="C24" s="1649"/>
      <c r="D24" s="802" t="s">
        <v>642</v>
      </c>
      <c r="E24" s="803">
        <v>631000</v>
      </c>
      <c r="F24" s="1620"/>
      <c r="G24" s="804">
        <v>631000</v>
      </c>
      <c r="H24" s="1623"/>
      <c r="I24" s="838">
        <v>169800.99</v>
      </c>
      <c r="J24" s="1626"/>
      <c r="K24" s="839">
        <v>0.26909824088748019</v>
      </c>
      <c r="L24" s="840">
        <v>0.26909824088748019</v>
      </c>
    </row>
    <row r="25" spans="1:12" ht="36" customHeight="1" thickBot="1">
      <c r="A25" s="1645"/>
      <c r="B25" s="841">
        <v>750</v>
      </c>
      <c r="C25" s="842" t="s">
        <v>86</v>
      </c>
      <c r="D25" s="808" t="s">
        <v>642</v>
      </c>
      <c r="E25" s="809">
        <v>1646000</v>
      </c>
      <c r="F25" s="1621"/>
      <c r="G25" s="810">
        <v>1882654</v>
      </c>
      <c r="H25" s="1624"/>
      <c r="I25" s="810">
        <v>221940.55</v>
      </c>
      <c r="J25" s="1627"/>
      <c r="K25" s="843">
        <v>0.13483630012150669</v>
      </c>
      <c r="L25" s="844">
        <v>0.11788706262542134</v>
      </c>
    </row>
    <row r="26" spans="1:12" ht="36" customHeight="1">
      <c r="A26" s="1643">
        <v>19</v>
      </c>
      <c r="B26" s="1646">
        <v>750</v>
      </c>
      <c r="C26" s="1648" t="s">
        <v>86</v>
      </c>
      <c r="D26" s="798" t="s">
        <v>639</v>
      </c>
      <c r="E26" s="799">
        <v>10553000</v>
      </c>
      <c r="F26" s="1619">
        <f>SUM(E26:E28)</f>
        <v>96008000</v>
      </c>
      <c r="G26" s="776">
        <v>12395445</v>
      </c>
      <c r="H26" s="1622">
        <f>SUM(G26:G28)</f>
        <v>97850445</v>
      </c>
      <c r="I26" s="776">
        <v>1902415.84</v>
      </c>
      <c r="J26" s="1625">
        <f>I26+I27+I28</f>
        <v>9444685.9000000004</v>
      </c>
      <c r="K26" s="800">
        <v>0.18027251397706814</v>
      </c>
      <c r="L26" s="801">
        <v>0.15347701030499511</v>
      </c>
    </row>
    <row r="27" spans="1:12" ht="36" customHeight="1">
      <c r="A27" s="1644"/>
      <c r="B27" s="1647"/>
      <c r="C27" s="1649"/>
      <c r="D27" s="802" t="s">
        <v>643</v>
      </c>
      <c r="E27" s="803">
        <v>83063000</v>
      </c>
      <c r="F27" s="1620"/>
      <c r="G27" s="804">
        <v>83063000</v>
      </c>
      <c r="H27" s="1623"/>
      <c r="I27" s="804">
        <v>7542270.0599999996</v>
      </c>
      <c r="J27" s="1626"/>
      <c r="K27" s="839">
        <v>9.0801801764925416E-2</v>
      </c>
      <c r="L27" s="840">
        <v>9.0801801764925416E-2</v>
      </c>
    </row>
    <row r="28" spans="1:12" ht="36" customHeight="1" thickBot="1">
      <c r="A28" s="1658"/>
      <c r="B28" s="1659"/>
      <c r="C28" s="1660"/>
      <c r="D28" s="845" t="s">
        <v>642</v>
      </c>
      <c r="E28" s="846">
        <v>2392000</v>
      </c>
      <c r="F28" s="1661"/>
      <c r="G28" s="847">
        <v>2392000</v>
      </c>
      <c r="H28" s="1662"/>
      <c r="I28" s="848">
        <v>0</v>
      </c>
      <c r="J28" s="1663"/>
      <c r="K28" s="849">
        <v>0</v>
      </c>
      <c r="L28" s="850">
        <v>0</v>
      </c>
    </row>
    <row r="29" spans="1:12" s="857" customFormat="1" ht="36" customHeight="1" thickTop="1">
      <c r="A29" s="1652">
        <v>20</v>
      </c>
      <c r="B29" s="851">
        <v>150</v>
      </c>
      <c r="C29" s="852" t="s">
        <v>379</v>
      </c>
      <c r="D29" s="853" t="s">
        <v>640</v>
      </c>
      <c r="E29" s="854">
        <v>1428376000</v>
      </c>
      <c r="F29" s="1653">
        <f>SUM(E29:E33)</f>
        <v>1592839000</v>
      </c>
      <c r="G29" s="824">
        <v>388276000</v>
      </c>
      <c r="H29" s="1654">
        <f>SUM(G29:G33)</f>
        <v>455658000</v>
      </c>
      <c r="I29" s="824">
        <v>96164749.109999999</v>
      </c>
      <c r="J29" s="1655">
        <f>SUM(I29:I33)</f>
        <v>102438222.78999999</v>
      </c>
      <c r="K29" s="855">
        <v>6.7324534373302269E-2</v>
      </c>
      <c r="L29" s="856">
        <v>0.24767111309995982</v>
      </c>
    </row>
    <row r="30" spans="1:12" ht="36" customHeight="1">
      <c r="A30" s="1644"/>
      <c r="B30" s="858">
        <v>500</v>
      </c>
      <c r="C30" s="859" t="s">
        <v>384</v>
      </c>
      <c r="D30" s="802" t="s">
        <v>640</v>
      </c>
      <c r="E30" s="803">
        <v>114751000</v>
      </c>
      <c r="F30" s="1620"/>
      <c r="G30" s="804">
        <v>18799000</v>
      </c>
      <c r="H30" s="1623"/>
      <c r="I30" s="804">
        <v>256397.41</v>
      </c>
      <c r="J30" s="1626"/>
      <c r="K30" s="839">
        <v>2.2343806154194734E-3</v>
      </c>
      <c r="L30" s="840">
        <v>1.3638885579020162E-2</v>
      </c>
    </row>
    <row r="31" spans="1:12" ht="36" customHeight="1">
      <c r="A31" s="1644"/>
      <c r="B31" s="1647">
        <v>750</v>
      </c>
      <c r="C31" s="1649" t="s">
        <v>86</v>
      </c>
      <c r="D31" s="802" t="s">
        <v>639</v>
      </c>
      <c r="E31" s="803">
        <v>872000</v>
      </c>
      <c r="F31" s="1620"/>
      <c r="G31" s="804">
        <v>872000</v>
      </c>
      <c r="H31" s="1623"/>
      <c r="I31" s="805">
        <v>0</v>
      </c>
      <c r="J31" s="1626"/>
      <c r="K31" s="806">
        <v>0</v>
      </c>
      <c r="L31" s="807">
        <v>0</v>
      </c>
    </row>
    <row r="32" spans="1:12" ht="36" customHeight="1">
      <c r="A32" s="1644"/>
      <c r="B32" s="1647"/>
      <c r="C32" s="1649"/>
      <c r="D32" s="802" t="s">
        <v>640</v>
      </c>
      <c r="E32" s="803">
        <v>9364000</v>
      </c>
      <c r="F32" s="1620"/>
      <c r="G32" s="804">
        <v>8235000</v>
      </c>
      <c r="H32" s="1623"/>
      <c r="I32" s="804">
        <v>1165825.2999999998</v>
      </c>
      <c r="J32" s="1626"/>
      <c r="K32" s="839">
        <v>0.12450077958137547</v>
      </c>
      <c r="L32" s="840">
        <v>0.14156955676988461</v>
      </c>
    </row>
    <row r="33" spans="1:12" ht="36" customHeight="1" thickBot="1">
      <c r="A33" s="1645"/>
      <c r="B33" s="1656"/>
      <c r="C33" s="1657"/>
      <c r="D33" s="808" t="s">
        <v>643</v>
      </c>
      <c r="E33" s="809">
        <v>39476000</v>
      </c>
      <c r="F33" s="1621"/>
      <c r="G33" s="810">
        <v>39476000</v>
      </c>
      <c r="H33" s="1624"/>
      <c r="I33" s="810">
        <v>4851250.9700000007</v>
      </c>
      <c r="J33" s="1627"/>
      <c r="K33" s="843">
        <v>0.12289114829263352</v>
      </c>
      <c r="L33" s="844">
        <v>0.12289114829263352</v>
      </c>
    </row>
    <row r="34" spans="1:12" ht="36" customHeight="1">
      <c r="A34" s="1643">
        <v>21</v>
      </c>
      <c r="B34" s="1646">
        <v>600</v>
      </c>
      <c r="C34" s="1648" t="s">
        <v>388</v>
      </c>
      <c r="D34" s="798" t="s">
        <v>639</v>
      </c>
      <c r="E34" s="799">
        <v>171269000</v>
      </c>
      <c r="F34" s="1619">
        <f>SUM(E34:E41)</f>
        <v>177452000</v>
      </c>
      <c r="G34" s="776">
        <v>193557861</v>
      </c>
      <c r="H34" s="1622">
        <f>SUM(G34:G41)</f>
        <v>199791538</v>
      </c>
      <c r="I34" s="776">
        <v>14138213.439999999</v>
      </c>
      <c r="J34" s="1625">
        <f>SUM(I34:I41)</f>
        <v>14275046.66</v>
      </c>
      <c r="K34" s="800">
        <v>8.254975179396154E-2</v>
      </c>
      <c r="L34" s="801">
        <v>7.3043860719250245E-2</v>
      </c>
    </row>
    <row r="35" spans="1:12" ht="36" customHeight="1">
      <c r="A35" s="1652"/>
      <c r="B35" s="1670"/>
      <c r="C35" s="1671"/>
      <c r="D35" s="808" t="s">
        <v>643</v>
      </c>
      <c r="E35" s="854"/>
      <c r="F35" s="1653"/>
      <c r="G35" s="824">
        <v>8737</v>
      </c>
      <c r="H35" s="1654"/>
      <c r="I35" s="805">
        <v>0</v>
      </c>
      <c r="J35" s="1655"/>
      <c r="K35" s="806">
        <v>0</v>
      </c>
      <c r="L35" s="807">
        <v>0</v>
      </c>
    </row>
    <row r="36" spans="1:12" ht="36" customHeight="1">
      <c r="A36" s="1644"/>
      <c r="B36" s="1647"/>
      <c r="C36" s="1649"/>
      <c r="D36" s="802" t="s">
        <v>661</v>
      </c>
      <c r="E36" s="803">
        <v>1269000</v>
      </c>
      <c r="F36" s="1620"/>
      <c r="G36" s="804">
        <v>1269000</v>
      </c>
      <c r="H36" s="1623"/>
      <c r="I36" s="805">
        <v>0</v>
      </c>
      <c r="J36" s="1626"/>
      <c r="K36" s="806">
        <v>0</v>
      </c>
      <c r="L36" s="807">
        <v>0</v>
      </c>
    </row>
    <row r="37" spans="1:12" ht="36" customHeight="1">
      <c r="A37" s="1644"/>
      <c r="B37" s="1647"/>
      <c r="C37" s="1649"/>
      <c r="D37" s="802" t="s">
        <v>642</v>
      </c>
      <c r="E37" s="803">
        <v>1301000</v>
      </c>
      <c r="F37" s="1620"/>
      <c r="G37" s="804">
        <v>1316265</v>
      </c>
      <c r="H37" s="1623"/>
      <c r="I37" s="804">
        <v>88289.38</v>
      </c>
      <c r="J37" s="1626"/>
      <c r="K37" s="839">
        <v>6.7862705611068413E-2</v>
      </c>
      <c r="L37" s="840">
        <v>6.7075687646484569E-2</v>
      </c>
    </row>
    <row r="38" spans="1:12" ht="45" customHeight="1">
      <c r="A38" s="1644"/>
      <c r="B38" s="1647"/>
      <c r="C38" s="1649"/>
      <c r="D38" s="802" t="s">
        <v>659</v>
      </c>
      <c r="E38" s="803">
        <v>2628000</v>
      </c>
      <c r="F38" s="1620"/>
      <c r="G38" s="804">
        <v>2628000</v>
      </c>
      <c r="H38" s="1623"/>
      <c r="I38" s="838">
        <v>24828.81</v>
      </c>
      <c r="J38" s="1626"/>
      <c r="K38" s="839">
        <v>9.4477968036529685E-3</v>
      </c>
      <c r="L38" s="840">
        <v>9.4477968036529685E-3</v>
      </c>
    </row>
    <row r="39" spans="1:12" ht="36" customHeight="1">
      <c r="A39" s="1644"/>
      <c r="B39" s="1647">
        <v>750</v>
      </c>
      <c r="C39" s="1649" t="s">
        <v>86</v>
      </c>
      <c r="D39" s="802" t="s">
        <v>639</v>
      </c>
      <c r="E39" s="803">
        <v>610000</v>
      </c>
      <c r="F39" s="1620"/>
      <c r="G39" s="804">
        <v>610000</v>
      </c>
      <c r="H39" s="1623"/>
      <c r="I39" s="838">
        <v>23715.03</v>
      </c>
      <c r="J39" s="1626"/>
      <c r="K39" s="839">
        <v>3.8877098360655733E-2</v>
      </c>
      <c r="L39" s="840">
        <v>3.8877098360655733E-2</v>
      </c>
    </row>
    <row r="40" spans="1:12" ht="36" customHeight="1">
      <c r="A40" s="1645"/>
      <c r="B40" s="1656"/>
      <c r="C40" s="1657"/>
      <c r="D40" s="808" t="s">
        <v>643</v>
      </c>
      <c r="E40" s="809"/>
      <c r="F40" s="1621"/>
      <c r="G40" s="810">
        <v>26675</v>
      </c>
      <c r="H40" s="1624"/>
      <c r="I40" s="805">
        <v>0</v>
      </c>
      <c r="J40" s="1627"/>
      <c r="K40" s="806">
        <v>0</v>
      </c>
      <c r="L40" s="807">
        <v>0</v>
      </c>
    </row>
    <row r="41" spans="1:12" ht="36" customHeight="1" thickBot="1">
      <c r="A41" s="1645"/>
      <c r="B41" s="1656"/>
      <c r="C41" s="1657"/>
      <c r="D41" s="808" t="s">
        <v>661</v>
      </c>
      <c r="E41" s="809">
        <v>375000</v>
      </c>
      <c r="F41" s="1621"/>
      <c r="G41" s="810">
        <v>375000</v>
      </c>
      <c r="H41" s="1624"/>
      <c r="I41" s="811">
        <v>0</v>
      </c>
      <c r="J41" s="1627"/>
      <c r="K41" s="812">
        <v>0</v>
      </c>
      <c r="L41" s="813">
        <v>0</v>
      </c>
    </row>
    <row r="42" spans="1:12" ht="36" customHeight="1">
      <c r="A42" s="1643">
        <v>24</v>
      </c>
      <c r="B42" s="1646">
        <v>801</v>
      </c>
      <c r="C42" s="1648" t="s">
        <v>118</v>
      </c>
      <c r="D42" s="798" t="s">
        <v>639</v>
      </c>
      <c r="E42" s="799">
        <v>123588000</v>
      </c>
      <c r="F42" s="1619">
        <f>SUM(E42:E47)</f>
        <v>413062000</v>
      </c>
      <c r="G42" s="776">
        <v>123280634</v>
      </c>
      <c r="H42" s="1622">
        <f>SUM(G42:G47)</f>
        <v>413244325</v>
      </c>
      <c r="I42" s="776">
        <v>31708727.729999997</v>
      </c>
      <c r="J42" s="1625">
        <f>SUM(I42:I47)</f>
        <v>114424304.95999998</v>
      </c>
      <c r="K42" s="800">
        <v>0.25656801412758518</v>
      </c>
      <c r="L42" s="801">
        <v>0.25720769516808289</v>
      </c>
    </row>
    <row r="43" spans="1:12" ht="36" customHeight="1">
      <c r="A43" s="1644"/>
      <c r="B43" s="1647"/>
      <c r="C43" s="1649"/>
      <c r="D43" s="802" t="s">
        <v>642</v>
      </c>
      <c r="E43" s="803">
        <v>26000</v>
      </c>
      <c r="F43" s="1620"/>
      <c r="G43" s="804">
        <v>246928</v>
      </c>
      <c r="H43" s="1623"/>
      <c r="I43" s="804">
        <v>39400.83</v>
      </c>
      <c r="J43" s="1626"/>
      <c r="K43" s="839">
        <v>1.5154165384615386</v>
      </c>
      <c r="L43" s="840">
        <v>0.15956404295989116</v>
      </c>
    </row>
    <row r="44" spans="1:12" ht="45" customHeight="1">
      <c r="A44" s="1644"/>
      <c r="B44" s="1647"/>
      <c r="C44" s="1649"/>
      <c r="D44" s="802" t="s">
        <v>656</v>
      </c>
      <c r="E44" s="803"/>
      <c r="F44" s="1620"/>
      <c r="G44" s="804">
        <v>283675</v>
      </c>
      <c r="H44" s="1623"/>
      <c r="I44" s="838">
        <v>112213.93</v>
      </c>
      <c r="J44" s="1626"/>
      <c r="K44" s="806">
        <v>0</v>
      </c>
      <c r="L44" s="840">
        <v>0.39557215122939982</v>
      </c>
    </row>
    <row r="45" spans="1:12" ht="36" customHeight="1">
      <c r="A45" s="1644"/>
      <c r="B45" s="858">
        <v>803</v>
      </c>
      <c r="C45" s="859" t="s">
        <v>133</v>
      </c>
      <c r="D45" s="802" t="s">
        <v>639</v>
      </c>
      <c r="E45" s="803">
        <v>25703000</v>
      </c>
      <c r="F45" s="1620"/>
      <c r="G45" s="804">
        <v>25703000</v>
      </c>
      <c r="H45" s="1623"/>
      <c r="I45" s="804">
        <v>7853941.8499999996</v>
      </c>
      <c r="J45" s="1626"/>
      <c r="K45" s="839">
        <v>0.30556518110726372</v>
      </c>
      <c r="L45" s="840">
        <v>0.30556518110726372</v>
      </c>
    </row>
    <row r="46" spans="1:12" ht="36" customHeight="1">
      <c r="A46" s="1644"/>
      <c r="B46" s="1647">
        <v>921</v>
      </c>
      <c r="C46" s="1649" t="s">
        <v>695</v>
      </c>
      <c r="D46" s="802" t="s">
        <v>639</v>
      </c>
      <c r="E46" s="803">
        <v>256433000</v>
      </c>
      <c r="F46" s="1620"/>
      <c r="G46" s="804">
        <v>256433000</v>
      </c>
      <c r="H46" s="1623"/>
      <c r="I46" s="804">
        <v>74710020.61999999</v>
      </c>
      <c r="J46" s="1626"/>
      <c r="K46" s="839">
        <v>0.29134323827276515</v>
      </c>
      <c r="L46" s="840">
        <v>0.29134323827276515</v>
      </c>
    </row>
    <row r="47" spans="1:12" ht="36" customHeight="1" thickBot="1">
      <c r="A47" s="1664"/>
      <c r="B47" s="1668"/>
      <c r="C47" s="1669"/>
      <c r="D47" s="860" t="s">
        <v>643</v>
      </c>
      <c r="E47" s="861">
        <v>7312000</v>
      </c>
      <c r="F47" s="1665"/>
      <c r="G47" s="862">
        <v>7297088</v>
      </c>
      <c r="H47" s="1666"/>
      <c r="I47" s="863">
        <v>0</v>
      </c>
      <c r="J47" s="1667"/>
      <c r="K47" s="864">
        <v>0</v>
      </c>
      <c r="L47" s="865">
        <v>0</v>
      </c>
    </row>
    <row r="48" spans="1:12" ht="36" customHeight="1" thickBot="1">
      <c r="A48" s="866">
        <v>27</v>
      </c>
      <c r="B48" s="867">
        <v>750</v>
      </c>
      <c r="C48" s="868" t="s">
        <v>86</v>
      </c>
      <c r="D48" s="773" t="s">
        <v>643</v>
      </c>
      <c r="E48" s="774">
        <v>1220566000</v>
      </c>
      <c r="F48" s="775">
        <v>1220566000</v>
      </c>
      <c r="G48" s="777">
        <v>1220566000</v>
      </c>
      <c r="H48" s="777">
        <f>G48</f>
        <v>1220566000</v>
      </c>
      <c r="I48" s="777">
        <v>168479407.09999999</v>
      </c>
      <c r="J48" s="869">
        <f>I48</f>
        <v>168479407.09999999</v>
      </c>
      <c r="K48" s="870">
        <v>0.13803383602361527</v>
      </c>
      <c r="L48" s="871">
        <v>0.13803383602361527</v>
      </c>
    </row>
    <row r="49" spans="1:12" ht="36" customHeight="1">
      <c r="A49" s="1643">
        <v>28</v>
      </c>
      <c r="B49" s="1646">
        <v>730</v>
      </c>
      <c r="C49" s="1648" t="s">
        <v>114</v>
      </c>
      <c r="D49" s="798" t="s">
        <v>640</v>
      </c>
      <c r="E49" s="799">
        <v>1250446000</v>
      </c>
      <c r="F49" s="1619">
        <f>SUM(E49:E52)</f>
        <v>1261552000</v>
      </c>
      <c r="G49" s="776">
        <v>1250446000</v>
      </c>
      <c r="H49" s="1622">
        <f>SUM(G49:G52)</f>
        <v>1261601000</v>
      </c>
      <c r="I49" s="776">
        <v>351064682.60000002</v>
      </c>
      <c r="J49" s="1625">
        <f>SUM(I49:I52)</f>
        <v>355570536.96000004</v>
      </c>
      <c r="K49" s="800">
        <v>0.28075157391842592</v>
      </c>
      <c r="L49" s="801">
        <v>0.28075157391842592</v>
      </c>
    </row>
    <row r="50" spans="1:12" ht="36" customHeight="1">
      <c r="A50" s="1644"/>
      <c r="B50" s="1674"/>
      <c r="C50" s="1649"/>
      <c r="D50" s="802" t="s">
        <v>643</v>
      </c>
      <c r="E50" s="803">
        <v>9132000</v>
      </c>
      <c r="F50" s="1620"/>
      <c r="G50" s="804">
        <v>9172000</v>
      </c>
      <c r="H50" s="1623"/>
      <c r="I50" s="804">
        <v>4100870.55</v>
      </c>
      <c r="J50" s="1626"/>
      <c r="K50" s="839">
        <v>0.44906598226018396</v>
      </c>
      <c r="L50" s="840">
        <v>0.44710756105538596</v>
      </c>
    </row>
    <row r="51" spans="1:12" ht="36" customHeight="1">
      <c r="A51" s="1644"/>
      <c r="B51" s="1647">
        <v>750</v>
      </c>
      <c r="C51" s="1649" t="s">
        <v>86</v>
      </c>
      <c r="D51" s="802" t="s">
        <v>640</v>
      </c>
      <c r="E51" s="803">
        <v>1634000</v>
      </c>
      <c r="F51" s="1620"/>
      <c r="G51" s="804">
        <v>1634000</v>
      </c>
      <c r="H51" s="1623"/>
      <c r="I51" s="804">
        <v>297521.61</v>
      </c>
      <c r="J51" s="1626"/>
      <c r="K51" s="839">
        <v>0.18208176866585066</v>
      </c>
      <c r="L51" s="840">
        <v>0.18208176866585066</v>
      </c>
    </row>
    <row r="52" spans="1:12" ht="36" customHeight="1" thickBot="1">
      <c r="A52" s="1664"/>
      <c r="B52" s="1668"/>
      <c r="C52" s="1669"/>
      <c r="D52" s="860" t="s">
        <v>643</v>
      </c>
      <c r="E52" s="861">
        <v>340000</v>
      </c>
      <c r="F52" s="1665"/>
      <c r="G52" s="862">
        <v>349000</v>
      </c>
      <c r="H52" s="1666"/>
      <c r="I52" s="862">
        <v>107462.2</v>
      </c>
      <c r="J52" s="1667"/>
      <c r="K52" s="872">
        <v>0.31606529411764706</v>
      </c>
      <c r="L52" s="873">
        <v>0.30791461318051577</v>
      </c>
    </row>
    <row r="53" spans="1:12" ht="36" customHeight="1" thickBot="1">
      <c r="A53" s="866">
        <v>30</v>
      </c>
      <c r="B53" s="867">
        <v>801</v>
      </c>
      <c r="C53" s="868" t="s">
        <v>118</v>
      </c>
      <c r="D53" s="773" t="s">
        <v>642</v>
      </c>
      <c r="E53" s="774">
        <v>148334000</v>
      </c>
      <c r="F53" s="775">
        <v>148334000</v>
      </c>
      <c r="G53" s="777">
        <v>148929997</v>
      </c>
      <c r="H53" s="777">
        <f>G53</f>
        <v>148929997</v>
      </c>
      <c r="I53" s="777">
        <v>43151425.559999995</v>
      </c>
      <c r="J53" s="869">
        <f>I53</f>
        <v>43151425.559999995</v>
      </c>
      <c r="K53" s="870">
        <v>0.29090717947335065</v>
      </c>
      <c r="L53" s="871">
        <v>0.28974300966379524</v>
      </c>
    </row>
    <row r="54" spans="1:12" ht="36" customHeight="1">
      <c r="A54" s="1643">
        <v>31</v>
      </c>
      <c r="B54" s="874">
        <v>750</v>
      </c>
      <c r="C54" s="875" t="s">
        <v>86</v>
      </c>
      <c r="D54" s="798" t="s">
        <v>642</v>
      </c>
      <c r="E54" s="799">
        <v>9298000</v>
      </c>
      <c r="F54" s="1619">
        <f>SUM(E54:E72)</f>
        <v>605043000</v>
      </c>
      <c r="G54" s="776">
        <v>9298000</v>
      </c>
      <c r="H54" s="1622">
        <f>SUM(G54:G72)</f>
        <v>603024650</v>
      </c>
      <c r="I54" s="776">
        <v>31655.649999999998</v>
      </c>
      <c r="J54" s="1625">
        <f>SUM(I54:I72)</f>
        <v>331478984.56999993</v>
      </c>
      <c r="K54" s="800">
        <v>3.4045654979565497E-3</v>
      </c>
      <c r="L54" s="801">
        <v>3.4045654979565497E-3</v>
      </c>
    </row>
    <row r="55" spans="1:12" ht="36" customHeight="1">
      <c r="A55" s="1644"/>
      <c r="B55" s="1647">
        <v>853</v>
      </c>
      <c r="C55" s="1657" t="s">
        <v>696</v>
      </c>
      <c r="D55" s="802" t="s">
        <v>639</v>
      </c>
      <c r="E55" s="803">
        <v>4993000</v>
      </c>
      <c r="F55" s="1620"/>
      <c r="G55" s="804">
        <v>4993000</v>
      </c>
      <c r="H55" s="1623"/>
      <c r="I55" s="804">
        <v>15225.8</v>
      </c>
      <c r="J55" s="1626"/>
      <c r="K55" s="839">
        <v>3.0494292008812337E-3</v>
      </c>
      <c r="L55" s="840">
        <v>3.0494292008812337E-3</v>
      </c>
    </row>
    <row r="56" spans="1:12" ht="36" customHeight="1">
      <c r="A56" s="1644"/>
      <c r="B56" s="1647"/>
      <c r="C56" s="1672"/>
      <c r="D56" s="802" t="s">
        <v>642</v>
      </c>
      <c r="E56" s="803">
        <v>503820000</v>
      </c>
      <c r="F56" s="1620"/>
      <c r="G56" s="804">
        <v>442387217</v>
      </c>
      <c r="H56" s="1623"/>
      <c r="I56" s="804">
        <v>189244987.86000001</v>
      </c>
      <c r="J56" s="1626"/>
      <c r="K56" s="839">
        <v>0.37562023710849113</v>
      </c>
      <c r="L56" s="840">
        <v>0.42778132049868883</v>
      </c>
    </row>
    <row r="57" spans="1:12" ht="45" customHeight="1">
      <c r="A57" s="1644"/>
      <c r="B57" s="1647"/>
      <c r="C57" s="1672"/>
      <c r="D57" s="802" t="s">
        <v>644</v>
      </c>
      <c r="E57" s="803">
        <v>6236000</v>
      </c>
      <c r="F57" s="1620"/>
      <c r="G57" s="804">
        <v>7805491</v>
      </c>
      <c r="H57" s="1623"/>
      <c r="I57" s="838">
        <v>7805490.1200000001</v>
      </c>
      <c r="J57" s="1626"/>
      <c r="K57" s="839">
        <v>1.2516821872995509</v>
      </c>
      <c r="L57" s="840">
        <v>0.99999988725885403</v>
      </c>
    </row>
    <row r="58" spans="1:12" ht="45" customHeight="1">
      <c r="A58" s="1644"/>
      <c r="B58" s="1647"/>
      <c r="C58" s="1672"/>
      <c r="D58" s="802" t="s">
        <v>645</v>
      </c>
      <c r="E58" s="803">
        <v>5668000</v>
      </c>
      <c r="F58" s="1620"/>
      <c r="G58" s="804">
        <v>6640200</v>
      </c>
      <c r="H58" s="1623"/>
      <c r="I58" s="838">
        <v>6640199.4699999997</v>
      </c>
      <c r="J58" s="1626"/>
      <c r="K58" s="839">
        <v>1.1715242537050106</v>
      </c>
      <c r="L58" s="840">
        <v>0.999999920183127</v>
      </c>
    </row>
    <row r="59" spans="1:12" ht="45" customHeight="1">
      <c r="A59" s="1644"/>
      <c r="B59" s="1647"/>
      <c r="C59" s="1672"/>
      <c r="D59" s="802" t="s">
        <v>646</v>
      </c>
      <c r="E59" s="803">
        <v>8105000</v>
      </c>
      <c r="F59" s="1620"/>
      <c r="G59" s="804">
        <v>31717741</v>
      </c>
      <c r="H59" s="1623"/>
      <c r="I59" s="876">
        <v>28649430.239999998</v>
      </c>
      <c r="J59" s="1626"/>
      <c r="K59" s="839">
        <v>3.5347847304133251</v>
      </c>
      <c r="L59" s="840">
        <v>0.90326200217096164</v>
      </c>
    </row>
    <row r="60" spans="1:12" ht="36" customHeight="1">
      <c r="A60" s="1644"/>
      <c r="B60" s="1647"/>
      <c r="C60" s="1672"/>
      <c r="D60" s="802" t="s">
        <v>697</v>
      </c>
      <c r="E60" s="803">
        <v>2120000</v>
      </c>
      <c r="F60" s="1620"/>
      <c r="G60" s="804">
        <v>4165655</v>
      </c>
      <c r="H60" s="1623"/>
      <c r="I60" s="838">
        <v>4165654.51</v>
      </c>
      <c r="J60" s="1626"/>
      <c r="K60" s="839">
        <v>1.9649313726415094</v>
      </c>
      <c r="L60" s="840">
        <v>0.99999988237143977</v>
      </c>
    </row>
    <row r="61" spans="1:12" ht="45" customHeight="1">
      <c r="A61" s="1644"/>
      <c r="B61" s="1647"/>
      <c r="C61" s="1672"/>
      <c r="D61" s="802" t="s">
        <v>648</v>
      </c>
      <c r="E61" s="803">
        <v>5379000</v>
      </c>
      <c r="F61" s="1620"/>
      <c r="G61" s="804">
        <v>10726662</v>
      </c>
      <c r="H61" s="1623"/>
      <c r="I61" s="838">
        <v>10726661.75</v>
      </c>
      <c r="J61" s="1626"/>
      <c r="K61" s="839">
        <v>1.9941739635620004</v>
      </c>
      <c r="L61" s="840">
        <v>0.99999997669358842</v>
      </c>
    </row>
    <row r="62" spans="1:12" ht="45" customHeight="1">
      <c r="A62" s="1644"/>
      <c r="B62" s="1647"/>
      <c r="C62" s="1672"/>
      <c r="D62" s="802" t="s">
        <v>649</v>
      </c>
      <c r="E62" s="803">
        <v>5293000</v>
      </c>
      <c r="F62" s="1620"/>
      <c r="G62" s="804">
        <v>7080138</v>
      </c>
      <c r="H62" s="1623"/>
      <c r="I62" s="838">
        <v>7080137.8899999997</v>
      </c>
      <c r="J62" s="1626"/>
      <c r="K62" s="839">
        <v>1.3376417702626109</v>
      </c>
      <c r="L62" s="840">
        <v>0.99999998446357963</v>
      </c>
    </row>
    <row r="63" spans="1:12" ht="45" customHeight="1">
      <c r="A63" s="1644"/>
      <c r="B63" s="1647"/>
      <c r="C63" s="1672"/>
      <c r="D63" s="802" t="s">
        <v>650</v>
      </c>
      <c r="E63" s="803">
        <v>8081000</v>
      </c>
      <c r="F63" s="1620"/>
      <c r="G63" s="804">
        <v>6867285</v>
      </c>
      <c r="H63" s="1623"/>
      <c r="I63" s="838">
        <v>6867284.8200000003</v>
      </c>
      <c r="J63" s="1626"/>
      <c r="K63" s="839">
        <v>0.84980631357505265</v>
      </c>
      <c r="L63" s="840">
        <v>0.99999997378876815</v>
      </c>
    </row>
    <row r="64" spans="1:12" ht="45" customHeight="1">
      <c r="A64" s="1644"/>
      <c r="B64" s="1647"/>
      <c r="C64" s="1672"/>
      <c r="D64" s="802" t="s">
        <v>651</v>
      </c>
      <c r="E64" s="803">
        <v>2968000</v>
      </c>
      <c r="F64" s="1620"/>
      <c r="G64" s="804">
        <v>7849122</v>
      </c>
      <c r="H64" s="1623"/>
      <c r="I64" s="838">
        <v>7849121.8700000001</v>
      </c>
      <c r="J64" s="1626"/>
      <c r="K64" s="839">
        <v>2.6445828402964962</v>
      </c>
      <c r="L64" s="840">
        <v>0.99999998343763796</v>
      </c>
    </row>
    <row r="65" spans="1:12" ht="45" customHeight="1">
      <c r="A65" s="1644"/>
      <c r="B65" s="1647"/>
      <c r="C65" s="1672"/>
      <c r="D65" s="802" t="s">
        <v>652</v>
      </c>
      <c r="E65" s="803">
        <v>4057000</v>
      </c>
      <c r="F65" s="1620"/>
      <c r="G65" s="804">
        <v>6800009</v>
      </c>
      <c r="H65" s="1623"/>
      <c r="I65" s="838">
        <v>6800008.0199999996</v>
      </c>
      <c r="J65" s="1626"/>
      <c r="K65" s="839">
        <v>1.6761173330046832</v>
      </c>
      <c r="L65" s="840">
        <v>0.99999985588254359</v>
      </c>
    </row>
    <row r="66" spans="1:12" ht="45" customHeight="1">
      <c r="A66" s="1644"/>
      <c r="B66" s="1647"/>
      <c r="C66" s="1672"/>
      <c r="D66" s="802" t="s">
        <v>653</v>
      </c>
      <c r="E66" s="803">
        <v>1985000</v>
      </c>
      <c r="F66" s="1620"/>
      <c r="G66" s="804">
        <v>4098004</v>
      </c>
      <c r="H66" s="1623"/>
      <c r="I66" s="838">
        <v>4098003.51</v>
      </c>
      <c r="J66" s="1626"/>
      <c r="K66" s="839">
        <v>2.064485395465995</v>
      </c>
      <c r="L66" s="840">
        <v>0.99999988042959442</v>
      </c>
    </row>
    <row r="67" spans="1:12" ht="45" customHeight="1">
      <c r="A67" s="1644"/>
      <c r="B67" s="1647"/>
      <c r="C67" s="1672"/>
      <c r="D67" s="802" t="s">
        <v>654</v>
      </c>
      <c r="E67" s="803">
        <v>7931000</v>
      </c>
      <c r="F67" s="1620"/>
      <c r="G67" s="804">
        <v>14492076</v>
      </c>
      <c r="H67" s="1623"/>
      <c r="I67" s="838">
        <v>14492075.550000001</v>
      </c>
      <c r="J67" s="1626"/>
      <c r="K67" s="839">
        <v>1.8272696444332368</v>
      </c>
      <c r="L67" s="840">
        <v>0.99999996894854826</v>
      </c>
    </row>
    <row r="68" spans="1:12" ht="45" customHeight="1">
      <c r="A68" s="1644"/>
      <c r="B68" s="1647"/>
      <c r="C68" s="1672"/>
      <c r="D68" s="802" t="s">
        <v>655</v>
      </c>
      <c r="E68" s="803">
        <v>9090000</v>
      </c>
      <c r="F68" s="1620"/>
      <c r="G68" s="804">
        <v>1884287</v>
      </c>
      <c r="H68" s="1623"/>
      <c r="I68" s="838">
        <v>1411286.25</v>
      </c>
      <c r="J68" s="1626"/>
      <c r="K68" s="839">
        <v>0.15525701320132013</v>
      </c>
      <c r="L68" s="840">
        <v>0.74897627059996696</v>
      </c>
    </row>
    <row r="69" spans="1:12" ht="45" customHeight="1">
      <c r="A69" s="1644"/>
      <c r="B69" s="1647"/>
      <c r="C69" s="1672"/>
      <c r="D69" s="802" t="s">
        <v>656</v>
      </c>
      <c r="E69" s="803">
        <v>3717000</v>
      </c>
      <c r="F69" s="1620"/>
      <c r="G69" s="804">
        <v>3955737</v>
      </c>
      <c r="H69" s="1623"/>
      <c r="I69" s="838">
        <v>3634736.07</v>
      </c>
      <c r="J69" s="1626"/>
      <c r="K69" s="839">
        <v>0.97786819209039544</v>
      </c>
      <c r="L69" s="840">
        <v>0.91885180182605664</v>
      </c>
    </row>
    <row r="70" spans="1:12" ht="45" customHeight="1">
      <c r="A70" s="1644"/>
      <c r="B70" s="1647"/>
      <c r="C70" s="1672"/>
      <c r="D70" s="802" t="s">
        <v>698</v>
      </c>
      <c r="E70" s="803">
        <v>6919000</v>
      </c>
      <c r="F70" s="1620"/>
      <c r="G70" s="804">
        <v>12170241</v>
      </c>
      <c r="H70" s="1623"/>
      <c r="I70" s="838">
        <v>12170240.65</v>
      </c>
      <c r="J70" s="1626"/>
      <c r="K70" s="839">
        <v>1.7589594811388929</v>
      </c>
      <c r="L70" s="840">
        <v>0.99999997124132545</v>
      </c>
    </row>
    <row r="71" spans="1:12" ht="45" customHeight="1">
      <c r="A71" s="1644"/>
      <c r="B71" s="1647"/>
      <c r="C71" s="1672"/>
      <c r="D71" s="802" t="s">
        <v>658</v>
      </c>
      <c r="E71" s="803">
        <v>4840000</v>
      </c>
      <c r="F71" s="1620"/>
      <c r="G71" s="804">
        <v>10380829</v>
      </c>
      <c r="H71" s="1623"/>
      <c r="I71" s="838">
        <v>10083828.539999999</v>
      </c>
      <c r="J71" s="1626"/>
      <c r="K71" s="839">
        <v>2.0834356487603305</v>
      </c>
      <c r="L71" s="840">
        <v>0.97138952390025879</v>
      </c>
    </row>
    <row r="72" spans="1:12" ht="45" customHeight="1" thickBot="1">
      <c r="A72" s="1664"/>
      <c r="B72" s="1668"/>
      <c r="C72" s="1673"/>
      <c r="D72" s="860" t="s">
        <v>659</v>
      </c>
      <c r="E72" s="861">
        <v>4543000</v>
      </c>
      <c r="F72" s="1665"/>
      <c r="G72" s="862">
        <v>9712956</v>
      </c>
      <c r="H72" s="1666"/>
      <c r="I72" s="877">
        <v>9712956</v>
      </c>
      <c r="J72" s="1667"/>
      <c r="K72" s="872">
        <v>2.138004842615012</v>
      </c>
      <c r="L72" s="873">
        <v>1</v>
      </c>
    </row>
    <row r="73" spans="1:12" ht="38.1" customHeight="1">
      <c r="A73" s="1675">
        <v>32</v>
      </c>
      <c r="B73" s="1678">
        <v>801</v>
      </c>
      <c r="C73" s="1681" t="s">
        <v>118</v>
      </c>
      <c r="D73" s="853" t="s">
        <v>639</v>
      </c>
      <c r="E73" s="799"/>
      <c r="F73" s="1682">
        <f>SUM(E73:E83)</f>
        <v>20143000</v>
      </c>
      <c r="G73" s="776">
        <v>371973</v>
      </c>
      <c r="H73" s="1685">
        <f>SUM(G73:G83)</f>
        <v>20143000</v>
      </c>
      <c r="I73" s="805">
        <v>0</v>
      </c>
      <c r="J73" s="1688">
        <f>SUM(I73:I83)</f>
        <v>789761.44000000006</v>
      </c>
      <c r="K73" s="806">
        <v>0</v>
      </c>
      <c r="L73" s="807">
        <v>0</v>
      </c>
    </row>
    <row r="74" spans="1:12" ht="38.1" customHeight="1">
      <c r="A74" s="1676"/>
      <c r="B74" s="1679"/>
      <c r="C74" s="1672"/>
      <c r="D74" s="853" t="s">
        <v>642</v>
      </c>
      <c r="E74" s="854">
        <v>3319000</v>
      </c>
      <c r="F74" s="1683"/>
      <c r="G74" s="824">
        <v>3918060</v>
      </c>
      <c r="H74" s="1686"/>
      <c r="I74" s="824">
        <v>413306.07</v>
      </c>
      <c r="J74" s="1689"/>
      <c r="K74" s="855">
        <v>0.1245272883398614</v>
      </c>
      <c r="L74" s="856">
        <v>0.10548742745134071</v>
      </c>
    </row>
    <row r="75" spans="1:12" ht="45" customHeight="1">
      <c r="A75" s="1676"/>
      <c r="B75" s="1679"/>
      <c r="C75" s="1672"/>
      <c r="D75" s="802" t="s">
        <v>646</v>
      </c>
      <c r="E75" s="803">
        <v>2846000</v>
      </c>
      <c r="F75" s="1683"/>
      <c r="G75" s="804">
        <v>2746000</v>
      </c>
      <c r="H75" s="1686"/>
      <c r="I75" s="804">
        <v>113850.43000000001</v>
      </c>
      <c r="J75" s="1689"/>
      <c r="K75" s="839">
        <v>4.0003664792691497E-2</v>
      </c>
      <c r="L75" s="840">
        <v>4.1460462490895848E-2</v>
      </c>
    </row>
    <row r="76" spans="1:12" ht="38.1" customHeight="1">
      <c r="A76" s="1676"/>
      <c r="B76" s="1679"/>
      <c r="C76" s="1672"/>
      <c r="D76" s="802" t="s">
        <v>697</v>
      </c>
      <c r="E76" s="803">
        <v>1103000</v>
      </c>
      <c r="F76" s="1683"/>
      <c r="G76" s="804">
        <v>1103000</v>
      </c>
      <c r="H76" s="1686"/>
      <c r="I76" s="804">
        <v>19180.29</v>
      </c>
      <c r="J76" s="1689"/>
      <c r="K76" s="839">
        <v>1.7389202175883953E-2</v>
      </c>
      <c r="L76" s="840">
        <v>1.7389202175883953E-2</v>
      </c>
    </row>
    <row r="77" spans="1:12" ht="45" customHeight="1">
      <c r="A77" s="1676"/>
      <c r="B77" s="1679"/>
      <c r="C77" s="1672"/>
      <c r="D77" s="802" t="s">
        <v>648</v>
      </c>
      <c r="E77" s="803">
        <v>301000</v>
      </c>
      <c r="F77" s="1683"/>
      <c r="G77" s="804">
        <v>301000</v>
      </c>
      <c r="H77" s="1686"/>
      <c r="I77" s="838">
        <v>43044.15</v>
      </c>
      <c r="J77" s="1689"/>
      <c r="K77" s="839">
        <v>0.14300382059800665</v>
      </c>
      <c r="L77" s="840">
        <v>0.14300382059800665</v>
      </c>
    </row>
    <row r="78" spans="1:12" ht="45" customHeight="1">
      <c r="A78" s="1676"/>
      <c r="B78" s="1679"/>
      <c r="C78" s="1672"/>
      <c r="D78" s="802" t="s">
        <v>649</v>
      </c>
      <c r="E78" s="803">
        <v>3187000</v>
      </c>
      <c r="F78" s="1683"/>
      <c r="G78" s="804">
        <v>2797996</v>
      </c>
      <c r="H78" s="1686"/>
      <c r="I78" s="804">
        <v>54000</v>
      </c>
      <c r="J78" s="1689"/>
      <c r="K78" s="839">
        <v>1.6943834326953247E-2</v>
      </c>
      <c r="L78" s="840">
        <v>1.9299527233062521E-2</v>
      </c>
    </row>
    <row r="79" spans="1:12" ht="45" customHeight="1">
      <c r="A79" s="1676"/>
      <c r="B79" s="1679"/>
      <c r="C79" s="1672"/>
      <c r="D79" s="802" t="s">
        <v>650</v>
      </c>
      <c r="E79" s="803">
        <v>4292000</v>
      </c>
      <c r="F79" s="1683"/>
      <c r="G79" s="804">
        <v>4292000</v>
      </c>
      <c r="H79" s="1686"/>
      <c r="I79" s="804">
        <v>62059.990000000005</v>
      </c>
      <c r="J79" s="1689"/>
      <c r="K79" s="839">
        <v>1.4459457129543338E-2</v>
      </c>
      <c r="L79" s="840">
        <v>1.4459457129543338E-2</v>
      </c>
    </row>
    <row r="80" spans="1:12" ht="45" customHeight="1">
      <c r="A80" s="1676"/>
      <c r="B80" s="1679"/>
      <c r="C80" s="1672"/>
      <c r="D80" s="802" t="s">
        <v>652</v>
      </c>
      <c r="E80" s="803">
        <v>899000</v>
      </c>
      <c r="F80" s="1683"/>
      <c r="G80" s="804">
        <v>899000</v>
      </c>
      <c r="H80" s="1686"/>
      <c r="I80" s="878">
        <v>63390.47</v>
      </c>
      <c r="J80" s="1689"/>
      <c r="K80" s="839">
        <v>7.0512202447163511E-2</v>
      </c>
      <c r="L80" s="840">
        <v>7.0512202447163511E-2</v>
      </c>
    </row>
    <row r="81" spans="1:12" ht="45" customHeight="1">
      <c r="A81" s="1676"/>
      <c r="B81" s="1679"/>
      <c r="C81" s="1672"/>
      <c r="D81" s="802" t="s">
        <v>653</v>
      </c>
      <c r="E81" s="803">
        <v>2408000</v>
      </c>
      <c r="F81" s="1683"/>
      <c r="G81" s="804">
        <v>2408000</v>
      </c>
      <c r="H81" s="1686"/>
      <c r="I81" s="804">
        <v>20930.04</v>
      </c>
      <c r="J81" s="1689"/>
      <c r="K81" s="839">
        <v>8.6918770764119607E-3</v>
      </c>
      <c r="L81" s="840">
        <v>8.6918770764119607E-3</v>
      </c>
    </row>
    <row r="82" spans="1:12" ht="45" customHeight="1">
      <c r="A82" s="1676"/>
      <c r="B82" s="1679"/>
      <c r="C82" s="1672"/>
      <c r="D82" s="802" t="s">
        <v>655</v>
      </c>
      <c r="E82" s="803">
        <v>513000</v>
      </c>
      <c r="F82" s="1683"/>
      <c r="G82" s="804">
        <v>30971</v>
      </c>
      <c r="H82" s="1686"/>
      <c r="I82" s="805">
        <v>0</v>
      </c>
      <c r="J82" s="1689"/>
      <c r="K82" s="806">
        <v>0</v>
      </c>
      <c r="L82" s="807">
        <v>0</v>
      </c>
    </row>
    <row r="83" spans="1:12" ht="45" customHeight="1" thickBot="1">
      <c r="A83" s="1677"/>
      <c r="B83" s="1680"/>
      <c r="C83" s="1673"/>
      <c r="D83" s="808" t="s">
        <v>659</v>
      </c>
      <c r="E83" s="809">
        <v>1275000</v>
      </c>
      <c r="F83" s="1684"/>
      <c r="G83" s="810">
        <v>1275000</v>
      </c>
      <c r="H83" s="1687"/>
      <c r="I83" s="811">
        <v>0</v>
      </c>
      <c r="J83" s="1690"/>
      <c r="K83" s="812">
        <v>0</v>
      </c>
      <c r="L83" s="813">
        <v>0</v>
      </c>
    </row>
    <row r="84" spans="1:12" ht="38.1" customHeight="1" thickBot="1">
      <c r="A84" s="828">
        <v>33</v>
      </c>
      <c r="B84" s="829" t="s">
        <v>370</v>
      </c>
      <c r="C84" s="830" t="s">
        <v>371</v>
      </c>
      <c r="D84" s="831" t="s">
        <v>670</v>
      </c>
      <c r="E84" s="832">
        <v>10727781000</v>
      </c>
      <c r="F84" s="833">
        <v>10727781000</v>
      </c>
      <c r="G84" s="794">
        <v>10727781000</v>
      </c>
      <c r="H84" s="794">
        <f>G84</f>
        <v>10727781000</v>
      </c>
      <c r="I84" s="794">
        <v>4720975565.8999996</v>
      </c>
      <c r="J84" s="834">
        <f>I84</f>
        <v>4720975565.8999996</v>
      </c>
      <c r="K84" s="837">
        <v>0.44007009146625942</v>
      </c>
      <c r="L84" s="836">
        <v>0.44007009146625942</v>
      </c>
    </row>
    <row r="85" spans="1:12" ht="38.1" customHeight="1">
      <c r="A85" s="1675">
        <v>34</v>
      </c>
      <c r="B85" s="1646">
        <v>150</v>
      </c>
      <c r="C85" s="1648" t="s">
        <v>379</v>
      </c>
      <c r="D85" s="798" t="s">
        <v>640</v>
      </c>
      <c r="E85" s="799"/>
      <c r="F85" s="1682">
        <f>SUM(E85:E113)</f>
        <v>15250295000</v>
      </c>
      <c r="G85" s="776">
        <v>1112966000</v>
      </c>
      <c r="H85" s="1685">
        <f>SUM(G85:G113)</f>
        <v>16387476000</v>
      </c>
      <c r="I85" s="776">
        <v>178856145.94</v>
      </c>
      <c r="J85" s="1685">
        <f>SUM(I85:I113)</f>
        <v>4489361301.1599998</v>
      </c>
      <c r="K85" s="815">
        <v>0</v>
      </c>
      <c r="L85" s="801">
        <v>0.16070225500150048</v>
      </c>
    </row>
    <row r="86" spans="1:12" ht="38.1" customHeight="1">
      <c r="A86" s="1676"/>
      <c r="B86" s="1647"/>
      <c r="C86" s="1649"/>
      <c r="D86" s="802" t="s">
        <v>641</v>
      </c>
      <c r="E86" s="803">
        <v>625800000</v>
      </c>
      <c r="F86" s="1683"/>
      <c r="G86" s="804">
        <v>625800000</v>
      </c>
      <c r="H86" s="1686"/>
      <c r="I86" s="804">
        <v>282188186.44</v>
      </c>
      <c r="J86" s="1686"/>
      <c r="K86" s="839">
        <v>0.45092391569191437</v>
      </c>
      <c r="L86" s="840">
        <v>0.45092391569191437</v>
      </c>
    </row>
    <row r="87" spans="1:12" ht="38.1" customHeight="1">
      <c r="A87" s="1676"/>
      <c r="B87" s="1647"/>
      <c r="C87" s="1649"/>
      <c r="D87" s="802" t="s">
        <v>642</v>
      </c>
      <c r="E87" s="803">
        <v>29386000</v>
      </c>
      <c r="F87" s="1683"/>
      <c r="G87" s="804">
        <v>29386000</v>
      </c>
      <c r="H87" s="1686"/>
      <c r="I87" s="804">
        <v>4733861.71</v>
      </c>
      <c r="J87" s="1686"/>
      <c r="K87" s="839">
        <v>0.16109241509562378</v>
      </c>
      <c r="L87" s="840">
        <v>0.16109241509562378</v>
      </c>
    </row>
    <row r="88" spans="1:12" ht="38.1" customHeight="1">
      <c r="A88" s="1676"/>
      <c r="B88" s="858">
        <v>500</v>
      </c>
      <c r="C88" s="859" t="s">
        <v>384</v>
      </c>
      <c r="D88" s="802" t="s">
        <v>640</v>
      </c>
      <c r="E88" s="803"/>
      <c r="F88" s="1683"/>
      <c r="G88" s="803">
        <v>23086000</v>
      </c>
      <c r="H88" s="1686"/>
      <c r="I88" s="804">
        <v>4326463.59</v>
      </c>
      <c r="J88" s="1686"/>
      <c r="K88" s="806">
        <v>0</v>
      </c>
      <c r="L88" s="840">
        <v>0.18740637572554794</v>
      </c>
    </row>
    <row r="89" spans="1:12" ht="38.1" customHeight="1">
      <c r="A89" s="1676"/>
      <c r="B89" s="1647">
        <v>750</v>
      </c>
      <c r="C89" s="1649" t="s">
        <v>86</v>
      </c>
      <c r="D89" s="802" t="s">
        <v>640</v>
      </c>
      <c r="E89" s="803"/>
      <c r="F89" s="1683"/>
      <c r="G89" s="804">
        <v>1129000</v>
      </c>
      <c r="H89" s="1686"/>
      <c r="I89" s="879">
        <v>0</v>
      </c>
      <c r="J89" s="1686"/>
      <c r="K89" s="806">
        <v>0</v>
      </c>
      <c r="L89" s="807">
        <v>0</v>
      </c>
    </row>
    <row r="90" spans="1:12" ht="38.1" customHeight="1">
      <c r="A90" s="1676"/>
      <c r="B90" s="1647"/>
      <c r="C90" s="1649"/>
      <c r="D90" s="802" t="s">
        <v>642</v>
      </c>
      <c r="E90" s="803">
        <v>72882000</v>
      </c>
      <c r="F90" s="1683"/>
      <c r="G90" s="804">
        <v>77484057</v>
      </c>
      <c r="H90" s="1686"/>
      <c r="I90" s="804">
        <v>14233260.179999998</v>
      </c>
      <c r="J90" s="1686"/>
      <c r="K90" s="839">
        <v>0.19529184407672673</v>
      </c>
      <c r="L90" s="840">
        <v>0.18369275862775225</v>
      </c>
    </row>
    <row r="91" spans="1:12" ht="45" customHeight="1">
      <c r="A91" s="1676"/>
      <c r="B91" s="1656">
        <v>758</v>
      </c>
      <c r="C91" s="1657" t="s">
        <v>421</v>
      </c>
      <c r="D91" s="802" t="s">
        <v>699</v>
      </c>
      <c r="E91" s="803"/>
      <c r="F91" s="1683"/>
      <c r="G91" s="804">
        <v>5865</v>
      </c>
      <c r="H91" s="1686"/>
      <c r="I91" s="876">
        <v>5864.19</v>
      </c>
      <c r="J91" s="1686"/>
      <c r="K91" s="806">
        <v>0</v>
      </c>
      <c r="L91" s="840">
        <v>0.99986189258312008</v>
      </c>
    </row>
    <row r="92" spans="1:12" ht="45" customHeight="1">
      <c r="A92" s="1676"/>
      <c r="B92" s="1679"/>
      <c r="C92" s="1672"/>
      <c r="D92" s="802" t="s">
        <v>700</v>
      </c>
      <c r="E92" s="803">
        <v>1042200000</v>
      </c>
      <c r="F92" s="1683"/>
      <c r="G92" s="804">
        <v>1042194135</v>
      </c>
      <c r="H92" s="1686"/>
      <c r="I92" s="804">
        <v>345141132.29000002</v>
      </c>
      <c r="J92" s="1686"/>
      <c r="K92" s="839">
        <v>0.33116593004221839</v>
      </c>
      <c r="L92" s="840">
        <v>0.33116779369517374</v>
      </c>
    </row>
    <row r="93" spans="1:12" ht="45" customHeight="1">
      <c r="A93" s="1676"/>
      <c r="B93" s="1679"/>
      <c r="C93" s="1672"/>
      <c r="D93" s="802" t="s">
        <v>645</v>
      </c>
      <c r="E93" s="803">
        <v>810644000</v>
      </c>
      <c r="F93" s="1683"/>
      <c r="G93" s="804">
        <v>810644000</v>
      </c>
      <c r="H93" s="1686"/>
      <c r="I93" s="804">
        <v>145857570.81999999</v>
      </c>
      <c r="J93" s="1686"/>
      <c r="K93" s="839">
        <v>0.17992802120289547</v>
      </c>
      <c r="L93" s="840">
        <v>0.17992802120289547</v>
      </c>
    </row>
    <row r="94" spans="1:12" ht="45" customHeight="1">
      <c r="A94" s="1676"/>
      <c r="B94" s="1679"/>
      <c r="C94" s="1691"/>
      <c r="D94" s="802" t="s">
        <v>646</v>
      </c>
      <c r="E94" s="803">
        <v>943191000</v>
      </c>
      <c r="F94" s="1683"/>
      <c r="G94" s="804">
        <v>943191000</v>
      </c>
      <c r="H94" s="1686"/>
      <c r="I94" s="804">
        <v>267380765.69999999</v>
      </c>
      <c r="J94" s="1686"/>
      <c r="K94" s="839">
        <v>0.28348528103003529</v>
      </c>
      <c r="L94" s="840">
        <v>0.28348528103003529</v>
      </c>
    </row>
    <row r="95" spans="1:12" ht="38.1" customHeight="1">
      <c r="A95" s="1676"/>
      <c r="B95" s="1679"/>
      <c r="C95" s="1691"/>
      <c r="D95" s="802" t="s">
        <v>697</v>
      </c>
      <c r="E95" s="803">
        <v>431400000</v>
      </c>
      <c r="F95" s="1683"/>
      <c r="G95" s="804">
        <v>431400000</v>
      </c>
      <c r="H95" s="1686"/>
      <c r="I95" s="804">
        <v>113761248.75999999</v>
      </c>
      <c r="J95" s="1686"/>
      <c r="K95" s="839">
        <v>0.26370247742234582</v>
      </c>
      <c r="L95" s="840">
        <v>0.26370247742234582</v>
      </c>
    </row>
    <row r="96" spans="1:12" ht="45" customHeight="1">
      <c r="A96" s="1676"/>
      <c r="B96" s="1679"/>
      <c r="C96" s="1691"/>
      <c r="D96" s="802" t="s">
        <v>648</v>
      </c>
      <c r="E96" s="803">
        <v>923098000</v>
      </c>
      <c r="F96" s="1683"/>
      <c r="G96" s="804">
        <v>923098000</v>
      </c>
      <c r="H96" s="1686"/>
      <c r="I96" s="804">
        <v>182366749.60999998</v>
      </c>
      <c r="J96" s="1686"/>
      <c r="K96" s="839">
        <v>0.19755946780298514</v>
      </c>
      <c r="L96" s="840">
        <v>0.19755946780298514</v>
      </c>
    </row>
    <row r="97" spans="1:12" ht="45" customHeight="1">
      <c r="A97" s="1676"/>
      <c r="B97" s="1679"/>
      <c r="C97" s="1691"/>
      <c r="D97" s="802" t="s">
        <v>701</v>
      </c>
      <c r="E97" s="803"/>
      <c r="F97" s="1683"/>
      <c r="G97" s="804">
        <v>3850</v>
      </c>
      <c r="H97" s="1686"/>
      <c r="I97" s="879">
        <v>0</v>
      </c>
      <c r="J97" s="1686"/>
      <c r="K97" s="806">
        <v>0</v>
      </c>
      <c r="L97" s="807">
        <v>0</v>
      </c>
    </row>
    <row r="98" spans="1:12" ht="45" customHeight="1">
      <c r="A98" s="1676"/>
      <c r="B98" s="1679"/>
      <c r="C98" s="1691"/>
      <c r="D98" s="802" t="s">
        <v>649</v>
      </c>
      <c r="E98" s="803">
        <v>1642481000</v>
      </c>
      <c r="F98" s="1683"/>
      <c r="G98" s="804">
        <v>1642477150</v>
      </c>
      <c r="H98" s="1686"/>
      <c r="I98" s="804">
        <v>236523094.94999999</v>
      </c>
      <c r="J98" s="1686"/>
      <c r="K98" s="839">
        <v>0.14400355008672855</v>
      </c>
      <c r="L98" s="840">
        <v>0.14400388763399236</v>
      </c>
    </row>
    <row r="99" spans="1:12" ht="45" customHeight="1">
      <c r="A99" s="1676"/>
      <c r="B99" s="1679"/>
      <c r="C99" s="1691"/>
      <c r="D99" s="802" t="s">
        <v>650</v>
      </c>
      <c r="E99" s="803">
        <v>831201000</v>
      </c>
      <c r="F99" s="1683"/>
      <c r="G99" s="804">
        <v>831201000</v>
      </c>
      <c r="H99" s="1686"/>
      <c r="I99" s="804">
        <v>337442049.33999991</v>
      </c>
      <c r="J99" s="1686"/>
      <c r="K99" s="839">
        <v>0.40596925333342948</v>
      </c>
      <c r="L99" s="840">
        <v>0.40596925333342948</v>
      </c>
    </row>
    <row r="100" spans="1:12" ht="45" customHeight="1">
      <c r="A100" s="1676"/>
      <c r="B100" s="1679"/>
      <c r="C100" s="1691"/>
      <c r="D100" s="802" t="s">
        <v>651</v>
      </c>
      <c r="E100" s="803">
        <v>521243000</v>
      </c>
      <c r="F100" s="1683"/>
      <c r="G100" s="804">
        <v>521243000</v>
      </c>
      <c r="H100" s="1686"/>
      <c r="I100" s="804">
        <v>136810015.78999999</v>
      </c>
      <c r="J100" s="1686"/>
      <c r="K100" s="839">
        <v>0.26246878287094499</v>
      </c>
      <c r="L100" s="840">
        <v>0.26246878287094499</v>
      </c>
    </row>
    <row r="101" spans="1:12" ht="45" customHeight="1">
      <c r="A101" s="1676"/>
      <c r="B101" s="1679"/>
      <c r="C101" s="1691"/>
      <c r="D101" s="802" t="s">
        <v>652</v>
      </c>
      <c r="E101" s="803">
        <v>982418000</v>
      </c>
      <c r="F101" s="1683"/>
      <c r="G101" s="804">
        <v>982418000</v>
      </c>
      <c r="H101" s="1686"/>
      <c r="I101" s="804">
        <v>468393737.95000005</v>
      </c>
      <c r="J101" s="1686"/>
      <c r="K101" s="839">
        <v>0.47677642098373607</v>
      </c>
      <c r="L101" s="840">
        <v>0.47677642098373607</v>
      </c>
    </row>
    <row r="102" spans="1:12" ht="45" customHeight="1">
      <c r="A102" s="1676"/>
      <c r="B102" s="1679"/>
      <c r="C102" s="1691"/>
      <c r="D102" s="802" t="s">
        <v>653</v>
      </c>
      <c r="E102" s="803">
        <v>441094000</v>
      </c>
      <c r="F102" s="1683"/>
      <c r="G102" s="804">
        <v>441094000</v>
      </c>
      <c r="H102" s="1686"/>
      <c r="I102" s="804">
        <v>142240732.13999999</v>
      </c>
      <c r="J102" s="1686"/>
      <c r="K102" s="839">
        <v>0.32247260706334702</v>
      </c>
      <c r="L102" s="840">
        <v>0.32247260706334702</v>
      </c>
    </row>
    <row r="103" spans="1:12" ht="45" customHeight="1">
      <c r="A103" s="1676"/>
      <c r="B103" s="1679"/>
      <c r="C103" s="1691"/>
      <c r="D103" s="802" t="s">
        <v>654</v>
      </c>
      <c r="E103" s="803">
        <v>807000000</v>
      </c>
      <c r="F103" s="1683"/>
      <c r="G103" s="804">
        <v>807000000</v>
      </c>
      <c r="H103" s="1686"/>
      <c r="I103" s="804">
        <v>266956629.63999999</v>
      </c>
      <c r="J103" s="1686"/>
      <c r="K103" s="839">
        <v>0.3308012758859975</v>
      </c>
      <c r="L103" s="840">
        <v>0.3308012758859975</v>
      </c>
    </row>
    <row r="104" spans="1:12" ht="45" customHeight="1">
      <c r="A104" s="1676"/>
      <c r="B104" s="1679"/>
      <c r="C104" s="1691"/>
      <c r="D104" s="802" t="s">
        <v>655</v>
      </c>
      <c r="E104" s="803">
        <v>1496426000</v>
      </c>
      <c r="F104" s="1683"/>
      <c r="G104" s="804">
        <v>1496426000</v>
      </c>
      <c r="H104" s="1686"/>
      <c r="I104" s="804">
        <v>370952941.14999998</v>
      </c>
      <c r="J104" s="1686"/>
      <c r="K104" s="839">
        <v>0.24789260621641163</v>
      </c>
      <c r="L104" s="840">
        <v>0.24789260621641163</v>
      </c>
    </row>
    <row r="105" spans="1:12" ht="45" customHeight="1">
      <c r="A105" s="1676"/>
      <c r="B105" s="1679"/>
      <c r="C105" s="1691"/>
      <c r="D105" s="802" t="s">
        <v>656</v>
      </c>
      <c r="E105" s="803">
        <v>534539000</v>
      </c>
      <c r="F105" s="1683"/>
      <c r="G105" s="804">
        <v>534539000</v>
      </c>
      <c r="H105" s="1686"/>
      <c r="I105" s="804">
        <v>164029796.48000002</v>
      </c>
      <c r="J105" s="1686"/>
      <c r="K105" s="839">
        <v>0.30686216811121364</v>
      </c>
      <c r="L105" s="840">
        <v>0.30686216811121364</v>
      </c>
    </row>
    <row r="106" spans="1:12" ht="45" customHeight="1">
      <c r="A106" s="1676"/>
      <c r="B106" s="1679"/>
      <c r="C106" s="1691"/>
      <c r="D106" s="802" t="s">
        <v>698</v>
      </c>
      <c r="E106" s="803">
        <v>936000000</v>
      </c>
      <c r="F106" s="1683"/>
      <c r="G106" s="804">
        <v>936000000</v>
      </c>
      <c r="H106" s="1686"/>
      <c r="I106" s="804">
        <v>195875266.56999999</v>
      </c>
      <c r="J106" s="1686"/>
      <c r="K106" s="839">
        <v>0.20926844719017093</v>
      </c>
      <c r="L106" s="840">
        <v>0.20926844719017093</v>
      </c>
    </row>
    <row r="107" spans="1:12" ht="45" customHeight="1">
      <c r="A107" s="1676"/>
      <c r="B107" s="1679"/>
      <c r="C107" s="1691"/>
      <c r="D107" s="802" t="s">
        <v>658</v>
      </c>
      <c r="E107" s="803">
        <v>969857000</v>
      </c>
      <c r="F107" s="1683"/>
      <c r="G107" s="804">
        <v>969857000</v>
      </c>
      <c r="H107" s="1686"/>
      <c r="I107" s="804">
        <v>200127810.09999996</v>
      </c>
      <c r="J107" s="1686"/>
      <c r="K107" s="839">
        <v>0.20634775033845193</v>
      </c>
      <c r="L107" s="840">
        <v>0.20634775033845193</v>
      </c>
    </row>
    <row r="108" spans="1:12" ht="45" customHeight="1">
      <c r="A108" s="1676"/>
      <c r="B108" s="1670"/>
      <c r="C108" s="1692"/>
      <c r="D108" s="802" t="s">
        <v>659</v>
      </c>
      <c r="E108" s="803">
        <v>611044000</v>
      </c>
      <c r="F108" s="1683"/>
      <c r="G108" s="804">
        <v>611044000</v>
      </c>
      <c r="H108" s="1686"/>
      <c r="I108" s="804">
        <v>321899011.64999998</v>
      </c>
      <c r="J108" s="1686"/>
      <c r="K108" s="839">
        <v>0.5268016896491905</v>
      </c>
      <c r="L108" s="840">
        <v>0.5268016896491905</v>
      </c>
    </row>
    <row r="109" spans="1:12" ht="38.1" customHeight="1">
      <c r="A109" s="1676"/>
      <c r="B109" s="858">
        <v>801</v>
      </c>
      <c r="C109" s="859" t="s">
        <v>118</v>
      </c>
      <c r="D109" s="802" t="s">
        <v>642</v>
      </c>
      <c r="E109" s="803">
        <v>160773000</v>
      </c>
      <c r="F109" s="1683"/>
      <c r="G109" s="804">
        <v>183884445</v>
      </c>
      <c r="H109" s="1686"/>
      <c r="I109" s="876">
        <v>7331252.1200000001</v>
      </c>
      <c r="J109" s="1686"/>
      <c r="K109" s="839">
        <v>4.5600020650233559E-2</v>
      </c>
      <c r="L109" s="840">
        <v>3.9868799778034515E-2</v>
      </c>
    </row>
    <row r="110" spans="1:12" ht="38.1" customHeight="1">
      <c r="A110" s="1676"/>
      <c r="B110" s="858">
        <v>803</v>
      </c>
      <c r="C110" s="859" t="s">
        <v>133</v>
      </c>
      <c r="D110" s="802" t="s">
        <v>642</v>
      </c>
      <c r="E110" s="803">
        <v>82919000</v>
      </c>
      <c r="F110" s="1683"/>
      <c r="G110" s="804">
        <v>1540998</v>
      </c>
      <c r="H110" s="1686"/>
      <c r="I110" s="876">
        <v>335771.8</v>
      </c>
      <c r="J110" s="1686"/>
      <c r="K110" s="839">
        <v>4.0493951928990942E-3</v>
      </c>
      <c r="L110" s="840">
        <v>0.21789243074942341</v>
      </c>
    </row>
    <row r="111" spans="1:12" ht="38.1" customHeight="1">
      <c r="A111" s="1676"/>
      <c r="B111" s="858">
        <v>851</v>
      </c>
      <c r="C111" s="859" t="s">
        <v>425</v>
      </c>
      <c r="D111" s="802" t="s">
        <v>642</v>
      </c>
      <c r="E111" s="803">
        <v>3440000</v>
      </c>
      <c r="F111" s="1683"/>
      <c r="G111" s="804">
        <v>54076366</v>
      </c>
      <c r="H111" s="1686"/>
      <c r="I111" s="838">
        <v>706337.4</v>
      </c>
      <c r="J111" s="1686"/>
      <c r="K111" s="839">
        <v>0.20533063953488373</v>
      </c>
      <c r="L111" s="840">
        <v>1.3061850346970431E-2</v>
      </c>
    </row>
    <row r="112" spans="1:12" ht="38.1" customHeight="1">
      <c r="A112" s="1676"/>
      <c r="B112" s="858">
        <v>852</v>
      </c>
      <c r="C112" s="859" t="s">
        <v>427</v>
      </c>
      <c r="D112" s="802" t="s">
        <v>642</v>
      </c>
      <c r="E112" s="803">
        <v>15302000</v>
      </c>
      <c r="F112" s="1683"/>
      <c r="G112" s="804">
        <v>10035268</v>
      </c>
      <c r="H112" s="1686"/>
      <c r="I112" s="876">
        <v>2384219</v>
      </c>
      <c r="J112" s="1686"/>
      <c r="K112" s="839">
        <v>0.15581093974643836</v>
      </c>
      <c r="L112" s="840">
        <v>0.23758398878834128</v>
      </c>
    </row>
    <row r="113" spans="1:12" ht="45" customHeight="1" thickBot="1">
      <c r="A113" s="1677"/>
      <c r="B113" s="880">
        <v>853</v>
      </c>
      <c r="C113" s="881" t="s">
        <v>696</v>
      </c>
      <c r="D113" s="860" t="s">
        <v>642</v>
      </c>
      <c r="E113" s="861">
        <v>335957000</v>
      </c>
      <c r="F113" s="1684"/>
      <c r="G113" s="862">
        <v>344251866</v>
      </c>
      <c r="H113" s="1687"/>
      <c r="I113" s="882">
        <v>98501385.850000009</v>
      </c>
      <c r="J113" s="1687"/>
      <c r="K113" s="872">
        <v>0.29319640861776958</v>
      </c>
      <c r="L113" s="873">
        <v>0.28613174125830304</v>
      </c>
    </row>
    <row r="114" spans="1:12" ht="36" customHeight="1">
      <c r="A114" s="1643">
        <v>37</v>
      </c>
      <c r="B114" s="1646">
        <v>750</v>
      </c>
      <c r="C114" s="1648" t="s">
        <v>86</v>
      </c>
      <c r="D114" s="798" t="s">
        <v>643</v>
      </c>
      <c r="E114" s="799">
        <v>423000</v>
      </c>
      <c r="F114" s="1619">
        <f>SUM(E114:E118)</f>
        <v>73182000</v>
      </c>
      <c r="G114" s="776">
        <v>423000</v>
      </c>
      <c r="H114" s="1622">
        <f>SUM(G114:G118)</f>
        <v>73182000</v>
      </c>
      <c r="I114" s="776">
        <v>11732.029999999999</v>
      </c>
      <c r="J114" s="1625">
        <f>I114+I115+I116+I117+I118</f>
        <v>9489378.9200000018</v>
      </c>
      <c r="K114" s="800">
        <v>2.7735295508274228E-2</v>
      </c>
      <c r="L114" s="801">
        <v>2.7735295508274228E-2</v>
      </c>
    </row>
    <row r="115" spans="1:12" ht="36" customHeight="1">
      <c r="A115" s="1644"/>
      <c r="B115" s="1647"/>
      <c r="C115" s="1649"/>
      <c r="D115" s="802" t="s">
        <v>642</v>
      </c>
      <c r="E115" s="803">
        <v>2471000</v>
      </c>
      <c r="F115" s="1620"/>
      <c r="G115" s="804">
        <v>2471000</v>
      </c>
      <c r="H115" s="1623"/>
      <c r="I115" s="805">
        <v>0</v>
      </c>
      <c r="J115" s="1626"/>
      <c r="K115" s="806">
        <v>0</v>
      </c>
      <c r="L115" s="807">
        <v>0</v>
      </c>
    </row>
    <row r="116" spans="1:12" ht="36" customHeight="1">
      <c r="A116" s="1644"/>
      <c r="B116" s="1647">
        <v>755</v>
      </c>
      <c r="C116" s="1649" t="s">
        <v>411</v>
      </c>
      <c r="D116" s="802" t="s">
        <v>639</v>
      </c>
      <c r="E116" s="803">
        <v>17339000</v>
      </c>
      <c r="F116" s="1620"/>
      <c r="G116" s="804">
        <v>17339000</v>
      </c>
      <c r="H116" s="1623"/>
      <c r="I116" s="804">
        <v>5096104.37</v>
      </c>
      <c r="J116" s="1626"/>
      <c r="K116" s="839">
        <v>0.29390993540573274</v>
      </c>
      <c r="L116" s="840">
        <v>0.29390993540573274</v>
      </c>
    </row>
    <row r="117" spans="1:12" ht="36" customHeight="1">
      <c r="A117" s="1644"/>
      <c r="B117" s="1647"/>
      <c r="C117" s="1649"/>
      <c r="D117" s="802" t="s">
        <v>642</v>
      </c>
      <c r="E117" s="803">
        <v>52291000</v>
      </c>
      <c r="F117" s="1620"/>
      <c r="G117" s="804">
        <v>52291000</v>
      </c>
      <c r="H117" s="1623"/>
      <c r="I117" s="804">
        <v>4381542.5200000005</v>
      </c>
      <c r="J117" s="1626"/>
      <c r="K117" s="839">
        <v>8.3791522824195372E-2</v>
      </c>
      <c r="L117" s="840">
        <v>8.3791522824195372E-2</v>
      </c>
    </row>
    <row r="118" spans="1:12" ht="45" customHeight="1" thickBot="1">
      <c r="A118" s="1645"/>
      <c r="B118" s="1656"/>
      <c r="C118" s="1657"/>
      <c r="D118" s="808" t="s">
        <v>644</v>
      </c>
      <c r="E118" s="809">
        <v>658000</v>
      </c>
      <c r="F118" s="1621"/>
      <c r="G118" s="810">
        <v>658000</v>
      </c>
      <c r="H118" s="1624"/>
      <c r="I118" s="811">
        <v>0</v>
      </c>
      <c r="J118" s="1627"/>
      <c r="K118" s="812">
        <v>0</v>
      </c>
      <c r="L118" s="813">
        <v>0</v>
      </c>
    </row>
    <row r="119" spans="1:12" ht="38.1" customHeight="1">
      <c r="A119" s="1643">
        <v>38</v>
      </c>
      <c r="B119" s="874">
        <v>750</v>
      </c>
      <c r="C119" s="875" t="s">
        <v>86</v>
      </c>
      <c r="D119" s="831" t="s">
        <v>642</v>
      </c>
      <c r="E119" s="799">
        <v>1425000</v>
      </c>
      <c r="F119" s="1619">
        <f>SUM(E119:E121)</f>
        <v>404341000</v>
      </c>
      <c r="G119" s="776">
        <v>1425000</v>
      </c>
      <c r="H119" s="1619">
        <f>SUM(G119:G121)</f>
        <v>404292000</v>
      </c>
      <c r="I119" s="776">
        <v>262195.90999999997</v>
      </c>
      <c r="J119" s="1619">
        <f>SUM(I119:I121)</f>
        <v>73860635.079999983</v>
      </c>
      <c r="K119" s="800">
        <v>0.18399712982456137</v>
      </c>
      <c r="L119" s="836">
        <v>0.18399712982456137</v>
      </c>
    </row>
    <row r="120" spans="1:12" ht="38.1" customHeight="1">
      <c r="A120" s="1676"/>
      <c r="B120" s="1656">
        <v>803</v>
      </c>
      <c r="C120" s="1657" t="s">
        <v>133</v>
      </c>
      <c r="D120" s="802" t="s">
        <v>643</v>
      </c>
      <c r="E120" s="774"/>
      <c r="F120" s="1683"/>
      <c r="G120" s="777">
        <v>8400000</v>
      </c>
      <c r="H120" s="1683"/>
      <c r="I120" s="838">
        <v>5143149.16</v>
      </c>
      <c r="J120" s="1683"/>
      <c r="K120" s="806">
        <v>0</v>
      </c>
      <c r="L120" s="840">
        <v>0.61227966190476191</v>
      </c>
    </row>
    <row r="121" spans="1:12" ht="38.1" customHeight="1" thickBot="1">
      <c r="A121" s="1645"/>
      <c r="B121" s="1680"/>
      <c r="C121" s="1673"/>
      <c r="D121" s="808" t="s">
        <v>642</v>
      </c>
      <c r="E121" s="809">
        <v>402916000</v>
      </c>
      <c r="F121" s="1621"/>
      <c r="G121" s="810">
        <v>394467000</v>
      </c>
      <c r="H121" s="1621"/>
      <c r="I121" s="810">
        <v>68455290.00999999</v>
      </c>
      <c r="J121" s="1621"/>
      <c r="K121" s="843">
        <v>0.16989965652890426</v>
      </c>
      <c r="L121" s="844">
        <v>0.17353869908002442</v>
      </c>
    </row>
    <row r="122" spans="1:12" ht="38.1" customHeight="1">
      <c r="A122" s="1643">
        <v>39</v>
      </c>
      <c r="B122" s="1646">
        <v>600</v>
      </c>
      <c r="C122" s="1648" t="s">
        <v>388</v>
      </c>
      <c r="D122" s="798" t="s">
        <v>663</v>
      </c>
      <c r="E122" s="799">
        <v>1010253000</v>
      </c>
      <c r="F122" s="1619">
        <f>SUM(E122:E125)</f>
        <v>9134329000</v>
      </c>
      <c r="G122" s="776">
        <v>1010253000</v>
      </c>
      <c r="H122" s="1622">
        <f>SUM(G122:G125)</f>
        <v>9134329000</v>
      </c>
      <c r="I122" s="776">
        <v>58558407.93</v>
      </c>
      <c r="J122" s="1694">
        <f>SUM(I122:I125)</f>
        <v>1196990366.8900001</v>
      </c>
      <c r="K122" s="800">
        <v>5.7964101992273219E-2</v>
      </c>
      <c r="L122" s="801">
        <v>5.7964101992273219E-2</v>
      </c>
    </row>
    <row r="123" spans="1:12" ht="38.1" customHeight="1">
      <c r="A123" s="1644"/>
      <c r="B123" s="1647"/>
      <c r="C123" s="1649"/>
      <c r="D123" s="802" t="s">
        <v>702</v>
      </c>
      <c r="E123" s="803">
        <v>49305000</v>
      </c>
      <c r="F123" s="1620"/>
      <c r="G123" s="804">
        <v>49305000</v>
      </c>
      <c r="H123" s="1623"/>
      <c r="I123" s="805">
        <v>0</v>
      </c>
      <c r="J123" s="1695"/>
      <c r="K123" s="806">
        <v>0</v>
      </c>
      <c r="L123" s="807">
        <v>0</v>
      </c>
    </row>
    <row r="124" spans="1:12" ht="38.1" customHeight="1">
      <c r="A124" s="1644"/>
      <c r="B124" s="1647"/>
      <c r="C124" s="1649"/>
      <c r="D124" s="802" t="s">
        <v>639</v>
      </c>
      <c r="E124" s="803">
        <v>7879417000</v>
      </c>
      <c r="F124" s="1620"/>
      <c r="G124" s="804">
        <v>7879417000</v>
      </c>
      <c r="H124" s="1623"/>
      <c r="I124" s="804">
        <v>1061470737.5500001</v>
      </c>
      <c r="J124" s="1695"/>
      <c r="K124" s="839">
        <v>0.13471437513079967</v>
      </c>
      <c r="L124" s="840">
        <v>0.13471437513079967</v>
      </c>
    </row>
    <row r="125" spans="1:12" ht="38.1" customHeight="1" thickBot="1">
      <c r="A125" s="1645"/>
      <c r="B125" s="1656"/>
      <c r="C125" s="1657"/>
      <c r="D125" s="808" t="s">
        <v>641</v>
      </c>
      <c r="E125" s="809">
        <v>195354000</v>
      </c>
      <c r="F125" s="1621"/>
      <c r="G125" s="810">
        <v>195354000</v>
      </c>
      <c r="H125" s="1624"/>
      <c r="I125" s="810">
        <v>76961221.409999996</v>
      </c>
      <c r="J125" s="1696"/>
      <c r="K125" s="883">
        <v>0.39395774547744095</v>
      </c>
      <c r="L125" s="884">
        <v>0.39395774547744095</v>
      </c>
    </row>
    <row r="126" spans="1:12" ht="38.1" customHeight="1">
      <c r="A126" s="1675">
        <v>41</v>
      </c>
      <c r="B126" s="874" t="s">
        <v>372</v>
      </c>
      <c r="C126" s="875" t="s">
        <v>373</v>
      </c>
      <c r="D126" s="798" t="s">
        <v>639</v>
      </c>
      <c r="E126" s="799">
        <v>46279000</v>
      </c>
      <c r="F126" s="1619">
        <f>SUM(E126:E141)</f>
        <v>1457941000</v>
      </c>
      <c r="G126" s="776">
        <v>46279000</v>
      </c>
      <c r="H126" s="1622">
        <f>SUM(G126:G141)</f>
        <v>1457941000</v>
      </c>
      <c r="I126" s="776">
        <v>4077251.94</v>
      </c>
      <c r="J126" s="1625">
        <f>SUM(I126:I141)</f>
        <v>459090423.38000005</v>
      </c>
      <c r="K126" s="800">
        <v>8.8101556645562781E-2</v>
      </c>
      <c r="L126" s="801">
        <v>8.8101556645562781E-2</v>
      </c>
    </row>
    <row r="127" spans="1:12" ht="38.1" customHeight="1">
      <c r="A127" s="1676"/>
      <c r="B127" s="858">
        <v>750</v>
      </c>
      <c r="C127" s="859" t="s">
        <v>86</v>
      </c>
      <c r="D127" s="802" t="s">
        <v>639</v>
      </c>
      <c r="E127" s="803">
        <v>24873000</v>
      </c>
      <c r="F127" s="1620"/>
      <c r="G127" s="804">
        <v>24873000</v>
      </c>
      <c r="H127" s="1623"/>
      <c r="I127" s="804">
        <v>1196897.6700000002</v>
      </c>
      <c r="J127" s="1626"/>
      <c r="K127" s="839">
        <v>4.8120358219756368E-2</v>
      </c>
      <c r="L127" s="840">
        <v>4.8120358219756368E-2</v>
      </c>
    </row>
    <row r="128" spans="1:12" ht="38.1" customHeight="1">
      <c r="A128" s="1676"/>
      <c r="B128" s="1647">
        <v>801</v>
      </c>
      <c r="C128" s="1649" t="s">
        <v>118</v>
      </c>
      <c r="D128" s="802" t="s">
        <v>639</v>
      </c>
      <c r="E128" s="803">
        <v>3347000</v>
      </c>
      <c r="F128" s="1620"/>
      <c r="G128" s="804">
        <v>3347000</v>
      </c>
      <c r="H128" s="1623"/>
      <c r="I128" s="804">
        <v>1439132.88</v>
      </c>
      <c r="J128" s="1626"/>
      <c r="K128" s="839">
        <v>0.42997695847027184</v>
      </c>
      <c r="L128" s="840">
        <v>0.42997695847027184</v>
      </c>
    </row>
    <row r="129" spans="1:12" ht="38.1" customHeight="1">
      <c r="A129" s="1676"/>
      <c r="B129" s="1647"/>
      <c r="C129" s="1649"/>
      <c r="D129" s="802" t="s">
        <v>642</v>
      </c>
      <c r="E129" s="803">
        <v>1366000</v>
      </c>
      <c r="F129" s="1620"/>
      <c r="G129" s="804">
        <v>1142116</v>
      </c>
      <c r="H129" s="1623"/>
      <c r="I129" s="804">
        <v>276466.77</v>
      </c>
      <c r="J129" s="1626"/>
      <c r="K129" s="839">
        <v>0.20239148609077601</v>
      </c>
      <c r="L129" s="840">
        <v>0.24206540316395184</v>
      </c>
    </row>
    <row r="130" spans="1:12" ht="38.1" customHeight="1">
      <c r="A130" s="1676"/>
      <c r="B130" s="1647"/>
      <c r="C130" s="1649"/>
      <c r="D130" s="802" t="s">
        <v>697</v>
      </c>
      <c r="E130" s="803">
        <v>801000</v>
      </c>
      <c r="F130" s="1620"/>
      <c r="G130" s="804">
        <v>801000</v>
      </c>
      <c r="H130" s="1623"/>
      <c r="I130" s="805">
        <v>0</v>
      </c>
      <c r="J130" s="1626"/>
      <c r="K130" s="806">
        <v>0</v>
      </c>
      <c r="L130" s="807">
        <v>0</v>
      </c>
    </row>
    <row r="131" spans="1:12" ht="45" customHeight="1">
      <c r="A131" s="1676"/>
      <c r="B131" s="1647"/>
      <c r="C131" s="1649"/>
      <c r="D131" s="802" t="s">
        <v>653</v>
      </c>
      <c r="E131" s="803">
        <v>460000</v>
      </c>
      <c r="F131" s="1620"/>
      <c r="G131" s="804">
        <v>766000</v>
      </c>
      <c r="H131" s="1623"/>
      <c r="I131" s="804">
        <v>204509.6</v>
      </c>
      <c r="J131" s="1626"/>
      <c r="K131" s="839">
        <v>0.44458608695652174</v>
      </c>
      <c r="L131" s="840">
        <v>0.26698381201044386</v>
      </c>
    </row>
    <row r="132" spans="1:12" ht="45" customHeight="1">
      <c r="A132" s="1676"/>
      <c r="B132" s="1647"/>
      <c r="C132" s="1649"/>
      <c r="D132" s="802" t="s">
        <v>654</v>
      </c>
      <c r="E132" s="803">
        <v>1404000</v>
      </c>
      <c r="F132" s="1620"/>
      <c r="G132" s="804">
        <v>1404000</v>
      </c>
      <c r="H132" s="1623"/>
      <c r="I132" s="805">
        <v>0</v>
      </c>
      <c r="J132" s="1626"/>
      <c r="K132" s="806">
        <v>0</v>
      </c>
      <c r="L132" s="807">
        <v>0</v>
      </c>
    </row>
    <row r="133" spans="1:12" ht="45" customHeight="1">
      <c r="A133" s="1676"/>
      <c r="B133" s="858">
        <v>854</v>
      </c>
      <c r="C133" s="859" t="s">
        <v>703</v>
      </c>
      <c r="D133" s="802" t="s">
        <v>639</v>
      </c>
      <c r="E133" s="803"/>
      <c r="F133" s="1620"/>
      <c r="G133" s="804">
        <v>69927</v>
      </c>
      <c r="H133" s="1623"/>
      <c r="I133" s="838">
        <v>4199</v>
      </c>
      <c r="J133" s="1626"/>
      <c r="K133" s="806">
        <v>0</v>
      </c>
      <c r="L133" s="840">
        <v>6.0048336121955752E-2</v>
      </c>
    </row>
    <row r="134" spans="1:12" ht="38.1" customHeight="1">
      <c r="A134" s="1676"/>
      <c r="B134" s="1656">
        <v>900</v>
      </c>
      <c r="C134" s="1657" t="s">
        <v>704</v>
      </c>
      <c r="D134" s="802" t="s">
        <v>705</v>
      </c>
      <c r="E134" s="803">
        <v>782000</v>
      </c>
      <c r="F134" s="1620"/>
      <c r="G134" s="804">
        <v>782000</v>
      </c>
      <c r="H134" s="1623"/>
      <c r="I134" s="805">
        <v>0</v>
      </c>
      <c r="J134" s="1626"/>
      <c r="K134" s="806">
        <v>0</v>
      </c>
      <c r="L134" s="807">
        <v>0</v>
      </c>
    </row>
    <row r="135" spans="1:12" ht="38.1" customHeight="1">
      <c r="A135" s="1676"/>
      <c r="B135" s="1679"/>
      <c r="C135" s="1672"/>
      <c r="D135" s="802" t="s">
        <v>706</v>
      </c>
      <c r="E135" s="803">
        <v>13490000</v>
      </c>
      <c r="F135" s="1620"/>
      <c r="G135" s="804">
        <v>13337957</v>
      </c>
      <c r="H135" s="1623"/>
      <c r="I135" s="838">
        <v>249194.82</v>
      </c>
      <c r="J135" s="1626"/>
      <c r="K135" s="839">
        <v>1.8472558932542623E-2</v>
      </c>
      <c r="L135" s="840">
        <v>1.8683132656672981E-2</v>
      </c>
    </row>
    <row r="136" spans="1:12" ht="38.1" customHeight="1">
      <c r="A136" s="1676"/>
      <c r="B136" s="1679"/>
      <c r="C136" s="1691"/>
      <c r="D136" s="802" t="s">
        <v>702</v>
      </c>
      <c r="E136" s="803">
        <v>25898000</v>
      </c>
      <c r="F136" s="1620"/>
      <c r="G136" s="804">
        <v>25898000</v>
      </c>
      <c r="H136" s="1623"/>
      <c r="I136" s="805">
        <v>0</v>
      </c>
      <c r="J136" s="1626"/>
      <c r="K136" s="806">
        <v>0</v>
      </c>
      <c r="L136" s="807">
        <v>0</v>
      </c>
    </row>
    <row r="137" spans="1:12" ht="38.1" customHeight="1">
      <c r="A137" s="1676"/>
      <c r="B137" s="1679"/>
      <c r="C137" s="1691"/>
      <c r="D137" s="802" t="s">
        <v>639</v>
      </c>
      <c r="E137" s="803">
        <v>1338199000</v>
      </c>
      <c r="F137" s="1620"/>
      <c r="G137" s="804">
        <v>1338174425</v>
      </c>
      <c r="H137" s="1623"/>
      <c r="I137" s="876">
        <v>451579677.82000005</v>
      </c>
      <c r="J137" s="1626"/>
      <c r="K137" s="839">
        <v>0.33745330688485048</v>
      </c>
      <c r="L137" s="840">
        <v>0.33745950407025604</v>
      </c>
    </row>
    <row r="138" spans="1:12" ht="45" customHeight="1">
      <c r="A138" s="1676"/>
      <c r="B138" s="1679"/>
      <c r="C138" s="1691"/>
      <c r="D138" s="802" t="s">
        <v>646</v>
      </c>
      <c r="E138" s="803">
        <v>130000</v>
      </c>
      <c r="F138" s="1620"/>
      <c r="G138" s="804">
        <v>130000</v>
      </c>
      <c r="H138" s="1623"/>
      <c r="I138" s="838">
        <v>1586.44</v>
      </c>
      <c r="J138" s="1626"/>
      <c r="K138" s="839">
        <v>1.2203384615384616E-2</v>
      </c>
      <c r="L138" s="840">
        <v>1.2203384615384616E-2</v>
      </c>
    </row>
    <row r="139" spans="1:12" ht="45" customHeight="1">
      <c r="A139" s="1676"/>
      <c r="B139" s="1679"/>
      <c r="C139" s="1691"/>
      <c r="D139" s="802" t="s">
        <v>651</v>
      </c>
      <c r="E139" s="803">
        <v>385000</v>
      </c>
      <c r="F139" s="1620"/>
      <c r="G139" s="804">
        <v>409575</v>
      </c>
      <c r="H139" s="1623"/>
      <c r="I139" s="876">
        <v>40622.67</v>
      </c>
      <c r="J139" s="1626"/>
      <c r="K139" s="839">
        <v>0.10551342857142856</v>
      </c>
      <c r="L139" s="840">
        <v>9.9182494048709019E-2</v>
      </c>
    </row>
    <row r="140" spans="1:12" ht="45" customHeight="1">
      <c r="A140" s="1676"/>
      <c r="B140" s="1679"/>
      <c r="C140" s="1691"/>
      <c r="D140" s="802" t="s">
        <v>654</v>
      </c>
      <c r="E140" s="803">
        <v>71000</v>
      </c>
      <c r="F140" s="1620"/>
      <c r="G140" s="804">
        <v>71000</v>
      </c>
      <c r="H140" s="1623"/>
      <c r="I140" s="876">
        <v>4747.2</v>
      </c>
      <c r="J140" s="1626"/>
      <c r="K140" s="839">
        <v>6.6861971830985911E-2</v>
      </c>
      <c r="L140" s="840">
        <v>6.6861971830985911E-2</v>
      </c>
    </row>
    <row r="141" spans="1:12" ht="45" customHeight="1" thickBot="1">
      <c r="A141" s="1677"/>
      <c r="B141" s="1680"/>
      <c r="C141" s="1693"/>
      <c r="D141" s="808" t="s">
        <v>656</v>
      </c>
      <c r="E141" s="809">
        <v>456000</v>
      </c>
      <c r="F141" s="1621"/>
      <c r="G141" s="810">
        <v>456000</v>
      </c>
      <c r="H141" s="1624"/>
      <c r="I141" s="885">
        <v>16136.570000000002</v>
      </c>
      <c r="J141" s="1627"/>
      <c r="K141" s="843">
        <v>3.5387214912280703E-2</v>
      </c>
      <c r="L141" s="844">
        <v>3.5387214912280703E-2</v>
      </c>
    </row>
    <row r="142" spans="1:12" ht="38.1" customHeight="1">
      <c r="A142" s="1643">
        <v>42</v>
      </c>
      <c r="B142" s="1646">
        <v>754</v>
      </c>
      <c r="C142" s="1648" t="s">
        <v>707</v>
      </c>
      <c r="D142" s="798" t="s">
        <v>639</v>
      </c>
      <c r="E142" s="799">
        <v>47933000</v>
      </c>
      <c r="F142" s="1619">
        <f>SUM(E142:E151)</f>
        <v>92432000</v>
      </c>
      <c r="G142" s="776">
        <v>48904009</v>
      </c>
      <c r="H142" s="1622">
        <f>SUM(G142:G151)</f>
        <v>93403009</v>
      </c>
      <c r="I142" s="886">
        <v>19791689.309999999</v>
      </c>
      <c r="J142" s="1625">
        <f>SUM(I142:I151)</f>
        <v>19921056.609999999</v>
      </c>
      <c r="K142" s="837">
        <v>0.41290320468153463</v>
      </c>
      <c r="L142" s="836">
        <v>0.40470484352315572</v>
      </c>
    </row>
    <row r="143" spans="1:12" ht="38.1" customHeight="1">
      <c r="A143" s="1644"/>
      <c r="B143" s="1647"/>
      <c r="C143" s="1649"/>
      <c r="D143" s="802" t="s">
        <v>643</v>
      </c>
      <c r="E143" s="803">
        <v>19380000</v>
      </c>
      <c r="F143" s="1620"/>
      <c r="G143" s="804">
        <v>19380000</v>
      </c>
      <c r="H143" s="1623"/>
      <c r="I143" s="838">
        <v>100711.82</v>
      </c>
      <c r="J143" s="1626"/>
      <c r="K143" s="839">
        <v>5.1966883384932921E-3</v>
      </c>
      <c r="L143" s="840">
        <v>5.1966883384932921E-3</v>
      </c>
    </row>
    <row r="144" spans="1:12" ht="38.1" customHeight="1">
      <c r="A144" s="1644"/>
      <c r="B144" s="1647"/>
      <c r="C144" s="1649"/>
      <c r="D144" s="802" t="s">
        <v>642</v>
      </c>
      <c r="E144" s="803">
        <v>20000</v>
      </c>
      <c r="F144" s="1620"/>
      <c r="G144" s="804">
        <v>20000</v>
      </c>
      <c r="H144" s="1623"/>
      <c r="I144" s="838">
        <v>14824.17</v>
      </c>
      <c r="J144" s="1626"/>
      <c r="K144" s="839">
        <v>0.74120850000000005</v>
      </c>
      <c r="L144" s="840">
        <v>0.74120850000000005</v>
      </c>
    </row>
    <row r="145" spans="1:12" ht="38.1" customHeight="1">
      <c r="A145" s="1644"/>
      <c r="B145" s="1647"/>
      <c r="C145" s="1649"/>
      <c r="D145" s="802" t="s">
        <v>661</v>
      </c>
      <c r="E145" s="803">
        <v>153000</v>
      </c>
      <c r="F145" s="1620"/>
      <c r="G145" s="804">
        <v>153000</v>
      </c>
      <c r="H145" s="1623"/>
      <c r="I145" s="805">
        <v>0</v>
      </c>
      <c r="J145" s="1626"/>
      <c r="K145" s="806">
        <v>0</v>
      </c>
      <c r="L145" s="807">
        <v>0</v>
      </c>
    </row>
    <row r="146" spans="1:12" ht="45" customHeight="1">
      <c r="A146" s="1644"/>
      <c r="B146" s="1647"/>
      <c r="C146" s="1649"/>
      <c r="D146" s="802" t="s">
        <v>648</v>
      </c>
      <c r="E146" s="803">
        <v>6357000</v>
      </c>
      <c r="F146" s="1620"/>
      <c r="G146" s="804">
        <v>6357000</v>
      </c>
      <c r="H146" s="1623"/>
      <c r="I146" s="805">
        <v>0</v>
      </c>
      <c r="J146" s="1626"/>
      <c r="K146" s="806">
        <v>0</v>
      </c>
      <c r="L146" s="807">
        <v>0</v>
      </c>
    </row>
    <row r="147" spans="1:12" ht="45" customHeight="1">
      <c r="A147" s="1644"/>
      <c r="B147" s="1647"/>
      <c r="C147" s="1649"/>
      <c r="D147" s="802" t="s">
        <v>649</v>
      </c>
      <c r="E147" s="803">
        <v>5278000</v>
      </c>
      <c r="F147" s="1620"/>
      <c r="G147" s="804">
        <v>5278000</v>
      </c>
      <c r="H147" s="1623"/>
      <c r="I147" s="805">
        <v>0</v>
      </c>
      <c r="J147" s="1626"/>
      <c r="K147" s="812">
        <v>0</v>
      </c>
      <c r="L147" s="813">
        <v>0</v>
      </c>
    </row>
    <row r="148" spans="1:12" ht="45" customHeight="1">
      <c r="A148" s="1644"/>
      <c r="B148" s="1647"/>
      <c r="C148" s="1649"/>
      <c r="D148" s="802" t="s">
        <v>655</v>
      </c>
      <c r="E148" s="803">
        <v>4639000</v>
      </c>
      <c r="F148" s="1620"/>
      <c r="G148" s="804">
        <v>4639000</v>
      </c>
      <c r="H148" s="1623"/>
      <c r="I148" s="878">
        <v>13831.310000000001</v>
      </c>
      <c r="J148" s="1626"/>
      <c r="K148" s="839">
        <v>2.9815283466264283E-3</v>
      </c>
      <c r="L148" s="840">
        <v>2.9815283466264283E-3</v>
      </c>
    </row>
    <row r="149" spans="1:12" ht="45" customHeight="1">
      <c r="A149" s="1644"/>
      <c r="B149" s="1647"/>
      <c r="C149" s="1649"/>
      <c r="D149" s="802" t="s">
        <v>656</v>
      </c>
      <c r="E149" s="803">
        <v>715000</v>
      </c>
      <c r="F149" s="1620"/>
      <c r="G149" s="804">
        <v>715000</v>
      </c>
      <c r="H149" s="1623"/>
      <c r="I149" s="805">
        <v>0</v>
      </c>
      <c r="J149" s="1626"/>
      <c r="K149" s="806">
        <v>0</v>
      </c>
      <c r="L149" s="807">
        <v>0</v>
      </c>
    </row>
    <row r="150" spans="1:12" ht="45" customHeight="1">
      <c r="A150" s="1644"/>
      <c r="B150" s="1647"/>
      <c r="C150" s="1649"/>
      <c r="D150" s="802" t="s">
        <v>658</v>
      </c>
      <c r="E150" s="803">
        <v>3877000</v>
      </c>
      <c r="F150" s="1620"/>
      <c r="G150" s="804">
        <v>3877000</v>
      </c>
      <c r="H150" s="1623"/>
      <c r="I150" s="805">
        <v>0</v>
      </c>
      <c r="J150" s="1626"/>
      <c r="K150" s="806">
        <v>0</v>
      </c>
      <c r="L150" s="807">
        <v>0</v>
      </c>
    </row>
    <row r="151" spans="1:12" ht="45" customHeight="1" thickBot="1">
      <c r="A151" s="1645"/>
      <c r="B151" s="1656"/>
      <c r="C151" s="1657"/>
      <c r="D151" s="808" t="s">
        <v>659</v>
      </c>
      <c r="E151" s="809">
        <v>4080000</v>
      </c>
      <c r="F151" s="1621"/>
      <c r="G151" s="810">
        <v>4080000</v>
      </c>
      <c r="H151" s="1624"/>
      <c r="I151" s="811">
        <v>0</v>
      </c>
      <c r="J151" s="1627"/>
      <c r="K151" s="812">
        <v>0</v>
      </c>
      <c r="L151" s="813">
        <v>0</v>
      </c>
    </row>
    <row r="152" spans="1:12" ht="38.1" customHeight="1">
      <c r="A152" s="1675">
        <v>44</v>
      </c>
      <c r="B152" s="874" t="s">
        <v>370</v>
      </c>
      <c r="C152" s="887" t="s">
        <v>371</v>
      </c>
      <c r="D152" s="798" t="s">
        <v>662</v>
      </c>
      <c r="E152" s="799">
        <v>137397000</v>
      </c>
      <c r="F152" s="1682">
        <f>SUM(E152:E154)</f>
        <v>147131000</v>
      </c>
      <c r="G152" s="776">
        <v>193618437</v>
      </c>
      <c r="H152" s="1685">
        <f>SUM(G152:G154)</f>
        <v>205370787</v>
      </c>
      <c r="I152" s="776">
        <v>168511171.25</v>
      </c>
      <c r="J152" s="1688">
        <f>SUM(I152:I154)</f>
        <v>168867408.03999999</v>
      </c>
      <c r="K152" s="800">
        <v>1.2264545168380678</v>
      </c>
      <c r="L152" s="801">
        <v>0.87032605913454408</v>
      </c>
    </row>
    <row r="153" spans="1:12" ht="38.1" customHeight="1">
      <c r="A153" s="1676"/>
      <c r="B153" s="858">
        <v>750</v>
      </c>
      <c r="C153" s="888" t="s">
        <v>86</v>
      </c>
      <c r="D153" s="802" t="s">
        <v>642</v>
      </c>
      <c r="E153" s="803">
        <v>9734000</v>
      </c>
      <c r="F153" s="1683"/>
      <c r="G153" s="804">
        <v>9734000</v>
      </c>
      <c r="H153" s="1686"/>
      <c r="I153" s="804">
        <v>356236.79</v>
      </c>
      <c r="J153" s="1689"/>
      <c r="K153" s="839">
        <v>3.659716355044175E-2</v>
      </c>
      <c r="L153" s="840">
        <v>3.659716355044175E-2</v>
      </c>
    </row>
    <row r="154" spans="1:12" ht="58.5" customHeight="1" thickBot="1">
      <c r="A154" s="1677"/>
      <c r="B154" s="819">
        <v>853</v>
      </c>
      <c r="C154" s="820" t="s">
        <v>696</v>
      </c>
      <c r="D154" s="821" t="s">
        <v>642</v>
      </c>
      <c r="E154" s="822"/>
      <c r="F154" s="1684"/>
      <c r="G154" s="825">
        <v>2018350</v>
      </c>
      <c r="H154" s="1687"/>
      <c r="I154" s="863">
        <v>0</v>
      </c>
      <c r="J154" s="1690"/>
      <c r="K154" s="864">
        <v>0</v>
      </c>
      <c r="L154" s="865">
        <v>0</v>
      </c>
    </row>
    <row r="155" spans="1:12" ht="38.1" customHeight="1">
      <c r="A155" s="1643">
        <v>46</v>
      </c>
      <c r="B155" s="1646">
        <v>750</v>
      </c>
      <c r="C155" s="1697" t="s">
        <v>86</v>
      </c>
      <c r="D155" s="798" t="s">
        <v>706</v>
      </c>
      <c r="E155" s="799"/>
      <c r="F155" s="1619">
        <f>SUM(E155:E162)</f>
        <v>528050000</v>
      </c>
      <c r="G155" s="776">
        <v>2265</v>
      </c>
      <c r="H155" s="1685">
        <f>SUM(G155:G162)</f>
        <v>528050000</v>
      </c>
      <c r="I155" s="776">
        <v>2264.5500000000002</v>
      </c>
      <c r="J155" s="1622">
        <f>SUM(I155:I162)</f>
        <v>181367426.07999998</v>
      </c>
      <c r="K155" s="815">
        <v>0</v>
      </c>
      <c r="L155" s="801">
        <v>0.99980132450331138</v>
      </c>
    </row>
    <row r="156" spans="1:12" ht="38.1" customHeight="1">
      <c r="A156" s="1652"/>
      <c r="B156" s="1670"/>
      <c r="C156" s="1698"/>
      <c r="D156" s="802" t="s">
        <v>708</v>
      </c>
      <c r="E156" s="854"/>
      <c r="F156" s="1653"/>
      <c r="G156" s="824">
        <v>136865</v>
      </c>
      <c r="H156" s="1686"/>
      <c r="I156" s="805">
        <v>0</v>
      </c>
      <c r="J156" s="1654"/>
      <c r="K156" s="806">
        <v>0</v>
      </c>
      <c r="L156" s="807">
        <v>0</v>
      </c>
    </row>
    <row r="157" spans="1:12" ht="38.1" customHeight="1">
      <c r="A157" s="1644"/>
      <c r="B157" s="1647"/>
      <c r="C157" s="1699"/>
      <c r="D157" s="802" t="s">
        <v>705</v>
      </c>
      <c r="E157" s="803">
        <v>300000</v>
      </c>
      <c r="F157" s="1620"/>
      <c r="G157" s="804">
        <v>24005</v>
      </c>
      <c r="H157" s="1686"/>
      <c r="I157" s="804">
        <v>24004.25</v>
      </c>
      <c r="J157" s="1623"/>
      <c r="K157" s="839">
        <v>8.0014166666666664E-2</v>
      </c>
      <c r="L157" s="840">
        <v>0.99996875650906059</v>
      </c>
    </row>
    <row r="158" spans="1:12" ht="38.1" customHeight="1">
      <c r="A158" s="1644"/>
      <c r="B158" s="1647"/>
      <c r="C158" s="1699"/>
      <c r="D158" s="802" t="s">
        <v>709</v>
      </c>
      <c r="E158" s="803"/>
      <c r="F158" s="1620"/>
      <c r="G158" s="804">
        <v>136865</v>
      </c>
      <c r="H158" s="1686"/>
      <c r="I158" s="805">
        <v>0</v>
      </c>
      <c r="J158" s="1623"/>
      <c r="K158" s="806">
        <v>0</v>
      </c>
      <c r="L158" s="807">
        <v>0</v>
      </c>
    </row>
    <row r="159" spans="1:12" ht="38.1" customHeight="1">
      <c r="A159" s="1644"/>
      <c r="B159" s="1647"/>
      <c r="C159" s="1699"/>
      <c r="D159" s="802" t="s">
        <v>642</v>
      </c>
      <c r="E159" s="803">
        <v>5775000</v>
      </c>
      <c r="F159" s="1620"/>
      <c r="G159" s="804">
        <v>5775000</v>
      </c>
      <c r="H159" s="1686"/>
      <c r="I159" s="804">
        <v>1509613.19</v>
      </c>
      <c r="J159" s="1623"/>
      <c r="K159" s="839">
        <v>0.2614048813852814</v>
      </c>
      <c r="L159" s="840">
        <v>0.2614048813852814</v>
      </c>
    </row>
    <row r="160" spans="1:12" ht="38.1" customHeight="1">
      <c r="A160" s="1644"/>
      <c r="B160" s="1647">
        <v>851</v>
      </c>
      <c r="C160" s="1699" t="s">
        <v>425</v>
      </c>
      <c r="D160" s="802" t="s">
        <v>639</v>
      </c>
      <c r="E160" s="803">
        <v>295846000</v>
      </c>
      <c r="F160" s="1620"/>
      <c r="G160" s="804">
        <v>295846000</v>
      </c>
      <c r="H160" s="1686"/>
      <c r="I160" s="804">
        <v>130744762.19</v>
      </c>
      <c r="J160" s="1623"/>
      <c r="K160" s="839">
        <v>0.44193520341664244</v>
      </c>
      <c r="L160" s="840">
        <v>0.44193520341664244</v>
      </c>
    </row>
    <row r="161" spans="1:12" ht="38.1" customHeight="1">
      <c r="A161" s="1644"/>
      <c r="B161" s="1647"/>
      <c r="C161" s="1699"/>
      <c r="D161" s="802" t="s">
        <v>643</v>
      </c>
      <c r="E161" s="803">
        <v>55422000</v>
      </c>
      <c r="F161" s="1620"/>
      <c r="G161" s="804">
        <v>55422000</v>
      </c>
      <c r="H161" s="1686"/>
      <c r="I161" s="804">
        <v>3814314.18</v>
      </c>
      <c r="J161" s="1623"/>
      <c r="K161" s="839">
        <v>6.8823105986792255E-2</v>
      </c>
      <c r="L161" s="840">
        <v>6.8823105986792255E-2</v>
      </c>
    </row>
    <row r="162" spans="1:12" ht="38.1" customHeight="1" thickBot="1">
      <c r="A162" s="1664"/>
      <c r="B162" s="1668"/>
      <c r="C162" s="1700"/>
      <c r="D162" s="860" t="s">
        <v>642</v>
      </c>
      <c r="E162" s="861">
        <v>170707000</v>
      </c>
      <c r="F162" s="1665"/>
      <c r="G162" s="862">
        <v>170707000</v>
      </c>
      <c r="H162" s="1687"/>
      <c r="I162" s="862">
        <v>45272467.719999999</v>
      </c>
      <c r="J162" s="1666"/>
      <c r="K162" s="872">
        <v>0.26520568998342187</v>
      </c>
      <c r="L162" s="873">
        <v>0.26520568998342187</v>
      </c>
    </row>
    <row r="163" spans="1:12" ht="38.1" customHeight="1">
      <c r="A163" s="1643">
        <v>47</v>
      </c>
      <c r="B163" s="874">
        <v>150</v>
      </c>
      <c r="C163" s="887" t="s">
        <v>379</v>
      </c>
      <c r="D163" s="798" t="s">
        <v>639</v>
      </c>
      <c r="E163" s="799">
        <v>443012000</v>
      </c>
      <c r="F163" s="1619">
        <f>SUM(E163:E165)</f>
        <v>767701000</v>
      </c>
      <c r="G163" s="776">
        <v>443012000</v>
      </c>
      <c r="H163" s="1622">
        <f>SUM(G163:G165)</f>
        <v>767701000</v>
      </c>
      <c r="I163" s="776">
        <v>15720250.83</v>
      </c>
      <c r="J163" s="1625">
        <f>SUM(I163:I165)</f>
        <v>44042968.43</v>
      </c>
      <c r="K163" s="889">
        <v>3.5484932304316812E-2</v>
      </c>
      <c r="L163" s="890">
        <v>3.5484932304316812E-2</v>
      </c>
    </row>
    <row r="164" spans="1:12" ht="38.1" customHeight="1">
      <c r="A164" s="1644"/>
      <c r="B164" s="858">
        <v>750</v>
      </c>
      <c r="C164" s="888" t="s">
        <v>86</v>
      </c>
      <c r="D164" s="802" t="s">
        <v>639</v>
      </c>
      <c r="E164" s="803">
        <v>2670000</v>
      </c>
      <c r="F164" s="1620"/>
      <c r="G164" s="804">
        <v>2670000</v>
      </c>
      <c r="H164" s="1623"/>
      <c r="I164" s="805">
        <v>0</v>
      </c>
      <c r="J164" s="1626"/>
      <c r="K164" s="806">
        <v>0</v>
      </c>
      <c r="L164" s="807">
        <v>0</v>
      </c>
    </row>
    <row r="165" spans="1:12" ht="45" customHeight="1" thickBot="1">
      <c r="A165" s="1664"/>
      <c r="B165" s="880">
        <v>900</v>
      </c>
      <c r="C165" s="891" t="s">
        <v>704</v>
      </c>
      <c r="D165" s="860" t="s">
        <v>639</v>
      </c>
      <c r="E165" s="861">
        <v>322019000</v>
      </c>
      <c r="F165" s="1665"/>
      <c r="G165" s="862">
        <v>322019000</v>
      </c>
      <c r="H165" s="1666"/>
      <c r="I165" s="862">
        <v>28322717.600000001</v>
      </c>
      <c r="J165" s="1667"/>
      <c r="K165" s="872">
        <v>8.7953560504193853E-2</v>
      </c>
      <c r="L165" s="873">
        <v>8.7953560504193853E-2</v>
      </c>
    </row>
    <row r="166" spans="1:12" ht="45" customHeight="1" thickBot="1">
      <c r="A166" s="818">
        <v>49</v>
      </c>
      <c r="B166" s="819">
        <v>750</v>
      </c>
      <c r="C166" s="892" t="s">
        <v>86</v>
      </c>
      <c r="D166" s="821" t="s">
        <v>642</v>
      </c>
      <c r="E166" s="822">
        <v>986000</v>
      </c>
      <c r="F166" s="823">
        <f>E166</f>
        <v>986000</v>
      </c>
      <c r="G166" s="824">
        <v>986000</v>
      </c>
      <c r="H166" s="825">
        <f>G166</f>
        <v>986000</v>
      </c>
      <c r="I166" s="825">
        <v>188491.78</v>
      </c>
      <c r="J166" s="826">
        <f>I166</f>
        <v>188491.78</v>
      </c>
      <c r="K166" s="893">
        <v>0.19116813387423934</v>
      </c>
      <c r="L166" s="856">
        <v>0.19116813387423934</v>
      </c>
    </row>
    <row r="167" spans="1:12" ht="45" customHeight="1" thickBot="1">
      <c r="A167" s="866">
        <v>57</v>
      </c>
      <c r="B167" s="867">
        <v>754</v>
      </c>
      <c r="C167" s="772" t="s">
        <v>707</v>
      </c>
      <c r="D167" s="773" t="s">
        <v>639</v>
      </c>
      <c r="E167" s="774">
        <v>3055000</v>
      </c>
      <c r="F167" s="775">
        <f>E167</f>
        <v>3055000</v>
      </c>
      <c r="G167" s="794">
        <v>3055000</v>
      </c>
      <c r="H167" s="777">
        <f>G167</f>
        <v>3055000</v>
      </c>
      <c r="I167" s="794">
        <v>104644.09</v>
      </c>
      <c r="J167" s="894">
        <f>I167</f>
        <v>104644.09</v>
      </c>
      <c r="K167" s="837">
        <v>3.4253384615384616E-2</v>
      </c>
      <c r="L167" s="836">
        <v>3.4253384615384616E-2</v>
      </c>
    </row>
    <row r="168" spans="1:12" ht="38.1" customHeight="1">
      <c r="A168" s="1643">
        <v>58</v>
      </c>
      <c r="B168" s="1646">
        <v>720</v>
      </c>
      <c r="C168" s="1697" t="s">
        <v>395</v>
      </c>
      <c r="D168" s="798" t="s">
        <v>643</v>
      </c>
      <c r="E168" s="799">
        <v>130000</v>
      </c>
      <c r="F168" s="1619">
        <f>E168+E169+E170+E171+E172</f>
        <v>5601000</v>
      </c>
      <c r="G168" s="776">
        <v>130000</v>
      </c>
      <c r="H168" s="1622">
        <f>SUM(G168:G172)</f>
        <v>5601000</v>
      </c>
      <c r="I168" s="776">
        <v>57518.619999999995</v>
      </c>
      <c r="J168" s="1622">
        <f>SUM(I168:I172)</f>
        <v>1306169.69</v>
      </c>
      <c r="K168" s="800">
        <v>0.44245092307692302</v>
      </c>
      <c r="L168" s="801">
        <v>0.44245092307692302</v>
      </c>
    </row>
    <row r="169" spans="1:12" ht="38.1" customHeight="1">
      <c r="A169" s="1644"/>
      <c r="B169" s="1647"/>
      <c r="C169" s="1699"/>
      <c r="D169" s="802" t="s">
        <v>642</v>
      </c>
      <c r="E169" s="803">
        <v>524000</v>
      </c>
      <c r="F169" s="1620"/>
      <c r="G169" s="804">
        <v>524000</v>
      </c>
      <c r="H169" s="1623"/>
      <c r="I169" s="804">
        <v>154089.07000000004</v>
      </c>
      <c r="J169" s="1623"/>
      <c r="K169" s="839">
        <v>0.29406311068702295</v>
      </c>
      <c r="L169" s="840">
        <v>0.29406311068702295</v>
      </c>
    </row>
    <row r="170" spans="1:12" ht="38.1" customHeight="1">
      <c r="A170" s="1644"/>
      <c r="B170" s="1647">
        <v>750</v>
      </c>
      <c r="C170" s="1699" t="s">
        <v>86</v>
      </c>
      <c r="D170" s="802" t="s">
        <v>639</v>
      </c>
      <c r="E170" s="803">
        <v>2966000</v>
      </c>
      <c r="F170" s="1620"/>
      <c r="G170" s="804">
        <v>2966000</v>
      </c>
      <c r="H170" s="1623"/>
      <c r="I170" s="838">
        <v>163398.03</v>
      </c>
      <c r="J170" s="1623"/>
      <c r="K170" s="839">
        <v>5.5090367498314224E-2</v>
      </c>
      <c r="L170" s="840">
        <v>5.5090367498314224E-2</v>
      </c>
    </row>
    <row r="171" spans="1:12" ht="38.1" customHeight="1">
      <c r="A171" s="1644"/>
      <c r="B171" s="1647"/>
      <c r="C171" s="1699"/>
      <c r="D171" s="802" t="s">
        <v>643</v>
      </c>
      <c r="E171" s="803">
        <v>38000</v>
      </c>
      <c r="F171" s="1620"/>
      <c r="G171" s="804">
        <v>38000</v>
      </c>
      <c r="H171" s="1623"/>
      <c r="I171" s="805">
        <v>0</v>
      </c>
      <c r="J171" s="1623"/>
      <c r="K171" s="806">
        <v>0</v>
      </c>
      <c r="L171" s="807">
        <v>0</v>
      </c>
    </row>
    <row r="172" spans="1:12" ht="38.1" customHeight="1" thickBot="1">
      <c r="A172" s="1664"/>
      <c r="B172" s="1668"/>
      <c r="C172" s="1700"/>
      <c r="D172" s="860" t="s">
        <v>642</v>
      </c>
      <c r="E172" s="861">
        <v>1943000</v>
      </c>
      <c r="F172" s="1665"/>
      <c r="G172" s="862">
        <v>1943000</v>
      </c>
      <c r="H172" s="1666"/>
      <c r="I172" s="862">
        <v>931163.97</v>
      </c>
      <c r="J172" s="1666"/>
      <c r="K172" s="872">
        <v>0.47924033453422543</v>
      </c>
      <c r="L172" s="873">
        <v>0.47924033453422543</v>
      </c>
    </row>
    <row r="173" spans="1:12" ht="38.1" customHeight="1" thickBot="1">
      <c r="A173" s="895">
        <v>61</v>
      </c>
      <c r="B173" s="896">
        <v>750</v>
      </c>
      <c r="C173" s="897" t="s">
        <v>86</v>
      </c>
      <c r="D173" s="785" t="s">
        <v>643</v>
      </c>
      <c r="E173" s="898"/>
      <c r="F173" s="899"/>
      <c r="G173" s="788">
        <v>721392</v>
      </c>
      <c r="H173" s="788">
        <f>G173</f>
        <v>721392</v>
      </c>
      <c r="I173" s="900">
        <v>136101.43999999997</v>
      </c>
      <c r="J173" s="901">
        <f>I173</f>
        <v>136101.43999999997</v>
      </c>
      <c r="K173" s="790">
        <v>0</v>
      </c>
      <c r="L173" s="902">
        <v>0.18866502539534674</v>
      </c>
    </row>
    <row r="174" spans="1:12" ht="38.1" customHeight="1">
      <c r="A174" s="1701">
        <v>62</v>
      </c>
      <c r="B174" s="903" t="s">
        <v>374</v>
      </c>
      <c r="C174" s="904" t="s">
        <v>375</v>
      </c>
      <c r="D174" s="905" t="s">
        <v>661</v>
      </c>
      <c r="E174" s="799">
        <v>280837000</v>
      </c>
      <c r="F174" s="1619">
        <f>SUM(E174:E175)</f>
        <v>288833000</v>
      </c>
      <c r="G174" s="776">
        <v>280837000</v>
      </c>
      <c r="H174" s="1622">
        <f>SUM(G174:G175)</f>
        <v>288833000</v>
      </c>
      <c r="I174" s="776">
        <v>39285439.509999998</v>
      </c>
      <c r="J174" s="1703">
        <f>SUM(I174:I175)</f>
        <v>39507181.289999999</v>
      </c>
      <c r="K174" s="837">
        <v>0.13988697895932514</v>
      </c>
      <c r="L174" s="836">
        <v>0.13988697895932514</v>
      </c>
    </row>
    <row r="175" spans="1:12" ht="38.1" customHeight="1" thickBot="1">
      <c r="A175" s="1702"/>
      <c r="B175" s="880">
        <v>750</v>
      </c>
      <c r="C175" s="906" t="s">
        <v>86</v>
      </c>
      <c r="D175" s="907" t="s">
        <v>661</v>
      </c>
      <c r="E175" s="861">
        <v>7996000</v>
      </c>
      <c r="F175" s="1665"/>
      <c r="G175" s="862">
        <v>7996000</v>
      </c>
      <c r="H175" s="1666"/>
      <c r="I175" s="877">
        <v>221741.78</v>
      </c>
      <c r="J175" s="1704"/>
      <c r="K175" s="872">
        <v>2.7731588294147073E-2</v>
      </c>
      <c r="L175" s="873">
        <v>2.7731588294147073E-2</v>
      </c>
    </row>
    <row r="176" spans="1:12" ht="38.1" customHeight="1" thickBot="1">
      <c r="A176" s="908">
        <v>69</v>
      </c>
      <c r="B176" s="909" t="s">
        <v>387</v>
      </c>
      <c r="C176" s="910" t="s">
        <v>388</v>
      </c>
      <c r="D176" s="773" t="s">
        <v>639</v>
      </c>
      <c r="E176" s="774">
        <v>159000</v>
      </c>
      <c r="F176" s="775">
        <f>E176</f>
        <v>159000</v>
      </c>
      <c r="G176" s="777">
        <v>296047</v>
      </c>
      <c r="H176" s="777">
        <f>G176</f>
        <v>296047</v>
      </c>
      <c r="I176" s="777">
        <v>104044.06</v>
      </c>
      <c r="J176" s="911">
        <f>I176</f>
        <v>104044.06</v>
      </c>
      <c r="K176" s="870">
        <v>0.65436515723270439</v>
      </c>
      <c r="L176" s="871">
        <v>0.35144439903123492</v>
      </c>
    </row>
    <row r="177" spans="1:12" ht="38.1" customHeight="1" thickBot="1">
      <c r="A177" s="828">
        <v>71</v>
      </c>
      <c r="B177" s="829">
        <v>750</v>
      </c>
      <c r="C177" s="912" t="s">
        <v>86</v>
      </c>
      <c r="D177" s="831" t="s">
        <v>639</v>
      </c>
      <c r="E177" s="832">
        <v>6114000</v>
      </c>
      <c r="F177" s="833">
        <f>E177</f>
        <v>6114000</v>
      </c>
      <c r="G177" s="794">
        <v>6114000</v>
      </c>
      <c r="H177" s="794">
        <f>G177</f>
        <v>6114000</v>
      </c>
      <c r="I177" s="794">
        <v>254421.32000000004</v>
      </c>
      <c r="J177" s="834">
        <f>I177</f>
        <v>254421.32000000004</v>
      </c>
      <c r="K177" s="837">
        <v>4.1612908079816817E-2</v>
      </c>
      <c r="L177" s="836">
        <v>4.1612908079816817E-2</v>
      </c>
    </row>
    <row r="178" spans="1:12" ht="45" customHeight="1">
      <c r="A178" s="1643">
        <v>83</v>
      </c>
      <c r="B178" s="1646">
        <v>758</v>
      </c>
      <c r="C178" s="1697" t="s">
        <v>421</v>
      </c>
      <c r="D178" s="913" t="s">
        <v>710</v>
      </c>
      <c r="E178" s="799">
        <v>35664838000</v>
      </c>
      <c r="F178" s="1619">
        <f>E178+E179</f>
        <v>35720240000</v>
      </c>
      <c r="G178" s="794">
        <v>35435870318</v>
      </c>
      <c r="H178" s="1703">
        <f>SUM(G178:G179)</f>
        <v>35490347424</v>
      </c>
      <c r="I178" s="814">
        <v>0</v>
      </c>
      <c r="J178" s="1650">
        <f>SUM(I178:I179)</f>
        <v>0</v>
      </c>
      <c r="K178" s="815">
        <v>0</v>
      </c>
      <c r="L178" s="816">
        <v>0</v>
      </c>
    </row>
    <row r="179" spans="1:12" ht="45" customHeight="1" thickBot="1">
      <c r="A179" s="1645"/>
      <c r="B179" s="1656"/>
      <c r="C179" s="1705"/>
      <c r="D179" s="808" t="s">
        <v>711</v>
      </c>
      <c r="E179" s="809">
        <v>55402000</v>
      </c>
      <c r="F179" s="1621"/>
      <c r="G179" s="862">
        <v>54477106</v>
      </c>
      <c r="H179" s="1707"/>
      <c r="I179" s="811">
        <v>0</v>
      </c>
      <c r="J179" s="1651"/>
      <c r="K179" s="812">
        <v>0</v>
      </c>
      <c r="L179" s="813">
        <v>0</v>
      </c>
    </row>
    <row r="180" spans="1:12" ht="38.1" customHeight="1">
      <c r="A180" s="1643">
        <v>88</v>
      </c>
      <c r="B180" s="1646">
        <v>755</v>
      </c>
      <c r="C180" s="1697" t="s">
        <v>411</v>
      </c>
      <c r="D180" s="798" t="s">
        <v>639</v>
      </c>
      <c r="E180" s="799">
        <v>2350000</v>
      </c>
      <c r="F180" s="1619">
        <f>SUM(E180:E182)</f>
        <v>7239000</v>
      </c>
      <c r="G180" s="776">
        <v>2350000</v>
      </c>
      <c r="H180" s="1622">
        <f>SUM(G180:G182)</f>
        <v>7239000</v>
      </c>
      <c r="I180" s="814">
        <v>0</v>
      </c>
      <c r="J180" s="1703">
        <f>SUM(I180:I182)</f>
        <v>145937.58000000002</v>
      </c>
      <c r="K180" s="815">
        <v>0</v>
      </c>
      <c r="L180" s="816">
        <v>0</v>
      </c>
    </row>
    <row r="181" spans="1:12" ht="38.1" customHeight="1">
      <c r="A181" s="1644"/>
      <c r="B181" s="1647"/>
      <c r="C181" s="1699"/>
      <c r="D181" s="802" t="s">
        <v>643</v>
      </c>
      <c r="E181" s="803">
        <v>1185000</v>
      </c>
      <c r="F181" s="1620"/>
      <c r="G181" s="804">
        <v>1185000</v>
      </c>
      <c r="H181" s="1623"/>
      <c r="I181" s="804">
        <v>145937.58000000002</v>
      </c>
      <c r="J181" s="1706"/>
      <c r="K181" s="839">
        <v>0.1231540759493671</v>
      </c>
      <c r="L181" s="840">
        <v>0.1231540759493671</v>
      </c>
    </row>
    <row r="182" spans="1:12" ht="38.1" customHeight="1" thickBot="1">
      <c r="A182" s="1645"/>
      <c r="B182" s="1656"/>
      <c r="C182" s="1705"/>
      <c r="D182" s="808" t="s">
        <v>642</v>
      </c>
      <c r="E182" s="809">
        <v>3704000</v>
      </c>
      <c r="F182" s="1621"/>
      <c r="G182" s="810">
        <v>3704000</v>
      </c>
      <c r="H182" s="1624"/>
      <c r="I182" s="811">
        <v>0</v>
      </c>
      <c r="J182" s="1707"/>
      <c r="K182" s="812">
        <v>0</v>
      </c>
      <c r="L182" s="813">
        <v>0</v>
      </c>
    </row>
    <row r="183" spans="1:12" ht="45" customHeight="1" thickBot="1">
      <c r="A183" s="828" t="s">
        <v>712</v>
      </c>
      <c r="B183" s="829">
        <v>754</v>
      </c>
      <c r="C183" s="914" t="s">
        <v>707</v>
      </c>
      <c r="D183" s="831" t="s">
        <v>639</v>
      </c>
      <c r="E183" s="915"/>
      <c r="F183" s="916"/>
      <c r="G183" s="794">
        <v>25883572</v>
      </c>
      <c r="H183" s="794">
        <f>G183</f>
        <v>25883572</v>
      </c>
      <c r="I183" s="794">
        <v>428333.63</v>
      </c>
      <c r="J183" s="834">
        <f>I183</f>
        <v>428333.63</v>
      </c>
      <c r="K183" s="917">
        <v>0</v>
      </c>
      <c r="L183" s="836">
        <v>1.6548474453216892E-2</v>
      </c>
    </row>
    <row r="184" spans="1:12" ht="38.1" customHeight="1">
      <c r="A184" s="1675" t="s">
        <v>713</v>
      </c>
      <c r="B184" s="903" t="s">
        <v>374</v>
      </c>
      <c r="C184" s="918" t="s">
        <v>375</v>
      </c>
      <c r="D184" s="831" t="s">
        <v>661</v>
      </c>
      <c r="E184" s="832">
        <v>648000</v>
      </c>
      <c r="F184" s="1682">
        <f>SUM(E184:E185)</f>
        <v>648000</v>
      </c>
      <c r="G184" s="794">
        <v>648000</v>
      </c>
      <c r="H184" s="1682">
        <f>SUM(G184:G185)</f>
        <v>4547925</v>
      </c>
      <c r="I184" s="919">
        <v>0</v>
      </c>
      <c r="J184" s="1682">
        <f>SUM(I184:I185)</f>
        <v>1649799</v>
      </c>
      <c r="K184" s="917">
        <v>0</v>
      </c>
      <c r="L184" s="781">
        <v>0</v>
      </c>
    </row>
    <row r="185" spans="1:12" ht="45" customHeight="1" thickBot="1">
      <c r="A185" s="1677"/>
      <c r="B185" s="880">
        <v>754</v>
      </c>
      <c r="C185" s="891" t="s">
        <v>707</v>
      </c>
      <c r="D185" s="860" t="s">
        <v>639</v>
      </c>
      <c r="E185" s="861"/>
      <c r="F185" s="1684"/>
      <c r="G185" s="862">
        <v>3899925</v>
      </c>
      <c r="H185" s="1684"/>
      <c r="I185" s="877">
        <v>1649799</v>
      </c>
      <c r="J185" s="1684"/>
      <c r="K185" s="864">
        <v>0</v>
      </c>
      <c r="L185" s="840">
        <v>0.42303351987538224</v>
      </c>
    </row>
    <row r="186" spans="1:12" ht="38.1" customHeight="1">
      <c r="A186" s="1643" t="s">
        <v>714</v>
      </c>
      <c r="B186" s="1708">
        <v>754</v>
      </c>
      <c r="C186" s="1616" t="s">
        <v>707</v>
      </c>
      <c r="D186" s="798" t="s">
        <v>639</v>
      </c>
      <c r="E186" s="799">
        <v>1000</v>
      </c>
      <c r="F186" s="1619">
        <f>SUM(E186:E187)</f>
        <v>9432000</v>
      </c>
      <c r="G186" s="776">
        <v>9073931</v>
      </c>
      <c r="H186" s="1622">
        <f>G186+G187</f>
        <v>13360931</v>
      </c>
      <c r="I186" s="776">
        <v>1227312.45</v>
      </c>
      <c r="J186" s="1703">
        <f>SUM(I186:I187)</f>
        <v>1227312.45</v>
      </c>
      <c r="K186" s="800">
        <v>1227.3124499999999</v>
      </c>
      <c r="L186" s="920">
        <v>0.13525697407220752</v>
      </c>
    </row>
    <row r="187" spans="1:12" ht="45" customHeight="1" thickBot="1">
      <c r="A187" s="1645"/>
      <c r="B187" s="1709"/>
      <c r="C187" s="1618"/>
      <c r="D187" s="808" t="s">
        <v>646</v>
      </c>
      <c r="E187" s="809">
        <v>9431000</v>
      </c>
      <c r="F187" s="1621"/>
      <c r="G187" s="810">
        <v>4287000</v>
      </c>
      <c r="H187" s="1624"/>
      <c r="I187" s="811">
        <v>0</v>
      </c>
      <c r="J187" s="1707"/>
      <c r="K187" s="812">
        <v>0</v>
      </c>
      <c r="L187" s="813">
        <v>0</v>
      </c>
    </row>
    <row r="188" spans="1:12" ht="38.1" customHeight="1">
      <c r="A188" s="1710" t="s">
        <v>715</v>
      </c>
      <c r="B188" s="921" t="s">
        <v>374</v>
      </c>
      <c r="C188" s="904" t="s">
        <v>375</v>
      </c>
      <c r="D188" s="798" t="s">
        <v>661</v>
      </c>
      <c r="E188" s="799">
        <v>198000</v>
      </c>
      <c r="F188" s="1682">
        <f>SUM(E188:E190)</f>
        <v>384000</v>
      </c>
      <c r="G188" s="776">
        <v>198000</v>
      </c>
      <c r="H188" s="1682">
        <f>SUM(G188:G190)</f>
        <v>6070939</v>
      </c>
      <c r="I188" s="814">
        <v>0</v>
      </c>
      <c r="J188" s="1682">
        <f>SUM(I188:I190)</f>
        <v>3852400.3</v>
      </c>
      <c r="K188" s="815">
        <v>0</v>
      </c>
      <c r="L188" s="816">
        <v>0</v>
      </c>
    </row>
    <row r="189" spans="1:12" ht="38.1" customHeight="1">
      <c r="A189" s="1711"/>
      <c r="B189" s="922">
        <v>750</v>
      </c>
      <c r="C189" s="923" t="s">
        <v>86</v>
      </c>
      <c r="D189" s="808" t="s">
        <v>639</v>
      </c>
      <c r="E189" s="809">
        <v>186000</v>
      </c>
      <c r="F189" s="1683"/>
      <c r="G189" s="810">
        <v>3688679</v>
      </c>
      <c r="H189" s="1683"/>
      <c r="I189" s="810">
        <v>2833037.8</v>
      </c>
      <c r="J189" s="1683"/>
      <c r="K189" s="843">
        <v>15.231386021505376</v>
      </c>
      <c r="L189" s="844">
        <v>0.76803587408934193</v>
      </c>
    </row>
    <row r="190" spans="1:12" ht="45" customHeight="1" thickBot="1">
      <c r="A190" s="1712"/>
      <c r="B190" s="880">
        <v>754</v>
      </c>
      <c r="C190" s="891" t="s">
        <v>707</v>
      </c>
      <c r="D190" s="860" t="s">
        <v>639</v>
      </c>
      <c r="E190" s="861"/>
      <c r="F190" s="1684"/>
      <c r="G190" s="862">
        <v>2184260</v>
      </c>
      <c r="H190" s="1684"/>
      <c r="I190" s="924">
        <v>1019362.5</v>
      </c>
      <c r="J190" s="1684"/>
      <c r="K190" s="812">
        <v>0</v>
      </c>
      <c r="L190" s="844">
        <v>0.46668551362932986</v>
      </c>
    </row>
    <row r="191" spans="1:12" ht="38.1" customHeight="1">
      <c r="A191" s="1713" t="s">
        <v>716</v>
      </c>
      <c r="B191" s="1708">
        <v>754</v>
      </c>
      <c r="C191" s="1616" t="s">
        <v>707</v>
      </c>
      <c r="D191" s="798" t="s">
        <v>639</v>
      </c>
      <c r="E191" s="799">
        <v>2035000</v>
      </c>
      <c r="F191" s="1619">
        <f>SUM(E191:E192)</f>
        <v>2037000</v>
      </c>
      <c r="G191" s="776">
        <v>4310347</v>
      </c>
      <c r="H191" s="1622">
        <f>G191+G192</f>
        <v>4312347</v>
      </c>
      <c r="I191" s="776">
        <v>428333.63</v>
      </c>
      <c r="J191" s="1703">
        <f>SUM(I191:I192)</f>
        <v>428333.63</v>
      </c>
      <c r="K191" s="800">
        <v>0.21048335626535628</v>
      </c>
      <c r="L191" s="801">
        <v>9.9373352075830548E-2</v>
      </c>
    </row>
    <row r="192" spans="1:12" ht="45" customHeight="1" thickBot="1">
      <c r="A192" s="1714"/>
      <c r="B192" s="1709"/>
      <c r="C192" s="1618"/>
      <c r="D192" s="808" t="s">
        <v>648</v>
      </c>
      <c r="E192" s="809">
        <v>2000</v>
      </c>
      <c r="F192" s="1621"/>
      <c r="G192" s="810">
        <v>2000</v>
      </c>
      <c r="H192" s="1624"/>
      <c r="I192" s="811">
        <v>0</v>
      </c>
      <c r="J192" s="1707"/>
      <c r="K192" s="812">
        <v>0</v>
      </c>
      <c r="L192" s="813">
        <v>0</v>
      </c>
    </row>
    <row r="193" spans="1:12" ht="38.1" customHeight="1">
      <c r="A193" s="1713" t="s">
        <v>717</v>
      </c>
      <c r="B193" s="921" t="s">
        <v>374</v>
      </c>
      <c r="C193" s="904" t="s">
        <v>375</v>
      </c>
      <c r="D193" s="798" t="s">
        <v>661</v>
      </c>
      <c r="E193" s="799">
        <v>675000</v>
      </c>
      <c r="F193" s="1682">
        <f>SUM(E193:E196)</f>
        <v>5274000</v>
      </c>
      <c r="G193" s="776">
        <v>675000</v>
      </c>
      <c r="H193" s="1685">
        <f>SUM(G193:G196)</f>
        <v>17053026</v>
      </c>
      <c r="I193" s="814">
        <v>0</v>
      </c>
      <c r="J193" s="1685">
        <f>I195+I194+I193+I196</f>
        <v>2959173.6</v>
      </c>
      <c r="K193" s="815">
        <v>0</v>
      </c>
      <c r="L193" s="816">
        <v>0</v>
      </c>
    </row>
    <row r="194" spans="1:12" ht="38.1" customHeight="1">
      <c r="A194" s="1719"/>
      <c r="B194" s="1718">
        <v>750</v>
      </c>
      <c r="C194" s="1617" t="s">
        <v>86</v>
      </c>
      <c r="D194" s="925" t="s">
        <v>639</v>
      </c>
      <c r="E194" s="803">
        <v>615000</v>
      </c>
      <c r="F194" s="1683"/>
      <c r="G194" s="804">
        <v>615000</v>
      </c>
      <c r="H194" s="1686"/>
      <c r="I194" s="805">
        <v>0</v>
      </c>
      <c r="J194" s="1686"/>
      <c r="K194" s="806">
        <v>0</v>
      </c>
      <c r="L194" s="807">
        <v>0</v>
      </c>
    </row>
    <row r="195" spans="1:12" ht="45" customHeight="1">
      <c r="A195" s="1719"/>
      <c r="B195" s="1718"/>
      <c r="C195" s="1617"/>
      <c r="D195" s="802" t="s">
        <v>649</v>
      </c>
      <c r="E195" s="803">
        <v>3984000</v>
      </c>
      <c r="F195" s="1683"/>
      <c r="G195" s="804">
        <v>3984000</v>
      </c>
      <c r="H195" s="1686"/>
      <c r="I195" s="804">
        <v>342391.65</v>
      </c>
      <c r="J195" s="1686"/>
      <c r="K195" s="839">
        <v>8.5941679216867475E-2</v>
      </c>
      <c r="L195" s="840">
        <v>8.5941679216867475E-2</v>
      </c>
    </row>
    <row r="196" spans="1:12" ht="45" customHeight="1" thickBot="1">
      <c r="A196" s="1720"/>
      <c r="B196" s="880">
        <v>754</v>
      </c>
      <c r="C196" s="891" t="s">
        <v>707</v>
      </c>
      <c r="D196" s="860" t="s">
        <v>639</v>
      </c>
      <c r="E196" s="861"/>
      <c r="F196" s="1684"/>
      <c r="G196" s="862">
        <v>11779026</v>
      </c>
      <c r="H196" s="1687"/>
      <c r="I196" s="882">
        <v>2616781.9500000002</v>
      </c>
      <c r="J196" s="1687"/>
      <c r="K196" s="864">
        <v>0</v>
      </c>
      <c r="L196" s="873">
        <v>0.22215605517807671</v>
      </c>
    </row>
    <row r="197" spans="1:12" ht="38.1" customHeight="1">
      <c r="A197" s="1715" t="s">
        <v>718</v>
      </c>
      <c r="B197" s="921" t="s">
        <v>374</v>
      </c>
      <c r="C197" s="904" t="s">
        <v>375</v>
      </c>
      <c r="D197" s="798" t="s">
        <v>661</v>
      </c>
      <c r="E197" s="799">
        <v>923000</v>
      </c>
      <c r="F197" s="1619">
        <f>SUM(E197:E201)</f>
        <v>10839000</v>
      </c>
      <c r="G197" s="776">
        <v>923000</v>
      </c>
      <c r="H197" s="1622">
        <f>SUM(G197:G201)</f>
        <v>10901457</v>
      </c>
      <c r="I197" s="814">
        <v>0</v>
      </c>
      <c r="J197" s="1625">
        <f>SUM(I197:I201)</f>
        <v>1886343.93</v>
      </c>
      <c r="K197" s="815">
        <v>0</v>
      </c>
      <c r="L197" s="816">
        <v>0</v>
      </c>
    </row>
    <row r="198" spans="1:12" ht="38.1" customHeight="1">
      <c r="A198" s="1716"/>
      <c r="B198" s="1718">
        <v>750</v>
      </c>
      <c r="C198" s="1617" t="s">
        <v>86</v>
      </c>
      <c r="D198" s="925" t="s">
        <v>639</v>
      </c>
      <c r="E198" s="803">
        <v>1298000</v>
      </c>
      <c r="F198" s="1620"/>
      <c r="G198" s="804">
        <v>1298000</v>
      </c>
      <c r="H198" s="1623"/>
      <c r="I198" s="838">
        <v>892129.88</v>
      </c>
      <c r="J198" s="1626"/>
      <c r="K198" s="839">
        <v>0.687311155624037</v>
      </c>
      <c r="L198" s="840">
        <v>0.687311155624037</v>
      </c>
    </row>
    <row r="199" spans="1:12" ht="38.1" customHeight="1">
      <c r="A199" s="1716"/>
      <c r="B199" s="1718"/>
      <c r="C199" s="1617"/>
      <c r="D199" s="925" t="s">
        <v>643</v>
      </c>
      <c r="E199" s="803"/>
      <c r="F199" s="1620"/>
      <c r="G199" s="804">
        <v>62457</v>
      </c>
      <c r="H199" s="1623"/>
      <c r="I199" s="805">
        <v>0</v>
      </c>
      <c r="J199" s="1626"/>
      <c r="K199" s="926">
        <v>0</v>
      </c>
      <c r="L199" s="927">
        <v>0</v>
      </c>
    </row>
    <row r="200" spans="1:12" ht="45" customHeight="1">
      <c r="A200" s="1716"/>
      <c r="B200" s="1718"/>
      <c r="C200" s="1617"/>
      <c r="D200" s="802" t="s">
        <v>650</v>
      </c>
      <c r="E200" s="803">
        <v>4589000</v>
      </c>
      <c r="F200" s="1620"/>
      <c r="G200" s="804">
        <v>4589000</v>
      </c>
      <c r="H200" s="1623"/>
      <c r="I200" s="804">
        <v>10503.1</v>
      </c>
      <c r="J200" s="1626"/>
      <c r="K200" s="839">
        <v>2.2887557202004795E-3</v>
      </c>
      <c r="L200" s="840">
        <v>2.2887557202004795E-3</v>
      </c>
    </row>
    <row r="201" spans="1:12" ht="45" customHeight="1" thickBot="1">
      <c r="A201" s="1717"/>
      <c r="B201" s="928">
        <v>754</v>
      </c>
      <c r="C201" s="891" t="s">
        <v>707</v>
      </c>
      <c r="D201" s="929" t="s">
        <v>639</v>
      </c>
      <c r="E201" s="861">
        <v>4029000</v>
      </c>
      <c r="F201" s="1665"/>
      <c r="G201" s="862">
        <v>4029000</v>
      </c>
      <c r="H201" s="1666"/>
      <c r="I201" s="862">
        <v>983710.95</v>
      </c>
      <c r="J201" s="1667"/>
      <c r="K201" s="872">
        <v>0.24415759493670885</v>
      </c>
      <c r="L201" s="873">
        <v>0.24415759493670885</v>
      </c>
    </row>
    <row r="202" spans="1:12" ht="45" customHeight="1" thickBot="1">
      <c r="A202" s="930" t="s">
        <v>719</v>
      </c>
      <c r="B202" s="931">
        <v>754</v>
      </c>
      <c r="C202" s="891" t="s">
        <v>707</v>
      </c>
      <c r="D202" s="929" t="s">
        <v>639</v>
      </c>
      <c r="E202" s="786"/>
      <c r="F202" s="787">
        <f>E202</f>
        <v>0</v>
      </c>
      <c r="G202" s="788">
        <v>2872616</v>
      </c>
      <c r="H202" s="788">
        <f>G202</f>
        <v>2872616</v>
      </c>
      <c r="I202" s="932">
        <v>1939402.5</v>
      </c>
      <c r="J202" s="901">
        <f>I202</f>
        <v>1939402.5</v>
      </c>
      <c r="K202" s="790">
        <v>0</v>
      </c>
      <c r="L202" s="873">
        <v>0.6751346159737327</v>
      </c>
    </row>
    <row r="203" spans="1:12" ht="45" customHeight="1">
      <c r="A203" s="1723" t="s">
        <v>720</v>
      </c>
      <c r="B203" s="933" t="s">
        <v>374</v>
      </c>
      <c r="C203" s="910" t="s">
        <v>375</v>
      </c>
      <c r="D203" s="773" t="s">
        <v>661</v>
      </c>
      <c r="E203" s="774">
        <v>585000</v>
      </c>
      <c r="F203" s="1686">
        <f>SUM(E203:E204)</f>
        <v>585000</v>
      </c>
      <c r="G203" s="777">
        <v>585000</v>
      </c>
      <c r="H203" s="1686">
        <f>SUM(G203:G204)</f>
        <v>3628451</v>
      </c>
      <c r="I203" s="934">
        <v>0</v>
      </c>
      <c r="J203" s="1725">
        <f>I203</f>
        <v>0</v>
      </c>
      <c r="K203" s="935">
        <v>0</v>
      </c>
      <c r="L203" s="793">
        <v>0</v>
      </c>
    </row>
    <row r="204" spans="1:12" ht="45" customHeight="1" thickBot="1">
      <c r="A204" s="1724"/>
      <c r="B204" s="880">
        <v>754</v>
      </c>
      <c r="C204" s="891" t="s">
        <v>707</v>
      </c>
      <c r="D204" s="929" t="s">
        <v>639</v>
      </c>
      <c r="E204" s="861"/>
      <c r="F204" s="1687"/>
      <c r="G204" s="862">
        <v>3043451</v>
      </c>
      <c r="H204" s="1687"/>
      <c r="I204" s="863">
        <v>0</v>
      </c>
      <c r="J204" s="1726"/>
      <c r="K204" s="864">
        <v>0</v>
      </c>
      <c r="L204" s="865">
        <v>0</v>
      </c>
    </row>
    <row r="205" spans="1:12" ht="38.1" customHeight="1">
      <c r="A205" s="1727" t="s">
        <v>721</v>
      </c>
      <c r="B205" s="921" t="s">
        <v>374</v>
      </c>
      <c r="C205" s="904" t="s">
        <v>375</v>
      </c>
      <c r="D205" s="798" t="s">
        <v>661</v>
      </c>
      <c r="E205" s="799">
        <v>612000</v>
      </c>
      <c r="F205" s="1682">
        <f>SUM(E205:E208)</f>
        <v>1360000</v>
      </c>
      <c r="G205" s="776">
        <v>612000</v>
      </c>
      <c r="H205" s="1685">
        <f>SUM(G205:G208)</f>
        <v>7801327</v>
      </c>
      <c r="I205" s="814">
        <v>0</v>
      </c>
      <c r="J205" s="1685">
        <f>SUM(I205:I208)</f>
        <v>1939402.5</v>
      </c>
      <c r="K205" s="815">
        <v>0</v>
      </c>
      <c r="L205" s="816">
        <v>0</v>
      </c>
    </row>
    <row r="206" spans="1:12" ht="38.1" customHeight="1">
      <c r="A206" s="1723"/>
      <c r="B206" s="1718">
        <v>750</v>
      </c>
      <c r="C206" s="1728" t="s">
        <v>86</v>
      </c>
      <c r="D206" s="802" t="s">
        <v>643</v>
      </c>
      <c r="E206" s="803">
        <v>463000</v>
      </c>
      <c r="F206" s="1683"/>
      <c r="G206" s="804">
        <v>463000</v>
      </c>
      <c r="H206" s="1686"/>
      <c r="I206" s="805">
        <v>0</v>
      </c>
      <c r="J206" s="1686"/>
      <c r="K206" s="806">
        <v>0</v>
      </c>
      <c r="L206" s="807">
        <v>0</v>
      </c>
    </row>
    <row r="207" spans="1:12" ht="45" customHeight="1">
      <c r="A207" s="1723"/>
      <c r="B207" s="1709"/>
      <c r="C207" s="1729"/>
      <c r="D207" s="802" t="s">
        <v>653</v>
      </c>
      <c r="E207" s="803">
        <v>285000</v>
      </c>
      <c r="F207" s="1683"/>
      <c r="G207" s="810">
        <v>285000</v>
      </c>
      <c r="H207" s="1686"/>
      <c r="I207" s="811">
        <v>0</v>
      </c>
      <c r="J207" s="1686"/>
      <c r="K207" s="812">
        <v>0</v>
      </c>
      <c r="L207" s="813">
        <v>0</v>
      </c>
    </row>
    <row r="208" spans="1:12" ht="45" customHeight="1" thickBot="1">
      <c r="A208" s="1724"/>
      <c r="B208" s="922">
        <v>754</v>
      </c>
      <c r="C208" s="923" t="s">
        <v>707</v>
      </c>
      <c r="D208" s="773" t="s">
        <v>639</v>
      </c>
      <c r="E208" s="774"/>
      <c r="F208" s="1684"/>
      <c r="G208" s="862">
        <v>6441327</v>
      </c>
      <c r="H208" s="1687"/>
      <c r="I208" s="877">
        <v>1939402.5</v>
      </c>
      <c r="J208" s="1687"/>
      <c r="K208" s="812">
        <v>0</v>
      </c>
      <c r="L208" s="873">
        <v>0.30108741568313485</v>
      </c>
    </row>
    <row r="209" spans="1:12" ht="38.1" customHeight="1">
      <c r="A209" s="1701" t="s">
        <v>722</v>
      </c>
      <c r="B209" s="921" t="s">
        <v>374</v>
      </c>
      <c r="C209" s="904" t="s">
        <v>375</v>
      </c>
      <c r="D209" s="798" t="s">
        <v>661</v>
      </c>
      <c r="E209" s="799">
        <v>450000</v>
      </c>
      <c r="F209" s="1682">
        <f>E209+E210</f>
        <v>450000</v>
      </c>
      <c r="G209" s="776">
        <v>450000</v>
      </c>
      <c r="H209" s="1685">
        <f>G209+G210</f>
        <v>4819930</v>
      </c>
      <c r="I209" s="814">
        <v>0</v>
      </c>
      <c r="J209" s="1685">
        <f>I209+I210</f>
        <v>2223770.14</v>
      </c>
      <c r="K209" s="815">
        <v>0</v>
      </c>
      <c r="L209" s="816">
        <v>0</v>
      </c>
    </row>
    <row r="210" spans="1:12" ht="45" customHeight="1" thickBot="1">
      <c r="A210" s="1721"/>
      <c r="B210" s="922">
        <v>754</v>
      </c>
      <c r="C210" s="923" t="s">
        <v>707</v>
      </c>
      <c r="D210" s="936" t="s">
        <v>639</v>
      </c>
      <c r="E210" s="809"/>
      <c r="F210" s="1684"/>
      <c r="G210" s="810">
        <v>4369930</v>
      </c>
      <c r="H210" s="1687"/>
      <c r="I210" s="924">
        <v>2223770.14</v>
      </c>
      <c r="J210" s="1687"/>
      <c r="K210" s="812">
        <v>0</v>
      </c>
      <c r="L210" s="873">
        <v>0.5088800369799974</v>
      </c>
    </row>
    <row r="211" spans="1:12" ht="38.1" customHeight="1">
      <c r="A211" s="1701" t="s">
        <v>723</v>
      </c>
      <c r="B211" s="921" t="s">
        <v>374</v>
      </c>
      <c r="C211" s="904" t="s">
        <v>375</v>
      </c>
      <c r="D211" s="798" t="s">
        <v>661</v>
      </c>
      <c r="E211" s="799">
        <v>270000</v>
      </c>
      <c r="F211" s="1619">
        <f>E211+E213+E212</f>
        <v>2265000</v>
      </c>
      <c r="G211" s="776">
        <v>270000</v>
      </c>
      <c r="H211" s="1622">
        <f>G211+G212+G213</f>
        <v>10844712</v>
      </c>
      <c r="I211" s="814">
        <v>0</v>
      </c>
      <c r="J211" s="1703">
        <f>SUM(I211:I213)</f>
        <v>7417632.8799999999</v>
      </c>
      <c r="K211" s="815">
        <v>0</v>
      </c>
      <c r="L211" s="816">
        <v>0</v>
      </c>
    </row>
    <row r="212" spans="1:12" ht="45" customHeight="1">
      <c r="A212" s="1722"/>
      <c r="B212" s="937">
        <v>754</v>
      </c>
      <c r="C212" s="938" t="s">
        <v>707</v>
      </c>
      <c r="D212" s="925" t="s">
        <v>639</v>
      </c>
      <c r="E212" s="803"/>
      <c r="F212" s="1620"/>
      <c r="G212" s="804">
        <v>8579712</v>
      </c>
      <c r="H212" s="1623"/>
      <c r="I212" s="878">
        <v>6732698.6299999999</v>
      </c>
      <c r="J212" s="1706"/>
      <c r="K212" s="806">
        <v>0</v>
      </c>
      <c r="L212" s="840">
        <v>0.78472315038080531</v>
      </c>
    </row>
    <row r="213" spans="1:12" ht="38.1" customHeight="1" thickBot="1">
      <c r="A213" s="1702"/>
      <c r="B213" s="939" t="s">
        <v>424</v>
      </c>
      <c r="C213" s="906" t="s">
        <v>425</v>
      </c>
      <c r="D213" s="929" t="s">
        <v>639</v>
      </c>
      <c r="E213" s="861">
        <v>1995000</v>
      </c>
      <c r="F213" s="1665"/>
      <c r="G213" s="862">
        <v>1995000</v>
      </c>
      <c r="H213" s="1666"/>
      <c r="I213" s="940">
        <v>684934.25</v>
      </c>
      <c r="J213" s="1704"/>
      <c r="K213" s="872">
        <v>0.34332543859649123</v>
      </c>
      <c r="L213" s="873">
        <v>0.34332543859649123</v>
      </c>
    </row>
    <row r="214" spans="1:12" ht="45" customHeight="1" thickBot="1">
      <c r="A214" s="941" t="s">
        <v>724</v>
      </c>
      <c r="B214" s="937">
        <v>754</v>
      </c>
      <c r="C214" s="938" t="s">
        <v>707</v>
      </c>
      <c r="D214" s="925" t="s">
        <v>639</v>
      </c>
      <c r="E214" s="774"/>
      <c r="F214" s="775">
        <f>E214</f>
        <v>0</v>
      </c>
      <c r="G214" s="777">
        <v>3434468</v>
      </c>
      <c r="H214" s="777">
        <f>G214</f>
        <v>3434468</v>
      </c>
      <c r="I214" s="811">
        <v>0</v>
      </c>
      <c r="J214" s="779">
        <f>I214</f>
        <v>0</v>
      </c>
      <c r="K214" s="815">
        <v>0</v>
      </c>
      <c r="L214" s="816">
        <v>0</v>
      </c>
    </row>
    <row r="215" spans="1:12" ht="38.1" customHeight="1">
      <c r="A215" s="1730" t="s">
        <v>725</v>
      </c>
      <c r="B215" s="921" t="s">
        <v>374</v>
      </c>
      <c r="C215" s="904" t="s">
        <v>375</v>
      </c>
      <c r="D215" s="798" t="s">
        <v>661</v>
      </c>
      <c r="E215" s="799">
        <v>936000</v>
      </c>
      <c r="F215" s="1619">
        <f>E215+E217+E216</f>
        <v>939000</v>
      </c>
      <c r="G215" s="776">
        <v>936000</v>
      </c>
      <c r="H215" s="1622">
        <f>G215+G216+G217</f>
        <v>4422508</v>
      </c>
      <c r="I215" s="814">
        <v>0</v>
      </c>
      <c r="J215" s="1625">
        <f>I215+I217+I216</f>
        <v>888855.27</v>
      </c>
      <c r="K215" s="815">
        <v>0</v>
      </c>
      <c r="L215" s="816">
        <v>0</v>
      </c>
    </row>
    <row r="216" spans="1:12" ht="45" customHeight="1">
      <c r="A216" s="1731"/>
      <c r="B216" s="937">
        <v>754</v>
      </c>
      <c r="C216" s="938" t="s">
        <v>707</v>
      </c>
      <c r="D216" s="925" t="s">
        <v>639</v>
      </c>
      <c r="E216" s="803"/>
      <c r="F216" s="1620"/>
      <c r="G216" s="804">
        <v>3483508</v>
      </c>
      <c r="H216" s="1623"/>
      <c r="I216" s="878">
        <v>885880.27</v>
      </c>
      <c r="J216" s="1626"/>
      <c r="K216" s="806">
        <v>0</v>
      </c>
      <c r="L216" s="840">
        <v>0.25430694288630884</v>
      </c>
    </row>
    <row r="217" spans="1:12" ht="45" customHeight="1" thickBot="1">
      <c r="A217" s="1732"/>
      <c r="B217" s="928">
        <v>900</v>
      </c>
      <c r="C217" s="891" t="s">
        <v>704</v>
      </c>
      <c r="D217" s="929" t="s">
        <v>639</v>
      </c>
      <c r="E217" s="861">
        <v>3000</v>
      </c>
      <c r="F217" s="1665"/>
      <c r="G217" s="862">
        <v>3000</v>
      </c>
      <c r="H217" s="1666"/>
      <c r="I217" s="862">
        <v>2975</v>
      </c>
      <c r="J217" s="1667"/>
      <c r="K217" s="872">
        <v>0.9916666666666667</v>
      </c>
      <c r="L217" s="873">
        <v>0.9916666666666667</v>
      </c>
    </row>
    <row r="218" spans="1:12" ht="38.1" customHeight="1">
      <c r="A218" s="1701" t="s">
        <v>726</v>
      </c>
      <c r="B218" s="921" t="s">
        <v>374</v>
      </c>
      <c r="C218" s="904" t="s">
        <v>375</v>
      </c>
      <c r="D218" s="798" t="s">
        <v>661</v>
      </c>
      <c r="E218" s="799">
        <v>585000</v>
      </c>
      <c r="F218" s="1682">
        <f>E218+E219</f>
        <v>585000</v>
      </c>
      <c r="G218" s="776">
        <v>585000</v>
      </c>
      <c r="H218" s="1685">
        <f>G218+G219</f>
        <v>7417867</v>
      </c>
      <c r="I218" s="814">
        <v>0</v>
      </c>
      <c r="J218" s="1694">
        <f>SUM(I218:I219)</f>
        <v>2066848.95</v>
      </c>
      <c r="K218" s="917">
        <v>0</v>
      </c>
      <c r="L218" s="927">
        <v>0</v>
      </c>
    </row>
    <row r="219" spans="1:12" ht="45" customHeight="1" thickBot="1">
      <c r="A219" s="1721"/>
      <c r="B219" s="922">
        <v>754</v>
      </c>
      <c r="C219" s="923" t="s">
        <v>707</v>
      </c>
      <c r="D219" s="936" t="s">
        <v>639</v>
      </c>
      <c r="E219" s="809"/>
      <c r="F219" s="1684"/>
      <c r="G219" s="810">
        <v>6832867</v>
      </c>
      <c r="H219" s="1687"/>
      <c r="I219" s="942">
        <v>2066848.95</v>
      </c>
      <c r="J219" s="1696"/>
      <c r="K219" s="864">
        <v>0</v>
      </c>
      <c r="L219" s="844">
        <v>0.30248634284847048</v>
      </c>
    </row>
    <row r="220" spans="1:12" ht="45" customHeight="1">
      <c r="A220" s="1727" t="s">
        <v>727</v>
      </c>
      <c r="B220" s="921" t="s">
        <v>374</v>
      </c>
      <c r="C220" s="904" t="s">
        <v>375</v>
      </c>
      <c r="D220" s="798" t="s">
        <v>661</v>
      </c>
      <c r="E220" s="799">
        <v>297000</v>
      </c>
      <c r="F220" s="1682">
        <f>SUM(E220:E221)</f>
        <v>297000</v>
      </c>
      <c r="G220" s="776">
        <v>297000</v>
      </c>
      <c r="H220" s="1682">
        <f>SUM(G220:G221)</f>
        <v>2495633</v>
      </c>
      <c r="I220" s="814">
        <v>0</v>
      </c>
      <c r="J220" s="1682">
        <f>SUM(I220:I221)</f>
        <v>1690565.14</v>
      </c>
      <c r="K220" s="815">
        <v>0</v>
      </c>
      <c r="L220" s="816">
        <v>0</v>
      </c>
    </row>
    <row r="221" spans="1:12" ht="45" customHeight="1" thickBot="1">
      <c r="A221" s="1724"/>
      <c r="B221" s="933">
        <v>754</v>
      </c>
      <c r="C221" s="943" t="s">
        <v>707</v>
      </c>
      <c r="D221" s="936" t="s">
        <v>639</v>
      </c>
      <c r="E221" s="774"/>
      <c r="F221" s="1684"/>
      <c r="G221" s="777">
        <v>2198633</v>
      </c>
      <c r="H221" s="1684"/>
      <c r="I221" s="944">
        <v>1690565.14</v>
      </c>
      <c r="J221" s="1684"/>
      <c r="K221" s="926">
        <v>0</v>
      </c>
      <c r="L221" s="844">
        <v>0.76891647673804586</v>
      </c>
    </row>
    <row r="222" spans="1:12" ht="45" customHeight="1" thickBot="1">
      <c r="A222" s="945"/>
      <c r="B222" s="946"/>
      <c r="C222" s="947"/>
      <c r="D222" s="948" t="s">
        <v>728</v>
      </c>
      <c r="E222" s="949">
        <v>80243000000</v>
      </c>
      <c r="F222" s="949">
        <v>80243000000</v>
      </c>
      <c r="G222" s="950">
        <v>80243000000</v>
      </c>
      <c r="H222" s="950">
        <v>80243000000</v>
      </c>
      <c r="I222" s="950">
        <v>12609251898.519999</v>
      </c>
      <c r="J222" s="951">
        <v>12609251898.519999</v>
      </c>
      <c r="K222" s="952">
        <v>0.15713834102064975</v>
      </c>
      <c r="L222" s="953">
        <v>0.15713834102064975</v>
      </c>
    </row>
    <row r="223" spans="1:12" ht="37.5" customHeight="1">
      <c r="F223" s="959"/>
    </row>
    <row r="228" spans="9:11" ht="37.5" customHeight="1">
      <c r="I228" s="961">
        <f>I227+I225</f>
        <v>0</v>
      </c>
    </row>
    <row r="232" spans="9:11" ht="37.5" customHeight="1">
      <c r="K232" s="962"/>
    </row>
  </sheetData>
  <mergeCells count="227">
    <mergeCell ref="A220:A221"/>
    <mergeCell ref="F220:F221"/>
    <mergeCell ref="H220:H221"/>
    <mergeCell ref="J220:J221"/>
    <mergeCell ref="A215:A217"/>
    <mergeCell ref="F215:F217"/>
    <mergeCell ref="H215:H217"/>
    <mergeCell ref="J215:J217"/>
    <mergeCell ref="A218:A219"/>
    <mergeCell ref="F218:F219"/>
    <mergeCell ref="H218:H219"/>
    <mergeCell ref="J218:J219"/>
    <mergeCell ref="A209:A210"/>
    <mergeCell ref="F209:F210"/>
    <mergeCell ref="H209:H210"/>
    <mergeCell ref="J209:J210"/>
    <mergeCell ref="A211:A213"/>
    <mergeCell ref="F211:F213"/>
    <mergeCell ref="H211:H213"/>
    <mergeCell ref="J211:J213"/>
    <mergeCell ref="A203:A204"/>
    <mergeCell ref="F203:F204"/>
    <mergeCell ref="H203:H204"/>
    <mergeCell ref="J203:J204"/>
    <mergeCell ref="A205:A208"/>
    <mergeCell ref="F205:F208"/>
    <mergeCell ref="H205:H208"/>
    <mergeCell ref="J205:J208"/>
    <mergeCell ref="B206:B207"/>
    <mergeCell ref="C206:C207"/>
    <mergeCell ref="A197:A201"/>
    <mergeCell ref="F197:F201"/>
    <mergeCell ref="H197:H201"/>
    <mergeCell ref="J197:J201"/>
    <mergeCell ref="B198:B200"/>
    <mergeCell ref="C198:C200"/>
    <mergeCell ref="A193:A196"/>
    <mergeCell ref="F193:F196"/>
    <mergeCell ref="H193:H196"/>
    <mergeCell ref="J193:J196"/>
    <mergeCell ref="B194:B195"/>
    <mergeCell ref="C194:C195"/>
    <mergeCell ref="A188:A190"/>
    <mergeCell ref="F188:F190"/>
    <mergeCell ref="H188:H190"/>
    <mergeCell ref="J188:J190"/>
    <mergeCell ref="A191:A192"/>
    <mergeCell ref="B191:B192"/>
    <mergeCell ref="C191:C192"/>
    <mergeCell ref="F191:F192"/>
    <mergeCell ref="H191:H192"/>
    <mergeCell ref="J191:J192"/>
    <mergeCell ref="A184:A185"/>
    <mergeCell ref="F184:F185"/>
    <mergeCell ref="H184:H185"/>
    <mergeCell ref="J184:J185"/>
    <mergeCell ref="A186:A187"/>
    <mergeCell ref="B186:B187"/>
    <mergeCell ref="C186:C187"/>
    <mergeCell ref="F186:F187"/>
    <mergeCell ref="H186:H187"/>
    <mergeCell ref="J186:J187"/>
    <mergeCell ref="A180:A182"/>
    <mergeCell ref="B180:B182"/>
    <mergeCell ref="C180:C182"/>
    <mergeCell ref="F180:F182"/>
    <mergeCell ref="H180:H182"/>
    <mergeCell ref="J180:J182"/>
    <mergeCell ref="A178:A179"/>
    <mergeCell ref="B178:B179"/>
    <mergeCell ref="C178:C179"/>
    <mergeCell ref="F178:F179"/>
    <mergeCell ref="H178:H179"/>
    <mergeCell ref="J178:J179"/>
    <mergeCell ref="B170:B172"/>
    <mergeCell ref="C170:C172"/>
    <mergeCell ref="A174:A175"/>
    <mergeCell ref="F174:F175"/>
    <mergeCell ref="H174:H175"/>
    <mergeCell ref="J174:J175"/>
    <mergeCell ref="A163:A165"/>
    <mergeCell ref="F163:F165"/>
    <mergeCell ref="H163:H165"/>
    <mergeCell ref="J163:J165"/>
    <mergeCell ref="A168:A172"/>
    <mergeCell ref="B168:B169"/>
    <mergeCell ref="C168:C169"/>
    <mergeCell ref="F168:F172"/>
    <mergeCell ref="H168:H172"/>
    <mergeCell ref="J168:J172"/>
    <mergeCell ref="A155:A162"/>
    <mergeCell ref="B155:B159"/>
    <mergeCell ref="C155:C159"/>
    <mergeCell ref="F155:F162"/>
    <mergeCell ref="H155:H162"/>
    <mergeCell ref="J155:J162"/>
    <mergeCell ref="B160:B162"/>
    <mergeCell ref="C160:C162"/>
    <mergeCell ref="H142:H151"/>
    <mergeCell ref="J142:J151"/>
    <mergeCell ref="A152:A154"/>
    <mergeCell ref="F152:F154"/>
    <mergeCell ref="H152:H154"/>
    <mergeCell ref="J152:J154"/>
    <mergeCell ref="B136:B141"/>
    <mergeCell ref="C136:C141"/>
    <mergeCell ref="A142:A151"/>
    <mergeCell ref="B142:B151"/>
    <mergeCell ref="C142:C151"/>
    <mergeCell ref="F142:F151"/>
    <mergeCell ref="J122:J125"/>
    <mergeCell ref="A126:A135"/>
    <mergeCell ref="F126:F141"/>
    <mergeCell ref="H126:H141"/>
    <mergeCell ref="J126:J141"/>
    <mergeCell ref="B128:B132"/>
    <mergeCell ref="C128:C132"/>
    <mergeCell ref="B134:B135"/>
    <mergeCell ref="C134:C135"/>
    <mergeCell ref="A136:A141"/>
    <mergeCell ref="F122:F125"/>
    <mergeCell ref="H122:H125"/>
    <mergeCell ref="C120:C121"/>
    <mergeCell ref="A122:A125"/>
    <mergeCell ref="B122:B125"/>
    <mergeCell ref="C122:C125"/>
    <mergeCell ref="F85:F113"/>
    <mergeCell ref="H85:H113"/>
    <mergeCell ref="F114:F118"/>
    <mergeCell ref="H114:H118"/>
    <mergeCell ref="J114:J118"/>
    <mergeCell ref="B116:B118"/>
    <mergeCell ref="C116:C118"/>
    <mergeCell ref="A119:A121"/>
    <mergeCell ref="F119:F121"/>
    <mergeCell ref="H119:H121"/>
    <mergeCell ref="J119:J121"/>
    <mergeCell ref="B120:B121"/>
    <mergeCell ref="A114:A118"/>
    <mergeCell ref="B114:B115"/>
    <mergeCell ref="C114:C115"/>
    <mergeCell ref="J85:J113"/>
    <mergeCell ref="B89:B90"/>
    <mergeCell ref="C89:C90"/>
    <mergeCell ref="B91:B93"/>
    <mergeCell ref="C91:C93"/>
    <mergeCell ref="A73:A83"/>
    <mergeCell ref="B73:B83"/>
    <mergeCell ref="C73:C83"/>
    <mergeCell ref="F73:F83"/>
    <mergeCell ref="H73:H83"/>
    <mergeCell ref="J73:J83"/>
    <mergeCell ref="A94:A113"/>
    <mergeCell ref="B94:B108"/>
    <mergeCell ref="C94:C108"/>
    <mergeCell ref="A85:A93"/>
    <mergeCell ref="B85:B87"/>
    <mergeCell ref="C85:C87"/>
    <mergeCell ref="A54:A72"/>
    <mergeCell ref="F54:F72"/>
    <mergeCell ref="H54:H72"/>
    <mergeCell ref="J54:J72"/>
    <mergeCell ref="B55:B72"/>
    <mergeCell ref="C55:C72"/>
    <mergeCell ref="A49:A52"/>
    <mergeCell ref="B49:B50"/>
    <mergeCell ref="C49:C50"/>
    <mergeCell ref="F49:F52"/>
    <mergeCell ref="H49:H52"/>
    <mergeCell ref="J49:J52"/>
    <mergeCell ref="B51:B52"/>
    <mergeCell ref="C51:C52"/>
    <mergeCell ref="A42:A47"/>
    <mergeCell ref="B42:B44"/>
    <mergeCell ref="C42:C44"/>
    <mergeCell ref="F42:F47"/>
    <mergeCell ref="H42:H47"/>
    <mergeCell ref="J42:J47"/>
    <mergeCell ref="B46:B47"/>
    <mergeCell ref="C46:C47"/>
    <mergeCell ref="A34:A41"/>
    <mergeCell ref="B34:B38"/>
    <mergeCell ref="C34:C38"/>
    <mergeCell ref="F34:F41"/>
    <mergeCell ref="H34:H41"/>
    <mergeCell ref="J34:J41"/>
    <mergeCell ref="B39:B41"/>
    <mergeCell ref="C39:C41"/>
    <mergeCell ref="A29:A33"/>
    <mergeCell ref="F29:F33"/>
    <mergeCell ref="H29:H33"/>
    <mergeCell ref="J29:J33"/>
    <mergeCell ref="B31:B33"/>
    <mergeCell ref="C31:C33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70866141732283472" right="0.70866141732283472" top="0.62992125984251968" bottom="0.59055118110236227" header="0.55118110236220474" footer="0.31496062992125984"/>
  <pageSetup paperSize="9" scale="48" firstPageNumber="63" orientation="landscape" useFirstPageNumber="1" r:id="rId1"/>
  <headerFooter alignWithMargins="0">
    <oddHeader>&amp;C&amp;16- &amp;P -</oddHeader>
  </headerFooter>
  <rowBreaks count="9" manualBreakCount="9">
    <brk id="28" max="11" man="1"/>
    <brk id="52" max="11" man="1"/>
    <brk id="72" max="11" man="1"/>
    <brk id="93" max="11" man="1"/>
    <brk id="113" max="11" man="1"/>
    <brk id="135" max="11" man="1"/>
    <brk id="154" max="11" man="1"/>
    <brk id="175" max="11" man="1"/>
    <brk id="196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showGridLines="0" zoomScale="80" zoomScaleNormal="80" zoomScaleSheetLayoutView="91" workbookViewId="0"/>
  </sheetViews>
  <sheetFormatPr defaultRowHeight="14.25"/>
  <cols>
    <col min="1" max="1" width="76.140625" style="1006" customWidth="1"/>
    <col min="2" max="3" width="14" style="1006" customWidth="1"/>
    <col min="4" max="4" width="14.42578125" style="1006" customWidth="1"/>
    <col min="5" max="11" width="14.42578125" style="1009" customWidth="1"/>
    <col min="12" max="12" width="15.85546875" style="1009" customWidth="1"/>
    <col min="13" max="256" width="9.140625" style="1007"/>
    <col min="257" max="257" width="76.140625" style="1007" customWidth="1"/>
    <col min="258" max="259" width="14" style="1007" customWidth="1"/>
    <col min="260" max="267" width="14.42578125" style="1007" customWidth="1"/>
    <col min="268" max="268" width="15.85546875" style="1007" customWidth="1"/>
    <col min="269" max="512" width="9.140625" style="1007"/>
    <col min="513" max="513" width="76.140625" style="1007" customWidth="1"/>
    <col min="514" max="515" width="14" style="1007" customWidth="1"/>
    <col min="516" max="523" width="14.42578125" style="1007" customWidth="1"/>
    <col min="524" max="524" width="15.85546875" style="1007" customWidth="1"/>
    <col min="525" max="768" width="9.140625" style="1007"/>
    <col min="769" max="769" width="76.140625" style="1007" customWidth="1"/>
    <col min="770" max="771" width="14" style="1007" customWidth="1"/>
    <col min="772" max="779" width="14.42578125" style="1007" customWidth="1"/>
    <col min="780" max="780" width="15.85546875" style="1007" customWidth="1"/>
    <col min="781" max="1024" width="9.140625" style="1007"/>
    <col min="1025" max="1025" width="76.140625" style="1007" customWidth="1"/>
    <col min="1026" max="1027" width="14" style="1007" customWidth="1"/>
    <col min="1028" max="1035" width="14.42578125" style="1007" customWidth="1"/>
    <col min="1036" max="1036" width="15.85546875" style="1007" customWidth="1"/>
    <col min="1037" max="1280" width="9.140625" style="1007"/>
    <col min="1281" max="1281" width="76.140625" style="1007" customWidth="1"/>
    <col min="1282" max="1283" width="14" style="1007" customWidth="1"/>
    <col min="1284" max="1291" width="14.42578125" style="1007" customWidth="1"/>
    <col min="1292" max="1292" width="15.85546875" style="1007" customWidth="1"/>
    <col min="1293" max="1536" width="9.140625" style="1007"/>
    <col min="1537" max="1537" width="76.140625" style="1007" customWidth="1"/>
    <col min="1538" max="1539" width="14" style="1007" customWidth="1"/>
    <col min="1540" max="1547" width="14.42578125" style="1007" customWidth="1"/>
    <col min="1548" max="1548" width="15.85546875" style="1007" customWidth="1"/>
    <col min="1549" max="1792" width="9.140625" style="1007"/>
    <col min="1793" max="1793" width="76.140625" style="1007" customWidth="1"/>
    <col min="1794" max="1795" width="14" style="1007" customWidth="1"/>
    <col min="1796" max="1803" width="14.42578125" style="1007" customWidth="1"/>
    <col min="1804" max="1804" width="15.85546875" style="1007" customWidth="1"/>
    <col min="1805" max="2048" width="9.140625" style="1007"/>
    <col min="2049" max="2049" width="76.140625" style="1007" customWidth="1"/>
    <col min="2050" max="2051" width="14" style="1007" customWidth="1"/>
    <col min="2052" max="2059" width="14.42578125" style="1007" customWidth="1"/>
    <col min="2060" max="2060" width="15.85546875" style="1007" customWidth="1"/>
    <col min="2061" max="2304" width="9.140625" style="1007"/>
    <col min="2305" max="2305" width="76.140625" style="1007" customWidth="1"/>
    <col min="2306" max="2307" width="14" style="1007" customWidth="1"/>
    <col min="2308" max="2315" width="14.42578125" style="1007" customWidth="1"/>
    <col min="2316" max="2316" width="15.85546875" style="1007" customWidth="1"/>
    <col min="2317" max="2560" width="9.140625" style="1007"/>
    <col min="2561" max="2561" width="76.140625" style="1007" customWidth="1"/>
    <col min="2562" max="2563" width="14" style="1007" customWidth="1"/>
    <col min="2564" max="2571" width="14.42578125" style="1007" customWidth="1"/>
    <col min="2572" max="2572" width="15.85546875" style="1007" customWidth="1"/>
    <col min="2573" max="2816" width="9.140625" style="1007"/>
    <col min="2817" max="2817" width="76.140625" style="1007" customWidth="1"/>
    <col min="2818" max="2819" width="14" style="1007" customWidth="1"/>
    <col min="2820" max="2827" width="14.42578125" style="1007" customWidth="1"/>
    <col min="2828" max="2828" width="15.85546875" style="1007" customWidth="1"/>
    <col min="2829" max="3072" width="9.140625" style="1007"/>
    <col min="3073" max="3073" width="76.140625" style="1007" customWidth="1"/>
    <col min="3074" max="3075" width="14" style="1007" customWidth="1"/>
    <col min="3076" max="3083" width="14.42578125" style="1007" customWidth="1"/>
    <col min="3084" max="3084" width="15.85546875" style="1007" customWidth="1"/>
    <col min="3085" max="3328" width="9.140625" style="1007"/>
    <col min="3329" max="3329" width="76.140625" style="1007" customWidth="1"/>
    <col min="3330" max="3331" width="14" style="1007" customWidth="1"/>
    <col min="3332" max="3339" width="14.42578125" style="1007" customWidth="1"/>
    <col min="3340" max="3340" width="15.85546875" style="1007" customWidth="1"/>
    <col min="3341" max="3584" width="9.140625" style="1007"/>
    <col min="3585" max="3585" width="76.140625" style="1007" customWidth="1"/>
    <col min="3586" max="3587" width="14" style="1007" customWidth="1"/>
    <col min="3588" max="3595" width="14.42578125" style="1007" customWidth="1"/>
    <col min="3596" max="3596" width="15.85546875" style="1007" customWidth="1"/>
    <col min="3597" max="3840" width="9.140625" style="1007"/>
    <col min="3841" max="3841" width="76.140625" style="1007" customWidth="1"/>
    <col min="3842" max="3843" width="14" style="1007" customWidth="1"/>
    <col min="3844" max="3851" width="14.42578125" style="1007" customWidth="1"/>
    <col min="3852" max="3852" width="15.85546875" style="1007" customWidth="1"/>
    <col min="3853" max="4096" width="9.140625" style="1007"/>
    <col min="4097" max="4097" width="76.140625" style="1007" customWidth="1"/>
    <col min="4098" max="4099" width="14" style="1007" customWidth="1"/>
    <col min="4100" max="4107" width="14.42578125" style="1007" customWidth="1"/>
    <col min="4108" max="4108" width="15.85546875" style="1007" customWidth="1"/>
    <col min="4109" max="4352" width="9.140625" style="1007"/>
    <col min="4353" max="4353" width="76.140625" style="1007" customWidth="1"/>
    <col min="4354" max="4355" width="14" style="1007" customWidth="1"/>
    <col min="4356" max="4363" width="14.42578125" style="1007" customWidth="1"/>
    <col min="4364" max="4364" width="15.85546875" style="1007" customWidth="1"/>
    <col min="4365" max="4608" width="9.140625" style="1007"/>
    <col min="4609" max="4609" width="76.140625" style="1007" customWidth="1"/>
    <col min="4610" max="4611" width="14" style="1007" customWidth="1"/>
    <col min="4612" max="4619" width="14.42578125" style="1007" customWidth="1"/>
    <col min="4620" max="4620" width="15.85546875" style="1007" customWidth="1"/>
    <col min="4621" max="4864" width="9.140625" style="1007"/>
    <col min="4865" max="4865" width="76.140625" style="1007" customWidth="1"/>
    <col min="4866" max="4867" width="14" style="1007" customWidth="1"/>
    <col min="4868" max="4875" width="14.42578125" style="1007" customWidth="1"/>
    <col min="4876" max="4876" width="15.85546875" style="1007" customWidth="1"/>
    <col min="4877" max="5120" width="9.140625" style="1007"/>
    <col min="5121" max="5121" width="76.140625" style="1007" customWidth="1"/>
    <col min="5122" max="5123" width="14" style="1007" customWidth="1"/>
    <col min="5124" max="5131" width="14.42578125" style="1007" customWidth="1"/>
    <col min="5132" max="5132" width="15.85546875" style="1007" customWidth="1"/>
    <col min="5133" max="5376" width="9.140625" style="1007"/>
    <col min="5377" max="5377" width="76.140625" style="1007" customWidth="1"/>
    <col min="5378" max="5379" width="14" style="1007" customWidth="1"/>
    <col min="5380" max="5387" width="14.42578125" style="1007" customWidth="1"/>
    <col min="5388" max="5388" width="15.85546875" style="1007" customWidth="1"/>
    <col min="5389" max="5632" width="9.140625" style="1007"/>
    <col min="5633" max="5633" width="76.140625" style="1007" customWidth="1"/>
    <col min="5634" max="5635" width="14" style="1007" customWidth="1"/>
    <col min="5636" max="5643" width="14.42578125" style="1007" customWidth="1"/>
    <col min="5644" max="5644" width="15.85546875" style="1007" customWidth="1"/>
    <col min="5645" max="5888" width="9.140625" style="1007"/>
    <col min="5889" max="5889" width="76.140625" style="1007" customWidth="1"/>
    <col min="5890" max="5891" width="14" style="1007" customWidth="1"/>
    <col min="5892" max="5899" width="14.42578125" style="1007" customWidth="1"/>
    <col min="5900" max="5900" width="15.85546875" style="1007" customWidth="1"/>
    <col min="5901" max="6144" width="9.140625" style="1007"/>
    <col min="6145" max="6145" width="76.140625" style="1007" customWidth="1"/>
    <col min="6146" max="6147" width="14" style="1007" customWidth="1"/>
    <col min="6148" max="6155" width="14.42578125" style="1007" customWidth="1"/>
    <col min="6156" max="6156" width="15.85546875" style="1007" customWidth="1"/>
    <col min="6157" max="6400" width="9.140625" style="1007"/>
    <col min="6401" max="6401" width="76.140625" style="1007" customWidth="1"/>
    <col min="6402" max="6403" width="14" style="1007" customWidth="1"/>
    <col min="6404" max="6411" width="14.42578125" style="1007" customWidth="1"/>
    <col min="6412" max="6412" width="15.85546875" style="1007" customWidth="1"/>
    <col min="6413" max="6656" width="9.140625" style="1007"/>
    <col min="6657" max="6657" width="76.140625" style="1007" customWidth="1"/>
    <col min="6658" max="6659" width="14" style="1007" customWidth="1"/>
    <col min="6660" max="6667" width="14.42578125" style="1007" customWidth="1"/>
    <col min="6668" max="6668" width="15.85546875" style="1007" customWidth="1"/>
    <col min="6669" max="6912" width="9.140625" style="1007"/>
    <col min="6913" max="6913" width="76.140625" style="1007" customWidth="1"/>
    <col min="6914" max="6915" width="14" style="1007" customWidth="1"/>
    <col min="6916" max="6923" width="14.42578125" style="1007" customWidth="1"/>
    <col min="6924" max="6924" width="15.85546875" style="1007" customWidth="1"/>
    <col min="6925" max="7168" width="9.140625" style="1007"/>
    <col min="7169" max="7169" width="76.140625" style="1007" customWidth="1"/>
    <col min="7170" max="7171" width="14" style="1007" customWidth="1"/>
    <col min="7172" max="7179" width="14.42578125" style="1007" customWidth="1"/>
    <col min="7180" max="7180" width="15.85546875" style="1007" customWidth="1"/>
    <col min="7181" max="7424" width="9.140625" style="1007"/>
    <col min="7425" max="7425" width="76.140625" style="1007" customWidth="1"/>
    <col min="7426" max="7427" width="14" style="1007" customWidth="1"/>
    <col min="7428" max="7435" width="14.42578125" style="1007" customWidth="1"/>
    <col min="7436" max="7436" width="15.85546875" style="1007" customWidth="1"/>
    <col min="7437" max="7680" width="9.140625" style="1007"/>
    <col min="7681" max="7681" width="76.140625" style="1007" customWidth="1"/>
    <col min="7682" max="7683" width="14" style="1007" customWidth="1"/>
    <col min="7684" max="7691" width="14.42578125" style="1007" customWidth="1"/>
    <col min="7692" max="7692" width="15.85546875" style="1007" customWidth="1"/>
    <col min="7693" max="7936" width="9.140625" style="1007"/>
    <col min="7937" max="7937" width="76.140625" style="1007" customWidth="1"/>
    <col min="7938" max="7939" width="14" style="1007" customWidth="1"/>
    <col min="7940" max="7947" width="14.42578125" style="1007" customWidth="1"/>
    <col min="7948" max="7948" width="15.85546875" style="1007" customWidth="1"/>
    <col min="7949" max="8192" width="9.140625" style="1007"/>
    <col min="8193" max="8193" width="76.140625" style="1007" customWidth="1"/>
    <col min="8194" max="8195" width="14" style="1007" customWidth="1"/>
    <col min="8196" max="8203" width="14.42578125" style="1007" customWidth="1"/>
    <col min="8204" max="8204" width="15.85546875" style="1007" customWidth="1"/>
    <col min="8205" max="8448" width="9.140625" style="1007"/>
    <col min="8449" max="8449" width="76.140625" style="1007" customWidth="1"/>
    <col min="8450" max="8451" width="14" style="1007" customWidth="1"/>
    <col min="8452" max="8459" width="14.42578125" style="1007" customWidth="1"/>
    <col min="8460" max="8460" width="15.85546875" style="1007" customWidth="1"/>
    <col min="8461" max="8704" width="9.140625" style="1007"/>
    <col min="8705" max="8705" width="76.140625" style="1007" customWidth="1"/>
    <col min="8706" max="8707" width="14" style="1007" customWidth="1"/>
    <col min="8708" max="8715" width="14.42578125" style="1007" customWidth="1"/>
    <col min="8716" max="8716" width="15.85546875" style="1007" customWidth="1"/>
    <col min="8717" max="8960" width="9.140625" style="1007"/>
    <col min="8961" max="8961" width="76.140625" style="1007" customWidth="1"/>
    <col min="8962" max="8963" width="14" style="1007" customWidth="1"/>
    <col min="8964" max="8971" width="14.42578125" style="1007" customWidth="1"/>
    <col min="8972" max="8972" width="15.85546875" style="1007" customWidth="1"/>
    <col min="8973" max="9216" width="9.140625" style="1007"/>
    <col min="9217" max="9217" width="76.140625" style="1007" customWidth="1"/>
    <col min="9218" max="9219" width="14" style="1007" customWidth="1"/>
    <col min="9220" max="9227" width="14.42578125" style="1007" customWidth="1"/>
    <col min="9228" max="9228" width="15.85546875" style="1007" customWidth="1"/>
    <col min="9229" max="9472" width="9.140625" style="1007"/>
    <col min="9473" max="9473" width="76.140625" style="1007" customWidth="1"/>
    <col min="9474" max="9475" width="14" style="1007" customWidth="1"/>
    <col min="9476" max="9483" width="14.42578125" style="1007" customWidth="1"/>
    <col min="9484" max="9484" width="15.85546875" style="1007" customWidth="1"/>
    <col min="9485" max="9728" width="9.140625" style="1007"/>
    <col min="9729" max="9729" width="76.140625" style="1007" customWidth="1"/>
    <col min="9730" max="9731" width="14" style="1007" customWidth="1"/>
    <col min="9732" max="9739" width="14.42578125" style="1007" customWidth="1"/>
    <col min="9740" max="9740" width="15.85546875" style="1007" customWidth="1"/>
    <col min="9741" max="9984" width="9.140625" style="1007"/>
    <col min="9985" max="9985" width="76.140625" style="1007" customWidth="1"/>
    <col min="9986" max="9987" width="14" style="1007" customWidth="1"/>
    <col min="9988" max="9995" width="14.42578125" style="1007" customWidth="1"/>
    <col min="9996" max="9996" width="15.85546875" style="1007" customWidth="1"/>
    <col min="9997" max="10240" width="9.140625" style="1007"/>
    <col min="10241" max="10241" width="76.140625" style="1007" customWidth="1"/>
    <col min="10242" max="10243" width="14" style="1007" customWidth="1"/>
    <col min="10244" max="10251" width="14.42578125" style="1007" customWidth="1"/>
    <col min="10252" max="10252" width="15.85546875" style="1007" customWidth="1"/>
    <col min="10253" max="10496" width="9.140625" style="1007"/>
    <col min="10497" max="10497" width="76.140625" style="1007" customWidth="1"/>
    <col min="10498" max="10499" width="14" style="1007" customWidth="1"/>
    <col min="10500" max="10507" width="14.42578125" style="1007" customWidth="1"/>
    <col min="10508" max="10508" width="15.85546875" style="1007" customWidth="1"/>
    <col min="10509" max="10752" width="9.140625" style="1007"/>
    <col min="10753" max="10753" width="76.140625" style="1007" customWidth="1"/>
    <col min="10754" max="10755" width="14" style="1007" customWidth="1"/>
    <col min="10756" max="10763" width="14.42578125" style="1007" customWidth="1"/>
    <col min="10764" max="10764" width="15.85546875" style="1007" customWidth="1"/>
    <col min="10765" max="11008" width="9.140625" style="1007"/>
    <col min="11009" max="11009" width="76.140625" style="1007" customWidth="1"/>
    <col min="11010" max="11011" width="14" style="1007" customWidth="1"/>
    <col min="11012" max="11019" width="14.42578125" style="1007" customWidth="1"/>
    <col min="11020" max="11020" width="15.85546875" style="1007" customWidth="1"/>
    <col min="11021" max="11264" width="9.140625" style="1007"/>
    <col min="11265" max="11265" width="76.140625" style="1007" customWidth="1"/>
    <col min="11266" max="11267" width="14" style="1007" customWidth="1"/>
    <col min="11268" max="11275" width="14.42578125" style="1007" customWidth="1"/>
    <col min="11276" max="11276" width="15.85546875" style="1007" customWidth="1"/>
    <col min="11277" max="11520" width="9.140625" style="1007"/>
    <col min="11521" max="11521" width="76.140625" style="1007" customWidth="1"/>
    <col min="11522" max="11523" width="14" style="1007" customWidth="1"/>
    <col min="11524" max="11531" width="14.42578125" style="1007" customWidth="1"/>
    <col min="11532" max="11532" width="15.85546875" style="1007" customWidth="1"/>
    <col min="11533" max="11776" width="9.140625" style="1007"/>
    <col min="11777" max="11777" width="76.140625" style="1007" customWidth="1"/>
    <col min="11778" max="11779" width="14" style="1007" customWidth="1"/>
    <col min="11780" max="11787" width="14.42578125" style="1007" customWidth="1"/>
    <col min="11788" max="11788" width="15.85546875" style="1007" customWidth="1"/>
    <col min="11789" max="12032" width="9.140625" style="1007"/>
    <col min="12033" max="12033" width="76.140625" style="1007" customWidth="1"/>
    <col min="12034" max="12035" width="14" style="1007" customWidth="1"/>
    <col min="12036" max="12043" width="14.42578125" style="1007" customWidth="1"/>
    <col min="12044" max="12044" width="15.85546875" style="1007" customWidth="1"/>
    <col min="12045" max="12288" width="9.140625" style="1007"/>
    <col min="12289" max="12289" width="76.140625" style="1007" customWidth="1"/>
    <col min="12290" max="12291" width="14" style="1007" customWidth="1"/>
    <col min="12292" max="12299" width="14.42578125" style="1007" customWidth="1"/>
    <col min="12300" max="12300" width="15.85546875" style="1007" customWidth="1"/>
    <col min="12301" max="12544" width="9.140625" style="1007"/>
    <col min="12545" max="12545" width="76.140625" style="1007" customWidth="1"/>
    <col min="12546" max="12547" width="14" style="1007" customWidth="1"/>
    <col min="12548" max="12555" width="14.42578125" style="1007" customWidth="1"/>
    <col min="12556" max="12556" width="15.85546875" style="1007" customWidth="1"/>
    <col min="12557" max="12800" width="9.140625" style="1007"/>
    <col min="12801" max="12801" width="76.140625" style="1007" customWidth="1"/>
    <col min="12802" max="12803" width="14" style="1007" customWidth="1"/>
    <col min="12804" max="12811" width="14.42578125" style="1007" customWidth="1"/>
    <col min="12812" max="12812" width="15.85546875" style="1007" customWidth="1"/>
    <col min="12813" max="13056" width="9.140625" style="1007"/>
    <col min="13057" max="13057" width="76.140625" style="1007" customWidth="1"/>
    <col min="13058" max="13059" width="14" style="1007" customWidth="1"/>
    <col min="13060" max="13067" width="14.42578125" style="1007" customWidth="1"/>
    <col min="13068" max="13068" width="15.85546875" style="1007" customWidth="1"/>
    <col min="13069" max="13312" width="9.140625" style="1007"/>
    <col min="13313" max="13313" width="76.140625" style="1007" customWidth="1"/>
    <col min="13314" max="13315" width="14" style="1007" customWidth="1"/>
    <col min="13316" max="13323" width="14.42578125" style="1007" customWidth="1"/>
    <col min="13324" max="13324" width="15.85546875" style="1007" customWidth="1"/>
    <col min="13325" max="13568" width="9.140625" style="1007"/>
    <col min="13569" max="13569" width="76.140625" style="1007" customWidth="1"/>
    <col min="13570" max="13571" width="14" style="1007" customWidth="1"/>
    <col min="13572" max="13579" width="14.42578125" style="1007" customWidth="1"/>
    <col min="13580" max="13580" width="15.85546875" style="1007" customWidth="1"/>
    <col min="13581" max="13824" width="9.140625" style="1007"/>
    <col min="13825" max="13825" width="76.140625" style="1007" customWidth="1"/>
    <col min="13826" max="13827" width="14" style="1007" customWidth="1"/>
    <col min="13828" max="13835" width="14.42578125" style="1007" customWidth="1"/>
    <col min="13836" max="13836" width="15.85546875" style="1007" customWidth="1"/>
    <col min="13837" max="14080" width="9.140625" style="1007"/>
    <col min="14081" max="14081" width="76.140625" style="1007" customWidth="1"/>
    <col min="14082" max="14083" width="14" style="1007" customWidth="1"/>
    <col min="14084" max="14091" width="14.42578125" style="1007" customWidth="1"/>
    <col min="14092" max="14092" width="15.85546875" style="1007" customWidth="1"/>
    <col min="14093" max="14336" width="9.140625" style="1007"/>
    <col min="14337" max="14337" width="76.140625" style="1007" customWidth="1"/>
    <col min="14338" max="14339" width="14" style="1007" customWidth="1"/>
    <col min="14340" max="14347" width="14.42578125" style="1007" customWidth="1"/>
    <col min="14348" max="14348" width="15.85546875" style="1007" customWidth="1"/>
    <col min="14349" max="14592" width="9.140625" style="1007"/>
    <col min="14593" max="14593" width="76.140625" style="1007" customWidth="1"/>
    <col min="14594" max="14595" width="14" style="1007" customWidth="1"/>
    <col min="14596" max="14603" width="14.42578125" style="1007" customWidth="1"/>
    <col min="14604" max="14604" width="15.85546875" style="1007" customWidth="1"/>
    <col min="14605" max="14848" width="9.140625" style="1007"/>
    <col min="14849" max="14849" width="76.140625" style="1007" customWidth="1"/>
    <col min="14850" max="14851" width="14" style="1007" customWidth="1"/>
    <col min="14852" max="14859" width="14.42578125" style="1007" customWidth="1"/>
    <col min="14860" max="14860" width="15.85546875" style="1007" customWidth="1"/>
    <col min="14861" max="15104" width="9.140625" style="1007"/>
    <col min="15105" max="15105" width="76.140625" style="1007" customWidth="1"/>
    <col min="15106" max="15107" width="14" style="1007" customWidth="1"/>
    <col min="15108" max="15115" width="14.42578125" style="1007" customWidth="1"/>
    <col min="15116" max="15116" width="15.85546875" style="1007" customWidth="1"/>
    <col min="15117" max="15360" width="9.140625" style="1007"/>
    <col min="15361" max="15361" width="76.140625" style="1007" customWidth="1"/>
    <col min="15362" max="15363" width="14" style="1007" customWidth="1"/>
    <col min="15364" max="15371" width="14.42578125" style="1007" customWidth="1"/>
    <col min="15372" max="15372" width="15.85546875" style="1007" customWidth="1"/>
    <col min="15373" max="15616" width="9.140625" style="1007"/>
    <col min="15617" max="15617" width="76.140625" style="1007" customWidth="1"/>
    <col min="15618" max="15619" width="14" style="1007" customWidth="1"/>
    <col min="15620" max="15627" width="14.42578125" style="1007" customWidth="1"/>
    <col min="15628" max="15628" width="15.85546875" style="1007" customWidth="1"/>
    <col min="15629" max="15872" width="9.140625" style="1007"/>
    <col min="15873" max="15873" width="76.140625" style="1007" customWidth="1"/>
    <col min="15874" max="15875" width="14" style="1007" customWidth="1"/>
    <col min="15876" max="15883" width="14.42578125" style="1007" customWidth="1"/>
    <col min="15884" max="15884" width="15.85546875" style="1007" customWidth="1"/>
    <col min="15885" max="16128" width="9.140625" style="1007"/>
    <col min="16129" max="16129" width="76.140625" style="1007" customWidth="1"/>
    <col min="16130" max="16131" width="14" style="1007" customWidth="1"/>
    <col min="16132" max="16139" width="14.42578125" style="1007" customWidth="1"/>
    <col min="16140" max="16140" width="15.85546875" style="1007" customWidth="1"/>
    <col min="16141" max="16384" width="9.140625" style="1007"/>
  </cols>
  <sheetData>
    <row r="1" spans="1:21" s="971" customFormat="1" ht="16.5">
      <c r="A1" s="964" t="s">
        <v>729</v>
      </c>
      <c r="B1" s="965"/>
      <c r="C1" s="966"/>
      <c r="D1" s="967"/>
      <c r="E1" s="968"/>
      <c r="F1" s="968"/>
      <c r="G1" s="969"/>
      <c r="H1" s="969"/>
      <c r="I1" s="969"/>
      <c r="J1" s="969"/>
      <c r="K1" s="969"/>
      <c r="L1" s="970"/>
    </row>
    <row r="2" spans="1:21" s="972" customFormat="1" ht="16.5">
      <c r="A2" s="1738" t="s">
        <v>730</v>
      </c>
      <c r="B2" s="1738"/>
      <c r="C2" s="1738"/>
      <c r="D2" s="1738"/>
      <c r="E2" s="1738"/>
      <c r="F2" s="1738"/>
      <c r="G2" s="1738"/>
      <c r="H2" s="1738"/>
      <c r="I2" s="1738"/>
      <c r="J2" s="1738"/>
      <c r="K2" s="1738"/>
      <c r="L2" s="1738"/>
    </row>
    <row r="3" spans="1:21" s="972" customFormat="1" ht="16.5">
      <c r="A3" s="973"/>
      <c r="B3" s="974"/>
      <c r="C3" s="974"/>
      <c r="D3" s="974"/>
      <c r="E3" s="974"/>
      <c r="F3" s="974"/>
      <c r="G3" s="974"/>
      <c r="H3" s="974"/>
      <c r="I3" s="974"/>
      <c r="J3" s="974"/>
      <c r="K3" s="974"/>
      <c r="L3" s="974"/>
    </row>
    <row r="4" spans="1:21" s="978" customFormat="1" ht="12.75" customHeight="1">
      <c r="A4" s="975"/>
      <c r="B4" s="975"/>
      <c r="C4" s="975"/>
      <c r="D4" s="975"/>
      <c r="E4" s="976"/>
      <c r="F4" s="977"/>
      <c r="G4" s="976"/>
      <c r="H4" s="976"/>
      <c r="I4" s="976"/>
      <c r="J4" s="976"/>
      <c r="K4" s="976"/>
      <c r="L4" s="977" t="s">
        <v>731</v>
      </c>
    </row>
    <row r="5" spans="1:21" s="978" customFormat="1" ht="21.75" customHeight="1">
      <c r="A5" s="1739" t="s">
        <v>732</v>
      </c>
      <c r="B5" s="1742" t="s">
        <v>733</v>
      </c>
      <c r="C5" s="1743"/>
      <c r="D5" s="1744" t="s">
        <v>734</v>
      </c>
      <c r="E5" s="1744"/>
      <c r="F5" s="1744"/>
      <c r="G5" s="1744"/>
      <c r="H5" s="1744"/>
      <c r="I5" s="1744"/>
      <c r="J5" s="1744"/>
      <c r="K5" s="1744"/>
      <c r="L5" s="1745" t="s">
        <v>735</v>
      </c>
    </row>
    <row r="6" spans="1:21" s="978" customFormat="1" ht="11.25" customHeight="1">
      <c r="A6" s="1740"/>
      <c r="B6" s="1739" t="s">
        <v>736</v>
      </c>
      <c r="C6" s="1748" t="s">
        <v>737</v>
      </c>
      <c r="D6" s="1739">
        <v>2017</v>
      </c>
      <c r="E6" s="1739">
        <v>2016</v>
      </c>
      <c r="F6" s="1739">
        <v>2015</v>
      </c>
      <c r="G6" s="1734">
        <v>2014</v>
      </c>
      <c r="H6" s="1734">
        <v>2013</v>
      </c>
      <c r="I6" s="1734">
        <v>2012</v>
      </c>
      <c r="J6" s="1734">
        <v>2011</v>
      </c>
      <c r="K6" s="1734">
        <v>2010</v>
      </c>
      <c r="L6" s="1746"/>
    </row>
    <row r="7" spans="1:21" s="978" customFormat="1" ht="12" customHeight="1">
      <c r="A7" s="1740"/>
      <c r="B7" s="1740"/>
      <c r="C7" s="1749"/>
      <c r="D7" s="1740"/>
      <c r="E7" s="1740"/>
      <c r="F7" s="1740"/>
      <c r="G7" s="1735"/>
      <c r="H7" s="1735"/>
      <c r="I7" s="1735"/>
      <c r="J7" s="1735"/>
      <c r="K7" s="1735"/>
      <c r="L7" s="1746"/>
    </row>
    <row r="8" spans="1:21" s="978" customFormat="1" ht="12" customHeight="1">
      <c r="A8" s="1740"/>
      <c r="B8" s="1740"/>
      <c r="C8" s="1749"/>
      <c r="D8" s="1740"/>
      <c r="E8" s="1740"/>
      <c r="F8" s="1740"/>
      <c r="G8" s="1735"/>
      <c r="H8" s="1735"/>
      <c r="I8" s="1735"/>
      <c r="J8" s="1735"/>
      <c r="K8" s="1735"/>
      <c r="L8" s="1746"/>
    </row>
    <row r="9" spans="1:21" s="978" customFormat="1" ht="12" customHeight="1">
      <c r="A9" s="1740"/>
      <c r="B9" s="1740"/>
      <c r="C9" s="1749"/>
      <c r="D9" s="1740"/>
      <c r="E9" s="1740"/>
      <c r="F9" s="1740"/>
      <c r="G9" s="1735"/>
      <c r="H9" s="1735"/>
      <c r="I9" s="1735"/>
      <c r="J9" s="1735"/>
      <c r="K9" s="1735"/>
      <c r="L9" s="1746"/>
    </row>
    <row r="10" spans="1:21" s="978" customFormat="1" ht="29.1" customHeight="1">
      <c r="A10" s="1741"/>
      <c r="B10" s="1741"/>
      <c r="C10" s="1750"/>
      <c r="D10" s="1741"/>
      <c r="E10" s="1741"/>
      <c r="F10" s="1741"/>
      <c r="G10" s="1736"/>
      <c r="H10" s="1736"/>
      <c r="I10" s="1736"/>
      <c r="J10" s="1736"/>
      <c r="K10" s="1736"/>
      <c r="L10" s="1747"/>
    </row>
    <row r="11" spans="1:21" s="981" customFormat="1" ht="12.75">
      <c r="A11" s="979">
        <v>1</v>
      </c>
      <c r="B11" s="979">
        <v>2</v>
      </c>
      <c r="C11" s="980">
        <v>3</v>
      </c>
      <c r="D11" s="979">
        <v>5</v>
      </c>
      <c r="E11" s="980">
        <v>6</v>
      </c>
      <c r="F11" s="979">
        <v>7</v>
      </c>
      <c r="G11" s="979">
        <v>8</v>
      </c>
      <c r="H11" s="980">
        <v>9</v>
      </c>
      <c r="I11" s="979">
        <v>10</v>
      </c>
      <c r="J11" s="979">
        <v>11</v>
      </c>
      <c r="K11" s="980">
        <v>12</v>
      </c>
      <c r="L11" s="979">
        <v>13</v>
      </c>
    </row>
    <row r="12" spans="1:21" s="981" customFormat="1" ht="24" customHeight="1">
      <c r="A12" s="982" t="s">
        <v>642</v>
      </c>
      <c r="B12" s="983">
        <v>16</v>
      </c>
      <c r="C12" s="983">
        <v>750</v>
      </c>
      <c r="D12" s="984">
        <v>528545.98</v>
      </c>
      <c r="E12" s="984">
        <v>0</v>
      </c>
      <c r="F12" s="984">
        <v>0</v>
      </c>
      <c r="G12" s="984">
        <v>0</v>
      </c>
      <c r="H12" s="984">
        <v>0</v>
      </c>
      <c r="I12" s="984">
        <v>0</v>
      </c>
      <c r="J12" s="984">
        <v>0</v>
      </c>
      <c r="K12" s="984">
        <v>0</v>
      </c>
      <c r="L12" s="984">
        <v>0</v>
      </c>
      <c r="M12" s="985"/>
      <c r="N12" s="985"/>
      <c r="O12" s="985"/>
      <c r="P12" s="985"/>
      <c r="Q12" s="985"/>
      <c r="R12" s="985"/>
      <c r="S12" s="985"/>
      <c r="T12" s="985"/>
      <c r="U12" s="985"/>
    </row>
    <row r="13" spans="1:21" s="987" customFormat="1" ht="24.6" customHeight="1">
      <c r="A13" s="982" t="s">
        <v>642</v>
      </c>
      <c r="B13" s="986">
        <v>17</v>
      </c>
      <c r="C13" s="983">
        <v>750</v>
      </c>
      <c r="D13" s="984">
        <v>701323.14</v>
      </c>
      <c r="E13" s="984">
        <v>43557.29</v>
      </c>
      <c r="F13" s="984">
        <v>0</v>
      </c>
      <c r="G13" s="984">
        <v>0</v>
      </c>
      <c r="H13" s="984">
        <v>0</v>
      </c>
      <c r="I13" s="984">
        <v>0</v>
      </c>
      <c r="J13" s="984">
        <v>0</v>
      </c>
      <c r="K13" s="984">
        <v>0</v>
      </c>
      <c r="L13" s="984">
        <v>0</v>
      </c>
      <c r="M13" s="985"/>
      <c r="N13" s="985"/>
      <c r="O13" s="985"/>
      <c r="P13" s="985"/>
      <c r="Q13" s="985"/>
      <c r="R13" s="985"/>
      <c r="S13" s="985"/>
      <c r="T13" s="985"/>
      <c r="U13" s="985"/>
    </row>
    <row r="14" spans="1:21" s="987" customFormat="1" ht="24.6" customHeight="1">
      <c r="A14" s="982" t="s">
        <v>643</v>
      </c>
      <c r="B14" s="986">
        <v>19</v>
      </c>
      <c r="C14" s="983">
        <v>750</v>
      </c>
      <c r="D14" s="984">
        <v>32213.56</v>
      </c>
      <c r="E14" s="984">
        <v>0</v>
      </c>
      <c r="F14" s="984">
        <v>0</v>
      </c>
      <c r="G14" s="984">
        <v>0</v>
      </c>
      <c r="H14" s="984">
        <v>0</v>
      </c>
      <c r="I14" s="984">
        <v>0</v>
      </c>
      <c r="J14" s="984">
        <v>0</v>
      </c>
      <c r="K14" s="984">
        <v>0</v>
      </c>
      <c r="L14" s="984">
        <v>0</v>
      </c>
      <c r="M14" s="985"/>
      <c r="N14" s="985"/>
      <c r="O14" s="985"/>
      <c r="P14" s="985"/>
      <c r="Q14" s="985"/>
      <c r="R14" s="985"/>
      <c r="S14" s="985"/>
      <c r="T14" s="985"/>
      <c r="U14" s="985"/>
    </row>
    <row r="15" spans="1:21" s="987" customFormat="1" ht="24.6" customHeight="1">
      <c r="A15" s="982" t="s">
        <v>738</v>
      </c>
      <c r="B15" s="986">
        <v>20</v>
      </c>
      <c r="C15" s="983">
        <v>150</v>
      </c>
      <c r="D15" s="984">
        <v>0</v>
      </c>
      <c r="E15" s="984">
        <v>0</v>
      </c>
      <c r="F15" s="984">
        <v>482738.92000000004</v>
      </c>
      <c r="G15" s="984">
        <v>1626334.09</v>
      </c>
      <c r="H15" s="984">
        <v>214382.35</v>
      </c>
      <c r="I15" s="984">
        <v>2494456.69</v>
      </c>
      <c r="J15" s="984">
        <v>117985.14</v>
      </c>
      <c r="K15" s="984">
        <v>0</v>
      </c>
      <c r="L15" s="984">
        <v>0</v>
      </c>
      <c r="M15" s="985"/>
      <c r="N15" s="985"/>
      <c r="O15" s="985"/>
      <c r="P15" s="985"/>
      <c r="Q15" s="985"/>
      <c r="R15" s="985"/>
      <c r="S15" s="985"/>
      <c r="T15" s="985"/>
      <c r="U15" s="985"/>
    </row>
    <row r="16" spans="1:21" s="987" customFormat="1" ht="24.6" customHeight="1">
      <c r="A16" s="982" t="s">
        <v>640</v>
      </c>
      <c r="B16" s="986">
        <v>20</v>
      </c>
      <c r="C16" s="983">
        <v>150</v>
      </c>
      <c r="D16" s="984">
        <v>251827.71</v>
      </c>
      <c r="E16" s="984">
        <v>0</v>
      </c>
      <c r="F16" s="984">
        <v>0</v>
      </c>
      <c r="G16" s="984">
        <v>0</v>
      </c>
      <c r="H16" s="984">
        <v>0</v>
      </c>
      <c r="I16" s="984">
        <v>0</v>
      </c>
      <c r="J16" s="984">
        <v>0</v>
      </c>
      <c r="K16" s="984">
        <v>0</v>
      </c>
      <c r="L16" s="984">
        <v>0</v>
      </c>
      <c r="M16" s="985"/>
      <c r="N16" s="985"/>
      <c r="O16" s="985"/>
      <c r="P16" s="985"/>
      <c r="Q16" s="985"/>
      <c r="R16" s="985"/>
      <c r="S16" s="985"/>
      <c r="T16" s="985"/>
      <c r="U16" s="985"/>
    </row>
    <row r="17" spans="1:21" s="987" customFormat="1" ht="24.6" customHeight="1">
      <c r="A17" s="982" t="s">
        <v>738</v>
      </c>
      <c r="B17" s="986">
        <v>20</v>
      </c>
      <c r="C17" s="983">
        <v>500</v>
      </c>
      <c r="D17" s="984">
        <v>0</v>
      </c>
      <c r="E17" s="984">
        <v>14648.53</v>
      </c>
      <c r="F17" s="984">
        <v>209196.19</v>
      </c>
      <c r="G17" s="984">
        <v>129790.46</v>
      </c>
      <c r="H17" s="984">
        <v>8416.2099999999991</v>
      </c>
      <c r="I17" s="984">
        <v>0</v>
      </c>
      <c r="J17" s="984">
        <v>0</v>
      </c>
      <c r="K17" s="984">
        <v>195.83</v>
      </c>
      <c r="L17" s="984">
        <v>0</v>
      </c>
      <c r="M17" s="985"/>
      <c r="N17" s="985"/>
      <c r="O17" s="985"/>
      <c r="P17" s="985"/>
      <c r="Q17" s="985"/>
      <c r="R17" s="985"/>
      <c r="S17" s="985"/>
      <c r="T17" s="985"/>
      <c r="U17" s="985"/>
    </row>
    <row r="18" spans="1:21" s="987" customFormat="1" ht="24.6" customHeight="1">
      <c r="A18" s="982" t="s">
        <v>640</v>
      </c>
      <c r="B18" s="986">
        <v>20</v>
      </c>
      <c r="C18" s="983">
        <v>500</v>
      </c>
      <c r="D18" s="984">
        <v>1256980.6599999999</v>
      </c>
      <c r="E18" s="984">
        <v>0</v>
      </c>
      <c r="F18" s="984">
        <v>0</v>
      </c>
      <c r="G18" s="984">
        <v>0</v>
      </c>
      <c r="H18" s="984">
        <v>0</v>
      </c>
      <c r="I18" s="984">
        <v>0</v>
      </c>
      <c r="J18" s="984">
        <v>0</v>
      </c>
      <c r="K18" s="984">
        <v>0</v>
      </c>
      <c r="L18" s="984">
        <v>0</v>
      </c>
      <c r="M18" s="985"/>
      <c r="N18" s="985"/>
      <c r="O18" s="985"/>
      <c r="P18" s="985"/>
      <c r="Q18" s="985"/>
      <c r="R18" s="985"/>
      <c r="S18" s="985"/>
      <c r="T18" s="985"/>
      <c r="U18" s="985"/>
    </row>
    <row r="19" spans="1:21" s="987" customFormat="1" ht="24.6" customHeight="1">
      <c r="A19" s="982" t="s">
        <v>640</v>
      </c>
      <c r="B19" s="986">
        <v>20</v>
      </c>
      <c r="C19" s="983">
        <v>750</v>
      </c>
      <c r="D19" s="984">
        <v>49.34</v>
      </c>
      <c r="E19" s="984">
        <v>0</v>
      </c>
      <c r="F19" s="984">
        <v>0</v>
      </c>
      <c r="G19" s="984">
        <v>0</v>
      </c>
      <c r="H19" s="984">
        <v>0</v>
      </c>
      <c r="I19" s="984">
        <v>0</v>
      </c>
      <c r="J19" s="984">
        <v>0</v>
      </c>
      <c r="K19" s="984">
        <v>0</v>
      </c>
      <c r="L19" s="984">
        <v>0</v>
      </c>
      <c r="M19" s="985"/>
      <c r="N19" s="985"/>
      <c r="O19" s="985"/>
      <c r="P19" s="985"/>
      <c r="Q19" s="985"/>
      <c r="R19" s="985"/>
      <c r="S19" s="985"/>
      <c r="T19" s="985"/>
      <c r="U19" s="985"/>
    </row>
    <row r="20" spans="1:21" s="987" customFormat="1" ht="24.6" customHeight="1">
      <c r="A20" s="982" t="s">
        <v>639</v>
      </c>
      <c r="B20" s="986">
        <v>24</v>
      </c>
      <c r="C20" s="983">
        <v>801</v>
      </c>
      <c r="D20" s="984">
        <v>19633.2</v>
      </c>
      <c r="E20" s="984">
        <v>0</v>
      </c>
      <c r="F20" s="984">
        <v>0</v>
      </c>
      <c r="G20" s="984">
        <v>0</v>
      </c>
      <c r="H20" s="984">
        <v>0</v>
      </c>
      <c r="I20" s="984">
        <v>0</v>
      </c>
      <c r="J20" s="984">
        <v>0</v>
      </c>
      <c r="K20" s="984">
        <v>0</v>
      </c>
      <c r="L20" s="984">
        <v>0</v>
      </c>
      <c r="M20" s="985"/>
      <c r="N20" s="985"/>
      <c r="O20" s="985"/>
      <c r="P20" s="985"/>
      <c r="Q20" s="985"/>
      <c r="R20" s="985"/>
      <c r="S20" s="985"/>
      <c r="T20" s="985"/>
      <c r="U20" s="985"/>
    </row>
    <row r="21" spans="1:21" s="987" customFormat="1" ht="24.6" customHeight="1">
      <c r="A21" s="982" t="s">
        <v>639</v>
      </c>
      <c r="B21" s="986">
        <v>24</v>
      </c>
      <c r="C21" s="983">
        <v>803</v>
      </c>
      <c r="D21" s="984">
        <v>1653503.34</v>
      </c>
      <c r="E21" s="984">
        <v>0</v>
      </c>
      <c r="F21" s="984">
        <v>0</v>
      </c>
      <c r="G21" s="984">
        <v>0</v>
      </c>
      <c r="H21" s="984">
        <v>0</v>
      </c>
      <c r="I21" s="984">
        <v>0</v>
      </c>
      <c r="J21" s="984">
        <v>0</v>
      </c>
      <c r="K21" s="984">
        <v>0</v>
      </c>
      <c r="L21" s="984">
        <v>0.02</v>
      </c>
      <c r="M21" s="985"/>
      <c r="N21" s="985"/>
      <c r="O21" s="985"/>
      <c r="P21" s="985"/>
      <c r="Q21" s="985"/>
      <c r="R21" s="985"/>
      <c r="S21" s="985"/>
      <c r="T21" s="985"/>
      <c r="U21" s="985"/>
    </row>
    <row r="22" spans="1:21" s="987" customFormat="1" ht="24.6" customHeight="1">
      <c r="A22" s="982" t="s">
        <v>639</v>
      </c>
      <c r="B22" s="986">
        <v>24</v>
      </c>
      <c r="C22" s="983">
        <v>921</v>
      </c>
      <c r="D22" s="984">
        <v>7331221.4500000002</v>
      </c>
      <c r="E22" s="984">
        <v>0</v>
      </c>
      <c r="F22" s="984">
        <v>0</v>
      </c>
      <c r="G22" s="984">
        <v>0</v>
      </c>
      <c r="H22" s="984">
        <v>0</v>
      </c>
      <c r="I22" s="984">
        <v>0</v>
      </c>
      <c r="J22" s="984">
        <v>0</v>
      </c>
      <c r="K22" s="984">
        <v>0</v>
      </c>
      <c r="L22" s="984">
        <v>0</v>
      </c>
      <c r="M22" s="985"/>
      <c r="N22" s="985"/>
      <c r="O22" s="985"/>
      <c r="P22" s="985"/>
      <c r="Q22" s="985"/>
      <c r="R22" s="985"/>
      <c r="S22" s="985"/>
      <c r="T22" s="985"/>
      <c r="U22" s="985"/>
    </row>
    <row r="23" spans="1:21" s="987" customFormat="1" ht="24.6" customHeight="1">
      <c r="A23" s="982" t="s">
        <v>738</v>
      </c>
      <c r="B23" s="986">
        <v>27</v>
      </c>
      <c r="C23" s="983">
        <v>150</v>
      </c>
      <c r="D23" s="984">
        <v>0</v>
      </c>
      <c r="E23" s="984">
        <v>0</v>
      </c>
      <c r="F23" s="984">
        <v>198595.55</v>
      </c>
      <c r="G23" s="984">
        <v>314396.21999999997</v>
      </c>
      <c r="H23" s="984">
        <v>510678.44</v>
      </c>
      <c r="I23" s="984">
        <v>13401.17</v>
      </c>
      <c r="J23" s="984">
        <v>170640.52</v>
      </c>
      <c r="K23" s="984">
        <v>124187.34</v>
      </c>
      <c r="L23" s="984">
        <v>0</v>
      </c>
      <c r="M23" s="985"/>
      <c r="N23" s="985"/>
      <c r="O23" s="985"/>
      <c r="P23" s="985"/>
      <c r="Q23" s="985"/>
      <c r="R23" s="985"/>
      <c r="S23" s="985"/>
      <c r="T23" s="985"/>
      <c r="U23" s="985"/>
    </row>
    <row r="24" spans="1:21" s="987" customFormat="1" ht="24.6" customHeight="1">
      <c r="A24" s="982" t="s">
        <v>738</v>
      </c>
      <c r="B24" s="986">
        <v>27</v>
      </c>
      <c r="C24" s="983">
        <v>750</v>
      </c>
      <c r="D24" s="984">
        <v>0</v>
      </c>
      <c r="E24" s="984">
        <v>0</v>
      </c>
      <c r="F24" s="984">
        <v>0</v>
      </c>
      <c r="G24" s="984">
        <v>0</v>
      </c>
      <c r="H24" s="984">
        <v>12701.54</v>
      </c>
      <c r="I24" s="984">
        <v>0</v>
      </c>
      <c r="J24" s="984">
        <v>0</v>
      </c>
      <c r="K24" s="984">
        <v>0</v>
      </c>
      <c r="L24" s="984">
        <v>4980.1499999999996</v>
      </c>
      <c r="M24" s="985"/>
      <c r="N24" s="985"/>
      <c r="O24" s="985"/>
      <c r="P24" s="985"/>
      <c r="Q24" s="985"/>
      <c r="R24" s="985"/>
      <c r="S24" s="985"/>
      <c r="T24" s="985"/>
      <c r="U24" s="985"/>
    </row>
    <row r="25" spans="1:21" s="987" customFormat="1" ht="24.6" customHeight="1">
      <c r="A25" s="982" t="s">
        <v>643</v>
      </c>
      <c r="B25" s="986">
        <v>27</v>
      </c>
      <c r="C25" s="983">
        <v>750</v>
      </c>
      <c r="D25" s="984">
        <v>10569197.880000001</v>
      </c>
      <c r="E25" s="984">
        <v>2971750.59</v>
      </c>
      <c r="F25" s="984">
        <v>0</v>
      </c>
      <c r="G25" s="984">
        <v>0</v>
      </c>
      <c r="H25" s="984">
        <v>0</v>
      </c>
      <c r="I25" s="984">
        <v>0</v>
      </c>
      <c r="J25" s="984">
        <v>0</v>
      </c>
      <c r="K25" s="984">
        <v>0</v>
      </c>
      <c r="L25" s="984">
        <v>0</v>
      </c>
      <c r="M25" s="985"/>
      <c r="N25" s="985"/>
      <c r="O25" s="985"/>
      <c r="P25" s="985"/>
      <c r="Q25" s="985"/>
      <c r="R25" s="985"/>
      <c r="S25" s="985"/>
      <c r="T25" s="985"/>
      <c r="U25" s="985"/>
    </row>
    <row r="26" spans="1:21" s="987" customFormat="1" ht="24.6" customHeight="1">
      <c r="A26" s="982" t="s">
        <v>738</v>
      </c>
      <c r="B26" s="986">
        <v>28</v>
      </c>
      <c r="C26" s="983">
        <v>730</v>
      </c>
      <c r="D26" s="984">
        <v>0</v>
      </c>
      <c r="E26" s="984">
        <v>675188.72</v>
      </c>
      <c r="F26" s="984">
        <v>360998.11</v>
      </c>
      <c r="G26" s="984">
        <v>14372.97</v>
      </c>
      <c r="H26" s="984">
        <v>288757.17</v>
      </c>
      <c r="I26" s="984">
        <v>12119.32</v>
      </c>
      <c r="J26" s="984">
        <v>140.84</v>
      </c>
      <c r="K26" s="984">
        <v>217.55</v>
      </c>
      <c r="L26" s="984">
        <v>0</v>
      </c>
      <c r="M26" s="985"/>
      <c r="N26" s="985"/>
      <c r="O26" s="985"/>
      <c r="P26" s="985"/>
      <c r="Q26" s="985"/>
      <c r="R26" s="985"/>
      <c r="S26" s="985"/>
      <c r="T26" s="985"/>
      <c r="U26" s="985"/>
    </row>
    <row r="27" spans="1:21" s="987" customFormat="1" ht="24.6" customHeight="1">
      <c r="A27" s="982" t="s">
        <v>640</v>
      </c>
      <c r="B27" s="986">
        <v>28</v>
      </c>
      <c r="C27" s="983">
        <v>730</v>
      </c>
      <c r="D27" s="984">
        <v>165901038.08000001</v>
      </c>
      <c r="E27" s="984">
        <v>773237.81</v>
      </c>
      <c r="F27" s="984">
        <v>376.61</v>
      </c>
      <c r="G27" s="984">
        <v>0</v>
      </c>
      <c r="H27" s="984">
        <v>0</v>
      </c>
      <c r="I27" s="984">
        <v>0</v>
      </c>
      <c r="J27" s="984">
        <v>0</v>
      </c>
      <c r="K27" s="984">
        <v>0</v>
      </c>
      <c r="L27" s="984">
        <v>0.57999999999999996</v>
      </c>
      <c r="M27" s="985"/>
      <c r="N27" s="985"/>
      <c r="O27" s="985"/>
      <c r="P27" s="985"/>
      <c r="Q27" s="985"/>
      <c r="R27" s="985"/>
      <c r="S27" s="985"/>
      <c r="T27" s="985"/>
      <c r="U27" s="985"/>
    </row>
    <row r="28" spans="1:21" s="987" customFormat="1" ht="24.6" customHeight="1">
      <c r="A28" s="982" t="s">
        <v>640</v>
      </c>
      <c r="B28" s="986">
        <v>28</v>
      </c>
      <c r="C28" s="983">
        <v>750</v>
      </c>
      <c r="D28" s="984">
        <v>29.23</v>
      </c>
      <c r="E28" s="984">
        <v>0</v>
      </c>
      <c r="F28" s="984">
        <v>0</v>
      </c>
      <c r="G28" s="984">
        <v>0</v>
      </c>
      <c r="H28" s="984">
        <v>0</v>
      </c>
      <c r="I28" s="984">
        <v>0</v>
      </c>
      <c r="J28" s="984">
        <v>0</v>
      </c>
      <c r="K28" s="984">
        <v>0</v>
      </c>
      <c r="L28" s="984">
        <v>0</v>
      </c>
      <c r="M28" s="985"/>
      <c r="N28" s="985"/>
      <c r="O28" s="985"/>
      <c r="P28" s="985"/>
      <c r="Q28" s="985"/>
      <c r="R28" s="985"/>
      <c r="S28" s="985"/>
      <c r="T28" s="985"/>
      <c r="U28" s="985"/>
    </row>
    <row r="29" spans="1:21" s="987" customFormat="1" ht="24.6" customHeight="1">
      <c r="A29" s="982" t="s">
        <v>642</v>
      </c>
      <c r="B29" s="986">
        <v>30</v>
      </c>
      <c r="C29" s="983">
        <v>801</v>
      </c>
      <c r="D29" s="984">
        <v>13907.28</v>
      </c>
      <c r="E29" s="984">
        <v>1544.57</v>
      </c>
      <c r="F29" s="984">
        <v>0</v>
      </c>
      <c r="G29" s="984">
        <v>0</v>
      </c>
      <c r="H29" s="984">
        <v>0</v>
      </c>
      <c r="I29" s="984">
        <v>0</v>
      </c>
      <c r="J29" s="984">
        <v>0</v>
      </c>
      <c r="K29" s="984">
        <v>0</v>
      </c>
      <c r="L29" s="984">
        <v>0</v>
      </c>
      <c r="M29" s="985"/>
      <c r="N29" s="985"/>
      <c r="O29" s="985"/>
      <c r="P29" s="985"/>
      <c r="Q29" s="985"/>
      <c r="R29" s="985"/>
      <c r="S29" s="985"/>
      <c r="T29" s="985"/>
      <c r="U29" s="985"/>
    </row>
    <row r="30" spans="1:21" s="987" customFormat="1" ht="24.6" customHeight="1">
      <c r="A30" s="982" t="s">
        <v>739</v>
      </c>
      <c r="B30" s="986">
        <v>31</v>
      </c>
      <c r="C30" s="983">
        <v>150</v>
      </c>
      <c r="D30" s="984">
        <v>0</v>
      </c>
      <c r="E30" s="984">
        <v>0</v>
      </c>
      <c r="F30" s="984">
        <v>297207.84000000003</v>
      </c>
      <c r="G30" s="984">
        <v>128681.72</v>
      </c>
      <c r="H30" s="984">
        <v>168631.77</v>
      </c>
      <c r="I30" s="984">
        <v>26215.119999999999</v>
      </c>
      <c r="J30" s="984">
        <v>29008.55</v>
      </c>
      <c r="K30" s="984">
        <v>0</v>
      </c>
      <c r="L30" s="984">
        <v>0</v>
      </c>
      <c r="M30" s="985"/>
      <c r="N30" s="985"/>
      <c r="O30" s="985"/>
      <c r="P30" s="985"/>
      <c r="Q30" s="985"/>
      <c r="R30" s="985"/>
      <c r="S30" s="985"/>
      <c r="T30" s="985"/>
      <c r="U30" s="985"/>
    </row>
    <row r="31" spans="1:21" s="987" customFormat="1" ht="24.6" customHeight="1">
      <c r="A31" s="982" t="s">
        <v>642</v>
      </c>
      <c r="B31" s="986">
        <v>31</v>
      </c>
      <c r="C31" s="983">
        <v>853</v>
      </c>
      <c r="D31" s="984">
        <v>349663.22</v>
      </c>
      <c r="E31" s="984">
        <v>2163.0500000000002</v>
      </c>
      <c r="F31" s="984">
        <v>25.79</v>
      </c>
      <c r="G31" s="984">
        <v>0</v>
      </c>
      <c r="H31" s="984">
        <v>0</v>
      </c>
      <c r="I31" s="984">
        <v>0</v>
      </c>
      <c r="J31" s="984">
        <v>0</v>
      </c>
      <c r="K31" s="984">
        <v>0</v>
      </c>
      <c r="L31" s="984">
        <v>29207.67</v>
      </c>
      <c r="M31" s="985"/>
      <c r="N31" s="985"/>
      <c r="O31" s="985"/>
      <c r="P31" s="985"/>
      <c r="Q31" s="985"/>
      <c r="R31" s="985"/>
      <c r="S31" s="985"/>
      <c r="T31" s="985"/>
      <c r="U31" s="985"/>
    </row>
    <row r="32" spans="1:21" s="987" customFormat="1" ht="24.6" customHeight="1">
      <c r="A32" s="982" t="s">
        <v>640</v>
      </c>
      <c r="B32" s="986">
        <v>34</v>
      </c>
      <c r="C32" s="983">
        <v>150</v>
      </c>
      <c r="D32" s="984">
        <v>15801074.859999999</v>
      </c>
      <c r="E32" s="984">
        <v>116183.25</v>
      </c>
      <c r="F32" s="984">
        <v>0</v>
      </c>
      <c r="G32" s="984">
        <v>0</v>
      </c>
      <c r="H32" s="984">
        <v>0</v>
      </c>
      <c r="I32" s="984">
        <v>0</v>
      </c>
      <c r="J32" s="984">
        <v>0</v>
      </c>
      <c r="K32" s="984">
        <v>0</v>
      </c>
      <c r="L32" s="984">
        <v>0</v>
      </c>
      <c r="M32" s="985"/>
      <c r="N32" s="985"/>
      <c r="O32" s="985"/>
      <c r="P32" s="985"/>
      <c r="Q32" s="985"/>
      <c r="R32" s="985"/>
      <c r="S32" s="985"/>
      <c r="T32" s="985"/>
      <c r="U32" s="985"/>
    </row>
    <row r="33" spans="1:21" s="987" customFormat="1" ht="24.6" customHeight="1">
      <c r="A33" s="982" t="s">
        <v>641</v>
      </c>
      <c r="B33" s="986">
        <v>34</v>
      </c>
      <c r="C33" s="983">
        <v>150</v>
      </c>
      <c r="D33" s="984">
        <v>13641550.52</v>
      </c>
      <c r="E33" s="984">
        <v>0</v>
      </c>
      <c r="F33" s="984">
        <v>0</v>
      </c>
      <c r="G33" s="984">
        <v>0</v>
      </c>
      <c r="H33" s="984">
        <v>0</v>
      </c>
      <c r="I33" s="984">
        <v>0</v>
      </c>
      <c r="J33" s="984">
        <v>0</v>
      </c>
      <c r="K33" s="984">
        <v>0</v>
      </c>
      <c r="L33" s="984">
        <v>0</v>
      </c>
      <c r="M33" s="985"/>
      <c r="N33" s="985"/>
      <c r="O33" s="985"/>
      <c r="P33" s="985"/>
      <c r="Q33" s="985"/>
      <c r="R33" s="985"/>
      <c r="S33" s="985"/>
      <c r="T33" s="985"/>
      <c r="U33" s="985"/>
    </row>
    <row r="34" spans="1:21" s="987" customFormat="1" ht="24.6" customHeight="1">
      <c r="A34" s="982" t="s">
        <v>642</v>
      </c>
      <c r="B34" s="986">
        <v>34</v>
      </c>
      <c r="C34" s="983">
        <v>150</v>
      </c>
      <c r="D34" s="984">
        <v>753596.28</v>
      </c>
      <c r="E34" s="984">
        <v>181587.02</v>
      </c>
      <c r="F34" s="984">
        <v>0</v>
      </c>
      <c r="G34" s="984">
        <v>0</v>
      </c>
      <c r="H34" s="984">
        <v>0</v>
      </c>
      <c r="I34" s="984">
        <v>0</v>
      </c>
      <c r="J34" s="984">
        <v>0</v>
      </c>
      <c r="K34" s="984">
        <v>0</v>
      </c>
      <c r="L34" s="984">
        <v>0</v>
      </c>
      <c r="M34" s="985"/>
      <c r="N34" s="985"/>
      <c r="O34" s="985"/>
      <c r="P34" s="985"/>
      <c r="Q34" s="985"/>
      <c r="R34" s="985"/>
      <c r="S34" s="985"/>
      <c r="T34" s="985"/>
      <c r="U34" s="985"/>
    </row>
    <row r="35" spans="1:21" s="987" customFormat="1" ht="24.6" customHeight="1">
      <c r="A35" s="982" t="s">
        <v>640</v>
      </c>
      <c r="B35" s="986">
        <v>34</v>
      </c>
      <c r="C35" s="983">
        <v>730</v>
      </c>
      <c r="D35" s="984">
        <v>1558052.62</v>
      </c>
      <c r="E35" s="984">
        <v>0</v>
      </c>
      <c r="F35" s="984">
        <v>0</v>
      </c>
      <c r="G35" s="984">
        <v>0</v>
      </c>
      <c r="H35" s="984">
        <v>0</v>
      </c>
      <c r="I35" s="984">
        <v>0</v>
      </c>
      <c r="J35" s="984">
        <v>0</v>
      </c>
      <c r="K35" s="984">
        <v>0</v>
      </c>
      <c r="L35" s="984">
        <v>0</v>
      </c>
      <c r="M35" s="985"/>
      <c r="N35" s="985"/>
      <c r="O35" s="985"/>
      <c r="P35" s="985"/>
      <c r="Q35" s="985"/>
      <c r="R35" s="985"/>
      <c r="S35" s="985"/>
      <c r="T35" s="985"/>
      <c r="U35" s="985"/>
    </row>
    <row r="36" spans="1:21" s="987" customFormat="1" ht="24.6" customHeight="1">
      <c r="A36" s="982" t="s">
        <v>705</v>
      </c>
      <c r="B36" s="986">
        <v>34</v>
      </c>
      <c r="C36" s="983">
        <v>750</v>
      </c>
      <c r="D36" s="984">
        <v>67356.92</v>
      </c>
      <c r="E36" s="984">
        <v>0</v>
      </c>
      <c r="F36" s="984">
        <v>0</v>
      </c>
      <c r="G36" s="984">
        <v>0</v>
      </c>
      <c r="H36" s="984">
        <v>15555</v>
      </c>
      <c r="I36" s="984">
        <v>0</v>
      </c>
      <c r="J36" s="984">
        <v>0</v>
      </c>
      <c r="K36" s="984">
        <v>0</v>
      </c>
      <c r="L36" s="984">
        <v>0</v>
      </c>
      <c r="M36" s="985"/>
      <c r="N36" s="985"/>
      <c r="O36" s="985"/>
      <c r="P36" s="985"/>
      <c r="Q36" s="985"/>
      <c r="R36" s="985"/>
      <c r="S36" s="985"/>
      <c r="T36" s="985"/>
      <c r="U36" s="985"/>
    </row>
    <row r="37" spans="1:21" s="987" customFormat="1" ht="24.6" customHeight="1">
      <c r="A37" s="982" t="s">
        <v>739</v>
      </c>
      <c r="B37" s="986">
        <v>34</v>
      </c>
      <c r="C37" s="983">
        <v>758</v>
      </c>
      <c r="D37" s="984">
        <v>0</v>
      </c>
      <c r="E37" s="984">
        <v>0</v>
      </c>
      <c r="F37" s="984">
        <v>84281.2</v>
      </c>
      <c r="G37" s="984">
        <v>328318.90999999997</v>
      </c>
      <c r="H37" s="984">
        <v>146153.63</v>
      </c>
      <c r="I37" s="984">
        <v>106155.29</v>
      </c>
      <c r="J37" s="984">
        <v>34646.82</v>
      </c>
      <c r="K37" s="984">
        <v>17776.29</v>
      </c>
      <c r="L37" s="984">
        <v>355968.19</v>
      </c>
      <c r="M37" s="985"/>
      <c r="N37" s="985"/>
      <c r="O37" s="985"/>
      <c r="P37" s="985"/>
      <c r="Q37" s="985"/>
      <c r="R37" s="985"/>
      <c r="S37" s="985"/>
      <c r="T37" s="985"/>
      <c r="U37" s="985"/>
    </row>
    <row r="38" spans="1:21" s="987" customFormat="1" ht="24.6" customHeight="1">
      <c r="A38" s="982" t="s">
        <v>665</v>
      </c>
      <c r="B38" s="986">
        <v>34</v>
      </c>
      <c r="C38" s="983">
        <v>758</v>
      </c>
      <c r="D38" s="984">
        <v>0</v>
      </c>
      <c r="E38" s="984">
        <v>0</v>
      </c>
      <c r="F38" s="984">
        <v>40265.9</v>
      </c>
      <c r="G38" s="984">
        <v>0</v>
      </c>
      <c r="H38" s="984">
        <v>0</v>
      </c>
      <c r="I38" s="984">
        <v>17201.54</v>
      </c>
      <c r="J38" s="984">
        <v>299708.32</v>
      </c>
      <c r="K38" s="984">
        <v>424556.82</v>
      </c>
      <c r="L38" s="984">
        <v>0</v>
      </c>
      <c r="M38" s="985"/>
      <c r="N38" s="985"/>
      <c r="O38" s="985"/>
      <c r="P38" s="985"/>
      <c r="Q38" s="985"/>
      <c r="R38" s="985"/>
      <c r="S38" s="985"/>
      <c r="T38" s="985"/>
      <c r="U38" s="985"/>
    </row>
    <row r="39" spans="1:21" s="987" customFormat="1" ht="24.6" customHeight="1">
      <c r="A39" s="982" t="s">
        <v>740</v>
      </c>
      <c r="B39" s="986">
        <v>34</v>
      </c>
      <c r="C39" s="983">
        <v>758</v>
      </c>
      <c r="D39" s="984">
        <v>7326821.04</v>
      </c>
      <c r="E39" s="984">
        <v>22764.440000000002</v>
      </c>
      <c r="F39" s="984">
        <v>0</v>
      </c>
      <c r="G39" s="984">
        <v>0</v>
      </c>
      <c r="H39" s="984">
        <v>0</v>
      </c>
      <c r="I39" s="984">
        <v>0</v>
      </c>
      <c r="J39" s="984">
        <v>0</v>
      </c>
      <c r="K39" s="984">
        <v>0</v>
      </c>
      <c r="L39" s="984">
        <v>0</v>
      </c>
      <c r="M39" s="985"/>
      <c r="N39" s="985"/>
      <c r="O39" s="985"/>
      <c r="P39" s="985"/>
      <c r="Q39" s="985"/>
      <c r="R39" s="985"/>
      <c r="S39" s="985"/>
      <c r="T39" s="985"/>
      <c r="U39" s="985"/>
    </row>
    <row r="40" spans="1:21" s="987" customFormat="1" ht="24.6" customHeight="1">
      <c r="A40" s="982" t="s">
        <v>741</v>
      </c>
      <c r="B40" s="986">
        <v>34</v>
      </c>
      <c r="C40" s="983">
        <v>758</v>
      </c>
      <c r="D40" s="984">
        <v>0</v>
      </c>
      <c r="E40" s="984">
        <v>0</v>
      </c>
      <c r="F40" s="984">
        <v>30793.75</v>
      </c>
      <c r="G40" s="984">
        <v>15937.5</v>
      </c>
      <c r="H40" s="984">
        <v>0</v>
      </c>
      <c r="I40" s="984">
        <v>7080.66</v>
      </c>
      <c r="J40" s="984">
        <v>173836.75</v>
      </c>
      <c r="K40" s="984">
        <v>46731.25</v>
      </c>
      <c r="L40" s="984">
        <v>0</v>
      </c>
      <c r="M40" s="985"/>
      <c r="N40" s="985"/>
      <c r="O40" s="985"/>
      <c r="P40" s="985"/>
      <c r="Q40" s="985"/>
      <c r="R40" s="985"/>
      <c r="S40" s="985"/>
      <c r="T40" s="985"/>
      <c r="U40" s="985"/>
    </row>
    <row r="41" spans="1:21" s="987" customFormat="1" ht="24.6" customHeight="1">
      <c r="A41" s="982" t="s">
        <v>742</v>
      </c>
      <c r="B41" s="986">
        <v>34</v>
      </c>
      <c r="C41" s="983">
        <v>758</v>
      </c>
      <c r="D41" s="984">
        <v>1138837.72</v>
      </c>
      <c r="E41" s="984">
        <v>0</v>
      </c>
      <c r="F41" s="984">
        <v>0</v>
      </c>
      <c r="G41" s="984">
        <v>0</v>
      </c>
      <c r="H41" s="984">
        <v>0</v>
      </c>
      <c r="I41" s="984">
        <v>0</v>
      </c>
      <c r="J41" s="984">
        <v>0</v>
      </c>
      <c r="K41" s="984">
        <v>0</v>
      </c>
      <c r="L41" s="984">
        <v>0</v>
      </c>
      <c r="M41" s="985"/>
      <c r="N41" s="985"/>
      <c r="O41" s="985"/>
      <c r="P41" s="985"/>
      <c r="Q41" s="985"/>
      <c r="R41" s="985"/>
      <c r="S41" s="985"/>
      <c r="T41" s="985"/>
      <c r="U41" s="985"/>
    </row>
    <row r="42" spans="1:21" s="987" customFormat="1" ht="24.6" customHeight="1">
      <c r="A42" s="982" t="s">
        <v>743</v>
      </c>
      <c r="B42" s="986">
        <v>34</v>
      </c>
      <c r="C42" s="983">
        <v>758</v>
      </c>
      <c r="D42" s="984">
        <v>0</v>
      </c>
      <c r="E42" s="984">
        <v>0</v>
      </c>
      <c r="F42" s="984">
        <v>277.72000000000003</v>
      </c>
      <c r="G42" s="984">
        <v>0</v>
      </c>
      <c r="H42" s="984">
        <v>12212.97</v>
      </c>
      <c r="I42" s="984">
        <v>377908.2</v>
      </c>
      <c r="J42" s="984">
        <v>127278.38</v>
      </c>
      <c r="K42" s="984">
        <v>10096.549999999999</v>
      </c>
      <c r="L42" s="984">
        <v>0</v>
      </c>
      <c r="M42" s="985"/>
      <c r="N42" s="985"/>
      <c r="O42" s="985"/>
      <c r="P42" s="985"/>
      <c r="Q42" s="985"/>
      <c r="R42" s="985"/>
      <c r="S42" s="985"/>
      <c r="T42" s="985"/>
      <c r="U42" s="985"/>
    </row>
    <row r="43" spans="1:21" s="987" customFormat="1" ht="24.6" customHeight="1">
      <c r="A43" s="982" t="s">
        <v>744</v>
      </c>
      <c r="B43" s="986">
        <v>34</v>
      </c>
      <c r="C43" s="983">
        <v>758</v>
      </c>
      <c r="D43" s="984">
        <v>8034126.2000000002</v>
      </c>
      <c r="E43" s="984">
        <v>74516.160000000003</v>
      </c>
      <c r="F43" s="984">
        <v>0</v>
      </c>
      <c r="G43" s="984">
        <v>0</v>
      </c>
      <c r="H43" s="984">
        <v>0</v>
      </c>
      <c r="I43" s="984">
        <v>0</v>
      </c>
      <c r="J43" s="984">
        <v>0</v>
      </c>
      <c r="K43" s="984">
        <v>0</v>
      </c>
      <c r="L43" s="984">
        <v>0</v>
      </c>
      <c r="M43" s="985"/>
      <c r="N43" s="985"/>
      <c r="O43" s="985"/>
      <c r="P43" s="985"/>
      <c r="Q43" s="985"/>
      <c r="R43" s="985"/>
      <c r="S43" s="985"/>
      <c r="T43" s="985"/>
      <c r="U43" s="985"/>
    </row>
    <row r="44" spans="1:21" s="987" customFormat="1" ht="24.6" customHeight="1">
      <c r="A44" s="982" t="s">
        <v>745</v>
      </c>
      <c r="B44" s="986">
        <v>34</v>
      </c>
      <c r="C44" s="983">
        <v>758</v>
      </c>
      <c r="D44" s="984">
        <v>0</v>
      </c>
      <c r="E44" s="984">
        <v>621.44000000000005</v>
      </c>
      <c r="F44" s="984">
        <v>0</v>
      </c>
      <c r="G44" s="984">
        <v>0</v>
      </c>
      <c r="H44" s="984">
        <v>0</v>
      </c>
      <c r="I44" s="984">
        <v>3296.34</v>
      </c>
      <c r="J44" s="984">
        <v>6165.35</v>
      </c>
      <c r="K44" s="984">
        <v>55627.28</v>
      </c>
      <c r="L44" s="984">
        <v>0</v>
      </c>
      <c r="M44" s="985"/>
      <c r="N44" s="985"/>
      <c r="O44" s="985"/>
      <c r="P44" s="985"/>
      <c r="Q44" s="985"/>
      <c r="R44" s="985"/>
      <c r="S44" s="985"/>
      <c r="T44" s="985"/>
      <c r="U44" s="985"/>
    </row>
    <row r="45" spans="1:21" s="987" customFormat="1" ht="24.6" customHeight="1">
      <c r="A45" s="982" t="s">
        <v>697</v>
      </c>
      <c r="B45" s="986">
        <v>34</v>
      </c>
      <c r="C45" s="983">
        <v>758</v>
      </c>
      <c r="D45" s="984">
        <v>11737849.620000001</v>
      </c>
      <c r="E45" s="984">
        <v>66984.039999999994</v>
      </c>
      <c r="F45" s="984">
        <v>0</v>
      </c>
      <c r="G45" s="984">
        <v>0</v>
      </c>
      <c r="H45" s="984">
        <v>0</v>
      </c>
      <c r="I45" s="984">
        <v>0</v>
      </c>
      <c r="J45" s="984">
        <v>0</v>
      </c>
      <c r="K45" s="984">
        <v>0</v>
      </c>
      <c r="L45" s="984">
        <v>0</v>
      </c>
      <c r="M45" s="985"/>
      <c r="N45" s="985"/>
      <c r="O45" s="985"/>
      <c r="P45" s="985"/>
      <c r="Q45" s="985"/>
      <c r="R45" s="985"/>
      <c r="S45" s="985"/>
      <c r="T45" s="985"/>
      <c r="U45" s="985"/>
    </row>
    <row r="46" spans="1:21" s="987" customFormat="1" ht="24.6" customHeight="1">
      <c r="A46" s="982" t="s">
        <v>746</v>
      </c>
      <c r="B46" s="986">
        <v>34</v>
      </c>
      <c r="C46" s="983">
        <v>758</v>
      </c>
      <c r="D46" s="984">
        <v>0</v>
      </c>
      <c r="E46" s="984">
        <v>0</v>
      </c>
      <c r="F46" s="984">
        <v>0</v>
      </c>
      <c r="G46" s="984">
        <v>675009.26</v>
      </c>
      <c r="H46" s="984">
        <v>56.89</v>
      </c>
      <c r="I46" s="984">
        <v>0</v>
      </c>
      <c r="J46" s="984">
        <v>0</v>
      </c>
      <c r="K46" s="984">
        <v>0</v>
      </c>
      <c r="L46" s="984">
        <v>0</v>
      </c>
      <c r="M46" s="985"/>
      <c r="N46" s="985"/>
      <c r="O46" s="985"/>
      <c r="P46" s="985"/>
      <c r="Q46" s="985"/>
      <c r="R46" s="985"/>
      <c r="S46" s="985"/>
      <c r="T46" s="985"/>
      <c r="U46" s="985"/>
    </row>
    <row r="47" spans="1:21" s="987" customFormat="1" ht="24.6" customHeight="1">
      <c r="A47" s="982" t="s">
        <v>648</v>
      </c>
      <c r="B47" s="986">
        <v>34</v>
      </c>
      <c r="C47" s="983">
        <v>758</v>
      </c>
      <c r="D47" s="984">
        <v>12368719.24</v>
      </c>
      <c r="E47" s="984">
        <v>36881.089999999997</v>
      </c>
      <c r="F47" s="984">
        <v>0</v>
      </c>
      <c r="G47" s="984">
        <v>0</v>
      </c>
      <c r="H47" s="984">
        <v>0</v>
      </c>
      <c r="I47" s="984">
        <v>0</v>
      </c>
      <c r="J47" s="984">
        <v>0</v>
      </c>
      <c r="K47" s="984">
        <v>0</v>
      </c>
      <c r="L47" s="984">
        <v>0.01</v>
      </c>
      <c r="M47" s="985"/>
      <c r="N47" s="985"/>
      <c r="O47" s="985"/>
      <c r="P47" s="985"/>
      <c r="Q47" s="985"/>
      <c r="R47" s="985"/>
      <c r="S47" s="985"/>
      <c r="T47" s="985"/>
      <c r="U47" s="985"/>
    </row>
    <row r="48" spans="1:21" s="987" customFormat="1" ht="24.6" customHeight="1">
      <c r="A48" s="982" t="s">
        <v>747</v>
      </c>
      <c r="B48" s="986">
        <v>34</v>
      </c>
      <c r="C48" s="983">
        <v>758</v>
      </c>
      <c r="D48" s="984">
        <v>0</v>
      </c>
      <c r="E48" s="984">
        <v>0</v>
      </c>
      <c r="F48" s="984">
        <v>285.16000000000003</v>
      </c>
      <c r="G48" s="984">
        <v>66634.080000000002</v>
      </c>
      <c r="H48" s="984">
        <v>0</v>
      </c>
      <c r="I48" s="984">
        <v>0</v>
      </c>
      <c r="J48" s="984">
        <v>12077.13</v>
      </c>
      <c r="K48" s="984">
        <v>0</v>
      </c>
      <c r="L48" s="984">
        <v>0</v>
      </c>
      <c r="M48" s="985"/>
      <c r="N48" s="985"/>
      <c r="O48" s="985"/>
      <c r="P48" s="985"/>
      <c r="Q48" s="985"/>
      <c r="R48" s="985"/>
      <c r="S48" s="985"/>
      <c r="T48" s="985"/>
      <c r="U48" s="985"/>
    </row>
    <row r="49" spans="1:21" s="987" customFormat="1" ht="24.6" customHeight="1">
      <c r="A49" s="982" t="s">
        <v>649</v>
      </c>
      <c r="B49" s="986">
        <v>34</v>
      </c>
      <c r="C49" s="983">
        <v>758</v>
      </c>
      <c r="D49" s="984">
        <v>10114547.65</v>
      </c>
      <c r="E49" s="984">
        <v>9457.0500000000011</v>
      </c>
      <c r="F49" s="984">
        <v>0</v>
      </c>
      <c r="G49" s="984">
        <v>0</v>
      </c>
      <c r="H49" s="984">
        <v>0</v>
      </c>
      <c r="I49" s="984">
        <v>0</v>
      </c>
      <c r="J49" s="984">
        <v>0</v>
      </c>
      <c r="K49" s="984">
        <v>0</v>
      </c>
      <c r="L49" s="984">
        <v>25783.37</v>
      </c>
      <c r="M49" s="985"/>
      <c r="N49" s="985"/>
      <c r="O49" s="985"/>
      <c r="P49" s="985"/>
      <c r="Q49" s="985"/>
      <c r="R49" s="985"/>
      <c r="S49" s="985"/>
      <c r="T49" s="985"/>
      <c r="U49" s="985"/>
    </row>
    <row r="50" spans="1:21" s="987" customFormat="1" ht="24.6" customHeight="1">
      <c r="A50" s="982" t="s">
        <v>748</v>
      </c>
      <c r="B50" s="986">
        <v>34</v>
      </c>
      <c r="C50" s="983">
        <v>758</v>
      </c>
      <c r="D50" s="984">
        <v>0</v>
      </c>
      <c r="E50" s="984">
        <v>0</v>
      </c>
      <c r="F50" s="984">
        <v>90888.85</v>
      </c>
      <c r="G50" s="984">
        <v>0</v>
      </c>
      <c r="H50" s="984">
        <v>72184.460000000006</v>
      </c>
      <c r="I50" s="984">
        <v>0</v>
      </c>
      <c r="J50" s="984">
        <v>0</v>
      </c>
      <c r="K50" s="984">
        <v>0</v>
      </c>
      <c r="L50" s="984">
        <v>0</v>
      </c>
      <c r="M50" s="985"/>
      <c r="N50" s="985"/>
      <c r="O50" s="985"/>
      <c r="P50" s="985"/>
      <c r="Q50" s="985"/>
      <c r="R50" s="985"/>
      <c r="S50" s="985"/>
      <c r="T50" s="985"/>
      <c r="U50" s="985"/>
    </row>
    <row r="51" spans="1:21" s="987" customFormat="1" ht="24.6" customHeight="1">
      <c r="A51" s="982" t="s">
        <v>749</v>
      </c>
      <c r="B51" s="986">
        <v>34</v>
      </c>
      <c r="C51" s="983">
        <v>758</v>
      </c>
      <c r="D51" s="984">
        <v>3307948.39</v>
      </c>
      <c r="E51" s="984">
        <v>11984.18</v>
      </c>
      <c r="F51" s="984">
        <v>0</v>
      </c>
      <c r="G51" s="984">
        <v>0</v>
      </c>
      <c r="H51" s="984">
        <v>0</v>
      </c>
      <c r="I51" s="984">
        <v>0</v>
      </c>
      <c r="J51" s="984">
        <v>0</v>
      </c>
      <c r="K51" s="984">
        <v>0</v>
      </c>
      <c r="L51" s="984">
        <v>2367.04</v>
      </c>
      <c r="M51" s="985"/>
      <c r="N51" s="985"/>
      <c r="O51" s="985"/>
      <c r="P51" s="985"/>
      <c r="Q51" s="985"/>
      <c r="R51" s="985"/>
      <c r="S51" s="985"/>
      <c r="T51" s="985"/>
      <c r="U51" s="985"/>
    </row>
    <row r="52" spans="1:21" s="987" customFormat="1" ht="24.6" customHeight="1">
      <c r="A52" s="982" t="s">
        <v>750</v>
      </c>
      <c r="B52" s="986">
        <v>34</v>
      </c>
      <c r="C52" s="983">
        <v>758</v>
      </c>
      <c r="D52" s="984">
        <v>0</v>
      </c>
      <c r="E52" s="984">
        <v>0</v>
      </c>
      <c r="F52" s="984">
        <v>0</v>
      </c>
      <c r="G52" s="984">
        <v>34398.39</v>
      </c>
      <c r="H52" s="984">
        <v>0</v>
      </c>
      <c r="I52" s="984">
        <v>7965.05</v>
      </c>
      <c r="J52" s="984">
        <v>0</v>
      </c>
      <c r="K52" s="984">
        <v>10655.63</v>
      </c>
      <c r="L52" s="984">
        <v>0</v>
      </c>
      <c r="M52" s="985"/>
      <c r="N52" s="985"/>
      <c r="O52" s="985"/>
      <c r="P52" s="985"/>
      <c r="Q52" s="985"/>
      <c r="R52" s="985"/>
      <c r="S52" s="985"/>
      <c r="T52" s="985"/>
      <c r="U52" s="985"/>
    </row>
    <row r="53" spans="1:21" s="987" customFormat="1" ht="24.6" customHeight="1">
      <c r="A53" s="982" t="s">
        <v>651</v>
      </c>
      <c r="B53" s="986">
        <v>34</v>
      </c>
      <c r="C53" s="983">
        <v>758</v>
      </c>
      <c r="D53" s="984">
        <v>3317648.0199999996</v>
      </c>
      <c r="E53" s="984">
        <v>142314.58000000002</v>
      </c>
      <c r="F53" s="984">
        <v>0</v>
      </c>
      <c r="G53" s="984">
        <v>0</v>
      </c>
      <c r="H53" s="984">
        <v>0</v>
      </c>
      <c r="I53" s="984">
        <v>0</v>
      </c>
      <c r="J53" s="984">
        <v>0</v>
      </c>
      <c r="K53" s="984">
        <v>0</v>
      </c>
      <c r="L53" s="984">
        <v>0</v>
      </c>
      <c r="M53" s="985"/>
      <c r="N53" s="985"/>
      <c r="O53" s="985"/>
      <c r="P53" s="985"/>
      <c r="Q53" s="985"/>
      <c r="R53" s="985"/>
      <c r="S53" s="985"/>
      <c r="T53" s="985"/>
      <c r="U53" s="985"/>
    </row>
    <row r="54" spans="1:21" s="987" customFormat="1" ht="24.6" customHeight="1">
      <c r="A54" s="982" t="s">
        <v>652</v>
      </c>
      <c r="B54" s="986">
        <v>34</v>
      </c>
      <c r="C54" s="983">
        <v>758</v>
      </c>
      <c r="D54" s="984">
        <v>8328255.879999999</v>
      </c>
      <c r="E54" s="984">
        <v>128844.87</v>
      </c>
      <c r="F54" s="984">
        <v>0</v>
      </c>
      <c r="G54" s="984">
        <v>0</v>
      </c>
      <c r="H54" s="984">
        <v>0</v>
      </c>
      <c r="I54" s="984">
        <v>0</v>
      </c>
      <c r="J54" s="984">
        <v>0</v>
      </c>
      <c r="K54" s="984">
        <v>0</v>
      </c>
      <c r="L54" s="984">
        <v>110.31</v>
      </c>
      <c r="M54" s="985"/>
      <c r="N54" s="985"/>
      <c r="O54" s="985"/>
      <c r="P54" s="985"/>
      <c r="Q54" s="985"/>
      <c r="R54" s="985"/>
      <c r="S54" s="985"/>
      <c r="T54" s="985"/>
      <c r="U54" s="985"/>
    </row>
    <row r="55" spans="1:21" s="987" customFormat="1" ht="24.6" customHeight="1">
      <c r="A55" s="982" t="s">
        <v>751</v>
      </c>
      <c r="B55" s="986">
        <v>34</v>
      </c>
      <c r="C55" s="983">
        <v>758</v>
      </c>
      <c r="D55" s="984">
        <v>0</v>
      </c>
      <c r="E55" s="984">
        <v>0</v>
      </c>
      <c r="F55" s="984">
        <v>16201.39</v>
      </c>
      <c r="G55" s="984">
        <v>850</v>
      </c>
      <c r="H55" s="984">
        <v>0</v>
      </c>
      <c r="I55" s="984">
        <v>309488.5</v>
      </c>
      <c r="J55" s="984">
        <v>113359.02</v>
      </c>
      <c r="K55" s="984">
        <v>0</v>
      </c>
      <c r="L55" s="984">
        <v>0</v>
      </c>
      <c r="M55" s="985"/>
      <c r="N55" s="985"/>
      <c r="O55" s="985"/>
      <c r="P55" s="985"/>
      <c r="Q55" s="985"/>
      <c r="R55" s="985"/>
      <c r="S55" s="985"/>
      <c r="T55" s="985"/>
      <c r="U55" s="985"/>
    </row>
    <row r="56" spans="1:21" s="987" customFormat="1" ht="24.6" customHeight="1">
      <c r="A56" s="982" t="s">
        <v>653</v>
      </c>
      <c r="B56" s="986">
        <v>34</v>
      </c>
      <c r="C56" s="983">
        <v>758</v>
      </c>
      <c r="D56" s="984">
        <v>1470563.79</v>
      </c>
      <c r="E56" s="984">
        <v>102614.01999999999</v>
      </c>
      <c r="F56" s="984">
        <v>0</v>
      </c>
      <c r="G56" s="984">
        <v>0</v>
      </c>
      <c r="H56" s="984">
        <v>0</v>
      </c>
      <c r="I56" s="984">
        <v>0</v>
      </c>
      <c r="J56" s="984">
        <v>0</v>
      </c>
      <c r="K56" s="984">
        <v>0</v>
      </c>
      <c r="L56" s="984">
        <v>0</v>
      </c>
      <c r="M56" s="985"/>
      <c r="N56" s="985"/>
      <c r="O56" s="985"/>
      <c r="P56" s="985"/>
      <c r="Q56" s="985"/>
      <c r="R56" s="985"/>
      <c r="S56" s="985"/>
      <c r="T56" s="985"/>
      <c r="U56" s="985"/>
    </row>
    <row r="57" spans="1:21" s="987" customFormat="1" ht="24.6" customHeight="1">
      <c r="A57" s="982" t="s">
        <v>752</v>
      </c>
      <c r="B57" s="986">
        <v>34</v>
      </c>
      <c r="C57" s="983">
        <v>758</v>
      </c>
      <c r="D57" s="984">
        <v>0</v>
      </c>
      <c r="E57" s="984">
        <v>0</v>
      </c>
      <c r="F57" s="984">
        <v>0</v>
      </c>
      <c r="G57" s="984">
        <v>0</v>
      </c>
      <c r="H57" s="984">
        <v>0</v>
      </c>
      <c r="I57" s="984">
        <v>32739.279999999999</v>
      </c>
      <c r="J57" s="984">
        <v>9410.5400000000009</v>
      </c>
      <c r="K57" s="984">
        <v>0</v>
      </c>
      <c r="L57" s="984">
        <v>0</v>
      </c>
      <c r="M57" s="985"/>
      <c r="N57" s="985"/>
      <c r="O57" s="985"/>
      <c r="P57" s="985"/>
      <c r="Q57" s="985"/>
      <c r="R57" s="985"/>
      <c r="S57" s="985"/>
      <c r="T57" s="985"/>
      <c r="U57" s="985"/>
    </row>
    <row r="58" spans="1:21" s="987" customFormat="1" ht="24.6" customHeight="1">
      <c r="A58" s="982" t="s">
        <v>753</v>
      </c>
      <c r="B58" s="986">
        <v>34</v>
      </c>
      <c r="C58" s="983">
        <v>758</v>
      </c>
      <c r="D58" s="984">
        <v>7391583.5800000001</v>
      </c>
      <c r="E58" s="984">
        <v>265597.03000000003</v>
      </c>
      <c r="F58" s="984">
        <v>0</v>
      </c>
      <c r="G58" s="984">
        <v>0</v>
      </c>
      <c r="H58" s="984">
        <v>0</v>
      </c>
      <c r="I58" s="984">
        <v>0</v>
      </c>
      <c r="J58" s="984">
        <v>0</v>
      </c>
      <c r="K58" s="984">
        <v>0</v>
      </c>
      <c r="L58" s="984">
        <v>0</v>
      </c>
      <c r="M58" s="985"/>
      <c r="N58" s="985"/>
      <c r="O58" s="985"/>
      <c r="P58" s="985"/>
      <c r="Q58" s="985"/>
      <c r="R58" s="985"/>
      <c r="S58" s="985"/>
      <c r="T58" s="985"/>
      <c r="U58" s="985"/>
    </row>
    <row r="59" spans="1:21" s="987" customFormat="1" ht="24.6" customHeight="1">
      <c r="A59" s="982" t="s">
        <v>754</v>
      </c>
      <c r="B59" s="986">
        <v>34</v>
      </c>
      <c r="C59" s="983">
        <v>758</v>
      </c>
      <c r="D59" s="984">
        <v>0</v>
      </c>
      <c r="E59" s="984">
        <v>110.16</v>
      </c>
      <c r="F59" s="984">
        <v>52567.13</v>
      </c>
      <c r="G59" s="984">
        <v>563866.86</v>
      </c>
      <c r="H59" s="984">
        <v>158395.64000000001</v>
      </c>
      <c r="I59" s="984">
        <v>484099.61</v>
      </c>
      <c r="J59" s="984">
        <v>1085.1600000000001</v>
      </c>
      <c r="K59" s="984">
        <v>10207.41</v>
      </c>
      <c r="L59" s="984">
        <v>0</v>
      </c>
      <c r="M59" s="985"/>
      <c r="N59" s="985"/>
      <c r="O59" s="985"/>
      <c r="P59" s="985"/>
      <c r="Q59" s="985"/>
      <c r="R59" s="985"/>
      <c r="S59" s="985"/>
      <c r="T59" s="985"/>
      <c r="U59" s="985"/>
    </row>
    <row r="60" spans="1:21" s="987" customFormat="1" ht="24.6" customHeight="1">
      <c r="A60" s="982" t="s">
        <v>755</v>
      </c>
      <c r="B60" s="986">
        <v>34</v>
      </c>
      <c r="C60" s="983">
        <v>758</v>
      </c>
      <c r="D60" s="984">
        <v>12370569.25</v>
      </c>
      <c r="E60" s="984">
        <v>202889.24</v>
      </c>
      <c r="F60" s="984">
        <v>0</v>
      </c>
      <c r="G60" s="984">
        <v>0</v>
      </c>
      <c r="H60" s="984">
        <v>0</v>
      </c>
      <c r="I60" s="984">
        <v>0</v>
      </c>
      <c r="J60" s="984">
        <v>0</v>
      </c>
      <c r="K60" s="984">
        <v>0</v>
      </c>
      <c r="L60" s="984">
        <v>229100</v>
      </c>
      <c r="M60" s="985"/>
      <c r="N60" s="985"/>
      <c r="O60" s="985"/>
      <c r="P60" s="985"/>
      <c r="Q60" s="985"/>
      <c r="R60" s="985"/>
      <c r="S60" s="985"/>
      <c r="T60" s="985"/>
      <c r="U60" s="985"/>
    </row>
    <row r="61" spans="1:21" s="987" customFormat="1" ht="24.6" customHeight="1">
      <c r="A61" s="982" t="s">
        <v>756</v>
      </c>
      <c r="B61" s="986">
        <v>34</v>
      </c>
      <c r="C61" s="983">
        <v>758</v>
      </c>
      <c r="D61" s="984">
        <v>0</v>
      </c>
      <c r="E61" s="984">
        <v>0</v>
      </c>
      <c r="F61" s="984">
        <v>0</v>
      </c>
      <c r="G61" s="984">
        <v>73876.47</v>
      </c>
      <c r="H61" s="984">
        <v>0</v>
      </c>
      <c r="I61" s="984">
        <v>0</v>
      </c>
      <c r="J61" s="984">
        <v>40970.29</v>
      </c>
      <c r="K61" s="984">
        <v>13537.51</v>
      </c>
      <c r="L61" s="984">
        <v>0</v>
      </c>
      <c r="M61" s="985"/>
      <c r="N61" s="985"/>
      <c r="O61" s="985"/>
      <c r="P61" s="985"/>
      <c r="Q61" s="985"/>
      <c r="R61" s="985"/>
      <c r="S61" s="985"/>
      <c r="T61" s="985"/>
      <c r="U61" s="985"/>
    </row>
    <row r="62" spans="1:21" s="987" customFormat="1" ht="24.6" customHeight="1">
      <c r="A62" s="982" t="s">
        <v>757</v>
      </c>
      <c r="B62" s="986">
        <v>34</v>
      </c>
      <c r="C62" s="983">
        <v>758</v>
      </c>
      <c r="D62" s="984">
        <v>18096285.830000002</v>
      </c>
      <c r="E62" s="984">
        <v>18676.21</v>
      </c>
      <c r="F62" s="984">
        <v>0</v>
      </c>
      <c r="G62" s="984">
        <v>0</v>
      </c>
      <c r="H62" s="984">
        <v>0</v>
      </c>
      <c r="I62" s="984">
        <v>0</v>
      </c>
      <c r="J62" s="984">
        <v>0</v>
      </c>
      <c r="K62" s="984">
        <v>0</v>
      </c>
      <c r="L62" s="984">
        <v>0</v>
      </c>
      <c r="M62" s="985"/>
      <c r="N62" s="985"/>
      <c r="O62" s="985"/>
      <c r="P62" s="985"/>
      <c r="Q62" s="985"/>
      <c r="R62" s="985"/>
      <c r="S62" s="985"/>
      <c r="T62" s="985"/>
      <c r="U62" s="985"/>
    </row>
    <row r="63" spans="1:21" s="987" customFormat="1" ht="24.6" customHeight="1">
      <c r="A63" s="982" t="s">
        <v>758</v>
      </c>
      <c r="B63" s="986">
        <v>34</v>
      </c>
      <c r="C63" s="983">
        <v>758</v>
      </c>
      <c r="D63" s="984">
        <v>0</v>
      </c>
      <c r="E63" s="984">
        <v>40673.769999999997</v>
      </c>
      <c r="F63" s="984">
        <v>135689.70000000001</v>
      </c>
      <c r="G63" s="984">
        <v>94795.03</v>
      </c>
      <c r="H63" s="984">
        <v>0</v>
      </c>
      <c r="I63" s="984">
        <v>0</v>
      </c>
      <c r="J63" s="984">
        <v>2138.52</v>
      </c>
      <c r="K63" s="984">
        <v>0</v>
      </c>
      <c r="L63" s="984">
        <v>0</v>
      </c>
      <c r="M63" s="985"/>
      <c r="N63" s="985"/>
      <c r="O63" s="985"/>
      <c r="P63" s="985"/>
      <c r="Q63" s="985"/>
      <c r="R63" s="985"/>
      <c r="S63" s="985"/>
      <c r="T63" s="985"/>
      <c r="U63" s="985"/>
    </row>
    <row r="64" spans="1:21" s="987" customFormat="1" ht="24.6" customHeight="1">
      <c r="A64" s="982" t="s">
        <v>698</v>
      </c>
      <c r="B64" s="986">
        <v>34</v>
      </c>
      <c r="C64" s="983">
        <v>758</v>
      </c>
      <c r="D64" s="984">
        <v>927947.77</v>
      </c>
      <c r="E64" s="984">
        <v>7504.69</v>
      </c>
      <c r="F64" s="984">
        <v>6245.26</v>
      </c>
      <c r="G64" s="984">
        <v>0</v>
      </c>
      <c r="H64" s="984">
        <v>0</v>
      </c>
      <c r="I64" s="984">
        <v>0</v>
      </c>
      <c r="J64" s="984">
        <v>0</v>
      </c>
      <c r="K64" s="984">
        <v>0</v>
      </c>
      <c r="L64" s="984">
        <v>27189.53</v>
      </c>
      <c r="M64" s="985"/>
      <c r="N64" s="985"/>
      <c r="O64" s="985"/>
      <c r="P64" s="985"/>
      <c r="Q64" s="985"/>
      <c r="R64" s="985"/>
      <c r="S64" s="985"/>
      <c r="T64" s="985"/>
      <c r="U64" s="985"/>
    </row>
    <row r="65" spans="1:21" s="987" customFormat="1" ht="24.6" customHeight="1">
      <c r="A65" s="982" t="s">
        <v>759</v>
      </c>
      <c r="B65" s="986">
        <v>34</v>
      </c>
      <c r="C65" s="983">
        <v>758</v>
      </c>
      <c r="D65" s="984">
        <v>0</v>
      </c>
      <c r="E65" s="984">
        <v>0</v>
      </c>
      <c r="F65" s="984">
        <v>0</v>
      </c>
      <c r="G65" s="984">
        <v>0</v>
      </c>
      <c r="H65" s="984">
        <v>0</v>
      </c>
      <c r="I65" s="984">
        <v>0</v>
      </c>
      <c r="J65" s="984">
        <v>4316.75</v>
      </c>
      <c r="K65" s="984">
        <v>24408.18</v>
      </c>
      <c r="L65" s="984">
        <v>0</v>
      </c>
      <c r="M65" s="985"/>
      <c r="N65" s="985"/>
      <c r="O65" s="985"/>
      <c r="P65" s="985"/>
      <c r="Q65" s="985"/>
      <c r="R65" s="985"/>
      <c r="S65" s="985"/>
      <c r="T65" s="985"/>
      <c r="U65" s="985"/>
    </row>
    <row r="66" spans="1:21" s="987" customFormat="1" ht="24.6" customHeight="1">
      <c r="A66" s="982" t="s">
        <v>658</v>
      </c>
      <c r="B66" s="986">
        <v>34</v>
      </c>
      <c r="C66" s="983">
        <v>758</v>
      </c>
      <c r="D66" s="984">
        <v>9519584.4800000004</v>
      </c>
      <c r="E66" s="984">
        <v>182177.81999999998</v>
      </c>
      <c r="F66" s="984">
        <v>0</v>
      </c>
      <c r="G66" s="984">
        <v>0</v>
      </c>
      <c r="H66" s="984">
        <v>0</v>
      </c>
      <c r="I66" s="984">
        <v>0</v>
      </c>
      <c r="J66" s="984">
        <v>0</v>
      </c>
      <c r="K66" s="984">
        <v>0</v>
      </c>
      <c r="L66" s="984">
        <v>0</v>
      </c>
      <c r="M66" s="985"/>
      <c r="N66" s="985"/>
      <c r="O66" s="985"/>
      <c r="P66" s="985"/>
      <c r="Q66" s="985"/>
      <c r="R66" s="985"/>
      <c r="S66" s="985"/>
      <c r="T66" s="985"/>
      <c r="U66" s="985"/>
    </row>
    <row r="67" spans="1:21" s="987" customFormat="1" ht="24.6" customHeight="1">
      <c r="A67" s="982" t="s">
        <v>760</v>
      </c>
      <c r="B67" s="986">
        <v>34</v>
      </c>
      <c r="C67" s="983">
        <v>758</v>
      </c>
      <c r="D67" s="984">
        <v>0</v>
      </c>
      <c r="E67" s="984">
        <v>0</v>
      </c>
      <c r="F67" s="984">
        <v>0</v>
      </c>
      <c r="G67" s="984">
        <v>0</v>
      </c>
      <c r="H67" s="984">
        <v>2000</v>
      </c>
      <c r="I67" s="984">
        <v>53922.559999999998</v>
      </c>
      <c r="J67" s="984">
        <v>46909.72</v>
      </c>
      <c r="K67" s="984">
        <v>0</v>
      </c>
      <c r="L67" s="984">
        <v>0</v>
      </c>
      <c r="M67" s="985"/>
      <c r="N67" s="985"/>
      <c r="O67" s="985"/>
      <c r="P67" s="985"/>
      <c r="Q67" s="985"/>
      <c r="R67" s="985"/>
      <c r="S67" s="985"/>
      <c r="T67" s="985"/>
      <c r="U67" s="985"/>
    </row>
    <row r="68" spans="1:21" s="987" customFormat="1" ht="24.6" customHeight="1">
      <c r="A68" s="982" t="s">
        <v>761</v>
      </c>
      <c r="B68" s="986">
        <v>34</v>
      </c>
      <c r="C68" s="983">
        <v>758</v>
      </c>
      <c r="D68" s="984">
        <v>2649836.7800000003</v>
      </c>
      <c r="E68" s="984">
        <v>0</v>
      </c>
      <c r="F68" s="984">
        <v>0</v>
      </c>
      <c r="G68" s="984">
        <v>0</v>
      </c>
      <c r="H68" s="984">
        <v>0</v>
      </c>
      <c r="I68" s="984">
        <v>0</v>
      </c>
      <c r="J68" s="984">
        <v>0</v>
      </c>
      <c r="K68" s="984">
        <v>0</v>
      </c>
      <c r="L68" s="984">
        <v>180830.34</v>
      </c>
      <c r="M68" s="985"/>
      <c r="N68" s="985"/>
      <c r="O68" s="985"/>
      <c r="P68" s="985"/>
      <c r="Q68" s="985"/>
      <c r="R68" s="985"/>
      <c r="S68" s="985"/>
      <c r="T68" s="985"/>
      <c r="U68" s="985"/>
    </row>
    <row r="69" spans="1:21" s="987" customFormat="1" ht="24.6" customHeight="1">
      <c r="A69" s="982" t="s">
        <v>642</v>
      </c>
      <c r="B69" s="986">
        <v>34</v>
      </c>
      <c r="C69" s="983">
        <v>801</v>
      </c>
      <c r="D69" s="988">
        <v>0</v>
      </c>
      <c r="E69" s="988">
        <v>1342530.52</v>
      </c>
      <c r="F69" s="988">
        <v>1275724.0900000001</v>
      </c>
      <c r="G69" s="988">
        <v>0</v>
      </c>
      <c r="H69" s="988">
        <v>0</v>
      </c>
      <c r="I69" s="988">
        <v>0</v>
      </c>
      <c r="J69" s="988">
        <v>0</v>
      </c>
      <c r="K69" s="988">
        <v>0</v>
      </c>
      <c r="L69" s="988">
        <v>0</v>
      </c>
      <c r="M69" s="985"/>
      <c r="N69" s="985"/>
      <c r="O69" s="985"/>
      <c r="P69" s="985"/>
      <c r="Q69" s="985"/>
      <c r="R69" s="985"/>
      <c r="S69" s="985"/>
      <c r="T69" s="985"/>
      <c r="U69" s="985"/>
    </row>
    <row r="70" spans="1:21" s="987" customFormat="1" ht="24.6" customHeight="1">
      <c r="A70" s="982" t="s">
        <v>642</v>
      </c>
      <c r="B70" s="986">
        <v>34</v>
      </c>
      <c r="C70" s="983">
        <v>803</v>
      </c>
      <c r="D70" s="984">
        <v>0</v>
      </c>
      <c r="E70" s="984">
        <v>0</v>
      </c>
      <c r="F70" s="984">
        <v>0</v>
      </c>
      <c r="G70" s="984">
        <v>0</v>
      </c>
      <c r="H70" s="984">
        <v>0</v>
      </c>
      <c r="I70" s="984">
        <v>0</v>
      </c>
      <c r="J70" s="984">
        <v>0</v>
      </c>
      <c r="K70" s="984">
        <v>0</v>
      </c>
      <c r="L70" s="984">
        <v>66688.899999999994</v>
      </c>
      <c r="M70" s="985"/>
      <c r="N70" s="985"/>
      <c r="O70" s="985"/>
      <c r="P70" s="985"/>
      <c r="Q70" s="985"/>
      <c r="R70" s="985"/>
      <c r="S70" s="985"/>
      <c r="T70" s="985"/>
      <c r="U70" s="985"/>
    </row>
    <row r="71" spans="1:21" s="987" customFormat="1" ht="24.6" customHeight="1">
      <c r="A71" s="982" t="s">
        <v>642</v>
      </c>
      <c r="B71" s="986">
        <v>34</v>
      </c>
      <c r="C71" s="983">
        <v>853</v>
      </c>
      <c r="D71" s="984">
        <v>7085387.3500000006</v>
      </c>
      <c r="E71" s="984">
        <v>239197.77</v>
      </c>
      <c r="F71" s="984">
        <v>0</v>
      </c>
      <c r="G71" s="984">
        <v>0</v>
      </c>
      <c r="H71" s="984">
        <v>0</v>
      </c>
      <c r="I71" s="984">
        <v>0</v>
      </c>
      <c r="J71" s="984">
        <v>0</v>
      </c>
      <c r="K71" s="984">
        <v>0</v>
      </c>
      <c r="L71" s="984">
        <v>36798.57</v>
      </c>
      <c r="M71" s="985"/>
      <c r="N71" s="985"/>
      <c r="O71" s="985"/>
      <c r="P71" s="985"/>
      <c r="Q71" s="985"/>
      <c r="R71" s="985"/>
      <c r="S71" s="985"/>
      <c r="T71" s="985"/>
      <c r="U71" s="985"/>
    </row>
    <row r="72" spans="1:21" s="987" customFormat="1" ht="24.6" customHeight="1">
      <c r="A72" s="982" t="s">
        <v>705</v>
      </c>
      <c r="B72" s="986">
        <v>37</v>
      </c>
      <c r="C72" s="983">
        <v>755</v>
      </c>
      <c r="D72" s="988">
        <v>0</v>
      </c>
      <c r="E72" s="988">
        <v>0</v>
      </c>
      <c r="F72" s="988">
        <v>1062.5</v>
      </c>
      <c r="G72" s="988">
        <v>2311.0300000000002</v>
      </c>
      <c r="H72" s="988">
        <v>0</v>
      </c>
      <c r="I72" s="988">
        <v>0</v>
      </c>
      <c r="J72" s="988">
        <v>0</v>
      </c>
      <c r="K72" s="988">
        <v>0</v>
      </c>
      <c r="L72" s="988">
        <v>0</v>
      </c>
      <c r="M72" s="985"/>
      <c r="N72" s="985"/>
      <c r="O72" s="985"/>
      <c r="P72" s="985"/>
      <c r="Q72" s="985"/>
      <c r="R72" s="985"/>
      <c r="S72" s="985"/>
      <c r="T72" s="985"/>
      <c r="U72" s="985"/>
    </row>
    <row r="73" spans="1:21" s="987" customFormat="1" ht="24.6" customHeight="1">
      <c r="A73" s="982" t="s">
        <v>642</v>
      </c>
      <c r="B73" s="986">
        <v>38</v>
      </c>
      <c r="C73" s="983">
        <v>750</v>
      </c>
      <c r="D73" s="984">
        <v>28.4</v>
      </c>
      <c r="E73" s="984">
        <v>0</v>
      </c>
      <c r="F73" s="984">
        <v>0</v>
      </c>
      <c r="G73" s="984">
        <v>0</v>
      </c>
      <c r="H73" s="984">
        <v>0</v>
      </c>
      <c r="I73" s="984">
        <v>0</v>
      </c>
      <c r="J73" s="984">
        <v>0</v>
      </c>
      <c r="K73" s="984">
        <v>0</v>
      </c>
      <c r="L73" s="984">
        <v>0</v>
      </c>
      <c r="M73" s="985"/>
      <c r="N73" s="985"/>
      <c r="O73" s="985"/>
      <c r="P73" s="985"/>
      <c r="Q73" s="985"/>
      <c r="R73" s="985"/>
      <c r="S73" s="985"/>
      <c r="T73" s="985"/>
      <c r="U73" s="985"/>
    </row>
    <row r="74" spans="1:21" s="987" customFormat="1" ht="24.6" customHeight="1">
      <c r="A74" s="982" t="s">
        <v>739</v>
      </c>
      <c r="B74" s="986">
        <v>38</v>
      </c>
      <c r="C74" s="983">
        <v>803</v>
      </c>
      <c r="D74" s="984">
        <v>0</v>
      </c>
      <c r="E74" s="984">
        <v>0</v>
      </c>
      <c r="F74" s="984">
        <v>159831.22</v>
      </c>
      <c r="G74" s="984">
        <v>0</v>
      </c>
      <c r="H74" s="984">
        <v>430611.75</v>
      </c>
      <c r="I74" s="984">
        <v>60443.25</v>
      </c>
      <c r="J74" s="984">
        <v>9123.1299999999992</v>
      </c>
      <c r="K74" s="984">
        <v>0</v>
      </c>
      <c r="L74" s="984">
        <v>0</v>
      </c>
      <c r="M74" s="985"/>
      <c r="N74" s="985"/>
      <c r="O74" s="985"/>
      <c r="P74" s="985"/>
      <c r="Q74" s="985"/>
      <c r="R74" s="985"/>
      <c r="S74" s="985"/>
      <c r="T74" s="985"/>
      <c r="U74" s="985"/>
    </row>
    <row r="75" spans="1:21" s="987" customFormat="1" ht="24.6" customHeight="1">
      <c r="A75" s="982" t="s">
        <v>642</v>
      </c>
      <c r="B75" s="986">
        <v>38</v>
      </c>
      <c r="C75" s="983">
        <v>803</v>
      </c>
      <c r="D75" s="984">
        <v>5693221.1299999999</v>
      </c>
      <c r="E75" s="984">
        <v>32802.57</v>
      </c>
      <c r="F75" s="984">
        <v>0</v>
      </c>
      <c r="G75" s="984">
        <v>0</v>
      </c>
      <c r="H75" s="984">
        <v>0</v>
      </c>
      <c r="I75" s="984">
        <v>0</v>
      </c>
      <c r="J75" s="984">
        <v>0</v>
      </c>
      <c r="K75" s="984">
        <v>0</v>
      </c>
      <c r="L75" s="984">
        <v>0</v>
      </c>
      <c r="M75" s="985"/>
      <c r="N75" s="985"/>
      <c r="O75" s="985"/>
      <c r="P75" s="985"/>
      <c r="Q75" s="985"/>
      <c r="R75" s="985"/>
      <c r="S75" s="985"/>
      <c r="T75" s="985"/>
      <c r="U75" s="985"/>
    </row>
    <row r="76" spans="1:21" s="987" customFormat="1" ht="24.6" customHeight="1">
      <c r="A76" s="982" t="s">
        <v>663</v>
      </c>
      <c r="B76" s="986">
        <v>39</v>
      </c>
      <c r="C76" s="983">
        <v>600</v>
      </c>
      <c r="D76" s="984">
        <v>10132764.199999999</v>
      </c>
      <c r="E76" s="984">
        <v>18577</v>
      </c>
      <c r="F76" s="984">
        <v>0</v>
      </c>
      <c r="G76" s="984">
        <v>0</v>
      </c>
      <c r="H76" s="984">
        <v>0</v>
      </c>
      <c r="I76" s="984">
        <v>0</v>
      </c>
      <c r="J76" s="984">
        <v>0</v>
      </c>
      <c r="K76" s="984">
        <v>0</v>
      </c>
      <c r="L76" s="984">
        <v>0</v>
      </c>
      <c r="M76" s="985"/>
      <c r="N76" s="985"/>
      <c r="O76" s="985"/>
      <c r="P76" s="985"/>
      <c r="Q76" s="985"/>
      <c r="R76" s="985"/>
      <c r="S76" s="985"/>
      <c r="T76" s="985"/>
      <c r="U76" s="985"/>
    </row>
    <row r="77" spans="1:21" s="987" customFormat="1" ht="24.6" customHeight="1">
      <c r="A77" s="982" t="s">
        <v>639</v>
      </c>
      <c r="B77" s="986">
        <v>39</v>
      </c>
      <c r="C77" s="983">
        <v>600</v>
      </c>
      <c r="D77" s="984">
        <v>22572730.300000001</v>
      </c>
      <c r="E77" s="984">
        <v>0</v>
      </c>
      <c r="F77" s="984">
        <v>0</v>
      </c>
      <c r="G77" s="984">
        <v>0</v>
      </c>
      <c r="H77" s="984">
        <v>0</v>
      </c>
      <c r="I77" s="984">
        <v>0</v>
      </c>
      <c r="J77" s="984">
        <v>0</v>
      </c>
      <c r="K77" s="984">
        <v>0</v>
      </c>
      <c r="L77" s="984">
        <v>0</v>
      </c>
      <c r="M77" s="985"/>
      <c r="N77" s="985"/>
      <c r="O77" s="985"/>
      <c r="P77" s="985"/>
      <c r="Q77" s="985"/>
      <c r="R77" s="985"/>
      <c r="S77" s="985"/>
      <c r="T77" s="985"/>
      <c r="U77" s="985"/>
    </row>
    <row r="78" spans="1:21" s="987" customFormat="1" ht="24.6" customHeight="1">
      <c r="A78" s="982" t="s">
        <v>639</v>
      </c>
      <c r="B78" s="986">
        <v>41</v>
      </c>
      <c r="C78" s="989" t="s">
        <v>372</v>
      </c>
      <c r="D78" s="984">
        <v>947863.52</v>
      </c>
      <c r="E78" s="984">
        <v>0</v>
      </c>
      <c r="F78" s="984">
        <v>0</v>
      </c>
      <c r="G78" s="984">
        <v>0</v>
      </c>
      <c r="H78" s="984">
        <v>0</v>
      </c>
      <c r="I78" s="984">
        <v>0</v>
      </c>
      <c r="J78" s="984">
        <v>0</v>
      </c>
      <c r="K78" s="984">
        <v>0</v>
      </c>
      <c r="L78" s="984">
        <v>0</v>
      </c>
      <c r="M78" s="985"/>
      <c r="N78" s="985"/>
      <c r="O78" s="985"/>
      <c r="P78" s="985"/>
      <c r="Q78" s="985"/>
      <c r="R78" s="985"/>
      <c r="S78" s="985"/>
      <c r="T78" s="985"/>
      <c r="U78" s="985"/>
    </row>
    <row r="79" spans="1:21" s="987" customFormat="1" ht="24.6" customHeight="1">
      <c r="A79" s="982" t="s">
        <v>762</v>
      </c>
      <c r="B79" s="986">
        <v>41</v>
      </c>
      <c r="C79" s="989" t="s">
        <v>434</v>
      </c>
      <c r="D79" s="990">
        <v>384.39</v>
      </c>
      <c r="E79" s="990">
        <v>1074.77</v>
      </c>
      <c r="F79" s="990">
        <v>0</v>
      </c>
      <c r="G79" s="990">
        <v>0</v>
      </c>
      <c r="H79" s="990">
        <v>0</v>
      </c>
      <c r="I79" s="990">
        <v>0</v>
      </c>
      <c r="J79" s="990">
        <v>0</v>
      </c>
      <c r="K79" s="990">
        <v>0</v>
      </c>
      <c r="L79" s="984">
        <v>0</v>
      </c>
      <c r="M79" s="985"/>
      <c r="N79" s="985"/>
      <c r="O79" s="985"/>
      <c r="P79" s="985"/>
      <c r="Q79" s="985"/>
      <c r="R79" s="985"/>
      <c r="S79" s="985"/>
      <c r="T79" s="985"/>
      <c r="U79" s="985"/>
    </row>
    <row r="80" spans="1:21" s="987" customFormat="1" ht="24.6" customHeight="1">
      <c r="A80" s="982" t="s">
        <v>639</v>
      </c>
      <c r="B80" s="986">
        <v>41</v>
      </c>
      <c r="C80" s="983">
        <v>900</v>
      </c>
      <c r="D80" s="990">
        <v>28851661.789999999</v>
      </c>
      <c r="E80" s="990">
        <v>0</v>
      </c>
      <c r="F80" s="990">
        <v>0</v>
      </c>
      <c r="G80" s="990">
        <v>0</v>
      </c>
      <c r="H80" s="990">
        <v>0</v>
      </c>
      <c r="I80" s="990">
        <v>0</v>
      </c>
      <c r="J80" s="990">
        <v>0</v>
      </c>
      <c r="K80" s="990">
        <v>0</v>
      </c>
      <c r="L80" s="984">
        <v>1208.47</v>
      </c>
      <c r="M80" s="985"/>
      <c r="N80" s="985"/>
      <c r="O80" s="985"/>
      <c r="P80" s="985"/>
      <c r="Q80" s="985"/>
      <c r="R80" s="985"/>
      <c r="S80" s="985"/>
      <c r="T80" s="985"/>
      <c r="U80" s="985"/>
    </row>
    <row r="81" spans="1:45" s="987" customFormat="1" ht="24.6" customHeight="1">
      <c r="A81" s="982" t="s">
        <v>702</v>
      </c>
      <c r="B81" s="986">
        <v>41</v>
      </c>
      <c r="C81" s="983">
        <v>900</v>
      </c>
      <c r="D81" s="990">
        <v>0</v>
      </c>
      <c r="E81" s="990">
        <v>319573.11</v>
      </c>
      <c r="F81" s="990">
        <v>1608093.15</v>
      </c>
      <c r="G81" s="990">
        <v>644978.89</v>
      </c>
      <c r="H81" s="990">
        <v>0</v>
      </c>
      <c r="I81" s="990">
        <v>0</v>
      </c>
      <c r="J81" s="990">
        <v>0</v>
      </c>
      <c r="K81" s="990">
        <v>0</v>
      </c>
      <c r="L81" s="984">
        <v>0</v>
      </c>
      <c r="M81" s="985"/>
      <c r="N81" s="985"/>
      <c r="O81" s="985"/>
      <c r="P81" s="985"/>
      <c r="Q81" s="985"/>
      <c r="R81" s="985"/>
      <c r="S81" s="985"/>
      <c r="T81" s="985"/>
      <c r="U81" s="985"/>
    </row>
    <row r="82" spans="1:45" s="987" customFormat="1" ht="24.6" customHeight="1">
      <c r="A82" s="982" t="s">
        <v>662</v>
      </c>
      <c r="B82" s="986">
        <v>44</v>
      </c>
      <c r="C82" s="983">
        <v>500</v>
      </c>
      <c r="D82" s="990">
        <v>12840.95</v>
      </c>
      <c r="E82" s="990">
        <v>33.729999999999997</v>
      </c>
      <c r="F82" s="990">
        <v>0</v>
      </c>
      <c r="G82" s="990">
        <v>0</v>
      </c>
      <c r="H82" s="990">
        <v>0</v>
      </c>
      <c r="I82" s="990">
        <v>0</v>
      </c>
      <c r="J82" s="990">
        <v>0</v>
      </c>
      <c r="K82" s="990">
        <v>0</v>
      </c>
      <c r="L82" s="984">
        <v>0</v>
      </c>
      <c r="M82" s="985"/>
      <c r="N82" s="985"/>
      <c r="O82" s="985"/>
      <c r="P82" s="985"/>
      <c r="Q82" s="985"/>
      <c r="R82" s="985"/>
      <c r="S82" s="985"/>
      <c r="T82" s="985"/>
      <c r="U82" s="985"/>
    </row>
    <row r="83" spans="1:45" s="987" customFormat="1" ht="24.6" customHeight="1">
      <c r="A83" s="982" t="s">
        <v>762</v>
      </c>
      <c r="B83" s="986">
        <v>46</v>
      </c>
      <c r="C83" s="983">
        <v>851</v>
      </c>
      <c r="D83" s="984">
        <v>0</v>
      </c>
      <c r="E83" s="984">
        <v>744.93</v>
      </c>
      <c r="F83" s="984">
        <v>2029.94</v>
      </c>
      <c r="G83" s="984">
        <v>733.76</v>
      </c>
      <c r="H83" s="984">
        <v>0</v>
      </c>
      <c r="I83" s="984">
        <v>0</v>
      </c>
      <c r="J83" s="984">
        <v>0</v>
      </c>
      <c r="K83" s="984">
        <v>0</v>
      </c>
      <c r="L83" s="984">
        <v>0</v>
      </c>
      <c r="M83" s="985"/>
      <c r="N83" s="985"/>
      <c r="O83" s="985"/>
      <c r="P83" s="985"/>
      <c r="Q83" s="985"/>
      <c r="R83" s="985"/>
      <c r="S83" s="985"/>
      <c r="T83" s="985"/>
      <c r="U83" s="985"/>
    </row>
    <row r="84" spans="1:45" s="987" customFormat="1" ht="24.6" customHeight="1">
      <c r="A84" s="982" t="s">
        <v>705</v>
      </c>
      <c r="B84" s="986">
        <v>46</v>
      </c>
      <c r="C84" s="983">
        <v>851</v>
      </c>
      <c r="D84" s="984">
        <v>127861.08</v>
      </c>
      <c r="E84" s="984">
        <v>3575.67</v>
      </c>
      <c r="F84" s="984">
        <v>9743.66</v>
      </c>
      <c r="G84" s="984">
        <v>3522.04</v>
      </c>
      <c r="H84" s="984">
        <v>0</v>
      </c>
      <c r="I84" s="984">
        <v>0</v>
      </c>
      <c r="J84" s="984">
        <v>0</v>
      </c>
      <c r="K84" s="984">
        <v>0</v>
      </c>
      <c r="L84" s="984">
        <v>0</v>
      </c>
      <c r="M84" s="985"/>
      <c r="N84" s="985"/>
      <c r="O84" s="985"/>
      <c r="P84" s="985"/>
      <c r="Q84" s="985"/>
      <c r="R84" s="985"/>
      <c r="S84" s="985"/>
      <c r="T84" s="985"/>
      <c r="U84" s="985"/>
    </row>
    <row r="85" spans="1:45" s="987" customFormat="1" ht="24.6" customHeight="1">
      <c r="A85" s="982" t="s">
        <v>639</v>
      </c>
      <c r="B85" s="986">
        <v>46</v>
      </c>
      <c r="C85" s="983">
        <v>851</v>
      </c>
      <c r="D85" s="984">
        <v>5985266.54</v>
      </c>
      <c r="E85" s="984">
        <v>0</v>
      </c>
      <c r="F85" s="984">
        <v>0</v>
      </c>
      <c r="G85" s="984">
        <v>0</v>
      </c>
      <c r="H85" s="984">
        <v>0</v>
      </c>
      <c r="I85" s="984">
        <v>0</v>
      </c>
      <c r="J85" s="984">
        <v>0</v>
      </c>
      <c r="K85" s="984">
        <v>0</v>
      </c>
      <c r="L85" s="984">
        <v>0</v>
      </c>
      <c r="M85" s="985"/>
      <c r="N85" s="985"/>
      <c r="O85" s="985"/>
      <c r="P85" s="985"/>
      <c r="Q85" s="985"/>
      <c r="R85" s="985"/>
      <c r="S85" s="985"/>
      <c r="T85" s="985"/>
      <c r="U85" s="985"/>
    </row>
    <row r="86" spans="1:45" s="987" customFormat="1" ht="24.6" customHeight="1">
      <c r="A86" s="982" t="s">
        <v>702</v>
      </c>
      <c r="B86" s="986">
        <v>46</v>
      </c>
      <c r="C86" s="983">
        <v>851</v>
      </c>
      <c r="D86" s="984">
        <v>0</v>
      </c>
      <c r="E86" s="984">
        <v>0</v>
      </c>
      <c r="F86" s="984">
        <v>0</v>
      </c>
      <c r="G86" s="984">
        <v>48906.74</v>
      </c>
      <c r="H86" s="984">
        <v>0</v>
      </c>
      <c r="I86" s="984">
        <v>0</v>
      </c>
      <c r="J86" s="984">
        <v>0</v>
      </c>
      <c r="K86" s="984">
        <v>0</v>
      </c>
      <c r="L86" s="984">
        <v>0</v>
      </c>
      <c r="M86" s="985"/>
      <c r="N86" s="985"/>
      <c r="O86" s="985"/>
      <c r="P86" s="985"/>
      <c r="Q86" s="985"/>
      <c r="R86" s="985"/>
      <c r="S86" s="985"/>
      <c r="T86" s="985"/>
      <c r="U86" s="985"/>
    </row>
    <row r="87" spans="1:45" s="987" customFormat="1" ht="24.6" customHeight="1">
      <c r="A87" s="982" t="s">
        <v>642</v>
      </c>
      <c r="B87" s="986">
        <v>46</v>
      </c>
      <c r="C87" s="983">
        <v>851</v>
      </c>
      <c r="D87" s="984">
        <v>1698078.92</v>
      </c>
      <c r="E87" s="984">
        <v>8748.3799999999992</v>
      </c>
      <c r="F87" s="984">
        <v>0</v>
      </c>
      <c r="G87" s="984">
        <v>0</v>
      </c>
      <c r="H87" s="984">
        <v>0</v>
      </c>
      <c r="I87" s="984">
        <v>0</v>
      </c>
      <c r="J87" s="984">
        <v>0</v>
      </c>
      <c r="K87" s="984">
        <v>0</v>
      </c>
      <c r="L87" s="984">
        <v>0</v>
      </c>
      <c r="M87" s="985"/>
      <c r="N87" s="985"/>
      <c r="O87" s="985"/>
      <c r="P87" s="985"/>
      <c r="Q87" s="985"/>
      <c r="R87" s="985"/>
      <c r="S87" s="985"/>
      <c r="T87" s="985"/>
      <c r="U87" s="985"/>
    </row>
    <row r="88" spans="1:45" s="987" customFormat="1" ht="24.6" customHeight="1">
      <c r="A88" s="982" t="s">
        <v>639</v>
      </c>
      <c r="B88" s="986">
        <v>47</v>
      </c>
      <c r="C88" s="983">
        <v>150</v>
      </c>
      <c r="D88" s="984">
        <v>4907.33</v>
      </c>
      <c r="E88" s="984">
        <v>815.71</v>
      </c>
      <c r="F88" s="984">
        <v>0</v>
      </c>
      <c r="G88" s="984">
        <v>0</v>
      </c>
      <c r="H88" s="984">
        <v>0</v>
      </c>
      <c r="I88" s="984">
        <v>0</v>
      </c>
      <c r="J88" s="984">
        <v>0</v>
      </c>
      <c r="K88" s="984">
        <v>0</v>
      </c>
      <c r="L88" s="984">
        <v>0</v>
      </c>
      <c r="M88" s="985"/>
      <c r="N88" s="985"/>
      <c r="O88" s="985"/>
      <c r="P88" s="985"/>
      <c r="Q88" s="985"/>
      <c r="R88" s="985"/>
      <c r="S88" s="985"/>
      <c r="T88" s="985"/>
      <c r="U88" s="985"/>
    </row>
    <row r="89" spans="1:45" s="987" customFormat="1" ht="24.6" customHeight="1">
      <c r="A89" s="982" t="s">
        <v>702</v>
      </c>
      <c r="B89" s="986">
        <v>47</v>
      </c>
      <c r="C89" s="983">
        <v>150</v>
      </c>
      <c r="D89" s="984">
        <v>0</v>
      </c>
      <c r="E89" s="984">
        <v>0</v>
      </c>
      <c r="F89" s="984">
        <v>0</v>
      </c>
      <c r="G89" s="984">
        <v>287946.03000000003</v>
      </c>
      <c r="H89" s="984">
        <v>0</v>
      </c>
      <c r="I89" s="984">
        <v>0</v>
      </c>
      <c r="J89" s="984">
        <v>0</v>
      </c>
      <c r="K89" s="984">
        <v>0</v>
      </c>
      <c r="L89" s="984">
        <v>0</v>
      </c>
      <c r="M89" s="985"/>
      <c r="N89" s="985"/>
      <c r="O89" s="985"/>
      <c r="P89" s="985"/>
      <c r="Q89" s="985"/>
      <c r="R89" s="985"/>
      <c r="S89" s="985"/>
      <c r="T89" s="985"/>
      <c r="U89" s="985"/>
    </row>
    <row r="90" spans="1:45" s="987" customFormat="1" ht="24.6" customHeight="1">
      <c r="A90" s="982" t="s">
        <v>639</v>
      </c>
      <c r="B90" s="986">
        <v>47</v>
      </c>
      <c r="C90" s="983">
        <v>900</v>
      </c>
      <c r="D90" s="984">
        <v>888031.68</v>
      </c>
      <c r="E90" s="984">
        <v>0</v>
      </c>
      <c r="F90" s="984">
        <v>0</v>
      </c>
      <c r="G90" s="984">
        <v>0</v>
      </c>
      <c r="H90" s="984">
        <v>0</v>
      </c>
      <c r="I90" s="984">
        <v>0</v>
      </c>
      <c r="J90" s="984">
        <v>0</v>
      </c>
      <c r="K90" s="984">
        <v>0</v>
      </c>
      <c r="L90" s="984">
        <v>0</v>
      </c>
      <c r="M90" s="985"/>
      <c r="N90" s="985"/>
      <c r="O90" s="985"/>
      <c r="P90" s="985"/>
      <c r="Q90" s="985"/>
      <c r="R90" s="985"/>
      <c r="S90" s="985"/>
      <c r="T90" s="985"/>
      <c r="U90" s="985"/>
    </row>
    <row r="91" spans="1:45" s="987" customFormat="1" ht="24.6" customHeight="1">
      <c r="A91" s="982" t="s">
        <v>702</v>
      </c>
      <c r="B91" s="986">
        <v>47</v>
      </c>
      <c r="C91" s="983">
        <v>900</v>
      </c>
      <c r="D91" s="984">
        <v>0</v>
      </c>
      <c r="E91" s="984">
        <v>42.16</v>
      </c>
      <c r="F91" s="984">
        <v>21958.560000000001</v>
      </c>
      <c r="G91" s="984">
        <v>59288.03</v>
      </c>
      <c r="H91" s="984">
        <v>37439.15</v>
      </c>
      <c r="I91" s="984">
        <v>7861.23</v>
      </c>
      <c r="J91" s="984">
        <v>7361.29</v>
      </c>
      <c r="K91" s="984">
        <v>36857.94</v>
      </c>
      <c r="L91" s="984">
        <v>0</v>
      </c>
      <c r="M91" s="985"/>
      <c r="N91" s="985"/>
      <c r="O91" s="985"/>
      <c r="P91" s="985"/>
      <c r="Q91" s="985"/>
      <c r="R91" s="985"/>
      <c r="S91" s="985"/>
      <c r="T91" s="985"/>
      <c r="U91" s="985"/>
    </row>
    <row r="92" spans="1:45" s="992" customFormat="1" ht="24.6" customHeight="1">
      <c r="A92" s="982" t="s">
        <v>763</v>
      </c>
      <c r="B92" s="986">
        <v>62</v>
      </c>
      <c r="C92" s="991">
        <v>50</v>
      </c>
      <c r="D92" s="990">
        <v>547215.46</v>
      </c>
      <c r="E92" s="990">
        <v>0</v>
      </c>
      <c r="F92" s="990">
        <v>0</v>
      </c>
      <c r="G92" s="990">
        <v>0</v>
      </c>
      <c r="H92" s="990">
        <v>0</v>
      </c>
      <c r="I92" s="990">
        <v>0</v>
      </c>
      <c r="J92" s="990">
        <v>0</v>
      </c>
      <c r="K92" s="990">
        <v>0</v>
      </c>
      <c r="L92" s="984">
        <v>0</v>
      </c>
      <c r="M92" s="985"/>
      <c r="N92" s="985"/>
      <c r="O92" s="985"/>
      <c r="P92" s="985"/>
      <c r="Q92" s="985"/>
      <c r="R92" s="985"/>
      <c r="S92" s="985"/>
      <c r="T92" s="985"/>
      <c r="U92" s="985"/>
      <c r="V92" s="685"/>
      <c r="W92" s="685"/>
      <c r="X92" s="685"/>
      <c r="Y92" s="685"/>
      <c r="Z92" s="685"/>
      <c r="AA92" s="685"/>
      <c r="AB92" s="685"/>
      <c r="AC92" s="685"/>
      <c r="AD92" s="685"/>
      <c r="AE92" s="685"/>
      <c r="AF92" s="685"/>
      <c r="AG92" s="685"/>
      <c r="AH92" s="685"/>
      <c r="AI92" s="685"/>
      <c r="AJ92" s="685"/>
      <c r="AK92" s="685"/>
      <c r="AL92" s="685"/>
      <c r="AM92" s="685"/>
      <c r="AN92" s="685"/>
      <c r="AO92" s="685"/>
      <c r="AP92" s="685"/>
      <c r="AQ92" s="685"/>
      <c r="AR92" s="685"/>
      <c r="AS92" s="685"/>
    </row>
    <row r="93" spans="1:45" s="987" customFormat="1" ht="30.75" customHeight="1">
      <c r="A93" s="982" t="s">
        <v>764</v>
      </c>
      <c r="B93" s="986">
        <v>62</v>
      </c>
      <c r="C93" s="991">
        <v>50</v>
      </c>
      <c r="D93" s="990">
        <v>0</v>
      </c>
      <c r="E93" s="990">
        <v>2646.3</v>
      </c>
      <c r="F93" s="990">
        <v>28862.78</v>
      </c>
      <c r="G93" s="990">
        <v>37278.620000000003</v>
      </c>
      <c r="H93" s="990">
        <v>98157.13</v>
      </c>
      <c r="I93" s="990">
        <v>23911.49</v>
      </c>
      <c r="J93" s="990">
        <v>1556908.72</v>
      </c>
      <c r="K93" s="990">
        <v>750</v>
      </c>
      <c r="L93" s="984">
        <v>0</v>
      </c>
      <c r="M93" s="985"/>
      <c r="N93" s="985"/>
      <c r="O93" s="985"/>
      <c r="P93" s="985"/>
      <c r="Q93" s="985"/>
      <c r="R93" s="985"/>
      <c r="S93" s="985"/>
      <c r="T93" s="985"/>
      <c r="U93" s="985"/>
      <c r="V93" s="685"/>
      <c r="W93" s="685"/>
      <c r="X93" s="685"/>
      <c r="Y93" s="685"/>
      <c r="Z93" s="685"/>
      <c r="AA93" s="685"/>
      <c r="AB93" s="685"/>
      <c r="AC93" s="685"/>
      <c r="AD93" s="685"/>
      <c r="AE93" s="685"/>
      <c r="AF93" s="685"/>
      <c r="AG93" s="685"/>
      <c r="AH93" s="685"/>
      <c r="AI93" s="685"/>
      <c r="AJ93" s="685"/>
      <c r="AK93" s="685"/>
      <c r="AL93" s="685"/>
      <c r="AM93" s="685"/>
      <c r="AN93" s="685"/>
      <c r="AO93" s="685"/>
      <c r="AP93" s="685"/>
      <c r="AQ93" s="685"/>
      <c r="AR93" s="685"/>
      <c r="AS93" s="685"/>
    </row>
    <row r="94" spans="1:45" s="996" customFormat="1" ht="21" customHeight="1">
      <c r="A94" s="993"/>
      <c r="B94" s="993"/>
      <c r="C94" s="994"/>
      <c r="D94" s="995">
        <v>423080133.54999989</v>
      </c>
      <c r="E94" s="995">
        <v>8064834.2400000002</v>
      </c>
      <c r="F94" s="995">
        <v>5113940.9700000007</v>
      </c>
      <c r="G94" s="995">
        <v>5152227.1000000006</v>
      </c>
      <c r="H94" s="995">
        <v>2176334.0999999996</v>
      </c>
      <c r="I94" s="995">
        <v>4038265.3</v>
      </c>
      <c r="J94" s="995">
        <v>2763070.9399999995</v>
      </c>
      <c r="K94" s="995">
        <v>775805.58000000031</v>
      </c>
      <c r="L94" s="995">
        <v>960233.14999999991</v>
      </c>
      <c r="M94" s="985"/>
      <c r="N94" s="985"/>
      <c r="O94" s="985"/>
      <c r="P94" s="985"/>
      <c r="Q94" s="985"/>
      <c r="R94" s="985"/>
      <c r="S94" s="985"/>
      <c r="T94" s="985"/>
      <c r="U94" s="985"/>
    </row>
    <row r="95" spans="1:45" s="1000" customFormat="1" ht="18.600000000000001" customHeight="1">
      <c r="A95" s="997"/>
      <c r="B95" s="997"/>
      <c r="C95" s="997"/>
      <c r="D95" s="997"/>
      <c r="E95" s="998"/>
      <c r="F95" s="998"/>
      <c r="G95" s="998"/>
      <c r="H95" s="998"/>
      <c r="I95" s="998"/>
      <c r="J95" s="999"/>
      <c r="K95" s="999"/>
      <c r="L95" s="999"/>
    </row>
    <row r="96" spans="1:45" s="978" customFormat="1" ht="24.6" customHeight="1">
      <c r="A96" s="1001"/>
      <c r="B96" s="1001"/>
      <c r="C96" s="685"/>
      <c r="D96" s="1002"/>
      <c r="E96" s="1002"/>
      <c r="F96" s="1002"/>
      <c r="G96" s="1002"/>
      <c r="H96" s="1002"/>
      <c r="I96" s="1002"/>
      <c r="J96" s="1002"/>
      <c r="K96" s="1002"/>
      <c r="L96" s="1002"/>
    </row>
    <row r="97" spans="1:12" s="978" customFormat="1">
      <c r="A97" s="1003"/>
      <c r="B97" s="1001"/>
      <c r="C97" s="685"/>
      <c r="D97" s="1002"/>
      <c r="E97" s="1002"/>
      <c r="F97" s="1002"/>
      <c r="G97" s="1002"/>
      <c r="H97" s="1002"/>
      <c r="I97" s="1002"/>
      <c r="J97" s="1002"/>
      <c r="K97" s="1002"/>
      <c r="L97" s="1002"/>
    </row>
    <row r="98" spans="1:12" s="978" customFormat="1">
      <c r="A98" s="1003"/>
      <c r="B98" s="1003"/>
      <c r="C98" s="685"/>
      <c r="D98" s="1004"/>
      <c r="E98" s="1004"/>
      <c r="F98" s="1004"/>
      <c r="G98" s="1004"/>
      <c r="H98" s="1004"/>
      <c r="I98" s="1004"/>
      <c r="J98" s="1004"/>
      <c r="K98" s="1004"/>
      <c r="L98" s="1004"/>
    </row>
    <row r="99" spans="1:12" s="978" customFormat="1">
      <c r="A99" s="1003"/>
      <c r="B99" s="975"/>
      <c r="C99" s="685"/>
      <c r="D99" s="1004"/>
      <c r="E99" s="1004"/>
      <c r="F99" s="1004"/>
      <c r="G99" s="1004"/>
      <c r="H99" s="1004"/>
      <c r="I99" s="1004"/>
      <c r="J99" s="1004"/>
      <c r="K99" s="1004"/>
      <c r="L99" s="1004"/>
    </row>
    <row r="100" spans="1:12" s="978" customFormat="1">
      <c r="A100" s="1737"/>
      <c r="B100" s="1737"/>
      <c r="C100" s="685"/>
      <c r="D100" s="1002"/>
      <c r="E100" s="1002"/>
      <c r="F100" s="1002"/>
      <c r="G100" s="1002"/>
      <c r="H100" s="1002"/>
      <c r="I100" s="1002"/>
      <c r="J100" s="1002"/>
      <c r="K100" s="1002"/>
      <c r="L100" s="1002"/>
    </row>
    <row r="101" spans="1:12" s="978" customFormat="1">
      <c r="A101" s="1005"/>
      <c r="B101" s="1005"/>
      <c r="C101" s="685"/>
      <c r="D101" s="1002"/>
      <c r="E101" s="1002"/>
      <c r="F101" s="1002"/>
      <c r="G101" s="1002"/>
      <c r="H101" s="1002"/>
      <c r="I101" s="1002"/>
      <c r="J101" s="1002"/>
      <c r="K101" s="1002"/>
      <c r="L101" s="1002"/>
    </row>
    <row r="102" spans="1:12" s="978" customFormat="1">
      <c r="A102" s="1005"/>
      <c r="B102" s="1005"/>
      <c r="C102" s="685"/>
      <c r="D102" s="1002"/>
      <c r="E102" s="1002"/>
      <c r="F102" s="1002"/>
      <c r="G102" s="1002"/>
      <c r="H102" s="1002"/>
      <c r="I102" s="1002"/>
      <c r="J102" s="1002"/>
      <c r="K102" s="1002"/>
      <c r="L102" s="1002"/>
    </row>
    <row r="103" spans="1:12" s="978" customFormat="1">
      <c r="A103" s="1733"/>
      <c r="B103" s="1733"/>
      <c r="C103" s="685"/>
      <c r="D103" s="1002"/>
      <c r="E103" s="1002"/>
      <c r="F103" s="1002"/>
      <c r="G103" s="1002"/>
      <c r="H103" s="1002"/>
      <c r="I103" s="1002"/>
      <c r="J103" s="1002"/>
      <c r="K103" s="1002"/>
      <c r="L103" s="1002"/>
    </row>
    <row r="104" spans="1:12" s="978" customFormat="1">
      <c r="A104" s="1005"/>
      <c r="B104" s="1005"/>
      <c r="C104" s="685"/>
      <c r="D104" s="1002"/>
      <c r="E104" s="1002"/>
      <c r="F104" s="1002"/>
      <c r="G104" s="1002"/>
      <c r="H104" s="1002"/>
      <c r="I104" s="1002"/>
      <c r="J104" s="1002"/>
      <c r="K104" s="1002"/>
      <c r="L104" s="1002"/>
    </row>
    <row r="105" spans="1:12" s="978" customFormat="1">
      <c r="A105" s="1005"/>
      <c r="B105" s="1005"/>
      <c r="C105" s="685"/>
      <c r="D105" s="1002"/>
      <c r="E105" s="1002"/>
      <c r="F105" s="1002"/>
      <c r="G105" s="1002"/>
      <c r="H105" s="1002"/>
      <c r="I105" s="1002"/>
      <c r="J105" s="1002"/>
      <c r="K105" s="1002"/>
      <c r="L105" s="1002"/>
    </row>
    <row r="106" spans="1:12">
      <c r="C106" s="685"/>
      <c r="D106" s="1002"/>
      <c r="E106" s="1002"/>
      <c r="F106" s="1002"/>
      <c r="G106" s="1002"/>
      <c r="H106" s="1002"/>
      <c r="I106" s="1002"/>
      <c r="J106" s="1002"/>
      <c r="K106" s="1002"/>
      <c r="L106" s="1002"/>
    </row>
    <row r="107" spans="1:12">
      <c r="C107" s="685"/>
      <c r="D107" s="1002"/>
      <c r="E107" s="1002"/>
      <c r="F107" s="1002"/>
      <c r="G107" s="1002"/>
      <c r="H107" s="1002"/>
      <c r="I107" s="1002"/>
      <c r="J107" s="1002"/>
      <c r="K107" s="1002"/>
      <c r="L107" s="1002"/>
    </row>
    <row r="108" spans="1:12">
      <c r="C108" s="685"/>
      <c r="D108" s="1002"/>
      <c r="E108" s="1002"/>
      <c r="F108" s="1002"/>
      <c r="G108" s="1002"/>
      <c r="H108" s="1002"/>
      <c r="I108" s="1002"/>
      <c r="J108" s="1002"/>
      <c r="K108" s="1002"/>
      <c r="L108" s="1002"/>
    </row>
    <row r="109" spans="1:12">
      <c r="C109" s="685"/>
      <c r="D109" s="1002"/>
      <c r="E109" s="1002"/>
      <c r="F109" s="1002"/>
      <c r="G109" s="1002"/>
      <c r="H109" s="1002"/>
      <c r="I109" s="1002"/>
      <c r="J109" s="1002"/>
      <c r="K109" s="1002"/>
      <c r="L109" s="1002"/>
    </row>
    <row r="115" spans="1:1" ht="15.75">
      <c r="A115" s="1008"/>
    </row>
  </sheetData>
  <mergeCells count="17">
    <mergeCell ref="K6:K10"/>
    <mergeCell ref="A100:B100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  <mergeCell ref="A103:B103"/>
    <mergeCell ref="G6:G10"/>
    <mergeCell ref="H6:H10"/>
    <mergeCell ref="I6:I10"/>
    <mergeCell ref="J6:J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74" fitToHeight="0" orientation="landscape" useFirstPageNumber="1" r:id="rId1"/>
  <headerFooter>
    <oddHeader>&amp;C-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A2" sqref="A2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showGridLines="0" zoomScale="75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1" ht="15">
      <c r="A1" s="536" t="s">
        <v>570</v>
      </c>
    </row>
    <row r="2" spans="1:1" ht="15">
      <c r="A2" s="536" t="s">
        <v>571</v>
      </c>
    </row>
    <row r="3" spans="1:1" ht="15">
      <c r="A3" s="536" t="s">
        <v>572</v>
      </c>
    </row>
    <row r="4" spans="1:1" ht="15">
      <c r="A4" s="536" t="s">
        <v>573</v>
      </c>
    </row>
    <row r="5" spans="1:1" ht="18" customHeight="1">
      <c r="A5" s="536" t="s">
        <v>574</v>
      </c>
    </row>
    <row r="6" spans="1:1" ht="15">
      <c r="A6" s="536" t="s">
        <v>916</v>
      </c>
    </row>
    <row r="7" spans="1:1" ht="15">
      <c r="A7" s="537" t="s">
        <v>829</v>
      </c>
    </row>
    <row r="8" spans="1:1" ht="15">
      <c r="A8" s="537" t="s">
        <v>828</v>
      </c>
    </row>
    <row r="9" spans="1:1" ht="15">
      <c r="A9" s="537"/>
    </row>
    <row r="10" spans="1:1" ht="15">
      <c r="A10" s="537"/>
    </row>
    <row r="12" spans="1:1" ht="15">
      <c r="A12" s="93"/>
    </row>
    <row r="13" spans="1:1" ht="15">
      <c r="A13" s="93"/>
    </row>
    <row r="19" spans="1:1" ht="15">
      <c r="A19" s="536" t="s">
        <v>4</v>
      </c>
    </row>
    <row r="20" spans="1:1" ht="15">
      <c r="A20" s="536" t="s">
        <v>4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/>
  </sheetViews>
  <sheetFormatPr defaultRowHeight="12.75"/>
  <sheetData>
    <row r="27" spans="2:2">
      <c r="B27" s="1510" t="s">
        <v>917</v>
      </c>
    </row>
    <row r="28" spans="2:2">
      <c r="B28" s="1511" t="s">
        <v>918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A2" sqref="A2"/>
    </sheetView>
  </sheetViews>
  <sheetFormatPr defaultRowHeight="12.75"/>
  <sheetData>
    <row r="1" spans="1:1">
      <c r="A1" t="s">
        <v>919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67"/>
  <sheetViews>
    <sheetView showGridLines="0" showZeros="0" showOutlineSymbols="0" zoomScale="75" zoomScaleNormal="75" workbookViewId="0"/>
  </sheetViews>
  <sheetFormatPr defaultRowHeight="12.75"/>
  <cols>
    <col min="1" max="1" width="70.28515625" style="299" customWidth="1"/>
    <col min="2" max="2" width="16.85546875" style="299" customWidth="1"/>
    <col min="3" max="5" width="17" style="299" customWidth="1"/>
    <col min="6" max="8" width="11.5703125" style="299" bestFit="1" customWidth="1"/>
    <col min="9" max="13" width="9.140625" style="299"/>
    <col min="14" max="14" width="16.140625" style="299" customWidth="1"/>
    <col min="15" max="16384" width="9.140625" style="299"/>
  </cols>
  <sheetData>
    <row r="1" spans="1:8" ht="17.25" customHeight="1">
      <c r="A1" s="295" t="s">
        <v>458</v>
      </c>
      <c r="B1" s="296"/>
      <c r="C1" s="297"/>
      <c r="D1" s="297"/>
      <c r="E1" s="297"/>
      <c r="F1" s="297"/>
      <c r="G1" s="297"/>
      <c r="H1" s="297"/>
    </row>
    <row r="2" spans="1:8" ht="17.25" customHeight="1">
      <c r="A2" s="300"/>
      <c r="B2" s="300"/>
      <c r="C2" s="297"/>
      <c r="D2" s="297"/>
      <c r="E2" s="297"/>
      <c r="F2" s="297"/>
      <c r="G2" s="297"/>
      <c r="H2" s="297"/>
    </row>
    <row r="3" spans="1:8" ht="17.25" customHeight="1">
      <c r="A3" s="301" t="s">
        <v>459</v>
      </c>
      <c r="B3" s="302"/>
      <c r="C3" s="303"/>
      <c r="D3" s="303"/>
      <c r="E3" s="303"/>
      <c r="F3" s="303"/>
      <c r="G3" s="303"/>
      <c r="H3" s="303"/>
    </row>
    <row r="4" spans="1:8" ht="17.25" customHeight="1">
      <c r="A4" s="304"/>
      <c r="B4" s="304"/>
      <c r="C4" s="298"/>
      <c r="D4" s="298"/>
      <c r="E4" s="298"/>
      <c r="F4" s="298"/>
      <c r="G4" s="298"/>
      <c r="H4" s="298"/>
    </row>
    <row r="5" spans="1:8" ht="17.25" customHeight="1">
      <c r="A5" s="304"/>
      <c r="B5" s="304"/>
      <c r="C5" s="305"/>
      <c r="D5" s="298"/>
      <c r="E5" s="298"/>
      <c r="F5" s="298"/>
      <c r="G5" s="306"/>
      <c r="H5" s="307" t="s">
        <v>2</v>
      </c>
    </row>
    <row r="6" spans="1:8" ht="15.95" customHeight="1">
      <c r="A6" s="308"/>
      <c r="B6" s="309" t="s">
        <v>238</v>
      </c>
      <c r="C6" s="310" t="s">
        <v>240</v>
      </c>
      <c r="D6" s="311"/>
      <c r="E6" s="312"/>
      <c r="F6" s="313" t="s">
        <v>460</v>
      </c>
      <c r="G6" s="311"/>
      <c r="H6" s="312"/>
    </row>
    <row r="7" spans="1:8" ht="15.95" customHeight="1">
      <c r="A7" s="314" t="s">
        <v>3</v>
      </c>
      <c r="B7" s="315" t="s">
        <v>239</v>
      </c>
      <c r="C7" s="316"/>
      <c r="D7" s="316"/>
      <c r="E7" s="316"/>
      <c r="F7" s="316" t="s">
        <v>4</v>
      </c>
      <c r="G7" s="316" t="s">
        <v>4</v>
      </c>
      <c r="H7" s="317"/>
    </row>
    <row r="8" spans="1:8" ht="15.95" customHeight="1">
      <c r="A8" s="318"/>
      <c r="B8" s="319" t="s">
        <v>461</v>
      </c>
      <c r="C8" s="316" t="s">
        <v>462</v>
      </c>
      <c r="D8" s="316" t="s">
        <v>463</v>
      </c>
      <c r="E8" s="316" t="s">
        <v>464</v>
      </c>
      <c r="F8" s="317" t="s">
        <v>244</v>
      </c>
      <c r="G8" s="317" t="s">
        <v>465</v>
      </c>
      <c r="H8" s="317" t="s">
        <v>466</v>
      </c>
    </row>
    <row r="9" spans="1:8" s="324" customFormat="1" ht="9.75" customHeight="1">
      <c r="A9" s="321" t="s">
        <v>467</v>
      </c>
      <c r="B9" s="322">
        <v>2</v>
      </c>
      <c r="C9" s="323">
        <v>3</v>
      </c>
      <c r="D9" s="323">
        <v>4</v>
      </c>
      <c r="E9" s="323">
        <v>5</v>
      </c>
      <c r="F9" s="323">
        <v>6</v>
      </c>
      <c r="G9" s="323">
        <v>7</v>
      </c>
      <c r="H9" s="323">
        <v>8</v>
      </c>
    </row>
    <row r="10" spans="1:8" ht="24" customHeight="1">
      <c r="A10" s="325" t="s">
        <v>468</v>
      </c>
      <c r="B10" s="504">
        <v>355705405</v>
      </c>
      <c r="C10" s="505">
        <v>35191206.236760005</v>
      </c>
      <c r="D10" s="505">
        <v>62020290.262819998</v>
      </c>
      <c r="E10" s="505">
        <v>88469165.334429994</v>
      </c>
      <c r="F10" s="506">
        <v>9.893357183245502E-2</v>
      </c>
      <c r="G10" s="506">
        <v>0.17435858266708093</v>
      </c>
      <c r="H10" s="506">
        <v>0.24871470630149686</v>
      </c>
    </row>
    <row r="11" spans="1:8" ht="24" customHeight="1">
      <c r="A11" s="326" t="s">
        <v>469</v>
      </c>
      <c r="B11" s="507">
        <v>397197405</v>
      </c>
      <c r="C11" s="507">
        <v>26629004.66186</v>
      </c>
      <c r="D11" s="507">
        <v>57559540.073089994</v>
      </c>
      <c r="E11" s="507">
        <v>85341535.46419999</v>
      </c>
      <c r="F11" s="506">
        <v>6.7042242287207288E-2</v>
      </c>
      <c r="G11" s="506">
        <v>0.1449141896410174</v>
      </c>
      <c r="H11" s="506">
        <v>0.21485924729090311</v>
      </c>
    </row>
    <row r="12" spans="1:8" ht="24" customHeight="1">
      <c r="A12" s="325" t="s">
        <v>470</v>
      </c>
      <c r="B12" s="504">
        <v>-41492000</v>
      </c>
      <c r="C12" s="505">
        <v>8562201.574900005</v>
      </c>
      <c r="D12" s="505">
        <v>4460750.1897300035</v>
      </c>
      <c r="E12" s="505">
        <v>3127629.8702300042</v>
      </c>
      <c r="F12" s="506"/>
      <c r="G12" s="506"/>
      <c r="H12" s="506"/>
    </row>
    <row r="13" spans="1:8" ht="24" customHeight="1">
      <c r="A13" s="328" t="s">
        <v>471</v>
      </c>
      <c r="B13" s="508"/>
      <c r="C13" s="509"/>
      <c r="D13" s="509"/>
      <c r="E13" s="509"/>
      <c r="F13" s="510"/>
      <c r="G13" s="510"/>
      <c r="H13" s="510"/>
    </row>
    <row r="14" spans="1:8" ht="15" customHeight="1">
      <c r="A14" s="329" t="s">
        <v>472</v>
      </c>
      <c r="B14" s="504">
        <v>0</v>
      </c>
      <c r="C14" s="504">
        <v>0</v>
      </c>
      <c r="D14" s="504">
        <v>0</v>
      </c>
      <c r="E14" s="504">
        <v>0</v>
      </c>
      <c r="F14" s="506"/>
      <c r="G14" s="506"/>
      <c r="H14" s="506"/>
    </row>
    <row r="15" spans="1:8" ht="27" customHeight="1">
      <c r="A15" s="325" t="s">
        <v>473</v>
      </c>
      <c r="B15" s="504">
        <v>-15460158</v>
      </c>
      <c r="C15" s="504">
        <v>57825.914560000005</v>
      </c>
      <c r="D15" s="504">
        <v>8187.4650000019074</v>
      </c>
      <c r="E15" s="504">
        <v>40691.534359999998</v>
      </c>
      <c r="F15" s="506"/>
      <c r="G15" s="606"/>
      <c r="H15" s="506"/>
    </row>
    <row r="16" spans="1:8" ht="24" customHeight="1">
      <c r="A16" s="330" t="s">
        <v>474</v>
      </c>
      <c r="B16" s="511">
        <v>56952158</v>
      </c>
      <c r="C16" s="511">
        <v>-8562201.5749000013</v>
      </c>
      <c r="D16" s="511">
        <v>-4460750.1897300035</v>
      </c>
      <c r="E16" s="511">
        <v>-3127629.8702300042</v>
      </c>
      <c r="F16" s="605"/>
      <c r="G16" s="512"/>
      <c r="H16" s="510"/>
    </row>
    <row r="17" spans="1:8" ht="24" customHeight="1">
      <c r="A17" s="331" t="s">
        <v>475</v>
      </c>
      <c r="B17" s="513" t="s">
        <v>4</v>
      </c>
      <c r="C17" s="514" t="s">
        <v>4</v>
      </c>
      <c r="D17" s="514"/>
      <c r="E17" s="514"/>
      <c r="F17" s="515" t="s">
        <v>4</v>
      </c>
      <c r="G17" s="515" t="s">
        <v>4</v>
      </c>
      <c r="H17" s="515" t="s">
        <v>4</v>
      </c>
    </row>
    <row r="18" spans="1:8" ht="15">
      <c r="A18" s="332" t="s">
        <v>575</v>
      </c>
      <c r="B18" s="516">
        <v>52843344</v>
      </c>
      <c r="C18" s="516">
        <v>-14175386.317380002</v>
      </c>
      <c r="D18" s="516">
        <v>-8247167.6870899964</v>
      </c>
      <c r="E18" s="516">
        <v>-12670560.2225</v>
      </c>
      <c r="F18" s="515"/>
      <c r="G18" s="515"/>
      <c r="H18" s="515"/>
    </row>
    <row r="19" spans="1:8" ht="15">
      <c r="A19" s="331" t="s">
        <v>476</v>
      </c>
      <c r="B19" s="516">
        <v>0</v>
      </c>
      <c r="C19" s="514">
        <v>0</v>
      </c>
      <c r="D19" s="514">
        <v>0</v>
      </c>
      <c r="E19" s="514">
        <v>0</v>
      </c>
      <c r="F19" s="515"/>
      <c r="G19" s="515"/>
      <c r="H19" s="515"/>
    </row>
    <row r="20" spans="1:8" ht="15">
      <c r="A20" s="331" t="s">
        <v>477</v>
      </c>
      <c r="B20" s="516">
        <v>57916812</v>
      </c>
      <c r="C20" s="514">
        <v>4419128.4546999997</v>
      </c>
      <c r="D20" s="514">
        <v>14401135.788300002</v>
      </c>
      <c r="E20" s="514">
        <v>17893531.355769996</v>
      </c>
      <c r="F20" s="515">
        <v>7.6301307031540339E-2</v>
      </c>
      <c r="G20" s="515">
        <v>0.24865208030269348</v>
      </c>
      <c r="H20" s="515">
        <v>0.3089522841100093</v>
      </c>
    </row>
    <row r="21" spans="1:8" ht="15">
      <c r="A21" s="331" t="s">
        <v>478</v>
      </c>
      <c r="B21" s="516">
        <v>9000000</v>
      </c>
      <c r="C21" s="514">
        <v>10833846.955879999</v>
      </c>
      <c r="D21" s="514">
        <v>10938067.88477</v>
      </c>
      <c r="E21" s="514">
        <v>11310799.324209999</v>
      </c>
      <c r="F21" s="515">
        <v>1.2037607728755555</v>
      </c>
      <c r="G21" s="515">
        <v>1.2153408760855555</v>
      </c>
      <c r="H21" s="515">
        <v>1.2567554804677776</v>
      </c>
    </row>
    <row r="22" spans="1:8" ht="15">
      <c r="A22" s="331" t="s">
        <v>479</v>
      </c>
      <c r="B22" s="516">
        <v>-275886</v>
      </c>
      <c r="C22" s="514">
        <v>652.17100000000005</v>
      </c>
      <c r="D22" s="514">
        <v>1221.8920000000001</v>
      </c>
      <c r="E22" s="514">
        <v>5433.7540899999995</v>
      </c>
      <c r="F22" s="515"/>
      <c r="G22" s="515"/>
      <c r="H22" s="515"/>
    </row>
    <row r="23" spans="1:8" ht="15">
      <c r="A23" s="331" t="s">
        <v>480</v>
      </c>
      <c r="B23" s="516">
        <v>-1487100</v>
      </c>
      <c r="C23" s="514">
        <v>968949.60961000004</v>
      </c>
      <c r="D23" s="514">
        <v>1569900.7472799998</v>
      </c>
      <c r="E23" s="514">
        <v>3630331.3158899997</v>
      </c>
      <c r="F23" s="515"/>
      <c r="G23" s="515"/>
      <c r="H23" s="515"/>
    </row>
    <row r="24" spans="1:8" ht="18">
      <c r="A24" s="331" t="s">
        <v>481</v>
      </c>
      <c r="B24" s="516">
        <v>31183</v>
      </c>
      <c r="C24" s="514">
        <v>1961.5110500000001</v>
      </c>
      <c r="D24" s="514">
        <v>2113.7463199999997</v>
      </c>
      <c r="E24" s="514">
        <v>360980.35557000001</v>
      </c>
      <c r="F24" s="515">
        <v>6.2903218099605557E-2</v>
      </c>
      <c r="G24" s="515">
        <v>6.7785213738254815E-2</v>
      </c>
      <c r="H24" s="632" t="s">
        <v>920</v>
      </c>
    </row>
    <row r="25" spans="1:8" ht="15">
      <c r="A25" s="331" t="s">
        <v>566</v>
      </c>
      <c r="B25" s="516"/>
      <c r="C25" s="514"/>
      <c r="D25" s="514">
        <v>0</v>
      </c>
      <c r="E25" s="514">
        <v>0</v>
      </c>
      <c r="F25" s="515"/>
      <c r="G25" s="515"/>
      <c r="H25" s="515"/>
    </row>
    <row r="26" spans="1:8" ht="15">
      <c r="A26" s="331" t="s">
        <v>567</v>
      </c>
      <c r="B26" s="516">
        <v>-3269162</v>
      </c>
      <c r="C26" s="514">
        <v>-226257.58143000002</v>
      </c>
      <c r="D26" s="514">
        <v>-486545.56105999998</v>
      </c>
      <c r="E26" s="514">
        <v>-853151.43190999993</v>
      </c>
      <c r="F26" s="515">
        <v>6.9209657224083732E-2</v>
      </c>
      <c r="G26" s="515">
        <v>0.14882883168836539</v>
      </c>
      <c r="H26" s="515">
        <v>0.26096945697704793</v>
      </c>
    </row>
    <row r="27" spans="1:8" ht="15">
      <c r="A27" s="331" t="s">
        <v>563</v>
      </c>
      <c r="B27" s="516">
        <v>-72503</v>
      </c>
      <c r="C27" s="514">
        <v>15173.422769999999</v>
      </c>
      <c r="D27" s="514">
        <v>36061.886810000004</v>
      </c>
      <c r="E27" s="514">
        <v>57105.489200000004</v>
      </c>
      <c r="F27" s="515"/>
      <c r="G27" s="515"/>
      <c r="H27" s="515"/>
    </row>
    <row r="28" spans="1:8" ht="15">
      <c r="A28" s="331" t="s">
        <v>565</v>
      </c>
      <c r="B28" s="516">
        <v>0</v>
      </c>
      <c r="C28" s="514">
        <v>36122594.343800001</v>
      </c>
      <c r="D28" s="514">
        <v>39022900.700070001</v>
      </c>
      <c r="E28" s="514">
        <v>48649541.928750001</v>
      </c>
      <c r="F28" s="515"/>
      <c r="G28" s="515"/>
      <c r="H28" s="515"/>
    </row>
    <row r="29" spans="1:8" ht="15">
      <c r="A29" s="331" t="s">
        <v>564</v>
      </c>
      <c r="B29" s="516">
        <v>9000000</v>
      </c>
      <c r="C29" s="514">
        <v>-5933753.4828399997</v>
      </c>
      <c r="D29" s="514">
        <v>-4313776.6285599973</v>
      </c>
      <c r="E29" s="514">
        <v>-3573951.543430008</v>
      </c>
      <c r="F29" s="515"/>
      <c r="G29" s="515"/>
      <c r="H29" s="515"/>
    </row>
    <row r="30" spans="1:8" ht="24" customHeight="1">
      <c r="A30" s="331" t="s">
        <v>482</v>
      </c>
      <c r="B30" s="516">
        <v>4108814</v>
      </c>
      <c r="C30" s="514">
        <v>5613184.7424799995</v>
      </c>
      <c r="D30" s="514">
        <v>3786417.4973599999</v>
      </c>
      <c r="E30" s="514">
        <v>9542930.3522699997</v>
      </c>
      <c r="F30" s="515">
        <v>1.3661325975038052</v>
      </c>
      <c r="G30" s="515">
        <v>0.92153538645458277</v>
      </c>
      <c r="H30" s="515">
        <v>2.3225510700338345</v>
      </c>
    </row>
    <row r="31" spans="1:8" ht="8.25" customHeight="1">
      <c r="A31" s="333"/>
      <c r="B31" s="517"/>
      <c r="C31" s="518"/>
      <c r="D31" s="518"/>
      <c r="E31" s="518"/>
      <c r="F31" s="519"/>
      <c r="G31" s="519"/>
      <c r="H31" s="519"/>
    </row>
    <row r="33" spans="1:8" s="99" customFormat="1" ht="16.5">
      <c r="A33" s="538" t="s">
        <v>626</v>
      </c>
      <c r="C33" s="128" t="s">
        <v>4</v>
      </c>
      <c r="D33" s="128"/>
      <c r="G33" s="98"/>
      <c r="H33" s="98"/>
    </row>
    <row r="34" spans="1:8">
      <c r="B34" s="541"/>
      <c r="C34" s="541"/>
      <c r="D34" s="541"/>
    </row>
    <row r="35" spans="1:8" ht="17.25" customHeight="1">
      <c r="A35" s="295" t="s">
        <v>458</v>
      </c>
      <c r="B35" s="296"/>
      <c r="C35" s="297"/>
      <c r="D35" s="297"/>
      <c r="E35" s="297"/>
      <c r="F35" s="297"/>
      <c r="G35" s="297"/>
      <c r="H35" s="297"/>
    </row>
    <row r="36" spans="1:8" ht="17.25" customHeight="1">
      <c r="A36" s="300"/>
      <c r="B36" s="300"/>
      <c r="C36" s="297"/>
      <c r="D36" s="297"/>
      <c r="E36" s="297"/>
      <c r="F36" s="297"/>
      <c r="G36" s="297"/>
      <c r="H36" s="297"/>
    </row>
    <row r="37" spans="1:8" ht="17.25" customHeight="1">
      <c r="A37" s="301" t="s">
        <v>459</v>
      </c>
      <c r="B37" s="302"/>
      <c r="C37" s="303"/>
      <c r="D37" s="303"/>
      <c r="E37" s="303"/>
      <c r="F37" s="303"/>
      <c r="G37" s="303"/>
      <c r="H37" s="303"/>
    </row>
    <row r="38" spans="1:8" ht="17.25" customHeight="1">
      <c r="A38" s="304"/>
      <c r="B38" s="304"/>
      <c r="C38" s="298"/>
      <c r="D38" s="298"/>
      <c r="E38" s="298"/>
      <c r="F38" s="298"/>
      <c r="G38" s="298"/>
      <c r="H38" s="298"/>
    </row>
    <row r="39" spans="1:8" ht="17.25" customHeight="1">
      <c r="A39" s="304"/>
      <c r="B39" s="304"/>
      <c r="C39" s="305"/>
      <c r="D39" s="298"/>
      <c r="E39" s="298"/>
      <c r="F39" s="298"/>
      <c r="G39" s="306"/>
      <c r="H39" s="307" t="s">
        <v>2</v>
      </c>
    </row>
    <row r="40" spans="1:8" ht="15.95" customHeight="1">
      <c r="A40" s="308"/>
      <c r="B40" s="309" t="s">
        <v>238</v>
      </c>
      <c r="C40" s="310" t="s">
        <v>240</v>
      </c>
      <c r="D40" s="311"/>
      <c r="E40" s="312"/>
      <c r="F40" s="313" t="s">
        <v>460</v>
      </c>
      <c r="G40" s="311"/>
      <c r="H40" s="312"/>
    </row>
    <row r="41" spans="1:8" ht="15.95" customHeight="1">
      <c r="A41" s="314" t="s">
        <v>3</v>
      </c>
      <c r="B41" s="315" t="s">
        <v>239</v>
      </c>
      <c r="C41" s="316"/>
      <c r="D41" s="316"/>
      <c r="E41" s="316"/>
      <c r="F41" s="316" t="s">
        <v>4</v>
      </c>
      <c r="G41" s="316" t="s">
        <v>4</v>
      </c>
      <c r="H41" s="317"/>
    </row>
    <row r="42" spans="1:8" ht="15.95" customHeight="1">
      <c r="A42" s="318"/>
      <c r="B42" s="319" t="s">
        <v>461</v>
      </c>
      <c r="C42" s="316" t="s">
        <v>613</v>
      </c>
      <c r="D42" s="316" t="s">
        <v>614</v>
      </c>
      <c r="E42" s="316" t="s">
        <v>615</v>
      </c>
      <c r="F42" s="317" t="s">
        <v>244</v>
      </c>
      <c r="G42" s="317" t="s">
        <v>465</v>
      </c>
      <c r="H42" s="317" t="s">
        <v>466</v>
      </c>
    </row>
    <row r="43" spans="1:8" s="324" customFormat="1" ht="9.75" customHeight="1">
      <c r="A43" s="321" t="s">
        <v>467</v>
      </c>
      <c r="B43" s="322">
        <v>2</v>
      </c>
      <c r="C43" s="323">
        <v>3</v>
      </c>
      <c r="D43" s="323">
        <v>4</v>
      </c>
      <c r="E43" s="323">
        <v>5</v>
      </c>
      <c r="F43" s="323">
        <v>6</v>
      </c>
      <c r="G43" s="323">
        <v>7</v>
      </c>
      <c r="H43" s="323">
        <v>8</v>
      </c>
    </row>
    <row r="44" spans="1:8" ht="24" customHeight="1">
      <c r="A44" s="325" t="s">
        <v>468</v>
      </c>
      <c r="B44" s="504">
        <v>355705405</v>
      </c>
      <c r="C44" s="505">
        <v>125162284.66164</v>
      </c>
      <c r="D44" s="505">
        <v>0</v>
      </c>
      <c r="E44" s="505">
        <v>0</v>
      </c>
      <c r="F44" s="506">
        <v>0.35187062918439488</v>
      </c>
      <c r="G44" s="506">
        <v>0</v>
      </c>
      <c r="H44" s="506">
        <v>0</v>
      </c>
    </row>
    <row r="45" spans="1:8" ht="24" customHeight="1">
      <c r="A45" s="326" t="s">
        <v>469</v>
      </c>
      <c r="B45" s="507">
        <v>397197405</v>
      </c>
      <c r="C45" s="507">
        <v>115837084.79667999</v>
      </c>
      <c r="D45" s="507">
        <v>0</v>
      </c>
      <c r="E45" s="507">
        <v>0</v>
      </c>
      <c r="F45" s="506">
        <v>0.29163605637524243</v>
      </c>
      <c r="G45" s="506">
        <v>0</v>
      </c>
      <c r="H45" s="506">
        <v>0</v>
      </c>
    </row>
    <row r="46" spans="1:8" ht="24" customHeight="1">
      <c r="A46" s="325" t="s">
        <v>470</v>
      </c>
      <c r="B46" s="504">
        <v>-41492000</v>
      </c>
      <c r="C46" s="505">
        <v>9325199.8649600148</v>
      </c>
      <c r="D46" s="505">
        <v>0</v>
      </c>
      <c r="E46" s="505">
        <v>0</v>
      </c>
      <c r="F46" s="506"/>
      <c r="G46" s="506"/>
      <c r="H46" s="506"/>
    </row>
    <row r="47" spans="1:8" ht="24" customHeight="1">
      <c r="A47" s="328" t="s">
        <v>471</v>
      </c>
      <c r="B47" s="508"/>
      <c r="C47" s="509"/>
      <c r="D47" s="509"/>
      <c r="E47" s="509"/>
      <c r="F47" s="510"/>
      <c r="G47" s="510"/>
      <c r="H47" s="510"/>
    </row>
    <row r="48" spans="1:8" ht="15" customHeight="1">
      <c r="A48" s="329" t="s">
        <v>472</v>
      </c>
      <c r="B48" s="504">
        <v>0</v>
      </c>
      <c r="C48" s="504">
        <v>0</v>
      </c>
      <c r="D48" s="504">
        <v>0</v>
      </c>
      <c r="E48" s="504">
        <v>0</v>
      </c>
      <c r="F48" s="506"/>
      <c r="G48" s="506"/>
      <c r="H48" s="506"/>
    </row>
    <row r="49" spans="1:8" ht="27" customHeight="1">
      <c r="A49" s="325" t="s">
        <v>473</v>
      </c>
      <c r="B49" s="504">
        <v>-15460158</v>
      </c>
      <c r="C49" s="504">
        <v>-19727.702140000001</v>
      </c>
      <c r="D49" s="504">
        <v>0</v>
      </c>
      <c r="E49" s="504">
        <v>0</v>
      </c>
      <c r="F49" s="506">
        <v>1.2760349629027078E-3</v>
      </c>
      <c r="G49" s="606"/>
      <c r="H49" s="506"/>
    </row>
    <row r="50" spans="1:8" ht="24" customHeight="1">
      <c r="A50" s="330" t="s">
        <v>474</v>
      </c>
      <c r="B50" s="511">
        <v>56952158</v>
      </c>
      <c r="C50" s="511">
        <v>-9325199.8649600092</v>
      </c>
      <c r="D50" s="511">
        <v>0</v>
      </c>
      <c r="E50" s="511">
        <v>0</v>
      </c>
      <c r="F50" s="605"/>
      <c r="G50" s="512"/>
      <c r="H50" s="510"/>
    </row>
    <row r="51" spans="1:8" ht="24" customHeight="1">
      <c r="A51" s="331" t="s">
        <v>475</v>
      </c>
      <c r="B51" s="513" t="s">
        <v>4</v>
      </c>
      <c r="C51" s="514" t="s">
        <v>4</v>
      </c>
      <c r="D51" s="514"/>
      <c r="E51" s="514"/>
      <c r="F51" s="515" t="s">
        <v>4</v>
      </c>
      <c r="G51" s="515" t="s">
        <v>4</v>
      </c>
      <c r="H51" s="515" t="s">
        <v>4</v>
      </c>
    </row>
    <row r="52" spans="1:8" ht="15">
      <c r="A52" s="332" t="s">
        <v>575</v>
      </c>
      <c r="B52" s="516">
        <v>52843344</v>
      </c>
      <c r="C52" s="516">
        <v>-18633584.460730009</v>
      </c>
      <c r="D52" s="516">
        <v>0</v>
      </c>
      <c r="E52" s="516">
        <v>0</v>
      </c>
      <c r="F52" s="515"/>
      <c r="G52" s="515"/>
      <c r="H52" s="515"/>
    </row>
    <row r="53" spans="1:8" ht="15">
      <c r="A53" s="331" t="s">
        <v>476</v>
      </c>
      <c r="B53" s="516">
        <v>0</v>
      </c>
      <c r="C53" s="514">
        <v>0</v>
      </c>
      <c r="D53" s="514">
        <v>0</v>
      </c>
      <c r="E53" s="514">
        <v>0</v>
      </c>
      <c r="F53" s="515"/>
      <c r="G53" s="515"/>
      <c r="H53" s="515"/>
    </row>
    <row r="54" spans="1:8" ht="15">
      <c r="A54" s="331" t="s">
        <v>477</v>
      </c>
      <c r="B54" s="516">
        <v>57916812</v>
      </c>
      <c r="C54" s="514">
        <v>6751135.4211599994</v>
      </c>
      <c r="D54" s="514">
        <v>0</v>
      </c>
      <c r="E54" s="514">
        <v>0</v>
      </c>
      <c r="F54" s="515">
        <v>0.11656607447868504</v>
      </c>
      <c r="G54" s="515">
        <v>0</v>
      </c>
      <c r="H54" s="515">
        <v>0</v>
      </c>
    </row>
    <row r="55" spans="1:8" ht="15">
      <c r="A55" s="331" t="s">
        <v>478</v>
      </c>
      <c r="B55" s="516">
        <v>9000000</v>
      </c>
      <c r="C55" s="514">
        <v>11310798.542049998</v>
      </c>
      <c r="D55" s="514">
        <v>0</v>
      </c>
      <c r="E55" s="514">
        <v>0</v>
      </c>
      <c r="F55" s="515">
        <v>1.2567553935611109</v>
      </c>
      <c r="G55" s="515">
        <v>0</v>
      </c>
      <c r="H55" s="515">
        <v>0</v>
      </c>
    </row>
    <row r="56" spans="1:8" ht="15">
      <c r="A56" s="331" t="s">
        <v>479</v>
      </c>
      <c r="B56" s="516">
        <v>-275886</v>
      </c>
      <c r="C56" s="514">
        <v>6174.7220900000002</v>
      </c>
      <c r="D56" s="514">
        <v>0</v>
      </c>
      <c r="E56" s="514">
        <v>0</v>
      </c>
      <c r="F56" s="515"/>
      <c r="G56" s="515"/>
      <c r="H56" s="515"/>
    </row>
    <row r="57" spans="1:8" ht="15">
      <c r="A57" s="331" t="s">
        <v>480</v>
      </c>
      <c r="B57" s="516">
        <v>-1487100</v>
      </c>
      <c r="C57" s="514">
        <v>4061687.6994700003</v>
      </c>
      <c r="D57" s="514">
        <v>0</v>
      </c>
      <c r="E57" s="514">
        <v>0</v>
      </c>
      <c r="F57" s="515"/>
      <c r="G57" s="515"/>
      <c r="H57" s="515"/>
    </row>
    <row r="58" spans="1:8" ht="18">
      <c r="A58" s="331" t="s">
        <v>481</v>
      </c>
      <c r="B58" s="516">
        <v>31183</v>
      </c>
      <c r="C58" s="514">
        <v>362962.11830999999</v>
      </c>
      <c r="D58" s="514">
        <v>0</v>
      </c>
      <c r="E58" s="514">
        <v>0</v>
      </c>
      <c r="F58" s="632" t="s">
        <v>920</v>
      </c>
      <c r="G58" s="515">
        <v>0</v>
      </c>
      <c r="H58" s="540">
        <v>0</v>
      </c>
    </row>
    <row r="59" spans="1:8" ht="15">
      <c r="A59" s="331" t="s">
        <v>566</v>
      </c>
      <c r="B59" s="516"/>
      <c r="C59" s="514"/>
      <c r="D59" s="514">
        <v>0</v>
      </c>
      <c r="E59" s="514">
        <v>0</v>
      </c>
      <c r="F59" s="515"/>
      <c r="G59" s="515"/>
      <c r="H59" s="515"/>
    </row>
    <row r="60" spans="1:8" ht="15">
      <c r="A60" s="331" t="s">
        <v>567</v>
      </c>
      <c r="B60" s="516">
        <v>-3269162</v>
      </c>
      <c r="C60" s="514">
        <v>-1161310.7582999999</v>
      </c>
      <c r="D60" s="514">
        <v>0</v>
      </c>
      <c r="E60" s="514">
        <v>0</v>
      </c>
      <c r="F60" s="515">
        <v>0.3552319396530364</v>
      </c>
      <c r="G60" s="515">
        <v>0</v>
      </c>
      <c r="H60" s="515">
        <v>0</v>
      </c>
    </row>
    <row r="61" spans="1:8" ht="15">
      <c r="A61" s="331" t="s">
        <v>563</v>
      </c>
      <c r="B61" s="516">
        <v>-72503</v>
      </c>
      <c r="C61" s="514">
        <v>65299.173419999999</v>
      </c>
      <c r="D61" s="514">
        <v>0</v>
      </c>
      <c r="E61" s="514">
        <v>0</v>
      </c>
      <c r="F61" s="515"/>
      <c r="G61" s="515"/>
      <c r="H61" s="515"/>
    </row>
    <row r="62" spans="1:8" ht="15">
      <c r="A62" s="331" t="s">
        <v>565</v>
      </c>
      <c r="B62" s="516">
        <v>0</v>
      </c>
      <c r="C62" s="514">
        <v>45337153.6096</v>
      </c>
      <c r="D62" s="514">
        <v>0</v>
      </c>
      <c r="E62" s="514">
        <v>0</v>
      </c>
      <c r="F62" s="515"/>
      <c r="G62" s="515"/>
      <c r="H62" s="515"/>
    </row>
    <row r="63" spans="1:8" ht="15">
      <c r="A63" s="331" t="s">
        <v>564</v>
      </c>
      <c r="B63" s="516">
        <v>9000000</v>
      </c>
      <c r="C63" s="514">
        <v>-5306822.2306699902</v>
      </c>
      <c r="D63" s="514">
        <v>0</v>
      </c>
      <c r="E63" s="514">
        <v>0</v>
      </c>
      <c r="F63" s="515"/>
      <c r="G63" s="515"/>
      <c r="H63" s="515"/>
    </row>
    <row r="64" spans="1:8" ht="24" customHeight="1">
      <c r="A64" s="331" t="s">
        <v>482</v>
      </c>
      <c r="B64" s="516">
        <v>4108814</v>
      </c>
      <c r="C64" s="514">
        <v>9308384.5957699995</v>
      </c>
      <c r="D64" s="514">
        <v>0</v>
      </c>
      <c r="E64" s="514">
        <v>0</v>
      </c>
      <c r="F64" s="515">
        <v>2.2654675037054486</v>
      </c>
      <c r="G64" s="515">
        <v>0</v>
      </c>
      <c r="H64" s="515">
        <v>0</v>
      </c>
    </row>
    <row r="65" spans="1:8" ht="8.25" customHeight="1">
      <c r="A65" s="333"/>
      <c r="B65" s="517"/>
      <c r="C65" s="518"/>
      <c r="D65" s="518"/>
      <c r="E65" s="518"/>
      <c r="F65" s="519"/>
      <c r="G65" s="519"/>
      <c r="H65" s="519"/>
    </row>
    <row r="67" spans="1:8" s="99" customFormat="1" ht="16.5">
      <c r="A67" s="538" t="s">
        <v>625</v>
      </c>
      <c r="C67" s="128" t="s">
        <v>4</v>
      </c>
      <c r="D67" s="128"/>
      <c r="G67" s="98"/>
      <c r="H67" s="98"/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" fitToHeight="0" orientation="landscape" useFirstPageNumber="1" r:id="rId1"/>
  <headerFooter alignWithMargins="0">
    <oddHeader>&amp;C&amp;12 - &amp;P -</oddHeader>
  </headerFooter>
  <rowBreaks count="1" manualBreakCount="1">
    <brk id="3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32"/>
  <sheetViews>
    <sheetView showGridLines="0" zoomScale="75" zoomScaleNormal="75" workbookViewId="0"/>
  </sheetViews>
  <sheetFormatPr defaultColWidth="12.5703125" defaultRowHeight="12.75"/>
  <cols>
    <col min="1" max="1" width="56.42578125" style="335" customWidth="1"/>
    <col min="2" max="5" width="14.7109375" style="335" customWidth="1"/>
    <col min="6" max="8" width="9.7109375" style="335" customWidth="1"/>
    <col min="9" max="16384" width="12.5703125" style="335"/>
  </cols>
  <sheetData>
    <row r="1" spans="1:8" ht="17.25" customHeight="1">
      <c r="A1" s="295" t="s">
        <v>483</v>
      </c>
      <c r="B1" s="334" t="s">
        <v>4</v>
      </c>
    </row>
    <row r="2" spans="1:8" ht="17.25" customHeight="1">
      <c r="A2" s="334"/>
      <c r="B2" s="334"/>
    </row>
    <row r="3" spans="1:8" ht="17.25" customHeight="1">
      <c r="A3" s="336" t="s">
        <v>484</v>
      </c>
      <c r="B3" s="337"/>
      <c r="C3" s="337"/>
      <c r="D3" s="337"/>
      <c r="E3" s="337"/>
      <c r="F3" s="337"/>
      <c r="G3" s="337"/>
    </row>
    <row r="4" spans="1:8" ht="17.25" customHeight="1">
      <c r="A4" s="336" t="s">
        <v>562</v>
      </c>
      <c r="B4" s="337"/>
      <c r="C4" s="337"/>
      <c r="D4" s="337"/>
      <c r="E4" s="337"/>
      <c r="F4" s="337"/>
      <c r="G4" s="337"/>
    </row>
    <row r="5" spans="1:8" ht="15.2" customHeight="1">
      <c r="G5" s="335" t="s">
        <v>4</v>
      </c>
    </row>
    <row r="6" spans="1:8" ht="15">
      <c r="G6" s="338" t="s">
        <v>4</v>
      </c>
      <c r="H6" s="338" t="s">
        <v>2</v>
      </c>
    </row>
    <row r="7" spans="1:8" ht="15.75" customHeight="1">
      <c r="A7" s="339"/>
      <c r="B7" s="1517" t="s">
        <v>485</v>
      </c>
      <c r="C7" s="1518"/>
      <c r="D7" s="1517" t="s">
        <v>486</v>
      </c>
      <c r="E7" s="1519"/>
      <c r="F7" s="1520" t="s">
        <v>460</v>
      </c>
      <c r="G7" s="1521"/>
      <c r="H7" s="1522"/>
    </row>
    <row r="8" spans="1:8" ht="15.75" customHeight="1">
      <c r="A8" s="340" t="s">
        <v>3</v>
      </c>
      <c r="B8" s="341" t="s">
        <v>242</v>
      </c>
      <c r="C8" s="342" t="s">
        <v>243</v>
      </c>
      <c r="D8" s="341" t="s">
        <v>242</v>
      </c>
      <c r="E8" s="343" t="s">
        <v>243</v>
      </c>
      <c r="F8" s="344" t="s">
        <v>4</v>
      </c>
      <c r="G8" s="345"/>
      <c r="H8" s="346" t="s">
        <v>4</v>
      </c>
    </row>
    <row r="9" spans="1:8" ht="15.75" customHeight="1">
      <c r="A9" s="347"/>
      <c r="B9" s="348" t="s">
        <v>239</v>
      </c>
      <c r="C9" s="349" t="s">
        <v>613</v>
      </c>
      <c r="D9" s="348" t="s">
        <v>487</v>
      </c>
      <c r="E9" s="349" t="s">
        <v>613</v>
      </c>
      <c r="F9" s="350" t="s">
        <v>244</v>
      </c>
      <c r="G9" s="351" t="s">
        <v>488</v>
      </c>
      <c r="H9" s="352" t="s">
        <v>489</v>
      </c>
    </row>
    <row r="10" spans="1:8" s="357" customFormat="1" ht="9.9499999999999993" customHeight="1">
      <c r="A10" s="353" t="s">
        <v>467</v>
      </c>
      <c r="B10" s="354" t="s">
        <v>33</v>
      </c>
      <c r="C10" s="355">
        <v>3</v>
      </c>
      <c r="D10" s="355">
        <v>4</v>
      </c>
      <c r="E10" s="356">
        <v>5</v>
      </c>
      <c r="F10" s="356">
        <v>6</v>
      </c>
      <c r="G10" s="355">
        <v>7</v>
      </c>
      <c r="H10" s="356">
        <v>8</v>
      </c>
    </row>
    <row r="11" spans="1:8" ht="24" customHeight="1">
      <c r="A11" s="358" t="s">
        <v>490</v>
      </c>
      <c r="B11" s="525">
        <v>325428002</v>
      </c>
      <c r="C11" s="526">
        <v>116896919.39577</v>
      </c>
      <c r="D11" s="359">
        <v>355705405</v>
      </c>
      <c r="E11" s="520">
        <v>125162284.66164</v>
      </c>
      <c r="F11" s="535">
        <v>0.3592097750573105</v>
      </c>
      <c r="G11" s="522">
        <v>0.35187062918439488</v>
      </c>
      <c r="H11" s="523">
        <v>1.0707064421251899</v>
      </c>
    </row>
    <row r="12" spans="1:8" ht="24" customHeight="1">
      <c r="A12" s="358" t="s">
        <v>491</v>
      </c>
      <c r="B12" s="527">
        <v>384773502</v>
      </c>
      <c r="C12" s="521">
        <v>117879616.32327001</v>
      </c>
      <c r="D12" s="359">
        <v>397197405</v>
      </c>
      <c r="E12" s="359">
        <v>115837084.79667999</v>
      </c>
      <c r="F12" s="535">
        <v>0.30636105581737799</v>
      </c>
      <c r="G12" s="522">
        <v>0.29163605637524243</v>
      </c>
      <c r="H12" s="523">
        <v>0.98267273350306272</v>
      </c>
    </row>
    <row r="13" spans="1:8" ht="24" customHeight="1">
      <c r="A13" s="358" t="s">
        <v>492</v>
      </c>
      <c r="B13" s="359">
        <v>-59345500</v>
      </c>
      <c r="C13" s="359">
        <v>-982696.92750000954</v>
      </c>
      <c r="D13" s="359">
        <v>-41492000</v>
      </c>
      <c r="E13" s="359">
        <v>9325199.8649600148</v>
      </c>
      <c r="F13" s="535">
        <v>1.6558912259564913E-2</v>
      </c>
      <c r="G13" s="522"/>
      <c r="H13" s="523"/>
    </row>
    <row r="14" spans="1:8" ht="24" customHeight="1">
      <c r="A14" s="358" t="s">
        <v>493</v>
      </c>
      <c r="B14" s="359"/>
      <c r="C14" s="528" t="s">
        <v>4</v>
      </c>
      <c r="D14" s="359"/>
      <c r="E14" s="359"/>
      <c r="F14" s="535"/>
      <c r="G14" s="522"/>
      <c r="H14" s="523"/>
    </row>
    <row r="15" spans="1:8" ht="15" customHeight="1">
      <c r="A15" s="358" t="s">
        <v>494</v>
      </c>
      <c r="B15" s="359" t="s">
        <v>4</v>
      </c>
      <c r="C15" s="516" t="s">
        <v>4</v>
      </c>
      <c r="D15" s="359"/>
      <c r="E15" s="359" t="s">
        <v>4</v>
      </c>
      <c r="F15" s="535"/>
      <c r="G15" s="522"/>
      <c r="H15" s="523"/>
    </row>
    <row r="16" spans="1:8" ht="24" customHeight="1">
      <c r="A16" s="358" t="s">
        <v>495</v>
      </c>
      <c r="B16" s="359">
        <v>-9634492</v>
      </c>
      <c r="C16" s="516">
        <v>-160481</v>
      </c>
      <c r="D16" s="359">
        <v>-15460158</v>
      </c>
      <c r="E16" s="359">
        <v>-19727.702140000001</v>
      </c>
      <c r="F16" s="535">
        <v>1.6656923893859688E-2</v>
      </c>
      <c r="G16" s="522">
        <v>1.2760349629027078E-3</v>
      </c>
      <c r="H16" s="523">
        <v>0.12292858431839283</v>
      </c>
    </row>
    <row r="17" spans="1:8" ht="24" customHeight="1">
      <c r="A17" s="358" t="s">
        <v>496</v>
      </c>
      <c r="B17" s="528">
        <v>68979992</v>
      </c>
      <c r="C17" s="528">
        <v>982696.9274999965</v>
      </c>
      <c r="D17" s="528">
        <v>56952158</v>
      </c>
      <c r="E17" s="528">
        <v>-9325199.8649600092</v>
      </c>
      <c r="F17" s="535">
        <v>1.4246115417061755E-2</v>
      </c>
      <c r="G17" s="522"/>
      <c r="H17" s="523"/>
    </row>
    <row r="18" spans="1:8" ht="24" customHeight="1">
      <c r="A18" s="358" t="s">
        <v>497</v>
      </c>
      <c r="B18" s="521">
        <v>58292240</v>
      </c>
      <c r="C18" s="521">
        <v>4927686.3629199965</v>
      </c>
      <c r="D18" s="527">
        <v>52843344</v>
      </c>
      <c r="E18" s="527">
        <v>-18633584.460730009</v>
      </c>
      <c r="F18" s="535">
        <v>8.4534174067079887E-2</v>
      </c>
      <c r="G18" s="522"/>
      <c r="H18" s="523"/>
    </row>
    <row r="19" spans="1:8" ht="24" customHeight="1">
      <c r="A19" s="358" t="s">
        <v>498</v>
      </c>
      <c r="B19" s="521">
        <v>10687752</v>
      </c>
      <c r="C19" s="521">
        <v>-3944989.43542</v>
      </c>
      <c r="D19" s="527">
        <v>4108814</v>
      </c>
      <c r="E19" s="527">
        <v>9308384.5957699995</v>
      </c>
      <c r="F19" s="535"/>
      <c r="G19" s="522">
        <v>2.2654675037054486</v>
      </c>
      <c r="H19" s="540"/>
    </row>
    <row r="20" spans="1:8" ht="8.1" customHeight="1">
      <c r="A20" s="360"/>
      <c r="B20" s="529" t="s">
        <v>4</v>
      </c>
      <c r="C20" s="530"/>
      <c r="D20" s="530" t="s">
        <v>4</v>
      </c>
      <c r="E20" s="531"/>
      <c r="F20" s="532" t="s">
        <v>4</v>
      </c>
      <c r="G20" s="533"/>
      <c r="H20" s="534" t="s">
        <v>4</v>
      </c>
    </row>
    <row r="21" spans="1:8" ht="8.1" customHeight="1">
      <c r="A21" s="361"/>
      <c r="B21" s="362"/>
      <c r="C21" s="362"/>
      <c r="D21" s="362"/>
      <c r="E21" s="363"/>
      <c r="F21" s="363"/>
      <c r="G21" s="363"/>
    </row>
    <row r="22" spans="1:8" ht="18.75" customHeight="1">
      <c r="A22" s="539"/>
      <c r="B22" s="362"/>
      <c r="C22" s="362"/>
      <c r="D22" s="362"/>
      <c r="E22" s="363"/>
      <c r="F22" s="363"/>
      <c r="G22" s="363"/>
    </row>
    <row r="24" spans="1:8" ht="24.75" customHeight="1">
      <c r="A24" s="364" t="s">
        <v>4</v>
      </c>
      <c r="B24" s="524"/>
      <c r="C24" s="524"/>
    </row>
    <row r="25" spans="1:8">
      <c r="B25" s="524"/>
      <c r="C25" s="524"/>
    </row>
    <row r="26" spans="1:8">
      <c r="B26" s="524"/>
      <c r="C26" s="524"/>
    </row>
    <row r="27" spans="1:8">
      <c r="B27" s="524"/>
      <c r="C27" s="524"/>
    </row>
    <row r="28" spans="1:8" ht="15">
      <c r="B28" s="477"/>
      <c r="C28" s="478"/>
    </row>
    <row r="29" spans="1:8">
      <c r="B29" s="524"/>
      <c r="C29" s="524"/>
    </row>
    <row r="30" spans="1:8">
      <c r="B30" s="524"/>
      <c r="C30" s="524"/>
    </row>
    <row r="31" spans="1:8">
      <c r="B31" s="524"/>
      <c r="C31" s="524"/>
    </row>
    <row r="32" spans="1:8">
      <c r="B32" s="524"/>
      <c r="C32" s="524"/>
    </row>
  </sheetData>
  <mergeCells count="3">
    <mergeCell ref="B7:C7"/>
    <mergeCell ref="D7:E7"/>
    <mergeCell ref="F7:H7"/>
  </mergeCells>
  <printOptions horizontalCentered="1"/>
  <pageMargins left="0.78740157480314965" right="0.78740157480314965" top="0.78740157480314965" bottom="0.59055118110236227" header="0.6692913385826772" footer="0.51181102362204722"/>
  <pageSetup paperSize="9" scale="75" firstPageNumber="10" orientation="landscape" useFirstPageNumber="1" r:id="rId1"/>
  <headerFooter alignWithMargins="0">
    <oddHeader>&amp;C&amp;12 -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104.28515625" style="544" customWidth="1"/>
    <col min="2" max="2" width="16.42578125" style="543" bestFit="1" customWidth="1"/>
    <col min="3" max="3" width="0.85546875" style="544" customWidth="1"/>
    <col min="4" max="4" width="14.140625" style="544" customWidth="1"/>
    <col min="5" max="5" width="2.42578125" style="544" customWidth="1"/>
    <col min="6" max="6" width="14.140625" style="544" bestFit="1" customWidth="1"/>
    <col min="7" max="7" width="2.42578125" style="544" customWidth="1"/>
    <col min="8" max="8" width="14.140625" style="544" customWidth="1"/>
    <col min="9" max="9" width="2.42578125" style="544" customWidth="1"/>
    <col min="10" max="11" width="8" style="544" customWidth="1"/>
    <col min="12" max="12" width="9.5703125" style="544" customWidth="1"/>
    <col min="13" max="13" width="1.85546875" style="545" bestFit="1" customWidth="1"/>
    <col min="14" max="14" width="20.7109375" style="545" bestFit="1" customWidth="1"/>
    <col min="15" max="15" width="1.42578125" style="545" bestFit="1" customWidth="1"/>
    <col min="16" max="16" width="12.42578125" style="545" customWidth="1"/>
    <col min="17" max="17" width="3.5703125" style="545" customWidth="1"/>
    <col min="18" max="18" width="12.5703125" style="545" customWidth="1"/>
    <col min="19" max="19" width="7.85546875" style="546" customWidth="1"/>
    <col min="20" max="16384" width="7.85546875" style="544"/>
  </cols>
  <sheetData>
    <row r="1" spans="1:19" ht="15.75">
      <c r="A1" s="542" t="s">
        <v>578</v>
      </c>
      <c r="D1" s="542" t="s">
        <v>4</v>
      </c>
    </row>
    <row r="2" spans="1:19" ht="15.75">
      <c r="A2" s="1523" t="s">
        <v>579</v>
      </c>
      <c r="B2" s="1523"/>
      <c r="C2" s="1523"/>
      <c r="D2" s="1523"/>
      <c r="E2" s="1523"/>
      <c r="F2" s="1523"/>
      <c r="G2" s="1523"/>
      <c r="H2" s="1523"/>
      <c r="I2" s="1523"/>
      <c r="J2" s="1523"/>
      <c r="K2" s="1523"/>
      <c r="L2" s="1523"/>
    </row>
    <row r="3" spans="1:19" ht="15.75">
      <c r="A3" s="607"/>
      <c r="B3" s="612"/>
      <c r="C3" s="613"/>
      <c r="D3" s="612"/>
      <c r="E3" s="613"/>
      <c r="F3" s="613"/>
      <c r="G3" s="613"/>
      <c r="H3" s="613"/>
      <c r="I3" s="613"/>
      <c r="J3" s="613"/>
      <c r="K3" s="613"/>
      <c r="L3" s="613"/>
    </row>
    <row r="4" spans="1:19" ht="15.75">
      <c r="A4" s="546"/>
      <c r="B4" s="547" t="s">
        <v>4</v>
      </c>
      <c r="C4" s="548"/>
      <c r="D4" s="549"/>
      <c r="E4" s="546"/>
      <c r="F4" s="546"/>
      <c r="G4" s="546"/>
      <c r="H4" s="546"/>
      <c r="I4" s="546"/>
      <c r="J4" s="546"/>
      <c r="K4" s="550"/>
      <c r="L4" s="550" t="s">
        <v>2</v>
      </c>
    </row>
    <row r="5" spans="1:19" ht="15.75">
      <c r="A5" s="614"/>
      <c r="B5" s="551" t="s">
        <v>238</v>
      </c>
      <c r="C5" s="615"/>
      <c r="D5" s="1524" t="s">
        <v>240</v>
      </c>
      <c r="E5" s="1525"/>
      <c r="F5" s="1525"/>
      <c r="G5" s="1525"/>
      <c r="H5" s="1525"/>
      <c r="I5" s="1526"/>
      <c r="J5" s="1527" t="s">
        <v>460</v>
      </c>
      <c r="K5" s="1528"/>
      <c r="L5" s="1529"/>
    </row>
    <row r="6" spans="1:19" ht="15.75">
      <c r="A6" s="616" t="s">
        <v>3</v>
      </c>
      <c r="B6" s="552" t="s">
        <v>239</v>
      </c>
      <c r="C6" s="615"/>
      <c r="D6" s="553"/>
      <c r="E6" s="554"/>
      <c r="F6" s="553"/>
      <c r="G6" s="554"/>
      <c r="H6" s="553"/>
      <c r="I6" s="554"/>
      <c r="J6" s="617"/>
      <c r="K6" s="618"/>
      <c r="L6" s="618"/>
    </row>
    <row r="7" spans="1:19" ht="20.100000000000001" customHeight="1">
      <c r="A7" s="619"/>
      <c r="B7" s="610" t="s">
        <v>461</v>
      </c>
      <c r="C7" s="555" t="s">
        <v>4</v>
      </c>
      <c r="D7" s="608" t="s">
        <v>462</v>
      </c>
      <c r="E7" s="609"/>
      <c r="F7" s="610" t="s">
        <v>580</v>
      </c>
      <c r="G7" s="611"/>
      <c r="H7" s="610" t="s">
        <v>464</v>
      </c>
      <c r="I7" s="611"/>
      <c r="J7" s="620" t="s">
        <v>244</v>
      </c>
      <c r="K7" s="621" t="s">
        <v>465</v>
      </c>
      <c r="L7" s="621" t="s">
        <v>466</v>
      </c>
    </row>
    <row r="8" spans="1:19" s="559" customFormat="1">
      <c r="A8" s="557">
        <v>1</v>
      </c>
      <c r="B8" s="622">
        <v>2</v>
      </c>
      <c r="C8" s="556"/>
      <c r="D8" s="622">
        <v>3</v>
      </c>
      <c r="E8" s="556"/>
      <c r="F8" s="623">
        <v>4</v>
      </c>
      <c r="G8" s="556"/>
      <c r="H8" s="623">
        <v>5</v>
      </c>
      <c r="I8" s="556"/>
      <c r="J8" s="556">
        <v>6</v>
      </c>
      <c r="K8" s="556">
        <v>7</v>
      </c>
      <c r="L8" s="557">
        <v>8</v>
      </c>
      <c r="M8" s="545"/>
      <c r="N8" s="545"/>
      <c r="O8" s="545"/>
      <c r="P8" s="545"/>
      <c r="Q8" s="545"/>
      <c r="R8" s="545"/>
      <c r="S8" s="558"/>
    </row>
    <row r="9" spans="1:19" s="559" customFormat="1" ht="15.75">
      <c r="A9" s="624" t="s">
        <v>581</v>
      </c>
      <c r="B9" s="560">
        <v>355705405</v>
      </c>
      <c r="C9" s="561"/>
      <c r="D9" s="560">
        <v>35191206.236759976</v>
      </c>
      <c r="E9" s="562"/>
      <c r="F9" s="560">
        <v>62020290.262819991</v>
      </c>
      <c r="G9" s="562"/>
      <c r="H9" s="560">
        <v>88469165.334429935</v>
      </c>
      <c r="I9" s="562"/>
      <c r="J9" s="563">
        <v>9.8933571832454936E-2</v>
      </c>
      <c r="K9" s="563">
        <v>0.1743585826670809</v>
      </c>
      <c r="L9" s="563">
        <v>0.2487147063014967</v>
      </c>
      <c r="M9" s="564"/>
      <c r="N9" s="564"/>
      <c r="O9" s="564"/>
      <c r="P9" s="564"/>
      <c r="Q9" s="564"/>
      <c r="R9" s="564"/>
      <c r="S9" s="558"/>
    </row>
    <row r="10" spans="1:19" s="559" customFormat="1" ht="15.75">
      <c r="A10" s="625" t="s">
        <v>582</v>
      </c>
      <c r="B10" s="565" t="s">
        <v>4</v>
      </c>
      <c r="C10" s="566"/>
      <c r="D10" s="567" t="s">
        <v>4</v>
      </c>
      <c r="E10" s="566"/>
      <c r="F10" s="565" t="s">
        <v>4</v>
      </c>
      <c r="G10" s="566"/>
      <c r="H10" s="561" t="s">
        <v>4</v>
      </c>
      <c r="I10" s="568"/>
      <c r="J10" s="569"/>
      <c r="K10" s="569"/>
      <c r="L10" s="569"/>
      <c r="M10" s="564"/>
      <c r="N10" s="564"/>
      <c r="O10" s="564"/>
      <c r="P10" s="564"/>
      <c r="Q10" s="564"/>
      <c r="R10" s="564"/>
      <c r="S10" s="558"/>
    </row>
    <row r="11" spans="1:19" s="559" customFormat="1" ht="15.75">
      <c r="A11" s="624" t="s">
        <v>583</v>
      </c>
      <c r="B11" s="565">
        <v>331672637</v>
      </c>
      <c r="C11" s="566"/>
      <c r="D11" s="565">
        <v>33534555.112749994</v>
      </c>
      <c r="E11" s="566"/>
      <c r="F11" s="565">
        <v>58529171.270459995</v>
      </c>
      <c r="G11" s="566"/>
      <c r="H11" s="561">
        <v>82859363.896990001</v>
      </c>
      <c r="I11" s="568"/>
      <c r="J11" s="563">
        <v>0.10110739136056615</v>
      </c>
      <c r="K11" s="563">
        <v>0.17646668654930373</v>
      </c>
      <c r="L11" s="563">
        <v>0.24982273076988862</v>
      </c>
      <c r="M11" s="564"/>
      <c r="N11" s="564"/>
      <c r="O11" s="564"/>
      <c r="P11" s="564"/>
      <c r="Q11" s="564"/>
      <c r="R11" s="564"/>
      <c r="S11" s="558"/>
    </row>
    <row r="12" spans="1:19" s="559" customFormat="1" ht="15.75">
      <c r="A12" s="625" t="s">
        <v>584</v>
      </c>
      <c r="B12" s="565" t="s">
        <v>4</v>
      </c>
      <c r="C12" s="566"/>
      <c r="D12" s="567" t="s">
        <v>4</v>
      </c>
      <c r="E12" s="566"/>
      <c r="F12" s="565" t="s">
        <v>4</v>
      </c>
      <c r="G12" s="566"/>
      <c r="H12" s="561" t="s">
        <v>4</v>
      </c>
      <c r="I12" s="568"/>
      <c r="J12" s="569"/>
      <c r="K12" s="569"/>
      <c r="L12" s="569"/>
      <c r="M12" s="564"/>
      <c r="N12" s="564"/>
      <c r="O12" s="564"/>
      <c r="P12" s="564"/>
      <c r="Q12" s="564"/>
      <c r="R12" s="564"/>
      <c r="S12" s="558"/>
    </row>
    <row r="13" spans="1:19" s="559" customFormat="1">
      <c r="A13" s="626" t="s">
        <v>585</v>
      </c>
      <c r="B13" s="567">
        <v>166000000</v>
      </c>
      <c r="C13" s="570"/>
      <c r="D13" s="567">
        <v>18272695.767939996</v>
      </c>
      <c r="E13" s="570"/>
      <c r="F13" s="567">
        <v>31311548.283469994</v>
      </c>
      <c r="G13" s="570"/>
      <c r="H13" s="571">
        <v>42623432.84849</v>
      </c>
      <c r="I13" s="572"/>
      <c r="J13" s="573">
        <v>0.11007648052975902</v>
      </c>
      <c r="K13" s="573">
        <v>0.18862378484018069</v>
      </c>
      <c r="L13" s="573">
        <v>0.25676766776198795</v>
      </c>
      <c r="M13" s="564"/>
      <c r="N13" s="564"/>
      <c r="O13" s="564"/>
      <c r="P13" s="564"/>
      <c r="Q13" s="564"/>
      <c r="R13" s="564"/>
      <c r="S13" s="558"/>
    </row>
    <row r="14" spans="1:19" s="559" customFormat="1">
      <c r="A14" s="626" t="s">
        <v>586</v>
      </c>
      <c r="B14" s="567">
        <v>70000000</v>
      </c>
      <c r="C14" s="570"/>
      <c r="D14" s="567">
        <v>5840062.73245</v>
      </c>
      <c r="E14" s="570"/>
      <c r="F14" s="567">
        <v>10762271.98418</v>
      </c>
      <c r="G14" s="570"/>
      <c r="H14" s="571">
        <v>16071512.378619999</v>
      </c>
      <c r="I14" s="572"/>
      <c r="J14" s="573">
        <v>8.3429467606428567E-2</v>
      </c>
      <c r="K14" s="573">
        <v>0.15374674263114285</v>
      </c>
      <c r="L14" s="573">
        <v>0.22959303398028569</v>
      </c>
      <c r="M14" s="564"/>
      <c r="N14" s="564"/>
      <c r="O14" s="564"/>
      <c r="P14" s="564"/>
      <c r="Q14" s="564"/>
      <c r="R14" s="564"/>
      <c r="S14" s="558"/>
    </row>
    <row r="15" spans="1:19" s="559" customFormat="1">
      <c r="A15" s="627" t="s">
        <v>587</v>
      </c>
      <c r="B15" s="567" t="s">
        <v>4</v>
      </c>
      <c r="C15" s="570"/>
      <c r="D15" s="567" t="s">
        <v>4</v>
      </c>
      <c r="E15" s="570"/>
      <c r="F15" s="567" t="s">
        <v>4</v>
      </c>
      <c r="G15" s="570"/>
      <c r="H15" s="571" t="s">
        <v>4</v>
      </c>
      <c r="I15" s="572"/>
      <c r="J15" s="574"/>
      <c r="K15" s="574"/>
      <c r="L15" s="574"/>
      <c r="M15" s="564"/>
      <c r="N15" s="564"/>
      <c r="O15" s="564"/>
      <c r="P15" s="564"/>
      <c r="Q15" s="564"/>
      <c r="R15" s="564"/>
      <c r="S15" s="558"/>
    </row>
    <row r="16" spans="1:19" s="559" customFormat="1">
      <c r="A16" s="626" t="s">
        <v>588</v>
      </c>
      <c r="B16" s="567">
        <v>4428546</v>
      </c>
      <c r="C16" s="570"/>
      <c r="D16" s="567">
        <v>342146.80714999995</v>
      </c>
      <c r="E16" s="570"/>
      <c r="F16" s="567">
        <v>674610.51642</v>
      </c>
      <c r="G16" s="570"/>
      <c r="H16" s="571">
        <v>1061938.90472</v>
      </c>
      <c r="I16" s="572"/>
      <c r="J16" s="573">
        <v>7.7259400071716527E-2</v>
      </c>
      <c r="K16" s="573">
        <v>0.15233228161568155</v>
      </c>
      <c r="L16" s="573">
        <v>0.23979403278638181</v>
      </c>
      <c r="M16" s="564"/>
      <c r="N16" s="564"/>
      <c r="O16" s="564"/>
      <c r="P16" s="564"/>
      <c r="Q16" s="564"/>
      <c r="R16" s="564"/>
      <c r="S16" s="558"/>
    </row>
    <row r="17" spans="1:19" s="559" customFormat="1">
      <c r="A17" s="626" t="s">
        <v>589</v>
      </c>
      <c r="B17" s="567">
        <v>64959285</v>
      </c>
      <c r="C17" s="570"/>
      <c r="D17" s="567">
        <v>5468971.2484099995</v>
      </c>
      <c r="E17" s="570"/>
      <c r="F17" s="567">
        <v>10047731.8147</v>
      </c>
      <c r="G17" s="570"/>
      <c r="H17" s="571">
        <v>14950642.62816</v>
      </c>
      <c r="I17" s="572"/>
      <c r="J17" s="573">
        <v>8.41907549999973E-2</v>
      </c>
      <c r="K17" s="573">
        <v>0.15467737698621528</v>
      </c>
      <c r="L17" s="573">
        <v>0.2301540515441326</v>
      </c>
      <c r="M17" s="564"/>
      <c r="N17" s="564"/>
      <c r="O17" s="564"/>
      <c r="P17" s="564"/>
      <c r="Q17" s="564"/>
      <c r="R17" s="564"/>
      <c r="S17" s="558"/>
    </row>
    <row r="18" spans="1:19" s="559" customFormat="1">
      <c r="A18" s="626" t="s">
        <v>590</v>
      </c>
      <c r="B18" s="567">
        <v>612169</v>
      </c>
      <c r="C18" s="570"/>
      <c r="D18" s="567">
        <v>28944.676889999995</v>
      </c>
      <c r="E18" s="570"/>
      <c r="F18" s="567">
        <v>39929.653059999997</v>
      </c>
      <c r="G18" s="570"/>
      <c r="H18" s="571">
        <v>58930.845739999997</v>
      </c>
      <c r="I18" s="572"/>
      <c r="J18" s="573">
        <v>4.7282166999635715E-2</v>
      </c>
      <c r="K18" s="573">
        <v>6.5226519245502462E-2</v>
      </c>
      <c r="L18" s="573">
        <v>9.6265648440218302E-2</v>
      </c>
      <c r="M18" s="564"/>
      <c r="N18" s="564"/>
      <c r="O18" s="564"/>
      <c r="P18" s="564"/>
      <c r="Q18" s="564"/>
      <c r="R18" s="564"/>
      <c r="S18" s="558"/>
    </row>
    <row r="19" spans="1:19" s="559" customFormat="1">
      <c r="A19" s="626" t="s">
        <v>591</v>
      </c>
      <c r="B19" s="567">
        <v>1913982</v>
      </c>
      <c r="C19" s="570"/>
      <c r="D19" s="567">
        <v>151863.43250999998</v>
      </c>
      <c r="E19" s="570"/>
      <c r="F19" s="567">
        <v>302346.68001000001</v>
      </c>
      <c r="G19" s="570"/>
      <c r="H19" s="571">
        <v>452381.66175000003</v>
      </c>
      <c r="I19" s="572"/>
      <c r="J19" s="573">
        <v>7.934423234387783E-2</v>
      </c>
      <c r="K19" s="573">
        <v>0.15796735810995088</v>
      </c>
      <c r="L19" s="573">
        <v>0.23635627803709755</v>
      </c>
      <c r="M19" s="564"/>
      <c r="N19" s="564"/>
      <c r="O19" s="564"/>
      <c r="P19" s="564"/>
      <c r="Q19" s="564"/>
      <c r="R19" s="564"/>
      <c r="S19" s="558"/>
    </row>
    <row r="20" spans="1:19" s="559" customFormat="1">
      <c r="A20" s="626" t="s">
        <v>592</v>
      </c>
      <c r="B20" s="567">
        <v>32400000</v>
      </c>
      <c r="C20" s="570"/>
      <c r="D20" s="567">
        <v>3118491.2568899984</v>
      </c>
      <c r="E20" s="570"/>
      <c r="F20" s="567">
        <v>5585911.8040899979</v>
      </c>
      <c r="G20" s="570"/>
      <c r="H20" s="571">
        <v>9365033.0877900049</v>
      </c>
      <c r="I20" s="572"/>
      <c r="J20" s="573">
        <v>9.6249730150925875E-2</v>
      </c>
      <c r="K20" s="573">
        <v>0.1724046853114197</v>
      </c>
      <c r="L20" s="573">
        <v>0.28904423110462979</v>
      </c>
      <c r="M20" s="564"/>
      <c r="N20" s="564"/>
      <c r="O20" s="564"/>
      <c r="P20" s="564"/>
      <c r="Q20" s="564"/>
      <c r="R20" s="564"/>
      <c r="S20" s="558"/>
    </row>
    <row r="21" spans="1:19" s="559" customFormat="1">
      <c r="A21" s="627" t="s">
        <v>593</v>
      </c>
      <c r="B21" s="567" t="s">
        <v>4</v>
      </c>
      <c r="C21" s="570"/>
      <c r="D21" s="567" t="s">
        <v>4</v>
      </c>
      <c r="E21" s="570"/>
      <c r="F21" s="567" t="s">
        <v>4</v>
      </c>
      <c r="G21" s="570"/>
      <c r="H21" s="571" t="s">
        <v>4</v>
      </c>
      <c r="I21" s="572"/>
      <c r="J21" s="573"/>
      <c r="K21" s="573"/>
      <c r="L21" s="573"/>
      <c r="M21" s="564"/>
      <c r="N21" s="564"/>
      <c r="O21" s="564"/>
      <c r="P21" s="564"/>
      <c r="Q21" s="564"/>
      <c r="R21" s="564"/>
      <c r="S21" s="558"/>
    </row>
    <row r="22" spans="1:19" s="559" customFormat="1">
      <c r="A22" s="626" t="s">
        <v>594</v>
      </c>
      <c r="B22" s="567">
        <v>15800</v>
      </c>
      <c r="C22" s="570"/>
      <c r="D22" s="567">
        <v>124.92700000000001</v>
      </c>
      <c r="E22" s="570"/>
      <c r="F22" s="567">
        <v>28.780999999999999</v>
      </c>
      <c r="G22" s="570"/>
      <c r="H22" s="571">
        <v>28.780999999999999</v>
      </c>
      <c r="I22" s="572"/>
      <c r="J22" s="573">
        <v>7.9067721518987343E-3</v>
      </c>
      <c r="K22" s="573">
        <v>1.8215822784810125E-3</v>
      </c>
      <c r="L22" s="573">
        <v>1.8215822784810125E-3</v>
      </c>
      <c r="M22" s="564"/>
      <c r="N22" s="564"/>
      <c r="O22" s="564"/>
      <c r="P22" s="564"/>
      <c r="Q22" s="564"/>
      <c r="R22" s="564"/>
      <c r="S22" s="558"/>
    </row>
    <row r="23" spans="1:19" s="559" customFormat="1">
      <c r="A23" s="626" t="s">
        <v>595</v>
      </c>
      <c r="B23" s="567">
        <v>55500000</v>
      </c>
      <c r="C23" s="570"/>
      <c r="D23" s="567">
        <v>5647346.2108699996</v>
      </c>
      <c r="E23" s="570"/>
      <c r="F23" s="567">
        <v>9540443.2673399989</v>
      </c>
      <c r="G23" s="570"/>
      <c r="H23" s="571">
        <v>12820566.70576</v>
      </c>
      <c r="I23" s="572"/>
      <c r="J23" s="573">
        <v>0.10175398578144143</v>
      </c>
      <c r="K23" s="573">
        <v>0.1718998786908108</v>
      </c>
      <c r="L23" s="573">
        <v>0.2310012019055856</v>
      </c>
      <c r="M23" s="564"/>
      <c r="N23" s="564"/>
      <c r="O23" s="564"/>
      <c r="P23" s="564"/>
      <c r="Q23" s="564"/>
      <c r="R23" s="564"/>
      <c r="S23" s="558"/>
    </row>
    <row r="24" spans="1:19" s="559" customFormat="1">
      <c r="A24" s="627" t="s">
        <v>587</v>
      </c>
      <c r="B24" s="567" t="s">
        <v>4</v>
      </c>
      <c r="C24" s="570"/>
      <c r="D24" s="567" t="s">
        <v>4</v>
      </c>
      <c r="E24" s="570"/>
      <c r="F24" s="567" t="s">
        <v>4</v>
      </c>
      <c r="G24" s="570"/>
      <c r="H24" s="571" t="s">
        <v>4</v>
      </c>
      <c r="I24" s="572"/>
      <c r="J24" s="574"/>
      <c r="K24" s="574"/>
      <c r="L24" s="574"/>
      <c r="M24" s="564"/>
      <c r="N24" s="564"/>
      <c r="O24" s="564"/>
      <c r="P24" s="564"/>
      <c r="Q24" s="564"/>
      <c r="R24" s="564"/>
      <c r="S24" s="558"/>
    </row>
    <row r="25" spans="1:19" s="559" customFormat="1">
      <c r="A25" s="626" t="s">
        <v>596</v>
      </c>
      <c r="B25" s="567">
        <v>46384000</v>
      </c>
      <c r="C25" s="570"/>
      <c r="D25" s="567">
        <v>4912549.6636099992</v>
      </c>
      <c r="E25" s="570"/>
      <c r="F25" s="567">
        <v>8150424.4796899986</v>
      </c>
      <c r="G25" s="570"/>
      <c r="H25" s="571">
        <v>10790616.09007</v>
      </c>
      <c r="I25" s="572"/>
      <c r="J25" s="573">
        <v>0.10591043600400998</v>
      </c>
      <c r="K25" s="573">
        <v>0.17571629181808379</v>
      </c>
      <c r="L25" s="573">
        <v>0.23263660076901518</v>
      </c>
      <c r="M25" s="564"/>
      <c r="N25" s="564"/>
      <c r="O25" s="564"/>
      <c r="P25" s="564"/>
      <c r="Q25" s="564"/>
      <c r="R25" s="564"/>
      <c r="S25" s="558"/>
    </row>
    <row r="26" spans="1:19" s="559" customFormat="1">
      <c r="A26" s="626" t="s">
        <v>597</v>
      </c>
      <c r="B26" s="567">
        <v>9114000</v>
      </c>
      <c r="C26" s="570"/>
      <c r="D26" s="567">
        <v>734282.80520000006</v>
      </c>
      <c r="E26" s="570"/>
      <c r="F26" s="567">
        <v>1389505.04559</v>
      </c>
      <c r="G26" s="570"/>
      <c r="H26" s="571">
        <v>2029436.7920400002</v>
      </c>
      <c r="I26" s="572"/>
      <c r="J26" s="573">
        <v>8.0566469738863292E-2</v>
      </c>
      <c r="K26" s="573">
        <v>0.15245831090520079</v>
      </c>
      <c r="L26" s="573">
        <v>0.22267245907834105</v>
      </c>
      <c r="M26" s="564"/>
      <c r="N26" s="564"/>
      <c r="O26" s="564"/>
      <c r="P26" s="564"/>
      <c r="Q26" s="564"/>
      <c r="R26" s="564"/>
      <c r="S26" s="558"/>
    </row>
    <row r="27" spans="1:19" s="559" customFormat="1">
      <c r="A27" s="626" t="s">
        <v>598</v>
      </c>
      <c r="B27" s="567">
        <v>2000</v>
      </c>
      <c r="C27" s="570"/>
      <c r="D27" s="567">
        <v>513.74206000000004</v>
      </c>
      <c r="E27" s="570"/>
      <c r="F27" s="567">
        <v>513.74206000000004</v>
      </c>
      <c r="G27" s="570"/>
      <c r="H27" s="571">
        <v>513.82365000000004</v>
      </c>
      <c r="I27" s="572"/>
      <c r="J27" s="573">
        <v>0.25687103</v>
      </c>
      <c r="K27" s="573">
        <v>0.25687103</v>
      </c>
      <c r="L27" s="573">
        <v>0.25691182500000004</v>
      </c>
      <c r="M27" s="564"/>
      <c r="N27" s="564"/>
      <c r="O27" s="564"/>
      <c r="P27" s="564"/>
      <c r="Q27" s="564"/>
      <c r="R27" s="564"/>
      <c r="S27" s="558"/>
    </row>
    <row r="28" spans="1:19" s="559" customFormat="1">
      <c r="A28" s="626" t="s">
        <v>599</v>
      </c>
      <c r="B28" s="567">
        <v>1290000</v>
      </c>
      <c r="C28" s="570"/>
      <c r="D28" s="567">
        <v>128424.76700000001</v>
      </c>
      <c r="E28" s="570"/>
      <c r="F28" s="567">
        <v>281505.91399999999</v>
      </c>
      <c r="G28" s="570"/>
      <c r="H28" s="571">
        <v>413338.14600000001</v>
      </c>
      <c r="I28" s="572"/>
      <c r="J28" s="573">
        <v>9.9554082945736436E-2</v>
      </c>
      <c r="K28" s="573">
        <v>0.21822163875968992</v>
      </c>
      <c r="L28" s="573">
        <v>0.3204171674418605</v>
      </c>
      <c r="M28" s="564"/>
      <c r="N28" s="564"/>
      <c r="O28" s="564"/>
      <c r="P28" s="564"/>
      <c r="Q28" s="564"/>
      <c r="R28" s="564"/>
      <c r="S28" s="558"/>
    </row>
    <row r="29" spans="1:19" s="559" customFormat="1">
      <c r="A29" s="626" t="s">
        <v>600</v>
      </c>
      <c r="B29" s="567">
        <v>4568655</v>
      </c>
      <c r="C29" s="570"/>
      <c r="D29" s="567">
        <v>375670.88205000001</v>
      </c>
      <c r="E29" s="570"/>
      <c r="F29" s="567">
        <v>745138.8820499999</v>
      </c>
      <c r="G29" s="570"/>
      <c r="H29" s="571">
        <v>1112951.5810499999</v>
      </c>
      <c r="I29" s="572"/>
      <c r="J29" s="573">
        <v>8.2227894653897043E-2</v>
      </c>
      <c r="K29" s="573">
        <v>0.1630980851147657</v>
      </c>
      <c r="L29" s="573">
        <v>0.24360595865741666</v>
      </c>
      <c r="M29" s="564"/>
      <c r="N29" s="564"/>
      <c r="O29" s="564"/>
      <c r="P29" s="564"/>
      <c r="Q29" s="564"/>
      <c r="R29" s="564"/>
      <c r="S29" s="558"/>
    </row>
    <row r="30" spans="1:19" s="559" customFormat="1">
      <c r="A30" s="626" t="s">
        <v>601</v>
      </c>
      <c r="B30" s="567"/>
      <c r="C30" s="570"/>
      <c r="D30" s="567">
        <v>4.9000000000000002E-2</v>
      </c>
      <c r="E30" s="570"/>
      <c r="F30" s="567">
        <v>7.2999999999999995E-2</v>
      </c>
      <c r="G30" s="570"/>
      <c r="H30" s="571">
        <v>9.5000000000000001E-2</v>
      </c>
      <c r="I30" s="572"/>
      <c r="J30" s="573"/>
      <c r="K30" s="573"/>
      <c r="L30" s="573"/>
      <c r="M30" s="564"/>
      <c r="N30" s="564"/>
      <c r="O30" s="564"/>
      <c r="P30" s="564"/>
      <c r="Q30" s="564"/>
      <c r="R30" s="564"/>
      <c r="S30" s="558"/>
    </row>
    <row r="31" spans="1:19" s="559" customFormat="1">
      <c r="A31" s="626" t="s">
        <v>602</v>
      </c>
      <c r="B31" s="575"/>
      <c r="C31" s="570"/>
      <c r="D31" s="567">
        <v>1.4039999999999999E-2</v>
      </c>
      <c r="E31" s="570"/>
      <c r="F31" s="567">
        <v>4.38232</v>
      </c>
      <c r="G31" s="570"/>
      <c r="H31" s="571">
        <v>144.81553</v>
      </c>
      <c r="I31" s="572"/>
      <c r="J31" s="573"/>
      <c r="K31" s="573"/>
      <c r="L31" s="573"/>
      <c r="M31" s="564"/>
      <c r="N31" s="564"/>
      <c r="O31" s="564"/>
      <c r="P31" s="564"/>
      <c r="Q31" s="564"/>
      <c r="R31" s="564"/>
      <c r="S31" s="558"/>
    </row>
    <row r="32" spans="1:19" s="559" customFormat="1">
      <c r="A32" s="628" t="s">
        <v>603</v>
      </c>
      <c r="B32" s="575"/>
      <c r="C32" s="570"/>
      <c r="D32" s="567"/>
      <c r="E32" s="570"/>
      <c r="F32" s="567"/>
      <c r="G32" s="570"/>
      <c r="H32" s="571">
        <v>2.577</v>
      </c>
      <c r="I32" s="572"/>
      <c r="J32" s="573"/>
      <c r="K32" s="573"/>
      <c r="L32" s="573"/>
      <c r="M32" s="564"/>
      <c r="N32" s="564"/>
      <c r="O32" s="564"/>
      <c r="P32" s="564"/>
      <c r="Q32" s="564"/>
      <c r="R32" s="564"/>
      <c r="S32" s="558"/>
    </row>
    <row r="33" spans="1:19" s="559" customFormat="1" ht="15.75">
      <c r="A33" s="624" t="s">
        <v>604</v>
      </c>
      <c r="B33" s="565">
        <v>21908680</v>
      </c>
      <c r="C33" s="566"/>
      <c r="D33" s="565">
        <v>1636688.5347599869</v>
      </c>
      <c r="E33" s="566"/>
      <c r="F33" s="565">
        <v>3461626.4460200006</v>
      </c>
      <c r="G33" s="566"/>
      <c r="H33" s="561">
        <v>5571001.9974799259</v>
      </c>
      <c r="I33" s="568"/>
      <c r="J33" s="563">
        <v>7.4705027174616953E-2</v>
      </c>
      <c r="K33" s="563">
        <v>0.15800251069530435</v>
      </c>
      <c r="L33" s="563">
        <v>0.25428286859271876</v>
      </c>
      <c r="M33" s="564"/>
      <c r="N33" s="564"/>
      <c r="O33" s="564"/>
      <c r="P33" s="564"/>
      <c r="Q33" s="564"/>
      <c r="R33" s="564"/>
      <c r="S33" s="558"/>
    </row>
    <row r="34" spans="1:19" s="559" customFormat="1" ht="15.75">
      <c r="A34" s="625" t="s">
        <v>584</v>
      </c>
      <c r="B34" s="567" t="s">
        <v>4</v>
      </c>
      <c r="C34" s="570"/>
      <c r="D34" s="567" t="s">
        <v>4</v>
      </c>
      <c r="E34" s="570"/>
      <c r="F34" s="565" t="s">
        <v>4</v>
      </c>
      <c r="G34" s="570"/>
      <c r="H34" s="571" t="s">
        <v>4</v>
      </c>
      <c r="I34" s="572"/>
      <c r="J34" s="574"/>
      <c r="K34" s="574"/>
      <c r="L34" s="574"/>
      <c r="M34" s="564"/>
      <c r="N34" s="564"/>
      <c r="O34" s="564"/>
      <c r="P34" s="564"/>
      <c r="Q34" s="564"/>
      <c r="R34" s="564"/>
      <c r="S34" s="558"/>
    </row>
    <row r="35" spans="1:19" s="559" customFormat="1">
      <c r="A35" s="626" t="s">
        <v>605</v>
      </c>
      <c r="B35" s="567">
        <v>2247987</v>
      </c>
      <c r="C35" s="576"/>
      <c r="D35" s="567">
        <v>96277.988939999996</v>
      </c>
      <c r="E35" s="576"/>
      <c r="F35" s="567">
        <v>105264.07799999999</v>
      </c>
      <c r="G35" s="576"/>
      <c r="H35" s="571">
        <v>135800.49197</v>
      </c>
      <c r="I35" s="577"/>
      <c r="J35" s="573">
        <v>4.2828534568927663E-2</v>
      </c>
      <c r="K35" s="573">
        <v>4.6825928263820031E-2</v>
      </c>
      <c r="L35" s="573">
        <v>6.0409820861953387E-2</v>
      </c>
      <c r="M35" s="564"/>
      <c r="N35" s="564"/>
      <c r="O35" s="564"/>
      <c r="P35" s="564"/>
      <c r="Q35" s="564"/>
      <c r="R35" s="564"/>
      <c r="S35" s="558"/>
    </row>
    <row r="36" spans="1:19" s="559" customFormat="1">
      <c r="A36" s="627" t="s">
        <v>606</v>
      </c>
      <c r="B36" s="567" t="s">
        <v>4</v>
      </c>
      <c r="C36" s="570"/>
      <c r="D36" s="567" t="s">
        <v>4</v>
      </c>
      <c r="E36" s="570"/>
      <c r="F36" s="567" t="s">
        <v>4</v>
      </c>
      <c r="G36" s="570"/>
      <c r="H36" s="571" t="s">
        <v>4</v>
      </c>
      <c r="I36" s="572"/>
      <c r="J36" s="574"/>
      <c r="K36" s="574"/>
      <c r="L36" s="574"/>
      <c r="M36" s="564"/>
      <c r="N36" s="564"/>
      <c r="O36" s="564"/>
      <c r="P36" s="564"/>
      <c r="Q36" s="564"/>
      <c r="R36" s="564"/>
      <c r="S36" s="558"/>
    </row>
    <row r="37" spans="1:19" s="559" customFormat="1">
      <c r="A37" s="629" t="s">
        <v>618</v>
      </c>
      <c r="B37" s="567">
        <v>1997987</v>
      </c>
      <c r="C37" s="570"/>
      <c r="D37" s="567">
        <v>0</v>
      </c>
      <c r="E37" s="570"/>
      <c r="F37" s="567">
        <v>0</v>
      </c>
      <c r="G37" s="570"/>
      <c r="H37" s="571">
        <v>133.04196999999999</v>
      </c>
      <c r="I37" s="572"/>
      <c r="J37" s="573">
        <v>0</v>
      </c>
      <c r="K37" s="573">
        <v>0</v>
      </c>
      <c r="L37" s="573">
        <v>6.6588005827865744E-5</v>
      </c>
      <c r="M37" s="564"/>
      <c r="N37" s="564"/>
      <c r="O37" s="564"/>
      <c r="P37" s="564"/>
      <c r="Q37" s="564"/>
      <c r="R37" s="564"/>
      <c r="S37" s="558"/>
    </row>
    <row r="38" spans="1:19" s="559" customFormat="1">
      <c r="A38" s="629" t="s">
        <v>619</v>
      </c>
      <c r="B38" s="567">
        <v>250000</v>
      </c>
      <c r="C38" s="570"/>
      <c r="D38" s="567">
        <v>96277.988939999996</v>
      </c>
      <c r="E38" s="570"/>
      <c r="F38" s="567">
        <v>105264.07799999999</v>
      </c>
      <c r="G38" s="570"/>
      <c r="H38" s="571">
        <v>135667.45000000001</v>
      </c>
      <c r="I38" s="572"/>
      <c r="J38" s="573">
        <v>0.38511195575999996</v>
      </c>
      <c r="K38" s="573">
        <v>0.42105631199999999</v>
      </c>
      <c r="L38" s="573">
        <v>0.54266980000000009</v>
      </c>
      <c r="M38" s="564"/>
      <c r="N38" s="564"/>
      <c r="O38" s="564"/>
      <c r="P38" s="564"/>
      <c r="Q38" s="564"/>
      <c r="R38" s="564"/>
      <c r="S38" s="558"/>
    </row>
    <row r="39" spans="1:19" s="564" customFormat="1">
      <c r="A39" s="626" t="s">
        <v>607</v>
      </c>
      <c r="B39" s="567">
        <v>3787000</v>
      </c>
      <c r="C39" s="570"/>
      <c r="D39" s="567">
        <v>300473.02273999999</v>
      </c>
      <c r="E39" s="570"/>
      <c r="F39" s="567">
        <v>620201.38157000009</v>
      </c>
      <c r="G39" s="570"/>
      <c r="H39" s="571">
        <v>943486.65889999992</v>
      </c>
      <c r="I39" s="572"/>
      <c r="J39" s="573">
        <v>7.9343285645629785E-2</v>
      </c>
      <c r="K39" s="573">
        <v>0.16377115964351732</v>
      </c>
      <c r="L39" s="573">
        <v>0.24913827803010297</v>
      </c>
      <c r="S39" s="558"/>
    </row>
    <row r="40" spans="1:19" s="564" customFormat="1">
      <c r="A40" s="626" t="s">
        <v>608</v>
      </c>
      <c r="B40" s="567">
        <v>13611334</v>
      </c>
      <c r="C40" s="570"/>
      <c r="D40" s="567">
        <v>1050549.9631499867</v>
      </c>
      <c r="E40" s="570"/>
      <c r="F40" s="567">
        <v>2358169.5221200003</v>
      </c>
      <c r="G40" s="570"/>
      <c r="H40" s="571">
        <v>3926061.0529299257</v>
      </c>
      <c r="I40" s="572"/>
      <c r="J40" s="573">
        <v>7.7181998704167185E-2</v>
      </c>
      <c r="K40" s="573">
        <v>0.173250433948649</v>
      </c>
      <c r="L40" s="573">
        <v>0.28844057848627663</v>
      </c>
      <c r="S40" s="558"/>
    </row>
    <row r="41" spans="1:19" s="564" customFormat="1">
      <c r="A41" s="626" t="s">
        <v>609</v>
      </c>
      <c r="B41" s="567">
        <v>2262359</v>
      </c>
      <c r="C41" s="570"/>
      <c r="D41" s="567">
        <v>189387.55993000002</v>
      </c>
      <c r="E41" s="570"/>
      <c r="F41" s="567">
        <v>377991.46432999999</v>
      </c>
      <c r="G41" s="570"/>
      <c r="H41" s="571">
        <v>565653.79368000012</v>
      </c>
      <c r="I41" s="572"/>
      <c r="J41" s="573">
        <v>8.3712425804215868E-2</v>
      </c>
      <c r="K41" s="573">
        <v>0.1670784629362537</v>
      </c>
      <c r="L41" s="573">
        <v>0.25002830836308476</v>
      </c>
      <c r="S41" s="558"/>
    </row>
    <row r="42" spans="1:19" s="564" customFormat="1" ht="15.75">
      <c r="A42" s="630" t="s">
        <v>610</v>
      </c>
      <c r="B42" s="578">
        <v>2124088</v>
      </c>
      <c r="C42" s="579"/>
      <c r="D42" s="578">
        <v>19962.589250000001</v>
      </c>
      <c r="E42" s="580"/>
      <c r="F42" s="578">
        <v>29492.546340000001</v>
      </c>
      <c r="G42" s="580"/>
      <c r="H42" s="581">
        <v>38799.439960000003</v>
      </c>
      <c r="I42" s="582"/>
      <c r="J42" s="583">
        <v>9.3981931304164424E-3</v>
      </c>
      <c r="K42" s="583">
        <v>1.388480436780397E-2</v>
      </c>
      <c r="L42" s="583">
        <v>1.8266399490039963E-2</v>
      </c>
      <c r="S42" s="558"/>
    </row>
    <row r="43" spans="1:19" s="545" customFormat="1" ht="15.75">
      <c r="A43" s="542" t="s">
        <v>578</v>
      </c>
      <c r="B43" s="543"/>
      <c r="C43" s="544"/>
      <c r="D43" s="542" t="s">
        <v>4</v>
      </c>
      <c r="E43" s="544"/>
      <c r="F43" s="544"/>
      <c r="G43" s="544"/>
      <c r="H43" s="544"/>
      <c r="I43" s="544"/>
      <c r="J43" s="544"/>
      <c r="K43" s="544"/>
      <c r="L43" s="544"/>
    </row>
    <row r="44" spans="1:19" s="545" customFormat="1" ht="15.75">
      <c r="A44" s="1523" t="s">
        <v>579</v>
      </c>
      <c r="B44" s="1523"/>
      <c r="C44" s="1523"/>
      <c r="D44" s="1523"/>
      <c r="E44" s="1523"/>
      <c r="F44" s="1523"/>
      <c r="G44" s="1523"/>
      <c r="H44" s="1523"/>
      <c r="I44" s="1523"/>
      <c r="J44" s="1523"/>
      <c r="K44" s="1523"/>
      <c r="L44" s="1523"/>
    </row>
    <row r="45" spans="1:19" s="545" customFormat="1" ht="15.75">
      <c r="A45" s="607"/>
      <c r="B45" s="612"/>
      <c r="C45" s="613"/>
      <c r="D45" s="612"/>
      <c r="E45" s="613"/>
      <c r="F45" s="613"/>
      <c r="G45" s="613"/>
      <c r="H45" s="613"/>
      <c r="I45" s="613"/>
      <c r="J45" s="613"/>
      <c r="K45" s="613"/>
      <c r="L45" s="613"/>
    </row>
    <row r="46" spans="1:19" s="545" customFormat="1" ht="15.75">
      <c r="A46" s="546"/>
      <c r="B46" s="547" t="s">
        <v>4</v>
      </c>
      <c r="C46" s="548"/>
      <c r="D46" s="549"/>
      <c r="E46" s="546"/>
      <c r="F46" s="546"/>
      <c r="G46" s="546"/>
      <c r="H46" s="546"/>
      <c r="I46" s="546"/>
      <c r="J46" s="546"/>
      <c r="K46" s="550"/>
      <c r="L46" s="550" t="s">
        <v>2</v>
      </c>
    </row>
    <row r="47" spans="1:19" s="545" customFormat="1" ht="15.75">
      <c r="A47" s="614"/>
      <c r="B47" s="551" t="s">
        <v>238</v>
      </c>
      <c r="C47" s="615"/>
      <c r="D47" s="1524" t="s">
        <v>240</v>
      </c>
      <c r="E47" s="1525"/>
      <c r="F47" s="1525"/>
      <c r="G47" s="1525"/>
      <c r="H47" s="1525"/>
      <c r="I47" s="1526"/>
      <c r="J47" s="1527" t="s">
        <v>460</v>
      </c>
      <c r="K47" s="1528"/>
      <c r="L47" s="1529"/>
    </row>
    <row r="48" spans="1:19" s="545" customFormat="1" ht="15.75">
      <c r="A48" s="616" t="s">
        <v>3</v>
      </c>
      <c r="B48" s="552" t="s">
        <v>239</v>
      </c>
      <c r="C48" s="615"/>
      <c r="D48" s="553"/>
      <c r="E48" s="554"/>
      <c r="F48" s="553"/>
      <c r="G48" s="554"/>
      <c r="H48" s="553"/>
      <c r="I48" s="554"/>
      <c r="J48" s="617"/>
      <c r="K48" s="618"/>
      <c r="L48" s="618"/>
    </row>
    <row r="49" spans="1:12" s="545" customFormat="1" ht="18.75">
      <c r="A49" s="619"/>
      <c r="B49" s="610" t="s">
        <v>461</v>
      </c>
      <c r="C49" s="555" t="s">
        <v>4</v>
      </c>
      <c r="D49" s="608" t="s">
        <v>620</v>
      </c>
      <c r="E49" s="609"/>
      <c r="F49" s="610" t="s">
        <v>614</v>
      </c>
      <c r="G49" s="611"/>
      <c r="H49" s="610" t="s">
        <v>615</v>
      </c>
      <c r="I49" s="611"/>
      <c r="J49" s="620" t="s">
        <v>244</v>
      </c>
      <c r="K49" s="621" t="s">
        <v>465</v>
      </c>
      <c r="L49" s="621" t="s">
        <v>466</v>
      </c>
    </row>
    <row r="50" spans="1:12" s="545" customFormat="1" ht="12.75">
      <c r="A50" s="557">
        <v>1</v>
      </c>
      <c r="B50" s="622">
        <v>2</v>
      </c>
      <c r="C50" s="556"/>
      <c r="D50" s="622">
        <v>3</v>
      </c>
      <c r="E50" s="556"/>
      <c r="F50" s="623">
        <v>4</v>
      </c>
      <c r="G50" s="556"/>
      <c r="H50" s="623">
        <v>5</v>
      </c>
      <c r="I50" s="556"/>
      <c r="J50" s="556">
        <v>6</v>
      </c>
      <c r="K50" s="556">
        <v>7</v>
      </c>
      <c r="L50" s="557">
        <v>8</v>
      </c>
    </row>
    <row r="51" spans="1:12" s="545" customFormat="1" ht="15.75">
      <c r="A51" s="624" t="s">
        <v>581</v>
      </c>
      <c r="B51" s="560">
        <v>355705405</v>
      </c>
      <c r="C51" s="561"/>
      <c r="D51" s="560">
        <v>125162284.66163993</v>
      </c>
      <c r="E51" s="562"/>
      <c r="F51" s="560"/>
      <c r="G51" s="562"/>
      <c r="H51" s="560"/>
      <c r="I51" s="562"/>
      <c r="J51" s="563">
        <v>0.35187062918439466</v>
      </c>
      <c r="K51" s="563"/>
      <c r="L51" s="563"/>
    </row>
    <row r="52" spans="1:12" s="545" customFormat="1" ht="15.75">
      <c r="A52" s="625" t="s">
        <v>582</v>
      </c>
      <c r="B52" s="565" t="s">
        <v>4</v>
      </c>
      <c r="C52" s="566"/>
      <c r="D52" s="567" t="s">
        <v>4</v>
      </c>
      <c r="E52" s="566"/>
      <c r="F52" s="565"/>
      <c r="G52" s="566"/>
      <c r="H52" s="561"/>
      <c r="I52" s="568"/>
      <c r="J52" s="569"/>
      <c r="K52" s="569"/>
      <c r="L52" s="569"/>
    </row>
    <row r="53" spans="1:12" s="545" customFormat="1" ht="15.75" customHeight="1">
      <c r="A53" s="624" t="s">
        <v>583</v>
      </c>
      <c r="B53" s="565">
        <v>331672637</v>
      </c>
      <c r="C53" s="566"/>
      <c r="D53" s="565">
        <v>116036311.62542997</v>
      </c>
      <c r="E53" s="566"/>
      <c r="F53" s="565"/>
      <c r="G53" s="566"/>
      <c r="H53" s="561"/>
      <c r="I53" s="568"/>
      <c r="J53" s="563">
        <v>0.34985192832000178</v>
      </c>
      <c r="K53" s="563"/>
      <c r="L53" s="563"/>
    </row>
    <row r="54" spans="1:12" s="545" customFormat="1" ht="15.75">
      <c r="A54" s="625" t="s">
        <v>584</v>
      </c>
      <c r="B54" s="565" t="s">
        <v>4</v>
      </c>
      <c r="C54" s="566"/>
      <c r="D54" s="567" t="s">
        <v>4</v>
      </c>
      <c r="E54" s="566"/>
      <c r="F54" s="565"/>
      <c r="G54" s="566"/>
      <c r="H54" s="561"/>
      <c r="I54" s="568"/>
      <c r="J54" s="569"/>
      <c r="K54" s="569"/>
      <c r="L54" s="569"/>
    </row>
    <row r="55" spans="1:12" s="545" customFormat="1">
      <c r="A55" s="626" t="s">
        <v>585</v>
      </c>
      <c r="B55" s="567">
        <v>166000000</v>
      </c>
      <c r="C55" s="570"/>
      <c r="D55" s="567">
        <v>57464846.197529994</v>
      </c>
      <c r="E55" s="570"/>
      <c r="F55" s="567"/>
      <c r="G55" s="570"/>
      <c r="H55" s="571"/>
      <c r="I55" s="572"/>
      <c r="J55" s="573">
        <v>0.34617377227427709</v>
      </c>
      <c r="K55" s="573"/>
      <c r="L55" s="573"/>
    </row>
    <row r="56" spans="1:12" s="545" customFormat="1">
      <c r="A56" s="626" t="s">
        <v>586</v>
      </c>
      <c r="B56" s="567">
        <v>70000000</v>
      </c>
      <c r="C56" s="570"/>
      <c r="D56" s="567">
        <v>21829340.305640001</v>
      </c>
      <c r="E56" s="570"/>
      <c r="F56" s="567"/>
      <c r="G56" s="570"/>
      <c r="H56" s="571"/>
      <c r="I56" s="572"/>
      <c r="J56" s="573">
        <v>0.31184771865200001</v>
      </c>
      <c r="K56" s="573"/>
      <c r="L56" s="573"/>
    </row>
    <row r="57" spans="1:12" s="545" customFormat="1">
      <c r="A57" s="627" t="s">
        <v>587</v>
      </c>
      <c r="B57" s="567" t="s">
        <v>4</v>
      </c>
      <c r="C57" s="570"/>
      <c r="D57" s="567" t="s">
        <v>4</v>
      </c>
      <c r="E57" s="570"/>
      <c r="F57" s="567"/>
      <c r="G57" s="570"/>
      <c r="H57" s="571"/>
      <c r="I57" s="572"/>
      <c r="J57" s="574"/>
      <c r="K57" s="574"/>
      <c r="L57" s="574"/>
    </row>
    <row r="58" spans="1:12" s="545" customFormat="1">
      <c r="A58" s="626" t="s">
        <v>588</v>
      </c>
      <c r="B58" s="567">
        <v>4428546</v>
      </c>
      <c r="C58" s="570"/>
      <c r="D58" s="567">
        <v>1421500.1630599999</v>
      </c>
      <c r="E58" s="570"/>
      <c r="F58" s="567"/>
      <c r="G58" s="570"/>
      <c r="H58" s="571"/>
      <c r="I58" s="572"/>
      <c r="J58" s="573">
        <v>0.32098575086721465</v>
      </c>
      <c r="K58" s="573"/>
      <c r="L58" s="573"/>
    </row>
    <row r="59" spans="1:12" s="545" customFormat="1">
      <c r="A59" s="626" t="s">
        <v>589</v>
      </c>
      <c r="B59" s="567">
        <v>64959285</v>
      </c>
      <c r="C59" s="570"/>
      <c r="D59" s="567">
        <v>20336852.564199995</v>
      </c>
      <c r="E59" s="570"/>
      <c r="F59" s="567"/>
      <c r="G59" s="570"/>
      <c r="H59" s="571"/>
      <c r="I59" s="572"/>
      <c r="J59" s="573">
        <v>0.31307075753989588</v>
      </c>
      <c r="K59" s="573"/>
      <c r="L59" s="573"/>
    </row>
    <row r="60" spans="1:12" s="545" customFormat="1">
      <c r="A60" s="626" t="s">
        <v>590</v>
      </c>
      <c r="B60" s="567">
        <v>612169</v>
      </c>
      <c r="C60" s="570"/>
      <c r="D60" s="567">
        <v>70987.578379999992</v>
      </c>
      <c r="E60" s="570"/>
      <c r="F60" s="567"/>
      <c r="G60" s="570"/>
      <c r="H60" s="571"/>
      <c r="I60" s="572"/>
      <c r="J60" s="573">
        <v>0.11596075328871601</v>
      </c>
      <c r="K60" s="573"/>
      <c r="L60" s="573"/>
    </row>
    <row r="61" spans="1:12" s="545" customFormat="1">
      <c r="A61" s="626" t="s">
        <v>591</v>
      </c>
      <c r="B61" s="567">
        <v>1913982</v>
      </c>
      <c r="C61" s="570"/>
      <c r="D61" s="567">
        <v>620219.63154999993</v>
      </c>
      <c r="E61" s="570"/>
      <c r="F61" s="567"/>
      <c r="G61" s="570"/>
      <c r="H61" s="571"/>
      <c r="I61" s="572"/>
      <c r="J61" s="573">
        <v>0.32404674210624757</v>
      </c>
      <c r="K61" s="573"/>
      <c r="L61" s="573"/>
    </row>
    <row r="62" spans="1:12" s="545" customFormat="1">
      <c r="A62" s="626" t="s">
        <v>592</v>
      </c>
      <c r="B62" s="567">
        <v>32400000</v>
      </c>
      <c r="C62" s="570"/>
      <c r="D62" s="567">
        <v>15157157.721000005</v>
      </c>
      <c r="E62" s="570"/>
      <c r="F62" s="567"/>
      <c r="G62" s="570"/>
      <c r="H62" s="571"/>
      <c r="I62" s="572"/>
      <c r="J62" s="573">
        <v>0.46781350990740755</v>
      </c>
      <c r="K62" s="573"/>
      <c r="L62" s="573"/>
    </row>
    <row r="63" spans="1:12" s="545" customFormat="1">
      <c r="A63" s="627" t="s">
        <v>593</v>
      </c>
      <c r="B63" s="567" t="s">
        <v>4</v>
      </c>
      <c r="C63" s="570"/>
      <c r="D63" s="567" t="s">
        <v>4</v>
      </c>
      <c r="E63" s="570"/>
      <c r="F63" s="567"/>
      <c r="G63" s="570"/>
      <c r="H63" s="571"/>
      <c r="I63" s="572"/>
      <c r="J63" s="573"/>
      <c r="K63" s="573"/>
      <c r="L63" s="573"/>
    </row>
    <row r="64" spans="1:12" s="545" customFormat="1">
      <c r="A64" s="626" t="s">
        <v>594</v>
      </c>
      <c r="B64" s="567">
        <v>15800</v>
      </c>
      <c r="C64" s="570"/>
      <c r="D64" s="567">
        <v>46.536000000000001</v>
      </c>
      <c r="E64" s="570"/>
      <c r="F64" s="567"/>
      <c r="G64" s="570"/>
      <c r="H64" s="571"/>
      <c r="I64" s="572"/>
      <c r="J64" s="573">
        <v>2.9453164556962025E-3</v>
      </c>
      <c r="K64" s="573"/>
      <c r="L64" s="573"/>
    </row>
    <row r="65" spans="1:12" s="545" customFormat="1">
      <c r="A65" s="626" t="s">
        <v>595</v>
      </c>
      <c r="B65" s="567">
        <v>55500000</v>
      </c>
      <c r="C65" s="570"/>
      <c r="D65" s="567">
        <v>18919903.350599997</v>
      </c>
      <c r="E65" s="570"/>
      <c r="F65" s="567"/>
      <c r="G65" s="570"/>
      <c r="H65" s="571"/>
      <c r="I65" s="572"/>
      <c r="J65" s="573">
        <v>0.34089915947027022</v>
      </c>
      <c r="K65" s="573"/>
      <c r="L65" s="573"/>
    </row>
    <row r="66" spans="1:12" s="545" customFormat="1">
      <c r="A66" s="627" t="s">
        <v>587</v>
      </c>
      <c r="B66" s="567" t="s">
        <v>4</v>
      </c>
      <c r="C66" s="570"/>
      <c r="D66" s="567" t="s">
        <v>4</v>
      </c>
      <c r="E66" s="570"/>
      <c r="F66" s="567"/>
      <c r="G66" s="570"/>
      <c r="H66" s="571"/>
      <c r="I66" s="572"/>
      <c r="J66" s="574"/>
      <c r="K66" s="574"/>
      <c r="L66" s="574"/>
    </row>
    <row r="67" spans="1:12" s="545" customFormat="1">
      <c r="A67" s="626" t="s">
        <v>596</v>
      </c>
      <c r="B67" s="567">
        <v>46384000</v>
      </c>
      <c r="C67" s="570"/>
      <c r="D67" s="567">
        <v>14757972.205909997</v>
      </c>
      <c r="E67" s="570"/>
      <c r="F67" s="567"/>
      <c r="G67" s="570"/>
      <c r="H67" s="571"/>
      <c r="I67" s="572"/>
      <c r="J67" s="573">
        <v>0.31816945942372366</v>
      </c>
      <c r="K67" s="573"/>
      <c r="L67" s="573"/>
    </row>
    <row r="68" spans="1:12" s="545" customFormat="1">
      <c r="A68" s="626" t="s">
        <v>597</v>
      </c>
      <c r="B68" s="567">
        <v>9114000</v>
      </c>
      <c r="C68" s="570"/>
      <c r="D68" s="567">
        <v>4161499.2450400009</v>
      </c>
      <c r="E68" s="570"/>
      <c r="F68" s="567"/>
      <c r="G68" s="570"/>
      <c r="H68" s="571"/>
      <c r="I68" s="572"/>
      <c r="J68" s="573">
        <v>0.45660513989905649</v>
      </c>
      <c r="K68" s="573"/>
      <c r="L68" s="573"/>
    </row>
    <row r="69" spans="1:12" s="545" customFormat="1">
      <c r="A69" s="626" t="s">
        <v>598</v>
      </c>
      <c r="B69" s="567">
        <v>2000</v>
      </c>
      <c r="C69" s="570"/>
      <c r="D69" s="567">
        <v>431.89965000000001</v>
      </c>
      <c r="E69" s="570"/>
      <c r="F69" s="567"/>
      <c r="G69" s="570"/>
      <c r="H69" s="571"/>
      <c r="I69" s="572"/>
      <c r="J69" s="573">
        <v>0.21594982500000001</v>
      </c>
      <c r="K69" s="573"/>
      <c r="L69" s="573"/>
    </row>
    <row r="70" spans="1:12" s="545" customFormat="1">
      <c r="A70" s="626" t="s">
        <v>599</v>
      </c>
      <c r="B70" s="567">
        <v>1290000</v>
      </c>
      <c r="C70" s="570"/>
      <c r="D70" s="567">
        <v>562232.94299999997</v>
      </c>
      <c r="E70" s="570"/>
      <c r="F70" s="567"/>
      <c r="G70" s="570"/>
      <c r="H70" s="571"/>
      <c r="I70" s="572"/>
      <c r="J70" s="573">
        <v>0.43583949069767441</v>
      </c>
      <c r="K70" s="573"/>
      <c r="L70" s="573"/>
    </row>
    <row r="71" spans="1:12" s="545" customFormat="1">
      <c r="A71" s="626" t="s">
        <v>600</v>
      </c>
      <c r="B71" s="567">
        <v>4568655</v>
      </c>
      <c r="C71" s="570"/>
      <c r="D71" s="567">
        <v>1482391.5720499998</v>
      </c>
      <c r="E71" s="570"/>
      <c r="F71" s="567"/>
      <c r="G71" s="570"/>
      <c r="H71" s="571"/>
      <c r="I71" s="572"/>
      <c r="J71" s="573">
        <v>0.32447001842993173</v>
      </c>
      <c r="K71" s="573"/>
      <c r="L71" s="573"/>
    </row>
    <row r="72" spans="1:12" s="545" customFormat="1">
      <c r="A72" s="626" t="s">
        <v>601</v>
      </c>
      <c r="B72" s="567"/>
      <c r="C72" s="570"/>
      <c r="D72" s="567">
        <v>0.12</v>
      </c>
      <c r="E72" s="570"/>
      <c r="F72" s="567"/>
      <c r="G72" s="570"/>
      <c r="H72" s="571"/>
      <c r="I72" s="572"/>
      <c r="J72" s="573"/>
      <c r="K72" s="573"/>
      <c r="L72" s="573"/>
    </row>
    <row r="73" spans="1:12" s="545" customFormat="1">
      <c r="A73" s="626" t="s">
        <v>602</v>
      </c>
      <c r="B73" s="575"/>
      <c r="C73" s="570"/>
      <c r="D73" s="567">
        <v>144.83305999999999</v>
      </c>
      <c r="E73" s="570"/>
      <c r="F73" s="567"/>
      <c r="G73" s="570"/>
      <c r="H73" s="571"/>
      <c r="I73" s="572"/>
      <c r="J73" s="573"/>
      <c r="K73" s="573"/>
      <c r="L73" s="573"/>
    </row>
    <row r="74" spans="1:12" s="545" customFormat="1">
      <c r="A74" s="628" t="s">
        <v>603</v>
      </c>
      <c r="B74" s="575"/>
      <c r="C74" s="570"/>
      <c r="D74" s="567">
        <v>74.950999999999993</v>
      </c>
      <c r="E74" s="570"/>
      <c r="F74" s="567"/>
      <c r="G74" s="570"/>
      <c r="H74" s="571"/>
      <c r="I74" s="572"/>
      <c r="J74" s="573"/>
      <c r="K74" s="573"/>
      <c r="L74" s="573"/>
    </row>
    <row r="75" spans="1:12" s="545" customFormat="1" ht="15.75" customHeight="1">
      <c r="A75" s="624" t="s">
        <v>604</v>
      </c>
      <c r="B75" s="565">
        <v>21908680</v>
      </c>
      <c r="C75" s="566"/>
      <c r="D75" s="565">
        <v>9083562.1607799605</v>
      </c>
      <c r="E75" s="566"/>
      <c r="F75" s="565"/>
      <c r="G75" s="566"/>
      <c r="H75" s="561"/>
      <c r="I75" s="568"/>
      <c r="J75" s="563">
        <v>0.41461019836795099</v>
      </c>
      <c r="K75" s="563"/>
      <c r="L75" s="563"/>
    </row>
    <row r="76" spans="1:12" s="545" customFormat="1" ht="15.75">
      <c r="A76" s="625" t="s">
        <v>584</v>
      </c>
      <c r="B76" s="567" t="s">
        <v>4</v>
      </c>
      <c r="C76" s="570"/>
      <c r="D76" s="567" t="s">
        <v>4</v>
      </c>
      <c r="E76" s="570"/>
      <c r="F76" s="565"/>
      <c r="G76" s="570"/>
      <c r="H76" s="571"/>
      <c r="I76" s="572"/>
      <c r="J76" s="574"/>
      <c r="K76" s="574"/>
      <c r="L76" s="574"/>
    </row>
    <row r="77" spans="1:12" s="545" customFormat="1">
      <c r="A77" s="626" t="s">
        <v>605</v>
      </c>
      <c r="B77" s="567">
        <v>2247987</v>
      </c>
      <c r="C77" s="576"/>
      <c r="D77" s="567">
        <v>218729.04599000001</v>
      </c>
      <c r="E77" s="576"/>
      <c r="F77" s="567"/>
      <c r="G77" s="576"/>
      <c r="H77" s="571"/>
      <c r="I77" s="577"/>
      <c r="J77" s="573">
        <v>9.7299960360091059E-2</v>
      </c>
      <c r="K77" s="573"/>
      <c r="L77" s="573"/>
    </row>
    <row r="78" spans="1:12" s="545" customFormat="1">
      <c r="A78" s="627" t="s">
        <v>606</v>
      </c>
      <c r="B78" s="567" t="s">
        <v>4</v>
      </c>
      <c r="C78" s="570"/>
      <c r="D78" s="567" t="s">
        <v>4</v>
      </c>
      <c r="E78" s="570"/>
      <c r="F78" s="567"/>
      <c r="G78" s="570"/>
      <c r="H78" s="571"/>
      <c r="I78" s="572"/>
      <c r="J78" s="574"/>
      <c r="K78" s="574"/>
      <c r="L78" s="574"/>
    </row>
    <row r="79" spans="1:12" s="545" customFormat="1">
      <c r="A79" s="629" t="s">
        <v>618</v>
      </c>
      <c r="B79" s="567">
        <v>1997987</v>
      </c>
      <c r="C79" s="570"/>
      <c r="D79" s="567">
        <v>133.04196999999999</v>
      </c>
      <c r="E79" s="570"/>
      <c r="F79" s="567"/>
      <c r="G79" s="570"/>
      <c r="H79" s="571"/>
      <c r="I79" s="572"/>
      <c r="J79" s="573">
        <v>6.6588005827865744E-5</v>
      </c>
      <c r="K79" s="573"/>
      <c r="L79" s="573"/>
    </row>
    <row r="80" spans="1:12" s="545" customFormat="1">
      <c r="A80" s="629" t="s">
        <v>619</v>
      </c>
      <c r="B80" s="567">
        <v>250000</v>
      </c>
      <c r="C80" s="570"/>
      <c r="D80" s="567">
        <v>218596.00402000002</v>
      </c>
      <c r="E80" s="570"/>
      <c r="F80" s="567"/>
      <c r="G80" s="570"/>
      <c r="H80" s="571"/>
      <c r="I80" s="572"/>
      <c r="J80" s="573">
        <v>0.87438401608000005</v>
      </c>
      <c r="K80" s="573"/>
      <c r="L80" s="573"/>
    </row>
    <row r="81" spans="1:12" s="545" customFormat="1">
      <c r="A81" s="626" t="s">
        <v>607</v>
      </c>
      <c r="B81" s="567">
        <v>3787000</v>
      </c>
      <c r="C81" s="570"/>
      <c r="D81" s="567">
        <v>1259134.7379999999</v>
      </c>
      <c r="E81" s="570"/>
      <c r="F81" s="567"/>
      <c r="G81" s="570"/>
      <c r="H81" s="571"/>
      <c r="I81" s="572"/>
      <c r="J81" s="573">
        <v>0.33248870821230525</v>
      </c>
      <c r="K81" s="573"/>
      <c r="L81" s="573"/>
    </row>
    <row r="82" spans="1:12" s="545" customFormat="1">
      <c r="A82" s="626" t="s">
        <v>608</v>
      </c>
      <c r="B82" s="567">
        <v>13611334</v>
      </c>
      <c r="C82" s="570"/>
      <c r="D82" s="567">
        <v>6851331.9979299614</v>
      </c>
      <c r="E82" s="570"/>
      <c r="F82" s="567"/>
      <c r="G82" s="570"/>
      <c r="H82" s="571"/>
      <c r="I82" s="572"/>
      <c r="J82" s="573">
        <v>0.50335492450115182</v>
      </c>
      <c r="K82" s="573"/>
      <c r="L82" s="573"/>
    </row>
    <row r="83" spans="1:12" s="545" customFormat="1">
      <c r="A83" s="626" t="s">
        <v>609</v>
      </c>
      <c r="B83" s="567">
        <v>2262359</v>
      </c>
      <c r="C83" s="570"/>
      <c r="D83" s="567">
        <v>754366.37886000006</v>
      </c>
      <c r="E83" s="570"/>
      <c r="F83" s="567"/>
      <c r="G83" s="570"/>
      <c r="H83" s="571"/>
      <c r="I83" s="572"/>
      <c r="J83" s="573">
        <v>0.33344238419278288</v>
      </c>
      <c r="K83" s="573"/>
      <c r="L83" s="573"/>
    </row>
    <row r="84" spans="1:12" s="545" customFormat="1" ht="15.75">
      <c r="A84" s="630" t="s">
        <v>610</v>
      </c>
      <c r="B84" s="578">
        <v>2124088</v>
      </c>
      <c r="C84" s="579"/>
      <c r="D84" s="578">
        <v>42410.87543</v>
      </c>
      <c r="E84" s="580"/>
      <c r="F84" s="578"/>
      <c r="G84" s="580"/>
      <c r="H84" s="581"/>
      <c r="I84" s="582"/>
      <c r="J84" s="583">
        <v>1.9966628232916905E-2</v>
      </c>
      <c r="K84" s="583"/>
      <c r="L84" s="583"/>
    </row>
    <row r="85" spans="1:12" s="545" customFormat="1" ht="12.75"/>
    <row r="86" spans="1:12" s="545" customFormat="1" ht="12.75"/>
    <row r="87" spans="1:12" s="545" customFormat="1" ht="12.75"/>
    <row r="88" spans="1:12" s="545" customFormat="1" ht="12.75"/>
    <row r="89" spans="1:12" s="545" customFormat="1" ht="12.75"/>
    <row r="90" spans="1:12" s="545" customFormat="1" ht="12.75"/>
    <row r="91" spans="1:12" s="545" customFormat="1" ht="12.75"/>
    <row r="92" spans="1:12" s="545" customFormat="1" ht="12.75"/>
    <row r="93" spans="1:12" s="545" customFormat="1" ht="12.75"/>
    <row r="94" spans="1:12" s="545" customFormat="1" ht="12.75"/>
    <row r="95" spans="1:12" s="545" customFormat="1" ht="12.75"/>
    <row r="96" spans="1:12" s="545" customFormat="1" ht="12.75"/>
    <row r="97" s="545" customFormat="1" ht="12.75"/>
    <row r="98" s="545" customFormat="1" ht="12.75"/>
    <row r="99" s="545" customFormat="1" ht="12.75"/>
    <row r="100" s="545" customFormat="1" ht="12.75"/>
    <row r="101" s="545" customFormat="1" ht="12.75"/>
    <row r="102" s="545" customFormat="1" ht="12.75"/>
    <row r="103" s="545" customFormat="1" ht="12.75"/>
    <row r="104" s="545" customFormat="1" ht="12.75"/>
    <row r="105" s="545" customFormat="1" ht="12.75"/>
    <row r="106" s="545" customFormat="1" ht="12.75"/>
    <row r="107" s="545" customFormat="1" ht="12.75"/>
    <row r="108" s="545" customFormat="1" ht="12.75"/>
    <row r="109" s="545" customFormat="1" ht="12.75"/>
    <row r="110" s="545" customFormat="1" ht="12.75"/>
    <row r="111" s="545" customFormat="1" ht="12.75"/>
    <row r="112" s="545" customFormat="1" ht="12.75"/>
    <row r="113" s="545" customFormat="1" ht="12.75"/>
    <row r="114" s="545" customFormat="1" ht="12.75"/>
    <row r="115" s="545" customFormat="1" ht="12.75"/>
    <row r="116" s="545" customFormat="1" ht="12.75"/>
    <row r="117" s="545" customFormat="1" ht="12.75"/>
    <row r="118" s="545" customFormat="1" ht="12.75"/>
    <row r="119" s="545" customFormat="1" ht="12.75"/>
    <row r="120" s="545" customFormat="1" ht="12.75"/>
    <row r="121" s="545" customFormat="1" ht="12.75"/>
    <row r="122" s="545" customFormat="1" ht="12.75"/>
    <row r="123" s="545" customFormat="1" ht="12.75"/>
    <row r="124" s="545" customFormat="1" ht="12.75"/>
    <row r="125" s="545" customFormat="1" ht="12.75"/>
    <row r="126" s="545" customFormat="1" ht="12.75"/>
    <row r="127" s="545" customFormat="1" ht="12.75"/>
    <row r="128" s="545" customFormat="1" ht="12.75"/>
    <row r="129" s="545" customFormat="1" ht="12.75"/>
    <row r="130" s="545" customFormat="1" ht="12.75"/>
    <row r="131" s="545" customFormat="1" ht="12.75"/>
  </sheetData>
  <mergeCells count="6">
    <mergeCell ref="A2:L2"/>
    <mergeCell ref="D5:I5"/>
    <mergeCell ref="J5:L5"/>
    <mergeCell ref="A44:L44"/>
    <mergeCell ref="D47:I47"/>
    <mergeCell ref="J47:L47"/>
  </mergeCells>
  <printOptions horizontalCentered="1" gridLinesSet="0"/>
  <pageMargins left="0.15748031496062992" right="0.11811023622047245" top="0.78740157480314965" bottom="0" header="0.47244094488188981" footer="0"/>
  <pageSetup paperSize="9" scale="70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202"/>
  <sheetViews>
    <sheetView showGridLines="0" zoomScale="75" zoomScaleNormal="75" workbookViewId="0"/>
  </sheetViews>
  <sheetFormatPr defaultColWidth="96.42578125" defaultRowHeight="15"/>
  <cols>
    <col min="1" max="1" width="102" style="99" bestFit="1" customWidth="1"/>
    <col min="2" max="3" width="21.140625" style="99" customWidth="1"/>
    <col min="4" max="4" width="1.85546875" style="99" customWidth="1"/>
    <col min="5" max="5" width="18.5703125" style="99" customWidth="1"/>
    <col min="6" max="6" width="4" style="99" customWidth="1"/>
    <col min="7" max="16384" width="96.42578125" style="99"/>
  </cols>
  <sheetData>
    <row r="1" spans="1:6" ht="18" customHeight="1">
      <c r="A1" s="95" t="s">
        <v>236</v>
      </c>
      <c r="B1" s="96"/>
      <c r="C1" s="96"/>
      <c r="D1" s="96"/>
      <c r="E1" s="96"/>
      <c r="F1" s="97"/>
    </row>
    <row r="2" spans="1:6" ht="18" customHeight="1">
      <c r="A2" s="1530" t="s">
        <v>237</v>
      </c>
      <c r="B2" s="1530"/>
      <c r="C2" s="1530"/>
      <c r="D2" s="1530"/>
      <c r="E2" s="1530"/>
      <c r="F2" s="100"/>
    </row>
    <row r="3" spans="1:6" ht="18" customHeight="1">
      <c r="A3" s="101"/>
      <c r="B3" s="102"/>
      <c r="C3" s="102"/>
      <c r="D3" s="102"/>
      <c r="E3" s="102"/>
      <c r="F3" s="100"/>
    </row>
    <row r="4" spans="1:6" ht="18" customHeight="1">
      <c r="A4" s="103"/>
      <c r="C4" s="99" t="s">
        <v>4</v>
      </c>
      <c r="E4" s="104" t="s">
        <v>2</v>
      </c>
      <c r="F4" s="105"/>
    </row>
    <row r="5" spans="1:6" ht="15.95" customHeight="1">
      <c r="A5" s="106"/>
      <c r="B5" s="107" t="s">
        <v>238</v>
      </c>
      <c r="C5" s="591"/>
      <c r="D5" s="592"/>
      <c r="E5" s="593"/>
      <c r="F5" s="108"/>
    </row>
    <row r="6" spans="1:6" ht="15.95" customHeight="1">
      <c r="A6" s="109" t="s">
        <v>3</v>
      </c>
      <c r="B6" s="110" t="s">
        <v>239</v>
      </c>
      <c r="C6" s="588" t="s">
        <v>240</v>
      </c>
      <c r="D6" s="590"/>
      <c r="E6" s="111" t="s">
        <v>241</v>
      </c>
      <c r="F6" s="112"/>
    </row>
    <row r="7" spans="1:6" ht="15.95" customHeight="1">
      <c r="A7" s="113"/>
      <c r="B7" s="114" t="s">
        <v>456</v>
      </c>
      <c r="C7" s="598"/>
      <c r="D7" s="589"/>
      <c r="E7" s="115" t="s">
        <v>244</v>
      </c>
      <c r="F7" s="116"/>
    </row>
    <row r="8" spans="1:6" s="121" customFormat="1" ht="9.9499999999999993" customHeight="1">
      <c r="A8" s="117">
        <v>1</v>
      </c>
      <c r="B8" s="118">
        <v>2</v>
      </c>
      <c r="C8" s="603">
        <v>3</v>
      </c>
      <c r="D8" s="604"/>
      <c r="E8" s="119">
        <v>4</v>
      </c>
      <c r="F8" s="120"/>
    </row>
    <row r="9" spans="1:6" ht="31.5" customHeight="1">
      <c r="A9" s="122" t="s">
        <v>245</v>
      </c>
      <c r="B9" s="599">
        <v>355705405</v>
      </c>
      <c r="C9" s="594">
        <v>125162284.66163994</v>
      </c>
      <c r="D9" s="584"/>
      <c r="E9" s="494">
        <v>0.35187062918439471</v>
      </c>
      <c r="F9" s="123"/>
    </row>
    <row r="10" spans="1:6" ht="19.5" customHeight="1">
      <c r="A10" s="124" t="s">
        <v>246</v>
      </c>
      <c r="B10" s="394">
        <v>523</v>
      </c>
      <c r="C10" s="595">
        <v>233.47229999999999</v>
      </c>
      <c r="D10" s="585"/>
      <c r="E10" s="496">
        <v>0.44640975143403439</v>
      </c>
      <c r="F10" s="125"/>
    </row>
    <row r="11" spans="1:6" ht="19.5" customHeight="1">
      <c r="A11" s="124" t="s">
        <v>247</v>
      </c>
      <c r="B11" s="394">
        <v>3646</v>
      </c>
      <c r="C11" s="595">
        <v>1798.60339</v>
      </c>
      <c r="D11" s="585"/>
      <c r="E11" s="496">
        <v>0.49330866428963249</v>
      </c>
      <c r="F11" s="125"/>
    </row>
    <row r="12" spans="1:6" ht="19.5" customHeight="1">
      <c r="A12" s="124" t="s">
        <v>248</v>
      </c>
      <c r="B12" s="394">
        <v>165</v>
      </c>
      <c r="C12" s="595">
        <v>165.94936000000001</v>
      </c>
      <c r="D12" s="585"/>
      <c r="E12" s="496">
        <v>1.005753696969697</v>
      </c>
      <c r="F12" s="125"/>
    </row>
    <row r="13" spans="1:6" ht="20.100000000000001" customHeight="1">
      <c r="A13" s="124" t="s">
        <v>249</v>
      </c>
      <c r="B13" s="394">
        <v>337</v>
      </c>
      <c r="C13" s="595">
        <v>825.71835999999985</v>
      </c>
      <c r="D13" s="585"/>
      <c r="E13" s="496">
        <v>2.4502028486646878</v>
      </c>
      <c r="F13" s="125"/>
    </row>
    <row r="14" spans="1:6" ht="20.100000000000001" customHeight="1">
      <c r="A14" s="124" t="s">
        <v>250</v>
      </c>
      <c r="B14" s="394">
        <v>49700</v>
      </c>
      <c r="C14" s="595">
        <v>19210.806629999999</v>
      </c>
      <c r="D14" s="585"/>
      <c r="E14" s="496">
        <v>0.38653534466800804</v>
      </c>
      <c r="F14" s="125"/>
    </row>
    <row r="15" spans="1:6" ht="20.100000000000001" customHeight="1">
      <c r="A15" s="124" t="s">
        <v>251</v>
      </c>
      <c r="B15" s="394">
        <v>30</v>
      </c>
      <c r="C15" s="595">
        <v>18.7392</v>
      </c>
      <c r="D15" s="585"/>
      <c r="E15" s="496">
        <v>0.62463999999999997</v>
      </c>
      <c r="F15" s="125"/>
    </row>
    <row r="16" spans="1:6" ht="20.100000000000001" customHeight="1">
      <c r="A16" s="124" t="s">
        <v>252</v>
      </c>
      <c r="B16" s="394">
        <v>694</v>
      </c>
      <c r="C16" s="595">
        <v>215.77769000000001</v>
      </c>
      <c r="D16" s="585"/>
      <c r="E16" s="496">
        <v>0.31091886167146976</v>
      </c>
      <c r="F16" s="125"/>
    </row>
    <row r="17" spans="1:6" ht="20.100000000000001" customHeight="1">
      <c r="A17" s="124" t="s">
        <v>253</v>
      </c>
      <c r="B17" s="394">
        <v>45</v>
      </c>
      <c r="C17" s="595">
        <v>16.805589999999999</v>
      </c>
      <c r="D17" s="585"/>
      <c r="E17" s="496">
        <v>0.37345755555555554</v>
      </c>
      <c r="F17" s="125"/>
    </row>
    <row r="18" spans="1:6" ht="20.100000000000001" customHeight="1">
      <c r="A18" s="124" t="s">
        <v>254</v>
      </c>
      <c r="B18" s="394">
        <v>24830</v>
      </c>
      <c r="C18" s="595">
        <v>14370.405229999998</v>
      </c>
      <c r="D18" s="585"/>
      <c r="E18" s="496">
        <v>0.57875172090213445</v>
      </c>
      <c r="F18" s="125"/>
    </row>
    <row r="19" spans="1:6" ht="20.100000000000001" customHeight="1">
      <c r="A19" s="124" t="s">
        <v>255</v>
      </c>
      <c r="B19" s="495">
        <v>0</v>
      </c>
      <c r="C19" s="595">
        <v>29.688289999999999</v>
      </c>
      <c r="D19" s="585"/>
      <c r="E19" s="496">
        <v>0</v>
      </c>
      <c r="F19" s="125"/>
    </row>
    <row r="20" spans="1:6" ht="20.100000000000001" customHeight="1">
      <c r="A20" s="124" t="s">
        <v>256</v>
      </c>
      <c r="B20" s="394">
        <v>10</v>
      </c>
      <c r="C20" s="595">
        <v>53.518679999999996</v>
      </c>
      <c r="D20" s="585"/>
      <c r="E20" s="496">
        <v>5.3518679999999996</v>
      </c>
      <c r="F20" s="125"/>
    </row>
    <row r="21" spans="1:6" ht="20.100000000000001" customHeight="1">
      <c r="A21" s="124" t="s">
        <v>257</v>
      </c>
      <c r="B21" s="394">
        <v>1374</v>
      </c>
      <c r="C21" s="595">
        <v>815.96010999999999</v>
      </c>
      <c r="D21" s="585"/>
      <c r="E21" s="496">
        <v>0.59385743085880638</v>
      </c>
      <c r="F21" s="125"/>
    </row>
    <row r="22" spans="1:6" ht="20.100000000000001" customHeight="1">
      <c r="A22" s="124" t="s">
        <v>258</v>
      </c>
      <c r="B22" s="394">
        <v>1590</v>
      </c>
      <c r="C22" s="595">
        <v>901.02463999999998</v>
      </c>
      <c r="D22" s="585"/>
      <c r="E22" s="496">
        <v>0.56668216352201262</v>
      </c>
      <c r="F22" s="125"/>
    </row>
    <row r="23" spans="1:6" ht="20.100000000000001" customHeight="1">
      <c r="A23" s="124" t="s">
        <v>259</v>
      </c>
      <c r="B23" s="394">
        <v>2</v>
      </c>
      <c r="C23" s="595">
        <v>0.5329299999999999</v>
      </c>
      <c r="D23" s="585"/>
      <c r="E23" s="496">
        <v>0.26646499999999995</v>
      </c>
      <c r="F23" s="125"/>
    </row>
    <row r="24" spans="1:6" ht="20.100000000000001" customHeight="1">
      <c r="A24" s="124" t="s">
        <v>260</v>
      </c>
      <c r="B24" s="394">
        <v>2280721</v>
      </c>
      <c r="C24" s="595">
        <v>842480.43225999922</v>
      </c>
      <c r="D24" s="585"/>
      <c r="E24" s="496">
        <v>0.36939214935101627</v>
      </c>
      <c r="F24" s="125"/>
    </row>
    <row r="25" spans="1:6" ht="20.100000000000001" customHeight="1">
      <c r="A25" s="124" t="s">
        <v>261</v>
      </c>
      <c r="B25" s="394">
        <v>514832</v>
      </c>
      <c r="C25" s="595">
        <v>1045.5358899999999</v>
      </c>
      <c r="D25" s="585"/>
      <c r="E25" s="496">
        <v>2.0308292608074087E-3</v>
      </c>
      <c r="F25" s="125"/>
    </row>
    <row r="26" spans="1:6" ht="20.100000000000001" customHeight="1">
      <c r="A26" s="124" t="s">
        <v>262</v>
      </c>
      <c r="B26" s="394">
        <v>15</v>
      </c>
      <c r="C26" s="595">
        <v>58.461659999999995</v>
      </c>
      <c r="D26" s="585"/>
      <c r="E26" s="496">
        <v>3.8974439999999997</v>
      </c>
      <c r="F26" s="125"/>
    </row>
    <row r="27" spans="1:6" ht="20.100000000000001" customHeight="1">
      <c r="A27" s="223" t="s">
        <v>263</v>
      </c>
      <c r="B27" s="394">
        <v>55572</v>
      </c>
      <c r="C27" s="595">
        <v>34708.541759999993</v>
      </c>
      <c r="D27" s="585"/>
      <c r="E27" s="496">
        <v>0.62456887929172955</v>
      </c>
      <c r="F27" s="125"/>
    </row>
    <row r="28" spans="1:6" ht="20.100000000000001" customHeight="1">
      <c r="A28" s="124" t="s">
        <v>264</v>
      </c>
      <c r="B28" s="394">
        <v>534793</v>
      </c>
      <c r="C28" s="595">
        <v>182821.55051</v>
      </c>
      <c r="D28" s="585"/>
      <c r="E28" s="496">
        <v>0.34185479336864916</v>
      </c>
      <c r="F28" s="125"/>
    </row>
    <row r="29" spans="1:6" ht="20.100000000000001" customHeight="1">
      <c r="A29" s="124" t="s">
        <v>265</v>
      </c>
      <c r="B29" s="394">
        <v>500310</v>
      </c>
      <c r="C29" s="595">
        <v>57563.644969999994</v>
      </c>
      <c r="D29" s="585"/>
      <c r="E29" s="496">
        <v>0.11505595524774638</v>
      </c>
      <c r="F29" s="125"/>
    </row>
    <row r="30" spans="1:6" ht="20.100000000000001" customHeight="1">
      <c r="A30" s="124" t="s">
        <v>266</v>
      </c>
      <c r="B30" s="394">
        <v>12678</v>
      </c>
      <c r="C30" s="595">
        <v>4289.0348100000001</v>
      </c>
      <c r="D30" s="585"/>
      <c r="E30" s="496">
        <v>0.33830531708471367</v>
      </c>
      <c r="F30" s="125"/>
    </row>
    <row r="31" spans="1:6" ht="20.100000000000001" customHeight="1">
      <c r="A31" s="124" t="s">
        <v>267</v>
      </c>
      <c r="B31" s="394">
        <v>0</v>
      </c>
      <c r="C31" s="595">
        <v>172.75588999999999</v>
      </c>
      <c r="D31" s="585"/>
      <c r="E31" s="496">
        <v>0</v>
      </c>
      <c r="F31" s="125"/>
    </row>
    <row r="32" spans="1:6" ht="20.100000000000001" customHeight="1">
      <c r="A32" s="124" t="s">
        <v>268</v>
      </c>
      <c r="B32" s="394">
        <v>0</v>
      </c>
      <c r="C32" s="595">
        <v>31.68188</v>
      </c>
      <c r="D32" s="585"/>
      <c r="E32" s="496">
        <v>0</v>
      </c>
      <c r="F32" s="125"/>
    </row>
    <row r="33" spans="1:6" ht="20.100000000000001" customHeight="1">
      <c r="A33" s="124" t="s">
        <v>269</v>
      </c>
      <c r="B33" s="394">
        <v>5849</v>
      </c>
      <c r="C33" s="595">
        <v>2946.3518900000004</v>
      </c>
      <c r="D33" s="585"/>
      <c r="E33" s="496">
        <v>0.50373600444520439</v>
      </c>
      <c r="F33" s="125"/>
    </row>
    <row r="34" spans="1:6" ht="20.100000000000001" customHeight="1">
      <c r="A34" s="124" t="s">
        <v>270</v>
      </c>
      <c r="B34" s="394">
        <v>1153</v>
      </c>
      <c r="C34" s="595">
        <v>411.05873000000003</v>
      </c>
      <c r="D34" s="585"/>
      <c r="E34" s="496">
        <v>0.35651234171725932</v>
      </c>
      <c r="F34" s="125"/>
    </row>
    <row r="35" spans="1:6" ht="20.100000000000001" customHeight="1">
      <c r="A35" s="124" t="s">
        <v>271</v>
      </c>
      <c r="B35" s="394">
        <v>7</v>
      </c>
      <c r="C35" s="595">
        <v>2.43764</v>
      </c>
      <c r="D35" s="585"/>
      <c r="E35" s="496">
        <v>0.34823428571428572</v>
      </c>
      <c r="F35" s="125"/>
    </row>
    <row r="36" spans="1:6" ht="20.100000000000001" customHeight="1">
      <c r="A36" s="124" t="s">
        <v>272</v>
      </c>
      <c r="B36" s="394">
        <v>1083</v>
      </c>
      <c r="C36" s="595">
        <v>3604.8991399999995</v>
      </c>
      <c r="D36" s="585"/>
      <c r="E36" s="496">
        <v>3.3286233979686055</v>
      </c>
      <c r="F36" s="125"/>
    </row>
    <row r="37" spans="1:6" ht="20.100000000000001" customHeight="1">
      <c r="A37" s="124" t="s">
        <v>273</v>
      </c>
      <c r="B37" s="394">
        <v>26035</v>
      </c>
      <c r="C37" s="595">
        <v>35479.061659999999</v>
      </c>
      <c r="D37" s="585"/>
      <c r="E37" s="496">
        <v>1.3627448304205876</v>
      </c>
      <c r="F37" s="125"/>
    </row>
    <row r="38" spans="1:6" ht="20.100000000000001" customHeight="1">
      <c r="A38" s="124" t="s">
        <v>274</v>
      </c>
      <c r="B38" s="394">
        <v>111567</v>
      </c>
      <c r="C38" s="595">
        <v>48643.967899999989</v>
      </c>
      <c r="D38" s="585"/>
      <c r="E38" s="496">
        <v>0.43600677530094012</v>
      </c>
      <c r="F38" s="125"/>
    </row>
    <row r="39" spans="1:6" ht="20.100000000000001" customHeight="1">
      <c r="A39" s="124" t="s">
        <v>275</v>
      </c>
      <c r="B39" s="394">
        <v>5975</v>
      </c>
      <c r="C39" s="595">
        <v>2494.0544200000004</v>
      </c>
      <c r="D39" s="585"/>
      <c r="E39" s="496">
        <v>0.41741496569037662</v>
      </c>
      <c r="F39" s="125"/>
    </row>
    <row r="40" spans="1:6" ht="20.100000000000001" customHeight="1">
      <c r="A40" s="124" t="s">
        <v>276</v>
      </c>
      <c r="B40" s="394">
        <v>51366</v>
      </c>
      <c r="C40" s="595">
        <v>10652.840529999998</v>
      </c>
      <c r="D40" s="585"/>
      <c r="E40" s="496">
        <v>0.20739089144570333</v>
      </c>
      <c r="F40" s="125"/>
    </row>
    <row r="41" spans="1:6" s="126" customFormat="1" ht="20.100000000000001" customHeight="1">
      <c r="A41" s="124" t="s">
        <v>277</v>
      </c>
      <c r="B41" s="394">
        <v>35102</v>
      </c>
      <c r="C41" s="595">
        <v>14793.801729999999</v>
      </c>
      <c r="D41" s="585"/>
      <c r="E41" s="496">
        <v>0.42145181841490509</v>
      </c>
      <c r="F41" s="125"/>
    </row>
    <row r="42" spans="1:6" ht="20.100000000000001" customHeight="1">
      <c r="A42" s="124" t="s">
        <v>278</v>
      </c>
      <c r="B42" s="394">
        <v>116032</v>
      </c>
      <c r="C42" s="595">
        <v>64844.539009999986</v>
      </c>
      <c r="D42" s="585"/>
      <c r="E42" s="496">
        <v>0.55885048098800316</v>
      </c>
      <c r="F42" s="125"/>
    </row>
    <row r="43" spans="1:6" ht="20.100000000000001" customHeight="1">
      <c r="A43" s="124" t="s">
        <v>279</v>
      </c>
      <c r="B43" s="394">
        <v>360</v>
      </c>
      <c r="C43" s="595">
        <v>27449.699919999995</v>
      </c>
      <c r="D43" s="585"/>
      <c r="E43" s="631" t="s">
        <v>920</v>
      </c>
      <c r="F43" s="127"/>
    </row>
    <row r="44" spans="1:6" ht="20.100000000000001" customHeight="1">
      <c r="A44" s="124" t="s">
        <v>280</v>
      </c>
      <c r="B44" s="394">
        <v>303</v>
      </c>
      <c r="C44" s="595">
        <v>173.39698999999999</v>
      </c>
      <c r="D44" s="585"/>
      <c r="E44" s="496">
        <v>0.57226729372937291</v>
      </c>
      <c r="F44" s="125"/>
    </row>
    <row r="45" spans="1:6" ht="20.100000000000001" customHeight="1">
      <c r="A45" s="124" t="s">
        <v>281</v>
      </c>
      <c r="B45" s="394">
        <v>53428</v>
      </c>
      <c r="C45" s="595">
        <v>25909.830660000007</v>
      </c>
      <c r="D45" s="585"/>
      <c r="E45" s="496">
        <v>0.48494854121434466</v>
      </c>
      <c r="F45" s="125"/>
    </row>
    <row r="46" spans="1:6" ht="20.100000000000001" customHeight="1">
      <c r="A46" s="124" t="s">
        <v>282</v>
      </c>
      <c r="B46" s="394">
        <v>5000</v>
      </c>
      <c r="C46" s="595">
        <v>2344.6851999999999</v>
      </c>
      <c r="D46" s="585"/>
      <c r="E46" s="496">
        <v>0.46893703999999997</v>
      </c>
      <c r="F46" s="125"/>
    </row>
    <row r="47" spans="1:6" ht="20.100000000000001" customHeight="1">
      <c r="A47" s="124" t="s">
        <v>283</v>
      </c>
      <c r="B47" s="394">
        <v>140356</v>
      </c>
      <c r="C47" s="595">
        <v>66676.714529999954</v>
      </c>
      <c r="D47" s="585"/>
      <c r="E47" s="496">
        <v>0.47505425154606823</v>
      </c>
      <c r="F47" s="125"/>
    </row>
    <row r="48" spans="1:6" ht="20.100000000000001" customHeight="1">
      <c r="A48" s="124" t="s">
        <v>284</v>
      </c>
      <c r="B48" s="394">
        <v>0</v>
      </c>
      <c r="C48" s="595">
        <v>34.727699999999999</v>
      </c>
      <c r="D48" s="585"/>
      <c r="E48" s="496">
        <v>0</v>
      </c>
      <c r="F48" s="125"/>
    </row>
    <row r="49" spans="1:6" ht="20.100000000000001" customHeight="1">
      <c r="A49" s="124" t="s">
        <v>285</v>
      </c>
      <c r="B49" s="394">
        <v>2438316</v>
      </c>
      <c r="C49" s="596">
        <v>1535611.291</v>
      </c>
      <c r="D49" s="586"/>
      <c r="E49" s="496">
        <v>0.62978354364241551</v>
      </c>
      <c r="F49" s="125"/>
    </row>
    <row r="50" spans="1:6" ht="20.100000000000001" customHeight="1">
      <c r="A50" s="124" t="s">
        <v>286</v>
      </c>
      <c r="B50" s="394">
        <v>118222</v>
      </c>
      <c r="C50" s="595">
        <v>24853.587760000002</v>
      </c>
      <c r="D50" s="585"/>
      <c r="E50" s="496">
        <v>0.21022811118066012</v>
      </c>
      <c r="F50" s="125"/>
    </row>
    <row r="51" spans="1:6" ht="20.100000000000001" customHeight="1">
      <c r="A51" s="124" t="s">
        <v>287</v>
      </c>
      <c r="B51" s="394">
        <v>6</v>
      </c>
      <c r="C51" s="595">
        <v>32.211130000000004</v>
      </c>
      <c r="D51" s="585"/>
      <c r="E51" s="496">
        <v>5.3685216666666671</v>
      </c>
      <c r="F51" s="125"/>
    </row>
    <row r="52" spans="1:6" ht="20.100000000000001" customHeight="1">
      <c r="A52" s="124" t="s">
        <v>288</v>
      </c>
      <c r="B52" s="394">
        <v>550</v>
      </c>
      <c r="C52" s="595">
        <v>156.43303999999998</v>
      </c>
      <c r="D52" s="585"/>
      <c r="E52" s="496">
        <v>0.28442370909090903</v>
      </c>
      <c r="F52" s="125"/>
    </row>
    <row r="53" spans="1:6" ht="20.100000000000001" customHeight="1">
      <c r="A53" s="124" t="s">
        <v>289</v>
      </c>
      <c r="B53" s="394">
        <v>206412</v>
      </c>
      <c r="C53" s="595">
        <v>59887.324689999979</v>
      </c>
      <c r="D53" s="585"/>
      <c r="E53" s="496">
        <v>0.29013489860085645</v>
      </c>
      <c r="F53" s="125"/>
    </row>
    <row r="54" spans="1:6" ht="20.100000000000001" customHeight="1">
      <c r="A54" s="124" t="s">
        <v>290</v>
      </c>
      <c r="B54" s="394">
        <v>194133</v>
      </c>
      <c r="C54" s="595">
        <v>75142.365449999998</v>
      </c>
      <c r="D54" s="585"/>
      <c r="E54" s="496">
        <v>0.38706642070127179</v>
      </c>
      <c r="F54" s="125"/>
    </row>
    <row r="55" spans="1:6" ht="20.100000000000001" customHeight="1">
      <c r="A55" s="124" t="s">
        <v>291</v>
      </c>
      <c r="B55" s="394">
        <v>1000281</v>
      </c>
      <c r="C55" s="595">
        <v>310.43873000000008</v>
      </c>
      <c r="D55" s="585"/>
      <c r="E55" s="496">
        <v>3.1035152122253654E-4</v>
      </c>
      <c r="F55" s="125"/>
    </row>
    <row r="56" spans="1:6" ht="20.100000000000001" customHeight="1">
      <c r="A56" s="124" t="s">
        <v>292</v>
      </c>
      <c r="B56" s="394">
        <v>7177</v>
      </c>
      <c r="C56" s="595">
        <v>24245.708780000004</v>
      </c>
      <c r="D56" s="585"/>
      <c r="E56" s="496">
        <v>3.3782511885188802</v>
      </c>
      <c r="F56" s="125"/>
    </row>
    <row r="57" spans="1:6" ht="20.100000000000001" customHeight="1">
      <c r="A57" s="124" t="s">
        <v>293</v>
      </c>
      <c r="B57" s="394">
        <v>23150</v>
      </c>
      <c r="C57" s="595">
        <v>7798.1642399999992</v>
      </c>
      <c r="D57" s="585"/>
      <c r="E57" s="496">
        <v>0.33685374686825048</v>
      </c>
      <c r="F57" s="125"/>
    </row>
    <row r="58" spans="1:6" ht="20.100000000000001" customHeight="1">
      <c r="A58" s="124" t="s">
        <v>294</v>
      </c>
      <c r="B58" s="394">
        <v>110000</v>
      </c>
      <c r="C58" s="595">
        <v>110036.08488999998</v>
      </c>
      <c r="D58" s="585"/>
      <c r="E58" s="496">
        <v>1.0003280444545453</v>
      </c>
      <c r="F58" s="125"/>
    </row>
    <row r="59" spans="1:6" ht="20.100000000000001" customHeight="1">
      <c r="A59" s="124" t="s">
        <v>295</v>
      </c>
      <c r="B59" s="394">
        <v>0</v>
      </c>
      <c r="C59" s="595">
        <v>13.4053</v>
      </c>
      <c r="D59" s="585"/>
      <c r="E59" s="496">
        <v>0</v>
      </c>
      <c r="F59" s="125"/>
    </row>
    <row r="60" spans="1:6" ht="20.100000000000001" customHeight="1">
      <c r="A60" s="124" t="s">
        <v>296</v>
      </c>
      <c r="B60" s="394">
        <v>26033</v>
      </c>
      <c r="C60" s="597">
        <v>143848.07970999999</v>
      </c>
      <c r="D60" s="602"/>
      <c r="E60" s="496">
        <v>5.5256051822686585</v>
      </c>
      <c r="F60" s="125"/>
    </row>
    <row r="61" spans="1:6" ht="20.100000000000001" customHeight="1">
      <c r="A61" s="124" t="s">
        <v>297</v>
      </c>
      <c r="B61" s="394">
        <v>1</v>
      </c>
      <c r="C61" s="595">
        <v>12.28701</v>
      </c>
      <c r="D61" s="585"/>
      <c r="E61" s="631" t="s">
        <v>920</v>
      </c>
      <c r="F61" s="125"/>
    </row>
    <row r="62" spans="1:6" ht="20.100000000000001" customHeight="1">
      <c r="A62" s="124" t="s">
        <v>298</v>
      </c>
      <c r="B62" s="394">
        <v>86</v>
      </c>
      <c r="C62" s="595">
        <v>302.34889999999996</v>
      </c>
      <c r="D62" s="585"/>
      <c r="E62" s="496">
        <v>3.5156848837209296</v>
      </c>
      <c r="F62" s="125"/>
    </row>
    <row r="63" spans="1:6" ht="20.100000000000001" customHeight="1">
      <c r="A63" s="124" t="s">
        <v>299</v>
      </c>
      <c r="B63" s="394">
        <v>9217</v>
      </c>
      <c r="C63" s="595">
        <v>3306.5309000000002</v>
      </c>
      <c r="D63" s="585"/>
      <c r="E63" s="496">
        <v>0.35874263860258221</v>
      </c>
      <c r="F63" s="125"/>
    </row>
    <row r="64" spans="1:6" ht="20.100000000000001" customHeight="1">
      <c r="A64" s="124" t="s">
        <v>300</v>
      </c>
      <c r="B64" s="394">
        <v>2523</v>
      </c>
      <c r="C64" s="595">
        <v>908.50240000000008</v>
      </c>
      <c r="D64" s="585"/>
      <c r="E64" s="496">
        <v>0.36008814902893382</v>
      </c>
      <c r="F64" s="125"/>
    </row>
    <row r="65" spans="1:6" ht="20.100000000000001" customHeight="1">
      <c r="A65" s="124" t="s">
        <v>301</v>
      </c>
      <c r="B65" s="394">
        <v>61</v>
      </c>
      <c r="C65" s="595">
        <v>124.19296</v>
      </c>
      <c r="D65" s="585"/>
      <c r="E65" s="496">
        <v>2.0359501639344262</v>
      </c>
      <c r="F65" s="125"/>
    </row>
    <row r="66" spans="1:6" ht="20.100000000000001" customHeight="1">
      <c r="A66" s="124" t="s">
        <v>302</v>
      </c>
      <c r="B66" s="394">
        <v>840</v>
      </c>
      <c r="C66" s="595">
        <v>244.99019999999999</v>
      </c>
      <c r="D66" s="585"/>
      <c r="E66" s="496">
        <v>0.291655</v>
      </c>
      <c r="F66" s="125"/>
    </row>
    <row r="67" spans="1:6" ht="20.100000000000001" customHeight="1">
      <c r="A67" s="124" t="s">
        <v>303</v>
      </c>
      <c r="B67" s="394">
        <v>68000</v>
      </c>
      <c r="C67" s="595">
        <v>27990.243190000001</v>
      </c>
      <c r="D67" s="585"/>
      <c r="E67" s="496">
        <v>0.41162122338235296</v>
      </c>
      <c r="F67" s="125"/>
    </row>
    <row r="68" spans="1:6" ht="20.100000000000001" customHeight="1">
      <c r="A68" s="124" t="s">
        <v>304</v>
      </c>
      <c r="B68" s="394">
        <v>2070</v>
      </c>
      <c r="C68" s="595">
        <v>2722.0606699999998</v>
      </c>
      <c r="D68" s="585"/>
      <c r="E68" s="496">
        <v>1.3150051545893719</v>
      </c>
      <c r="F68" s="125"/>
    </row>
    <row r="69" spans="1:6" ht="19.5" customHeight="1">
      <c r="A69" s="124" t="s">
        <v>305</v>
      </c>
      <c r="B69" s="394">
        <v>0</v>
      </c>
      <c r="C69" s="595">
        <v>3.8428399999999998</v>
      </c>
      <c r="D69" s="585"/>
      <c r="E69" s="496">
        <v>0</v>
      </c>
      <c r="F69" s="125"/>
    </row>
    <row r="70" spans="1:6" ht="20.100000000000001" customHeight="1">
      <c r="A70" s="124" t="s">
        <v>306</v>
      </c>
      <c r="B70" s="394">
        <v>66826</v>
      </c>
      <c r="C70" s="595">
        <v>21835.855689999997</v>
      </c>
      <c r="D70" s="585"/>
      <c r="E70" s="496">
        <v>0.32675688639152423</v>
      </c>
      <c r="F70" s="125"/>
    </row>
    <row r="71" spans="1:6" ht="20.100000000000001" customHeight="1">
      <c r="A71" s="124" t="s">
        <v>307</v>
      </c>
      <c r="B71" s="394">
        <v>10710</v>
      </c>
      <c r="C71" s="595">
        <v>4093.9176299999999</v>
      </c>
      <c r="D71" s="585"/>
      <c r="E71" s="496">
        <v>0.38225187955182072</v>
      </c>
      <c r="F71" s="125"/>
    </row>
    <row r="72" spans="1:6" ht="20.100000000000001" customHeight="1">
      <c r="A72" s="124" t="s">
        <v>308</v>
      </c>
      <c r="B72" s="394">
        <v>27</v>
      </c>
      <c r="C72" s="597">
        <v>-25.330910000000003</v>
      </c>
      <c r="D72" s="602" t="s">
        <v>219</v>
      </c>
      <c r="E72" s="496">
        <v>-0.93818185185185199</v>
      </c>
      <c r="F72" s="125"/>
    </row>
    <row r="73" spans="1:6" ht="20.100000000000001" customHeight="1">
      <c r="A73" s="124" t="s">
        <v>309</v>
      </c>
      <c r="B73" s="394">
        <v>0</v>
      </c>
      <c r="C73" s="595">
        <v>10.750069999999999</v>
      </c>
      <c r="D73" s="585"/>
      <c r="E73" s="496">
        <v>0</v>
      </c>
      <c r="F73" s="125"/>
    </row>
    <row r="74" spans="1:6" ht="20.100000000000001" customHeight="1">
      <c r="A74" s="124" t="s">
        <v>310</v>
      </c>
      <c r="B74" s="394">
        <v>300</v>
      </c>
      <c r="C74" s="595">
        <v>135.07742000000002</v>
      </c>
      <c r="D74" s="585"/>
      <c r="E74" s="496">
        <v>0.45025806666666673</v>
      </c>
      <c r="F74" s="125"/>
    </row>
    <row r="75" spans="1:6" ht="20.100000000000001" customHeight="1">
      <c r="A75" s="124" t="s">
        <v>311</v>
      </c>
      <c r="B75" s="394">
        <v>790</v>
      </c>
      <c r="C75" s="595">
        <v>228.82524999999998</v>
      </c>
      <c r="D75" s="585"/>
      <c r="E75" s="496">
        <v>0.28965221518987339</v>
      </c>
      <c r="F75" s="125"/>
    </row>
    <row r="76" spans="1:6" ht="20.100000000000001" customHeight="1">
      <c r="A76" s="124" t="s">
        <v>312</v>
      </c>
      <c r="B76" s="394">
        <v>255147</v>
      </c>
      <c r="C76" s="595">
        <v>25038.495480000001</v>
      </c>
      <c r="D76" s="585"/>
      <c r="E76" s="496">
        <v>9.8133607214664492E-2</v>
      </c>
      <c r="F76" s="129"/>
    </row>
    <row r="77" spans="1:6" ht="20.100000000000001" customHeight="1">
      <c r="A77" s="124" t="s">
        <v>313</v>
      </c>
      <c r="B77" s="394">
        <v>3567</v>
      </c>
      <c r="C77" s="595">
        <v>2238.0162500000001</v>
      </c>
      <c r="D77" s="585"/>
      <c r="E77" s="496">
        <v>0.62742255396691904</v>
      </c>
      <c r="F77" s="125"/>
    </row>
    <row r="78" spans="1:6" ht="20.100000000000001" customHeight="1">
      <c r="A78" s="124" t="s">
        <v>314</v>
      </c>
      <c r="B78" s="394">
        <v>2</v>
      </c>
      <c r="C78" s="595">
        <v>1666.00873</v>
      </c>
      <c r="D78" s="585"/>
      <c r="E78" s="631" t="s">
        <v>920</v>
      </c>
      <c r="F78" s="125"/>
    </row>
    <row r="79" spans="1:6" ht="20.100000000000001" customHeight="1">
      <c r="A79" s="124" t="s">
        <v>315</v>
      </c>
      <c r="B79" s="394">
        <v>223489</v>
      </c>
      <c r="C79" s="595">
        <v>144670.48402999999</v>
      </c>
      <c r="D79" s="585"/>
      <c r="E79" s="496">
        <v>0.64732709005812361</v>
      </c>
      <c r="F79" s="125"/>
    </row>
    <row r="80" spans="1:6" ht="20.100000000000001" customHeight="1">
      <c r="A80" s="124" t="s">
        <v>367</v>
      </c>
      <c r="B80" s="394">
        <v>12693</v>
      </c>
      <c r="C80" s="595">
        <v>6150.0374199999997</v>
      </c>
      <c r="D80" s="585"/>
      <c r="E80" s="496">
        <v>0.48452197431655242</v>
      </c>
      <c r="F80" s="125"/>
    </row>
    <row r="81" spans="1:6" ht="20.100000000000001" customHeight="1">
      <c r="A81" s="124" t="s">
        <v>316</v>
      </c>
      <c r="B81" s="394">
        <v>524</v>
      </c>
      <c r="C81" s="595">
        <v>285.91041000000007</v>
      </c>
      <c r="D81" s="585"/>
      <c r="E81" s="496">
        <v>0.54563055343511468</v>
      </c>
      <c r="F81" s="125"/>
    </row>
    <row r="82" spans="1:6" ht="20.100000000000001" customHeight="1">
      <c r="A82" s="124" t="s">
        <v>317</v>
      </c>
      <c r="B82" s="394">
        <v>741860</v>
      </c>
      <c r="C82" s="595">
        <v>88503.598890000023</v>
      </c>
      <c r="D82" s="585"/>
      <c r="E82" s="496">
        <v>0.11929959681071904</v>
      </c>
      <c r="F82" s="125"/>
    </row>
    <row r="83" spans="1:6" ht="20.100000000000001" customHeight="1">
      <c r="A83" s="124" t="s">
        <v>318</v>
      </c>
      <c r="B83" s="394">
        <v>339697721</v>
      </c>
      <c r="C83" s="595">
        <v>118752307.99236995</v>
      </c>
      <c r="D83" s="585"/>
      <c r="E83" s="496">
        <v>0.34958229228853127</v>
      </c>
      <c r="F83" s="125"/>
    </row>
    <row r="84" spans="1:6" ht="20.100000000000001" customHeight="1">
      <c r="A84" s="124" t="s">
        <v>319</v>
      </c>
      <c r="B84" s="394">
        <v>1280002</v>
      </c>
      <c r="C84" s="595">
        <v>306467.34445999999</v>
      </c>
      <c r="D84" s="585"/>
      <c r="E84" s="496">
        <v>0.23942723875431443</v>
      </c>
      <c r="F84" s="125"/>
    </row>
    <row r="85" spans="1:6" ht="20.100000000000001" customHeight="1">
      <c r="A85" s="124" t="s">
        <v>320</v>
      </c>
      <c r="B85" s="394">
        <v>2902</v>
      </c>
      <c r="C85" s="595">
        <v>1644.4791800000003</v>
      </c>
      <c r="D85" s="585"/>
      <c r="E85" s="496">
        <v>0.56667097863542393</v>
      </c>
      <c r="F85" s="125"/>
    </row>
    <row r="86" spans="1:6" ht="20.100000000000001" hidden="1" customHeight="1">
      <c r="A86" s="124" t="s">
        <v>321</v>
      </c>
      <c r="B86" s="394">
        <v>0</v>
      </c>
      <c r="C86" s="595">
        <v>0</v>
      </c>
      <c r="D86" s="585"/>
      <c r="E86" s="496">
        <v>0</v>
      </c>
      <c r="F86" s="125"/>
    </row>
    <row r="87" spans="1:6" ht="20.100000000000001" customHeight="1">
      <c r="A87" s="124" t="s">
        <v>322</v>
      </c>
      <c r="B87" s="394">
        <v>2262359</v>
      </c>
      <c r="C87" s="595">
        <v>786865.46437000006</v>
      </c>
      <c r="D87" s="585"/>
      <c r="E87" s="496">
        <v>0.34780751612365679</v>
      </c>
      <c r="F87" s="125"/>
    </row>
    <row r="88" spans="1:6" ht="20.100000000000001" hidden="1" customHeight="1">
      <c r="A88" s="124" t="s">
        <v>323</v>
      </c>
      <c r="B88" s="394">
        <v>0</v>
      </c>
      <c r="C88" s="595">
        <v>0</v>
      </c>
      <c r="D88" s="585"/>
      <c r="E88" s="496">
        <v>0</v>
      </c>
      <c r="F88" s="125"/>
    </row>
    <row r="89" spans="1:6" ht="20.100000000000001" customHeight="1">
      <c r="A89" s="124" t="s">
        <v>324</v>
      </c>
      <c r="B89" s="394">
        <v>0</v>
      </c>
      <c r="C89" s="595">
        <v>5216.6800599999997</v>
      </c>
      <c r="D89" s="585"/>
      <c r="E89" s="496">
        <v>0</v>
      </c>
      <c r="F89" s="125"/>
    </row>
    <row r="90" spans="1:6" ht="20.100000000000001" customHeight="1">
      <c r="A90" s="124" t="s">
        <v>325</v>
      </c>
      <c r="B90" s="394">
        <v>2392771</v>
      </c>
      <c r="C90" s="595">
        <v>1523625.5829900035</v>
      </c>
      <c r="D90" s="585"/>
      <c r="E90" s="496">
        <v>0.63676197303879201</v>
      </c>
      <c r="F90" s="125"/>
    </row>
    <row r="91" spans="1:6" ht="20.100000000000001" customHeight="1">
      <c r="A91" s="124" t="s">
        <v>326</v>
      </c>
      <c r="B91" s="394">
        <v>0</v>
      </c>
      <c r="C91" s="595">
        <v>81.352419999999981</v>
      </c>
      <c r="D91" s="585"/>
      <c r="E91" s="496">
        <v>0</v>
      </c>
      <c r="F91" s="125"/>
    </row>
    <row r="92" spans="1:6" ht="20.100000000000001" hidden="1" customHeight="1">
      <c r="A92" s="124" t="s">
        <v>327</v>
      </c>
      <c r="B92" s="394">
        <v>0</v>
      </c>
      <c r="C92" s="595">
        <v>0</v>
      </c>
      <c r="D92" s="585"/>
      <c r="E92" s="496">
        <v>0</v>
      </c>
      <c r="F92" s="125"/>
    </row>
    <row r="93" spans="1:6" ht="20.100000000000001" customHeight="1">
      <c r="A93" s="124" t="s">
        <v>328</v>
      </c>
      <c r="B93" s="394">
        <v>11154</v>
      </c>
      <c r="C93" s="595">
        <v>5403.3159600000008</v>
      </c>
      <c r="D93" s="585"/>
      <c r="E93" s="496">
        <v>0.48442854222700382</v>
      </c>
      <c r="F93" s="125"/>
    </row>
    <row r="94" spans="1:6" ht="9.75" customHeight="1">
      <c r="A94" s="113"/>
      <c r="B94" s="395"/>
      <c r="C94" s="600" t="s">
        <v>4</v>
      </c>
      <c r="D94" s="587"/>
      <c r="E94" s="130" t="s">
        <v>4</v>
      </c>
      <c r="F94" s="126"/>
    </row>
    <row r="95" spans="1:6" ht="4.5" customHeight="1">
      <c r="A95" s="126"/>
      <c r="B95" s="131"/>
      <c r="C95" s="132"/>
      <c r="D95" s="132"/>
      <c r="E95" s="131"/>
      <c r="F95" s="126"/>
    </row>
    <row r="96" spans="1:6" ht="21.75" customHeight="1">
      <c r="A96" s="601" t="s">
        <v>624</v>
      </c>
      <c r="B96" s="131"/>
      <c r="C96" s="132"/>
      <c r="D96" s="132"/>
      <c r="E96" s="131"/>
      <c r="F96" s="126"/>
    </row>
    <row r="97" spans="1:5" ht="16.5">
      <c r="A97" s="601" t="s">
        <v>623</v>
      </c>
      <c r="C97" s="128" t="s">
        <v>4</v>
      </c>
      <c r="D97" s="128"/>
    </row>
    <row r="98" spans="1:5">
      <c r="C98" s="128" t="s">
        <v>4</v>
      </c>
      <c r="D98" s="128"/>
    </row>
    <row r="103" spans="1:5">
      <c r="C103" s="497"/>
      <c r="D103" s="497"/>
      <c r="E103" s="497"/>
    </row>
    <row r="104" spans="1:5">
      <c r="C104" s="477"/>
      <c r="D104" s="477"/>
      <c r="E104" s="478"/>
    </row>
    <row r="105" spans="1:5">
      <c r="C105" s="497"/>
      <c r="D105" s="497"/>
      <c r="E105" s="497"/>
    </row>
    <row r="202" spans="3:3">
      <c r="C202" s="99" t="s">
        <v>127</v>
      </c>
    </row>
  </sheetData>
  <mergeCells count="1">
    <mergeCell ref="A2:E2"/>
  </mergeCells>
  <phoneticPr fontId="31" type="noConversion"/>
  <printOptions horizontalCentered="1"/>
  <pageMargins left="0.78740157480314965" right="0.78740157480314965" top="0.70866141732283472" bottom="0.19685039370078741" header="0.47244094488188981" footer="0.19685039370078741"/>
  <pageSetup paperSize="9" scale="75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workbookViewId="0"/>
  </sheetViews>
  <sheetFormatPr defaultColWidth="16.28515625" defaultRowHeight="15"/>
  <cols>
    <col min="1" max="1" width="52" style="134" customWidth="1"/>
    <col min="2" max="4" width="26.5703125" style="134" customWidth="1"/>
    <col min="5" max="16384" width="16.28515625" style="134"/>
  </cols>
  <sheetData>
    <row r="1" spans="1:5" ht="15" customHeight="1">
      <c r="A1" s="133" t="s">
        <v>329</v>
      </c>
    </row>
    <row r="2" spans="1:5" ht="15.75">
      <c r="A2" s="135" t="s">
        <v>330</v>
      </c>
      <c r="B2" s="136"/>
      <c r="C2" s="136"/>
      <c r="D2" s="136"/>
    </row>
    <row r="3" spans="1:5" ht="15.75">
      <c r="A3" s="135"/>
      <c r="B3" s="136"/>
      <c r="C3" s="136"/>
      <c r="D3" s="136"/>
    </row>
    <row r="4" spans="1:5" ht="15.75" customHeight="1">
      <c r="A4" s="135"/>
      <c r="B4" s="136"/>
      <c r="C4" s="136"/>
      <c r="D4" s="137" t="s">
        <v>2</v>
      </c>
    </row>
    <row r="5" spans="1:5" ht="15.95" customHeight="1">
      <c r="A5" s="138"/>
      <c r="B5" s="139" t="s">
        <v>238</v>
      </c>
      <c r="C5" s="140"/>
      <c r="D5" s="141"/>
    </row>
    <row r="6" spans="1:5" ht="15.95" customHeight="1">
      <c r="A6" s="142" t="s">
        <v>3</v>
      </c>
      <c r="B6" s="143" t="s">
        <v>239</v>
      </c>
      <c r="C6" s="144" t="s">
        <v>240</v>
      </c>
      <c r="D6" s="145" t="s">
        <v>241</v>
      </c>
    </row>
    <row r="7" spans="1:5" ht="15.95" customHeight="1">
      <c r="A7" s="146"/>
      <c r="B7" s="147" t="s">
        <v>457</v>
      </c>
      <c r="C7" s="148"/>
      <c r="D7" s="149" t="s">
        <v>244</v>
      </c>
    </row>
    <row r="8" spans="1:5" s="154" customFormat="1" ht="9.9499999999999993" customHeight="1">
      <c r="A8" s="150">
        <v>1</v>
      </c>
      <c r="B8" s="151">
        <v>2</v>
      </c>
      <c r="C8" s="152">
        <v>3</v>
      </c>
      <c r="D8" s="153">
        <v>4</v>
      </c>
    </row>
    <row r="9" spans="1:5" ht="19.5" customHeight="1">
      <c r="A9" s="155" t="s">
        <v>331</v>
      </c>
      <c r="B9" s="396">
        <v>2392771</v>
      </c>
      <c r="C9" s="498">
        <v>1523625.58299</v>
      </c>
      <c r="D9" s="499">
        <v>0.63676197303879056</v>
      </c>
    </row>
    <row r="10" spans="1:5" ht="22.5" customHeight="1">
      <c r="A10" s="156" t="s">
        <v>332</v>
      </c>
      <c r="B10" s="397">
        <v>173981</v>
      </c>
      <c r="C10" s="500">
        <v>129692.53272000009</v>
      </c>
      <c r="D10" s="501">
        <v>0.7454407821543737</v>
      </c>
    </row>
    <row r="11" spans="1:5" ht="24" customHeight="1">
      <c r="A11" s="156" t="s">
        <v>333</v>
      </c>
      <c r="B11" s="397">
        <v>99327</v>
      </c>
      <c r="C11" s="500">
        <v>67135.865709999955</v>
      </c>
      <c r="D11" s="501">
        <v>0.67590751467375387</v>
      </c>
    </row>
    <row r="12" spans="1:5" ht="24" customHeight="1">
      <c r="A12" s="156" t="s">
        <v>334</v>
      </c>
      <c r="B12" s="397">
        <v>78930</v>
      </c>
      <c r="C12" s="500">
        <v>46308.706829999996</v>
      </c>
      <c r="D12" s="501">
        <v>0.58670602850627129</v>
      </c>
    </row>
    <row r="13" spans="1:5" ht="24" customHeight="1">
      <c r="A13" s="156" t="s">
        <v>335</v>
      </c>
      <c r="B13" s="397">
        <v>46173</v>
      </c>
      <c r="C13" s="500">
        <v>27245.590999999993</v>
      </c>
      <c r="D13" s="501">
        <v>0.59007625668680819</v>
      </c>
    </row>
    <row r="14" spans="1:5" ht="24" customHeight="1">
      <c r="A14" s="156" t="s">
        <v>336</v>
      </c>
      <c r="B14" s="397">
        <v>150260</v>
      </c>
      <c r="C14" s="500">
        <v>80546.555819999994</v>
      </c>
      <c r="D14" s="501">
        <v>0.53604788912551571</v>
      </c>
    </row>
    <row r="15" spans="1:5" ht="24" customHeight="1">
      <c r="A15" s="156" t="s">
        <v>337</v>
      </c>
      <c r="B15" s="397">
        <v>180926</v>
      </c>
      <c r="C15" s="500">
        <v>137411.11989000003</v>
      </c>
      <c r="D15" s="501">
        <v>0.75948796684832487</v>
      </c>
    </row>
    <row r="16" spans="1:5" ht="24" customHeight="1">
      <c r="A16" s="156" t="s">
        <v>338</v>
      </c>
      <c r="B16" s="397">
        <v>536768</v>
      </c>
      <c r="C16" s="500">
        <v>351278.92300000001</v>
      </c>
      <c r="D16" s="501">
        <v>0.65443342934005011</v>
      </c>
      <c r="E16" s="134" t="s">
        <v>4</v>
      </c>
    </row>
    <row r="17" spans="1:4" ht="24" customHeight="1">
      <c r="A17" s="156" t="s">
        <v>339</v>
      </c>
      <c r="B17" s="397">
        <v>41975</v>
      </c>
      <c r="C17" s="500">
        <v>25937.238140000001</v>
      </c>
      <c r="D17" s="501">
        <v>0.61792109922572969</v>
      </c>
    </row>
    <row r="18" spans="1:4" ht="24" customHeight="1">
      <c r="A18" s="156" t="s">
        <v>340</v>
      </c>
      <c r="B18" s="397">
        <v>73500</v>
      </c>
      <c r="C18" s="500">
        <v>44006.933439999979</v>
      </c>
      <c r="D18" s="501">
        <v>0.59873378829931945</v>
      </c>
    </row>
    <row r="19" spans="1:4" ht="24" customHeight="1">
      <c r="A19" s="156" t="s">
        <v>341</v>
      </c>
      <c r="B19" s="397">
        <v>60893</v>
      </c>
      <c r="C19" s="500">
        <v>34665.837429999992</v>
      </c>
      <c r="D19" s="501">
        <v>0.56929100931141496</v>
      </c>
    </row>
    <row r="20" spans="1:4" ht="24" customHeight="1">
      <c r="A20" s="156" t="s">
        <v>342</v>
      </c>
      <c r="B20" s="397">
        <v>159883</v>
      </c>
      <c r="C20" s="500">
        <v>99576.449720000033</v>
      </c>
      <c r="D20" s="501">
        <v>0.62280823927496998</v>
      </c>
    </row>
    <row r="21" spans="1:4" ht="24" customHeight="1">
      <c r="A21" s="156" t="s">
        <v>343</v>
      </c>
      <c r="B21" s="397">
        <v>286811</v>
      </c>
      <c r="C21" s="500">
        <v>186659.84995</v>
      </c>
      <c r="D21" s="501">
        <v>0.65081133551363091</v>
      </c>
    </row>
    <row r="22" spans="1:4" ht="24" customHeight="1">
      <c r="A22" s="156" t="s">
        <v>344</v>
      </c>
      <c r="B22" s="397">
        <v>60757</v>
      </c>
      <c r="C22" s="500">
        <v>34910.899629999993</v>
      </c>
      <c r="D22" s="501">
        <v>0.57459880556972842</v>
      </c>
    </row>
    <row r="23" spans="1:4" ht="24" customHeight="1">
      <c r="A23" s="156" t="s">
        <v>345</v>
      </c>
      <c r="B23" s="397">
        <v>73155</v>
      </c>
      <c r="C23" s="500">
        <v>39672.495849999999</v>
      </c>
      <c r="D23" s="501">
        <v>0.54230737270179752</v>
      </c>
    </row>
    <row r="24" spans="1:4" ht="24" customHeight="1">
      <c r="A24" s="156" t="s">
        <v>346</v>
      </c>
      <c r="B24" s="397">
        <v>260969</v>
      </c>
      <c r="C24" s="500">
        <v>149026.21846999999</v>
      </c>
      <c r="D24" s="501">
        <v>0.57104950576505253</v>
      </c>
    </row>
    <row r="25" spans="1:4" ht="24" customHeight="1">
      <c r="A25" s="157" t="s">
        <v>347</v>
      </c>
      <c r="B25" s="398">
        <v>108463</v>
      </c>
      <c r="C25" s="502">
        <v>69550.365390000021</v>
      </c>
      <c r="D25" s="503">
        <v>0.64123586282879896</v>
      </c>
    </row>
    <row r="31" spans="1:4">
      <c r="D31" s="134" t="s">
        <v>4</v>
      </c>
    </row>
  </sheetData>
  <phoneticPr fontId="31" type="noConversion"/>
  <printOptions horizontalCentered="1"/>
  <pageMargins left="0.78740157480314965" right="0.78740157480314965" top="0.78740157480314965" bottom="0.78740157480314965" header="0.47244094488188981" footer="0.51181102362204722"/>
  <pageSetup paperSize="9" scale="75" firstPageNumber="18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1375" hidden="1" customWidth="1"/>
    <col min="2" max="2" width="2.28515625" style="1375" customWidth="1"/>
    <col min="3" max="3" width="4.5703125" style="1375" customWidth="1"/>
    <col min="4" max="4" width="66.28515625" style="1375" customWidth="1"/>
    <col min="5" max="5" width="16" style="1377" customWidth="1"/>
    <col min="6" max="7" width="16" style="1375" customWidth="1"/>
    <col min="8" max="8" width="16.42578125" style="1375" customWidth="1"/>
    <col min="9" max="9" width="16" style="1375" customWidth="1"/>
    <col min="10" max="12" width="9.28515625" style="1375" customWidth="1"/>
    <col min="13" max="13" width="7.85546875" style="1375" customWidth="1"/>
    <col min="14" max="14" width="7.85546875" style="1375"/>
    <col min="15" max="15" width="20.5703125" style="1375" bestFit="1" customWidth="1"/>
    <col min="16" max="16384" width="7.85546875" style="1375"/>
  </cols>
  <sheetData>
    <row r="1" spans="1:15" ht="19.5" customHeight="1">
      <c r="B1" s="1376" t="s">
        <v>830</v>
      </c>
      <c r="C1" s="1376"/>
      <c r="D1" s="1376"/>
      <c r="I1" s="1378"/>
    </row>
    <row r="2" spans="1:15" ht="15.75" customHeight="1">
      <c r="B2" s="1536" t="s">
        <v>831</v>
      </c>
      <c r="C2" s="1536"/>
      <c r="D2" s="1536"/>
      <c r="E2" s="1536"/>
      <c r="F2" s="1536"/>
      <c r="G2" s="1536"/>
      <c r="H2" s="1536"/>
      <c r="I2" s="1536"/>
      <c r="J2" s="1536"/>
      <c r="K2" s="1536"/>
      <c r="L2" s="1536"/>
    </row>
    <row r="3" spans="1:15" ht="6.75" customHeight="1">
      <c r="B3" s="1380"/>
      <c r="C3" s="1380"/>
      <c r="D3" s="1380"/>
      <c r="E3" s="1380"/>
      <c r="F3" s="1380"/>
      <c r="G3" s="1380"/>
      <c r="H3" s="1380"/>
      <c r="I3" s="1380"/>
      <c r="J3" s="1380"/>
      <c r="K3" s="1380"/>
      <c r="L3" s="1380"/>
    </row>
    <row r="4" spans="1:15" ht="15.75">
      <c r="B4" s="1381"/>
      <c r="C4" s="1382"/>
      <c r="D4" s="1383"/>
      <c r="E4" s="1384" t="s">
        <v>238</v>
      </c>
      <c r="F4" s="1385" t="s">
        <v>501</v>
      </c>
      <c r="G4" s="1386" t="s">
        <v>240</v>
      </c>
      <c r="H4" s="1387"/>
      <c r="I4" s="1387"/>
      <c r="J4" s="1387" t="s">
        <v>460</v>
      </c>
      <c r="K4" s="1387"/>
      <c r="L4" s="1388"/>
    </row>
    <row r="5" spans="1:15" ht="15.75">
      <c r="B5" s="1389" t="s">
        <v>3</v>
      </c>
      <c r="C5" s="1390"/>
      <c r="D5" s="1391"/>
      <c r="E5" s="1392" t="s">
        <v>239</v>
      </c>
      <c r="F5" s="1393" t="s">
        <v>504</v>
      </c>
      <c r="G5" s="1394"/>
      <c r="H5" s="1394"/>
      <c r="I5" s="1394"/>
      <c r="J5" s="1395"/>
      <c r="K5" s="1396"/>
      <c r="L5" s="1397"/>
    </row>
    <row r="6" spans="1:15" ht="15.75">
      <c r="B6" s="1398"/>
      <c r="C6" s="1377"/>
      <c r="D6" s="1399"/>
      <c r="E6" s="1400" t="s">
        <v>461</v>
      </c>
      <c r="F6" s="1393"/>
      <c r="G6" s="1401" t="s">
        <v>462</v>
      </c>
      <c r="H6" s="1402" t="s">
        <v>580</v>
      </c>
      <c r="I6" s="1402" t="s">
        <v>464</v>
      </c>
      <c r="J6" s="1403" t="s">
        <v>832</v>
      </c>
      <c r="K6" s="1404" t="s">
        <v>489</v>
      </c>
      <c r="L6" s="1404" t="s">
        <v>833</v>
      </c>
    </row>
    <row r="7" spans="1:15" s="1405" customFormat="1" ht="15" customHeight="1">
      <c r="B7" s="1406"/>
      <c r="C7" s="1407"/>
      <c r="D7" s="1408"/>
      <c r="E7" s="1531" t="s">
        <v>834</v>
      </c>
      <c r="F7" s="1532"/>
      <c r="G7" s="1532"/>
      <c r="H7" s="1532"/>
      <c r="I7" s="1533"/>
      <c r="J7" s="1531"/>
      <c r="K7" s="1532"/>
      <c r="L7" s="1533"/>
      <c r="M7" s="1512"/>
    </row>
    <row r="8" spans="1:15" s="1405" customFormat="1" ht="9.9499999999999993" customHeight="1">
      <c r="B8" s="1534">
        <v>1</v>
      </c>
      <c r="C8" s="1535"/>
      <c r="D8" s="1535"/>
      <c r="E8" s="1509">
        <v>2</v>
      </c>
      <c r="F8" s="1409">
        <v>3</v>
      </c>
      <c r="G8" s="1409">
        <v>4</v>
      </c>
      <c r="H8" s="1410">
        <v>5</v>
      </c>
      <c r="I8" s="1410">
        <v>6</v>
      </c>
      <c r="J8" s="1409">
        <v>7</v>
      </c>
      <c r="K8" s="1411">
        <v>8</v>
      </c>
      <c r="L8" s="1409">
        <v>9</v>
      </c>
      <c r="M8" s="1513"/>
    </row>
    <row r="9" spans="1:15" ht="21.75" customHeight="1">
      <c r="A9" s="1412" t="s">
        <v>835</v>
      </c>
      <c r="B9" s="1413" t="s">
        <v>836</v>
      </c>
      <c r="C9" s="1414"/>
      <c r="D9" s="1415"/>
      <c r="E9" s="1416">
        <v>397197405</v>
      </c>
      <c r="F9" s="1417">
        <v>397197405</v>
      </c>
      <c r="G9" s="1416">
        <v>26629004.66186</v>
      </c>
      <c r="H9" s="1416">
        <v>57559540.073090203</v>
      </c>
      <c r="I9" s="1418">
        <v>85341535.464200392</v>
      </c>
      <c r="J9" s="1419">
        <v>6.7042242287207288E-2</v>
      </c>
      <c r="K9" s="1419">
        <v>0.14491418964101793</v>
      </c>
      <c r="L9" s="1419">
        <v>0.21485924729090411</v>
      </c>
      <c r="O9" s="1379"/>
    </row>
    <row r="10" spans="1:15" ht="15.75">
      <c r="A10" s="1412"/>
      <c r="B10" s="1420" t="s">
        <v>582</v>
      </c>
      <c r="C10" s="1421"/>
      <c r="D10" s="1415"/>
      <c r="E10" s="1422"/>
      <c r="F10" s="1423"/>
      <c r="G10" s="1424"/>
      <c r="H10" s="1424"/>
      <c r="I10" s="1425"/>
      <c r="J10" s="1426"/>
      <c r="K10" s="1426"/>
      <c r="L10" s="1426"/>
    </row>
    <row r="11" spans="1:15" ht="21.75" customHeight="1">
      <c r="A11" s="1412" t="s">
        <v>837</v>
      </c>
      <c r="B11" s="1427" t="s">
        <v>838</v>
      </c>
      <c r="C11" s="1428" t="s">
        <v>839</v>
      </c>
      <c r="D11" s="1429"/>
      <c r="E11" s="1430">
        <v>213898023</v>
      </c>
      <c r="F11" s="1423">
        <v>213900729.08427</v>
      </c>
      <c r="G11" s="1424">
        <v>16149081.80779</v>
      </c>
      <c r="H11" s="1424">
        <v>34538620.651830003</v>
      </c>
      <c r="I11" s="1425">
        <v>50149767.181160003</v>
      </c>
      <c r="J11" s="1419">
        <v>7.5498021334129167E-2</v>
      </c>
      <c r="K11" s="1419">
        <v>0.1614703269114286</v>
      </c>
      <c r="L11" s="1419">
        <v>0.23445346538020734</v>
      </c>
    </row>
    <row r="12" spans="1:15" ht="12" customHeight="1">
      <c r="A12" s="1412"/>
      <c r="B12" s="1431"/>
      <c r="C12" s="1432" t="s">
        <v>770</v>
      </c>
      <c r="D12" s="1433"/>
      <c r="E12" s="1434"/>
      <c r="F12" s="1435"/>
      <c r="G12" s="1436"/>
      <c r="H12" s="1436"/>
      <c r="I12" s="1437"/>
      <c r="J12" s="1426"/>
      <c r="K12" s="1426"/>
      <c r="L12" s="1426"/>
    </row>
    <row r="13" spans="1:15" ht="15.95" customHeight="1">
      <c r="A13" s="1412" t="s">
        <v>840</v>
      </c>
      <c r="B13" s="1431"/>
      <c r="C13" s="1438" t="s">
        <v>842</v>
      </c>
      <c r="D13" s="1433" t="s">
        <v>843</v>
      </c>
      <c r="E13" s="1436">
        <v>56444715</v>
      </c>
      <c r="F13" s="1435">
        <v>56444715</v>
      </c>
      <c r="G13" s="1436">
        <v>7665399.1509999996</v>
      </c>
      <c r="H13" s="1436">
        <v>15329509.186000001</v>
      </c>
      <c r="I13" s="1437">
        <v>19693954.061999999</v>
      </c>
      <c r="J13" s="1426">
        <v>0.13580366471865435</v>
      </c>
      <c r="K13" s="1426">
        <v>0.27158449087748959</v>
      </c>
      <c r="L13" s="1426">
        <v>0.34890696253847681</v>
      </c>
    </row>
    <row r="14" spans="1:15" ht="15.95" customHeight="1">
      <c r="A14" s="1412" t="s">
        <v>841</v>
      </c>
      <c r="B14" s="1431"/>
      <c r="C14" s="1438" t="s">
        <v>845</v>
      </c>
      <c r="D14" s="1433" t="s">
        <v>846</v>
      </c>
      <c r="E14" s="1436">
        <v>65555173</v>
      </c>
      <c r="F14" s="1435">
        <v>65555173</v>
      </c>
      <c r="G14" s="1436">
        <v>1865731.2555499999</v>
      </c>
      <c r="H14" s="1436">
        <v>5733630.7147200005</v>
      </c>
      <c r="I14" s="1437">
        <v>9560263.33495</v>
      </c>
      <c r="J14" s="1426">
        <v>2.8460473371796302E-2</v>
      </c>
      <c r="K14" s="1426">
        <v>8.7462673841467872E-2</v>
      </c>
      <c r="L14" s="1426">
        <v>0.14583537648432413</v>
      </c>
    </row>
    <row r="15" spans="1:15" ht="12" customHeight="1">
      <c r="A15" s="1412"/>
      <c r="B15" s="1431"/>
      <c r="C15" s="1438"/>
      <c r="D15" s="1433" t="s">
        <v>770</v>
      </c>
      <c r="E15" s="1434"/>
      <c r="F15" s="1435"/>
      <c r="G15" s="1436"/>
      <c r="H15" s="1436"/>
      <c r="I15" s="1437"/>
      <c r="J15" s="1426"/>
      <c r="K15" s="1426"/>
      <c r="L15" s="1426"/>
    </row>
    <row r="16" spans="1:15" ht="15.95" customHeight="1">
      <c r="A16" s="1412" t="s">
        <v>844</v>
      </c>
      <c r="B16" s="1439"/>
      <c r="C16" s="1438"/>
      <c r="D16" s="1433" t="s">
        <v>849</v>
      </c>
      <c r="E16" s="1436">
        <v>46637723</v>
      </c>
      <c r="F16" s="1435">
        <v>46637723</v>
      </c>
      <c r="G16" s="1436">
        <v>529731.65416000003</v>
      </c>
      <c r="H16" s="1436">
        <v>3044017.3544399999</v>
      </c>
      <c r="I16" s="1437">
        <v>5233437.9484700002</v>
      </c>
      <c r="J16" s="1426">
        <v>1.1358437335373343E-2</v>
      </c>
      <c r="K16" s="1426">
        <v>6.5269424805323356E-2</v>
      </c>
      <c r="L16" s="1426">
        <v>0.11221469685537606</v>
      </c>
    </row>
    <row r="17" spans="1:13" ht="15.95" customHeight="1">
      <c r="A17" s="1412" t="s">
        <v>847</v>
      </c>
      <c r="B17" s="1431"/>
      <c r="C17" s="1438"/>
      <c r="D17" s="1440" t="s">
        <v>851</v>
      </c>
      <c r="E17" s="1436">
        <v>17565683</v>
      </c>
      <c r="F17" s="1435">
        <v>17565683</v>
      </c>
      <c r="G17" s="1436">
        <v>1233219.6013900002</v>
      </c>
      <c r="H17" s="1436">
        <v>2485053.3602800001</v>
      </c>
      <c r="I17" s="1437">
        <v>4014485.3864799999</v>
      </c>
      <c r="J17" s="1426">
        <v>7.0206185628534923E-2</v>
      </c>
      <c r="K17" s="1426">
        <v>0.14147206005482396</v>
      </c>
      <c r="L17" s="1426">
        <v>0.22854137732532231</v>
      </c>
    </row>
    <row r="18" spans="1:13" ht="45">
      <c r="A18" s="1441" t="s">
        <v>848</v>
      </c>
      <c r="B18" s="1431"/>
      <c r="C18" s="1442" t="s">
        <v>853</v>
      </c>
      <c r="D18" s="1443" t="s">
        <v>854</v>
      </c>
      <c r="E18" s="1436">
        <v>40785495</v>
      </c>
      <c r="F18" s="1435">
        <v>41536478.437239997</v>
      </c>
      <c r="G18" s="1436">
        <v>3581621.0937399999</v>
      </c>
      <c r="H18" s="1436">
        <v>7130345.6941200001</v>
      </c>
      <c r="I18" s="1437">
        <v>10586434.649499999</v>
      </c>
      <c r="J18" s="1426">
        <v>8.6228328170663046E-2</v>
      </c>
      <c r="K18" s="1426">
        <v>0.17166466591272717</v>
      </c>
      <c r="L18" s="1426">
        <v>0.25487077980131828</v>
      </c>
    </row>
    <row r="19" spans="1:13" ht="30">
      <c r="A19" s="1441" t="s">
        <v>850</v>
      </c>
      <c r="B19" s="1431"/>
      <c r="C19" s="1442" t="s">
        <v>856</v>
      </c>
      <c r="D19" s="1443" t="s">
        <v>857</v>
      </c>
      <c r="E19" s="1436">
        <v>3037757</v>
      </c>
      <c r="F19" s="1435">
        <v>4877574.4982399996</v>
      </c>
      <c r="G19" s="1436">
        <v>267780.04488</v>
      </c>
      <c r="H19" s="1436">
        <v>564502.14569999999</v>
      </c>
      <c r="I19" s="1437">
        <v>871745.99280000001</v>
      </c>
      <c r="J19" s="1426">
        <v>5.4900247033976508E-2</v>
      </c>
      <c r="K19" s="1426">
        <v>0.11573419245645396</v>
      </c>
      <c r="L19" s="1426">
        <v>0.17872530560313463</v>
      </c>
    </row>
    <row r="20" spans="1:13" ht="15" customHeight="1">
      <c r="A20" s="1441" t="s">
        <v>852</v>
      </c>
      <c r="B20" s="1431"/>
      <c r="C20" s="1442" t="s">
        <v>859</v>
      </c>
      <c r="D20" s="1443" t="s">
        <v>860</v>
      </c>
      <c r="E20" s="1436">
        <v>15580654</v>
      </c>
      <c r="F20" s="1435">
        <v>15565425</v>
      </c>
      <c r="G20" s="1436">
        <v>1543535.523</v>
      </c>
      <c r="H20" s="1436">
        <v>3138766.8089999999</v>
      </c>
      <c r="I20" s="1437">
        <v>4628579.3899999997</v>
      </c>
      <c r="J20" s="1426">
        <v>9.916436737191564E-2</v>
      </c>
      <c r="K20" s="1426">
        <v>0.20164992661620224</v>
      </c>
      <c r="L20" s="1426">
        <v>0.29736286609585022</v>
      </c>
    </row>
    <row r="21" spans="1:13" ht="21.75" customHeight="1">
      <c r="A21" s="1412" t="s">
        <v>855</v>
      </c>
      <c r="B21" s="1413" t="s">
        <v>862</v>
      </c>
      <c r="C21" s="1414" t="s">
        <v>863</v>
      </c>
      <c r="D21" s="1444"/>
      <c r="E21" s="1430">
        <v>26068705</v>
      </c>
      <c r="F21" s="1423">
        <v>25895012.968669999</v>
      </c>
      <c r="G21" s="1424">
        <v>2008420.2758299999</v>
      </c>
      <c r="H21" s="1424">
        <v>4097352.46673</v>
      </c>
      <c r="I21" s="1425">
        <v>6289373.09246</v>
      </c>
      <c r="J21" s="1419">
        <v>7.756011855487227E-2</v>
      </c>
      <c r="K21" s="1419">
        <v>0.15822940392759513</v>
      </c>
      <c r="L21" s="1419">
        <v>0.24287970429168818</v>
      </c>
    </row>
    <row r="22" spans="1:13" ht="21.75" customHeight="1">
      <c r="A22" s="1412" t="s">
        <v>858</v>
      </c>
      <c r="B22" s="1445" t="s">
        <v>865</v>
      </c>
      <c r="C22" s="1414" t="s">
        <v>866</v>
      </c>
      <c r="D22" s="1444"/>
      <c r="E22" s="1430">
        <v>75508830</v>
      </c>
      <c r="F22" s="1423">
        <v>75456741.029040098</v>
      </c>
      <c r="G22" s="1424">
        <v>4014724.4325799998</v>
      </c>
      <c r="H22" s="1424">
        <v>10486079.034540001</v>
      </c>
      <c r="I22" s="1425">
        <v>16683757.044809999</v>
      </c>
      <c r="J22" s="1419">
        <v>5.320564309867163E-2</v>
      </c>
      <c r="K22" s="1419">
        <v>0.13896808809307515</v>
      </c>
      <c r="L22" s="1419">
        <v>0.22110359945692762</v>
      </c>
    </row>
    <row r="23" spans="1:13" ht="12" customHeight="1">
      <c r="A23" s="1412"/>
      <c r="B23" s="1445"/>
      <c r="C23" s="1432" t="s">
        <v>770</v>
      </c>
      <c r="D23" s="1444"/>
      <c r="E23" s="1434"/>
      <c r="F23" s="1435"/>
      <c r="G23" s="1436"/>
      <c r="H23" s="1436"/>
      <c r="I23" s="1437"/>
      <c r="J23" s="1426"/>
      <c r="K23" s="1426"/>
      <c r="L23" s="1426"/>
    </row>
    <row r="24" spans="1:13" ht="15.75" customHeight="1">
      <c r="A24" s="1412" t="s">
        <v>861</v>
      </c>
      <c r="B24" s="1445"/>
      <c r="C24" s="1438" t="s">
        <v>869</v>
      </c>
      <c r="D24" s="1433" t="s">
        <v>870</v>
      </c>
      <c r="E24" s="1436">
        <v>47845395</v>
      </c>
      <c r="F24" s="1435">
        <v>47758486.000139996</v>
      </c>
      <c r="G24" s="1436">
        <v>2813480.9365100004</v>
      </c>
      <c r="H24" s="1436">
        <v>7926958.3551200107</v>
      </c>
      <c r="I24" s="1437">
        <v>12568348.729370002</v>
      </c>
      <c r="J24" s="1426">
        <v>5.8910597302053357E-2</v>
      </c>
      <c r="K24" s="1426">
        <v>0.16598010152785778</v>
      </c>
      <c r="L24" s="1426">
        <v>0.26316472279571762</v>
      </c>
    </row>
    <row r="25" spans="1:13" ht="15.75" customHeight="1">
      <c r="A25" s="1412" t="s">
        <v>864</v>
      </c>
      <c r="B25" s="1445"/>
      <c r="C25" s="1438" t="s">
        <v>872</v>
      </c>
      <c r="D25" s="1433" t="s">
        <v>873</v>
      </c>
      <c r="E25" s="1435">
        <v>19304045</v>
      </c>
      <c r="F25" s="1435">
        <v>19870667.588060003</v>
      </c>
      <c r="G25" s="1436">
        <v>571928.95269999898</v>
      </c>
      <c r="H25" s="1436">
        <v>1353032.0806100098</v>
      </c>
      <c r="I25" s="1437">
        <v>2460558.1095299902</v>
      </c>
      <c r="J25" s="1426">
        <v>2.878257361839533E-2</v>
      </c>
      <c r="K25" s="1426">
        <v>6.8091928699115636E-2</v>
      </c>
      <c r="L25" s="1426">
        <v>0.12382865842959923</v>
      </c>
    </row>
    <row r="26" spans="1:13" ht="21.75" customHeight="1">
      <c r="A26" s="1412" t="s">
        <v>867</v>
      </c>
      <c r="B26" s="1445" t="s">
        <v>875</v>
      </c>
      <c r="C26" s="1414" t="s">
        <v>876</v>
      </c>
      <c r="D26" s="1444"/>
      <c r="E26" s="1430">
        <v>21176991</v>
      </c>
      <c r="F26" s="1423">
        <v>21378714.66502</v>
      </c>
      <c r="G26" s="1424">
        <v>188151.62815999999</v>
      </c>
      <c r="H26" s="1424">
        <v>619784.3939299999</v>
      </c>
      <c r="I26" s="1425">
        <v>1045413.31273</v>
      </c>
      <c r="J26" s="1419">
        <v>8.8008858861779466E-3</v>
      </c>
      <c r="K26" s="1419">
        <v>2.8990722952306175E-2</v>
      </c>
      <c r="L26" s="1419">
        <v>4.8899727093533477E-2</v>
      </c>
    </row>
    <row r="27" spans="1:13" ht="12" customHeight="1">
      <c r="A27" s="1412"/>
      <c r="B27" s="1445"/>
      <c r="C27" s="1432" t="s">
        <v>770</v>
      </c>
      <c r="D27" s="1444"/>
      <c r="E27" s="1434"/>
      <c r="F27" s="1435"/>
      <c r="G27" s="1436"/>
      <c r="H27" s="1436"/>
      <c r="I27" s="1437"/>
      <c r="J27" s="1426"/>
      <c r="K27" s="1426"/>
      <c r="L27" s="1426"/>
    </row>
    <row r="28" spans="1:13" ht="30" customHeight="1">
      <c r="A28" s="1441" t="s">
        <v>868</v>
      </c>
      <c r="B28" s="1445"/>
      <c r="C28" s="1442" t="s">
        <v>879</v>
      </c>
      <c r="D28" s="1446" t="s">
        <v>880</v>
      </c>
      <c r="E28" s="1436">
        <v>13651677</v>
      </c>
      <c r="F28" s="1435">
        <v>14400596.978430001</v>
      </c>
      <c r="G28" s="1436">
        <v>173719.06075</v>
      </c>
      <c r="H28" s="1436">
        <v>473653.04916000005</v>
      </c>
      <c r="I28" s="1437">
        <v>704362.9580499999</v>
      </c>
      <c r="J28" s="1426">
        <v>1.2063323555975206E-2</v>
      </c>
      <c r="K28" s="1426">
        <v>3.2891209292883021E-2</v>
      </c>
      <c r="L28" s="1426">
        <v>4.8912066569534104E-2</v>
      </c>
    </row>
    <row r="29" spans="1:13" ht="47.25" customHeight="1">
      <c r="A29" s="1441" t="s">
        <v>871</v>
      </c>
      <c r="B29" s="1445"/>
      <c r="C29" s="1442" t="s">
        <v>882</v>
      </c>
      <c r="D29" s="1446" t="s">
        <v>883</v>
      </c>
      <c r="E29" s="1436">
        <v>45878</v>
      </c>
      <c r="F29" s="1435">
        <v>94510.392260000008</v>
      </c>
      <c r="G29" s="1436">
        <v>3.2343200000000003</v>
      </c>
      <c r="H29" s="1436">
        <v>172.48445000000001</v>
      </c>
      <c r="I29" s="1437">
        <v>1030.43551</v>
      </c>
      <c r="J29" s="1426">
        <v>3.4221845054904867E-5</v>
      </c>
      <c r="K29" s="1426">
        <v>1.8250315745753313E-3</v>
      </c>
      <c r="L29" s="1426">
        <v>1.0902880470173598E-2</v>
      </c>
      <c r="M29" s="1447"/>
    </row>
    <row r="30" spans="1:13" ht="30">
      <c r="A30" s="1441" t="s">
        <v>874</v>
      </c>
      <c r="B30" s="1445"/>
      <c r="C30" s="1442" t="s">
        <v>884</v>
      </c>
      <c r="D30" s="1446" t="s">
        <v>885</v>
      </c>
      <c r="E30" s="1448">
        <v>6440</v>
      </c>
      <c r="F30" s="1448">
        <v>987671.04376000003</v>
      </c>
      <c r="G30" s="1449">
        <v>0</v>
      </c>
      <c r="H30" s="1448">
        <v>25</v>
      </c>
      <c r="I30" s="1437">
        <v>2052.2497600000002</v>
      </c>
      <c r="J30" s="1426">
        <v>0</v>
      </c>
      <c r="K30" s="1426">
        <v>2.531207142089193E-5</v>
      </c>
      <c r="L30" s="1426">
        <v>2.0778676999451333E-3</v>
      </c>
    </row>
    <row r="31" spans="1:13" ht="21.75" customHeight="1">
      <c r="A31" s="1441" t="s">
        <v>877</v>
      </c>
      <c r="B31" s="1450" t="s">
        <v>886</v>
      </c>
      <c r="C31" s="1451" t="s">
        <v>887</v>
      </c>
      <c r="D31" s="1452"/>
      <c r="E31" s="1423">
        <v>30699900</v>
      </c>
      <c r="F31" s="1423">
        <v>30699900</v>
      </c>
      <c r="G31" s="1423">
        <v>3619801.8714699997</v>
      </c>
      <c r="H31" s="1423">
        <v>4016566.6869899998</v>
      </c>
      <c r="I31" s="1423">
        <v>5129564.1728800004</v>
      </c>
      <c r="J31" s="1419">
        <v>0.11790923981739353</v>
      </c>
      <c r="K31" s="1419">
        <v>0.13083321727399763</v>
      </c>
      <c r="L31" s="1419">
        <v>0.1670873251339581</v>
      </c>
    </row>
    <row r="32" spans="1:13" ht="21.75" customHeight="1">
      <c r="A32" s="1441" t="s">
        <v>878</v>
      </c>
      <c r="B32" s="1450" t="s">
        <v>888</v>
      </c>
      <c r="C32" s="1451" t="s">
        <v>889</v>
      </c>
      <c r="D32" s="1452"/>
      <c r="E32" s="1430">
        <v>19643623</v>
      </c>
      <c r="F32" s="1423">
        <v>19643623</v>
      </c>
      <c r="G32" s="1424">
        <v>245517.10911000002</v>
      </c>
      <c r="H32" s="1424">
        <v>2783743.4977199999</v>
      </c>
      <c r="I32" s="1425">
        <v>4409325.0547799999</v>
      </c>
      <c r="J32" s="1419">
        <v>1.2498565519710901E-2</v>
      </c>
      <c r="K32" s="1419">
        <v>0.14171232555827404</v>
      </c>
      <c r="L32" s="1419">
        <v>0.22446597833709189</v>
      </c>
    </row>
    <row r="33" spans="1:15" ht="21.75" customHeight="1">
      <c r="A33" s="1441" t="s">
        <v>881</v>
      </c>
      <c r="B33" s="1453" t="s">
        <v>890</v>
      </c>
      <c r="C33" s="1454" t="s">
        <v>891</v>
      </c>
      <c r="D33" s="1455"/>
      <c r="E33" s="1456">
        <v>10201333</v>
      </c>
      <c r="F33" s="1456">
        <v>10222684.253</v>
      </c>
      <c r="G33" s="1457">
        <v>403307.53692000004</v>
      </c>
      <c r="H33" s="1457">
        <v>1017393.34135</v>
      </c>
      <c r="I33" s="1458">
        <v>1634335.6053800001</v>
      </c>
      <c r="J33" s="1459">
        <v>3.9452214989584893E-2</v>
      </c>
      <c r="K33" s="1459">
        <v>9.952311116832456E-2</v>
      </c>
      <c r="L33" s="1459">
        <v>0.1598734309827069</v>
      </c>
    </row>
    <row r="34" spans="1:15" ht="18.75" customHeight="1">
      <c r="A34" s="1460"/>
      <c r="B34" s="1537"/>
      <c r="C34" s="1537"/>
      <c r="D34" s="1537"/>
      <c r="E34" s="1537"/>
      <c r="F34" s="1537"/>
      <c r="G34" s="1537"/>
      <c r="H34" s="1537"/>
      <c r="I34" s="1537"/>
      <c r="J34" s="1537"/>
      <c r="K34" s="1537"/>
      <c r="L34" s="1537"/>
      <c r="M34" s="1537"/>
    </row>
    <row r="35" spans="1:15" ht="19.5" customHeight="1">
      <c r="B35" s="1376" t="s">
        <v>830</v>
      </c>
      <c r="C35" s="1376"/>
      <c r="D35" s="1376"/>
      <c r="I35" s="1378"/>
    </row>
    <row r="36" spans="1:15" ht="15.75" customHeight="1">
      <c r="B36" s="1536" t="s">
        <v>831</v>
      </c>
      <c r="C36" s="1536"/>
      <c r="D36" s="1536"/>
      <c r="E36" s="1536"/>
      <c r="F36" s="1536"/>
      <c r="G36" s="1536"/>
      <c r="H36" s="1536"/>
      <c r="I36" s="1536"/>
      <c r="J36" s="1536"/>
      <c r="K36" s="1536"/>
      <c r="L36" s="1536"/>
    </row>
    <row r="37" spans="1:15" ht="6.75" customHeight="1">
      <c r="B37" s="1380"/>
      <c r="C37" s="1380"/>
      <c r="D37" s="1380"/>
      <c r="E37" s="1380"/>
      <c r="F37" s="1380"/>
      <c r="G37" s="1380"/>
      <c r="H37" s="1380"/>
      <c r="I37" s="1380"/>
      <c r="J37" s="1380"/>
      <c r="K37" s="1380"/>
      <c r="L37" s="1380"/>
    </row>
    <row r="38" spans="1:15" ht="15.75">
      <c r="B38" s="1381"/>
      <c r="C38" s="1382"/>
      <c r="D38" s="1383"/>
      <c r="E38" s="1384" t="s">
        <v>238</v>
      </c>
      <c r="F38" s="1385" t="s">
        <v>501</v>
      </c>
      <c r="G38" s="1386" t="s">
        <v>240</v>
      </c>
      <c r="H38" s="1387"/>
      <c r="I38" s="1387"/>
      <c r="J38" s="1387" t="s">
        <v>460</v>
      </c>
      <c r="K38" s="1387"/>
      <c r="L38" s="1388"/>
    </row>
    <row r="39" spans="1:15" ht="15.75">
      <c r="B39" s="1389" t="s">
        <v>3</v>
      </c>
      <c r="C39" s="1390"/>
      <c r="D39" s="1391"/>
      <c r="E39" s="1392" t="s">
        <v>239</v>
      </c>
      <c r="F39" s="1393" t="s">
        <v>504</v>
      </c>
      <c r="G39" s="1394"/>
      <c r="H39" s="1394"/>
      <c r="I39" s="1394"/>
      <c r="J39" s="1395"/>
      <c r="K39" s="1396"/>
      <c r="L39" s="1397"/>
    </row>
    <row r="40" spans="1:15" ht="15.75">
      <c r="B40" s="1398"/>
      <c r="C40" s="1377"/>
      <c r="D40" s="1399"/>
      <c r="E40" s="1400" t="s">
        <v>461</v>
      </c>
      <c r="F40" s="1393"/>
      <c r="G40" s="1401" t="s">
        <v>613</v>
      </c>
      <c r="H40" s="1402" t="s">
        <v>614</v>
      </c>
      <c r="I40" s="1402" t="s">
        <v>615</v>
      </c>
      <c r="J40" s="1403" t="s">
        <v>832</v>
      </c>
      <c r="K40" s="1404" t="s">
        <v>489</v>
      </c>
      <c r="L40" s="1404" t="s">
        <v>833</v>
      </c>
    </row>
    <row r="41" spans="1:15" s="1405" customFormat="1" ht="15" customHeight="1">
      <c r="B41" s="1406"/>
      <c r="C41" s="1407"/>
      <c r="D41" s="1408"/>
      <c r="E41" s="1531" t="s">
        <v>834</v>
      </c>
      <c r="F41" s="1532"/>
      <c r="G41" s="1532"/>
      <c r="H41" s="1532"/>
      <c r="I41" s="1533"/>
      <c r="J41" s="1531"/>
      <c r="K41" s="1532"/>
      <c r="L41" s="1533"/>
      <c r="M41" s="1512"/>
    </row>
    <row r="42" spans="1:15" s="1405" customFormat="1" ht="9.9499999999999993" customHeight="1">
      <c r="B42" s="1534">
        <v>1</v>
      </c>
      <c r="C42" s="1535"/>
      <c r="D42" s="1535"/>
      <c r="E42" s="1509">
        <v>2</v>
      </c>
      <c r="F42" s="1409">
        <v>3</v>
      </c>
      <c r="G42" s="1409">
        <v>4</v>
      </c>
      <c r="H42" s="1410">
        <v>5</v>
      </c>
      <c r="I42" s="1410">
        <v>6</v>
      </c>
      <c r="J42" s="1409">
        <v>7</v>
      </c>
      <c r="K42" s="1411">
        <v>8</v>
      </c>
      <c r="L42" s="1409">
        <v>9</v>
      </c>
    </row>
    <row r="43" spans="1:15" ht="21.75" customHeight="1">
      <c r="A43" s="1412" t="s">
        <v>835</v>
      </c>
      <c r="B43" s="1413" t="s">
        <v>836</v>
      </c>
      <c r="C43" s="1414"/>
      <c r="D43" s="1415"/>
      <c r="E43" s="1416">
        <v>397197405</v>
      </c>
      <c r="F43" s="1417">
        <v>397197405</v>
      </c>
      <c r="G43" s="1416">
        <v>115837084.79667999</v>
      </c>
      <c r="H43" s="1416">
        <v>0</v>
      </c>
      <c r="I43" s="1418">
        <v>0</v>
      </c>
      <c r="J43" s="1419">
        <v>0.29163605637524243</v>
      </c>
      <c r="K43" s="1461">
        <v>0</v>
      </c>
      <c r="L43" s="1461">
        <v>0</v>
      </c>
      <c r="O43" s="1379"/>
    </row>
    <row r="44" spans="1:15" ht="15.75">
      <c r="A44" s="1412"/>
      <c r="B44" s="1420" t="s">
        <v>582</v>
      </c>
      <c r="C44" s="1421"/>
      <c r="D44" s="1415"/>
      <c r="E44" s="1422"/>
      <c r="F44" s="1423">
        <v>0</v>
      </c>
      <c r="G44" s="1424"/>
      <c r="H44" s="1424"/>
      <c r="I44" s="1425"/>
      <c r="J44" s="1426"/>
      <c r="K44" s="1462"/>
      <c r="L44" s="1462"/>
    </row>
    <row r="45" spans="1:15" ht="21.75" customHeight="1">
      <c r="A45" s="1412" t="s">
        <v>837</v>
      </c>
      <c r="B45" s="1427" t="s">
        <v>838</v>
      </c>
      <c r="C45" s="1428" t="s">
        <v>839</v>
      </c>
      <c r="D45" s="1429"/>
      <c r="E45" s="1430">
        <v>213898023</v>
      </c>
      <c r="F45" s="1423">
        <v>213900729.08427</v>
      </c>
      <c r="G45" s="1424">
        <v>66849365.014679998</v>
      </c>
      <c r="H45" s="1424">
        <v>0</v>
      </c>
      <c r="I45" s="1425">
        <v>0</v>
      </c>
      <c r="J45" s="1419">
        <v>0.31252518540197916</v>
      </c>
      <c r="K45" s="1461">
        <v>0</v>
      </c>
      <c r="L45" s="1461">
        <v>0</v>
      </c>
    </row>
    <row r="46" spans="1:15" ht="12" customHeight="1">
      <c r="A46" s="1412"/>
      <c r="B46" s="1431"/>
      <c r="C46" s="1432" t="s">
        <v>770</v>
      </c>
      <c r="D46" s="1433"/>
      <c r="E46" s="1434"/>
      <c r="F46" s="1435">
        <v>0</v>
      </c>
      <c r="G46" s="1436"/>
      <c r="H46" s="1436"/>
      <c r="I46" s="1437"/>
      <c r="J46" s="1426"/>
      <c r="K46" s="1462"/>
      <c r="L46" s="1462"/>
    </row>
    <row r="47" spans="1:15" ht="15.95" customHeight="1">
      <c r="A47" s="1412" t="s">
        <v>840</v>
      </c>
      <c r="B47" s="1431"/>
      <c r="C47" s="1438" t="s">
        <v>842</v>
      </c>
      <c r="D47" s="1433" t="s">
        <v>843</v>
      </c>
      <c r="E47" s="1436">
        <v>56444715</v>
      </c>
      <c r="F47" s="1435">
        <v>56444715</v>
      </c>
      <c r="G47" s="1436">
        <v>24057766.557</v>
      </c>
      <c r="H47" s="1436">
        <v>0</v>
      </c>
      <c r="I47" s="1437">
        <v>0</v>
      </c>
      <c r="J47" s="1426">
        <v>0.42621823065277237</v>
      </c>
      <c r="K47" s="1462">
        <v>0</v>
      </c>
      <c r="L47" s="1462">
        <v>0</v>
      </c>
    </row>
    <row r="48" spans="1:15" ht="15.95" customHeight="1">
      <c r="A48" s="1412" t="s">
        <v>841</v>
      </c>
      <c r="B48" s="1431"/>
      <c r="C48" s="1438" t="s">
        <v>845</v>
      </c>
      <c r="D48" s="1433" t="s">
        <v>846</v>
      </c>
      <c r="E48" s="1436">
        <v>65555173</v>
      </c>
      <c r="F48" s="1435">
        <v>65555173</v>
      </c>
      <c r="G48" s="1436">
        <v>13783557.740049999</v>
      </c>
      <c r="H48" s="1436">
        <v>0</v>
      </c>
      <c r="I48" s="1437">
        <v>0</v>
      </c>
      <c r="J48" s="1426">
        <v>0.21025888742677865</v>
      </c>
      <c r="K48" s="1462">
        <v>0</v>
      </c>
      <c r="L48" s="1462">
        <v>0</v>
      </c>
    </row>
    <row r="49" spans="1:13" ht="12" customHeight="1">
      <c r="A49" s="1412"/>
      <c r="B49" s="1431"/>
      <c r="C49" s="1438"/>
      <c r="D49" s="1433" t="s">
        <v>770</v>
      </c>
      <c r="E49" s="1434"/>
      <c r="F49" s="1435">
        <v>0</v>
      </c>
      <c r="G49" s="1436"/>
      <c r="H49" s="1436"/>
      <c r="I49" s="1437"/>
      <c r="J49" s="1426"/>
      <c r="K49" s="1462"/>
      <c r="L49" s="1462"/>
    </row>
    <row r="50" spans="1:13" ht="15.95" customHeight="1">
      <c r="A50" s="1412" t="s">
        <v>844</v>
      </c>
      <c r="B50" s="1439"/>
      <c r="C50" s="1438"/>
      <c r="D50" s="1433" t="s">
        <v>849</v>
      </c>
      <c r="E50" s="1436">
        <v>46637723</v>
      </c>
      <c r="F50" s="1435">
        <v>46637723</v>
      </c>
      <c r="G50" s="1436">
        <v>7828590.1581000006</v>
      </c>
      <c r="H50" s="1436">
        <v>0</v>
      </c>
      <c r="I50" s="1437">
        <v>0</v>
      </c>
      <c r="J50" s="1426">
        <v>0.1678596135171522</v>
      </c>
      <c r="K50" s="1462">
        <v>0</v>
      </c>
      <c r="L50" s="1462">
        <v>0</v>
      </c>
    </row>
    <row r="51" spans="1:13" ht="15.95" customHeight="1">
      <c r="A51" s="1412" t="s">
        <v>847</v>
      </c>
      <c r="B51" s="1431"/>
      <c r="C51" s="1438"/>
      <c r="D51" s="1440" t="s">
        <v>851</v>
      </c>
      <c r="E51" s="1436">
        <v>17565683</v>
      </c>
      <c r="F51" s="1435">
        <v>17565683</v>
      </c>
      <c r="G51" s="1436">
        <v>5523147.5819499996</v>
      </c>
      <c r="H51" s="1436">
        <v>0</v>
      </c>
      <c r="I51" s="1437">
        <v>0</v>
      </c>
      <c r="J51" s="1426">
        <v>0.31442828508006204</v>
      </c>
      <c r="K51" s="1462">
        <v>0</v>
      </c>
      <c r="L51" s="1462">
        <v>0</v>
      </c>
    </row>
    <row r="52" spans="1:13" ht="45">
      <c r="A52" s="1441" t="s">
        <v>848</v>
      </c>
      <c r="B52" s="1431"/>
      <c r="C52" s="1442" t="s">
        <v>853</v>
      </c>
      <c r="D52" s="1443" t="s">
        <v>854</v>
      </c>
      <c r="E52" s="1436">
        <v>40785495</v>
      </c>
      <c r="F52" s="1435">
        <v>41536478.437239997</v>
      </c>
      <c r="G52" s="1436">
        <v>14628648.31652</v>
      </c>
      <c r="H52" s="1436">
        <v>0</v>
      </c>
      <c r="I52" s="1437">
        <v>0</v>
      </c>
      <c r="J52" s="1426">
        <v>0.35218797709640498</v>
      </c>
      <c r="K52" s="1462">
        <v>0</v>
      </c>
      <c r="L52" s="1462">
        <v>0</v>
      </c>
    </row>
    <row r="53" spans="1:13" ht="30">
      <c r="A53" s="1441" t="s">
        <v>850</v>
      </c>
      <c r="B53" s="1431"/>
      <c r="C53" s="1442" t="s">
        <v>856</v>
      </c>
      <c r="D53" s="1443" t="s">
        <v>857</v>
      </c>
      <c r="E53" s="1436">
        <v>3037757</v>
      </c>
      <c r="F53" s="1435">
        <v>4877574.4982399996</v>
      </c>
      <c r="G53" s="1436">
        <v>1592119.6121500002</v>
      </c>
      <c r="H53" s="1436">
        <v>0</v>
      </c>
      <c r="I53" s="1437">
        <v>0</v>
      </c>
      <c r="J53" s="1426">
        <v>0.32641625724517237</v>
      </c>
      <c r="K53" s="1462">
        <v>0</v>
      </c>
      <c r="L53" s="1462">
        <v>0</v>
      </c>
    </row>
    <row r="54" spans="1:13" ht="15" customHeight="1">
      <c r="A54" s="1441" t="s">
        <v>852</v>
      </c>
      <c r="B54" s="1431"/>
      <c r="C54" s="1442" t="s">
        <v>859</v>
      </c>
      <c r="D54" s="1443" t="s">
        <v>860</v>
      </c>
      <c r="E54" s="1436">
        <v>15580654</v>
      </c>
      <c r="F54" s="1435">
        <v>15565425</v>
      </c>
      <c r="G54" s="1436">
        <v>5840515.7980000004</v>
      </c>
      <c r="H54" s="1436">
        <v>0</v>
      </c>
      <c r="I54" s="1437">
        <v>0</v>
      </c>
      <c r="J54" s="1426">
        <v>0.37522366385755612</v>
      </c>
      <c r="K54" s="1462">
        <v>0</v>
      </c>
      <c r="L54" s="1462">
        <v>0</v>
      </c>
    </row>
    <row r="55" spans="1:13" ht="21.75" customHeight="1">
      <c r="A55" s="1412" t="s">
        <v>855</v>
      </c>
      <c r="B55" s="1413" t="s">
        <v>862</v>
      </c>
      <c r="C55" s="1414" t="s">
        <v>863</v>
      </c>
      <c r="D55" s="1444"/>
      <c r="E55" s="1430">
        <v>26068705</v>
      </c>
      <c r="F55" s="1423">
        <v>25895012.968669999</v>
      </c>
      <c r="G55" s="1424">
        <v>8348224.7477600006</v>
      </c>
      <c r="H55" s="1424">
        <v>0</v>
      </c>
      <c r="I55" s="1425">
        <v>0</v>
      </c>
      <c r="J55" s="1419">
        <v>0.32238735535141061</v>
      </c>
      <c r="K55" s="1461">
        <v>0</v>
      </c>
      <c r="L55" s="1461">
        <v>0</v>
      </c>
    </row>
    <row r="56" spans="1:13" ht="21.75" customHeight="1">
      <c r="A56" s="1412" t="s">
        <v>858</v>
      </c>
      <c r="B56" s="1445" t="s">
        <v>865</v>
      </c>
      <c r="C56" s="1414" t="s">
        <v>866</v>
      </c>
      <c r="D56" s="1444"/>
      <c r="E56" s="1430">
        <v>75508830</v>
      </c>
      <c r="F56" s="1423">
        <v>75456741.029040098</v>
      </c>
      <c r="G56" s="1424">
        <v>22123617.09832</v>
      </c>
      <c r="H56" s="1424">
        <v>0</v>
      </c>
      <c r="I56" s="1425">
        <v>0</v>
      </c>
      <c r="J56" s="1419">
        <v>0.29319603254274601</v>
      </c>
      <c r="K56" s="1461">
        <v>0</v>
      </c>
      <c r="L56" s="1461">
        <v>0</v>
      </c>
    </row>
    <row r="57" spans="1:13" ht="12" customHeight="1">
      <c r="A57" s="1412"/>
      <c r="B57" s="1445"/>
      <c r="C57" s="1432" t="s">
        <v>770</v>
      </c>
      <c r="D57" s="1444"/>
      <c r="E57" s="1434"/>
      <c r="F57" s="1435">
        <v>0</v>
      </c>
      <c r="G57" s="1436"/>
      <c r="H57" s="1436"/>
      <c r="I57" s="1437"/>
      <c r="J57" s="1426"/>
      <c r="K57" s="1462"/>
      <c r="L57" s="1462"/>
    </row>
    <row r="58" spans="1:13" ht="15.75" customHeight="1">
      <c r="A58" s="1412" t="s">
        <v>861</v>
      </c>
      <c r="B58" s="1445"/>
      <c r="C58" s="1438" t="s">
        <v>869</v>
      </c>
      <c r="D58" s="1433" t="s">
        <v>870</v>
      </c>
      <c r="E58" s="1436">
        <v>47845395</v>
      </c>
      <c r="F58" s="1435">
        <v>47758486.000139996</v>
      </c>
      <c r="G58" s="1436">
        <v>16446757.054540001</v>
      </c>
      <c r="H58" s="1436">
        <v>0</v>
      </c>
      <c r="I58" s="1437">
        <v>0</v>
      </c>
      <c r="J58" s="1426">
        <v>0.3443735015907286</v>
      </c>
      <c r="K58" s="1462">
        <v>0</v>
      </c>
      <c r="L58" s="1462">
        <v>0</v>
      </c>
    </row>
    <row r="59" spans="1:13" ht="15.75" customHeight="1">
      <c r="A59" s="1412" t="s">
        <v>864</v>
      </c>
      <c r="B59" s="1445"/>
      <c r="C59" s="1438" t="s">
        <v>872</v>
      </c>
      <c r="D59" s="1433" t="s">
        <v>873</v>
      </c>
      <c r="E59" s="1435">
        <v>19304045</v>
      </c>
      <c r="F59" s="1435">
        <v>19870667.588060003</v>
      </c>
      <c r="G59" s="1436">
        <v>3610025.4040100002</v>
      </c>
      <c r="H59" s="1436">
        <v>0</v>
      </c>
      <c r="I59" s="1437">
        <v>0</v>
      </c>
      <c r="J59" s="1426">
        <v>0.18167610061471776</v>
      </c>
      <c r="K59" s="1462">
        <v>0</v>
      </c>
      <c r="L59" s="1462">
        <v>0</v>
      </c>
    </row>
    <row r="60" spans="1:13" ht="21.75" customHeight="1">
      <c r="A60" s="1412" t="s">
        <v>867</v>
      </c>
      <c r="B60" s="1445" t="s">
        <v>875</v>
      </c>
      <c r="C60" s="1414" t="s">
        <v>876</v>
      </c>
      <c r="D60" s="1444"/>
      <c r="E60" s="1430">
        <v>21176991</v>
      </c>
      <c r="F60" s="1423">
        <v>21378714.66502</v>
      </c>
      <c r="G60" s="1424">
        <v>1928116.74915</v>
      </c>
      <c r="H60" s="1424">
        <v>0</v>
      </c>
      <c r="I60" s="1425">
        <v>0</v>
      </c>
      <c r="J60" s="1419">
        <v>9.0188618883847022E-2</v>
      </c>
      <c r="K60" s="1461">
        <v>0</v>
      </c>
      <c r="L60" s="1461">
        <v>0</v>
      </c>
    </row>
    <row r="61" spans="1:13" ht="12" customHeight="1">
      <c r="A61" s="1412"/>
      <c r="B61" s="1445"/>
      <c r="C61" s="1432" t="s">
        <v>770</v>
      </c>
      <c r="D61" s="1444"/>
      <c r="E61" s="1434"/>
      <c r="F61" s="1435">
        <v>0</v>
      </c>
      <c r="G61" s="1436"/>
      <c r="H61" s="1436"/>
      <c r="I61" s="1437"/>
      <c r="J61" s="1426"/>
      <c r="K61" s="1462"/>
      <c r="L61" s="1462"/>
    </row>
    <row r="62" spans="1:13" ht="30" customHeight="1">
      <c r="A62" s="1441" t="s">
        <v>868</v>
      </c>
      <c r="B62" s="1445"/>
      <c r="C62" s="1442" t="s">
        <v>879</v>
      </c>
      <c r="D62" s="1446" t="s">
        <v>880</v>
      </c>
      <c r="E62" s="1436">
        <v>13651677</v>
      </c>
      <c r="F62" s="1435">
        <v>14400596.978430001</v>
      </c>
      <c r="G62" s="1436">
        <v>1420107.0562799999</v>
      </c>
      <c r="H62" s="1436">
        <v>0</v>
      </c>
      <c r="I62" s="1437">
        <v>0</v>
      </c>
      <c r="J62" s="1426">
        <v>9.8614457331672678E-2</v>
      </c>
      <c r="K62" s="1462">
        <v>0</v>
      </c>
      <c r="L62" s="1462">
        <v>0</v>
      </c>
    </row>
    <row r="63" spans="1:13" ht="47.25" customHeight="1">
      <c r="A63" s="1441" t="s">
        <v>871</v>
      </c>
      <c r="B63" s="1445"/>
      <c r="C63" s="1442" t="s">
        <v>882</v>
      </c>
      <c r="D63" s="1446" t="s">
        <v>883</v>
      </c>
      <c r="E63" s="1436">
        <v>45878</v>
      </c>
      <c r="F63" s="1435">
        <v>94510.392260000008</v>
      </c>
      <c r="G63" s="1436">
        <v>1411.1725100000001</v>
      </c>
      <c r="H63" s="1436">
        <v>0</v>
      </c>
      <c r="I63" s="1437">
        <v>0</v>
      </c>
      <c r="J63" s="1426">
        <v>1.4931400412748642E-2</v>
      </c>
      <c r="K63" s="1462">
        <v>0</v>
      </c>
      <c r="L63" s="1462">
        <v>0</v>
      </c>
      <c r="M63" s="1447"/>
    </row>
    <row r="64" spans="1:13" ht="30">
      <c r="A64" s="1441" t="s">
        <v>874</v>
      </c>
      <c r="B64" s="1445"/>
      <c r="C64" s="1442" t="s">
        <v>884</v>
      </c>
      <c r="D64" s="1446" t="s">
        <v>885</v>
      </c>
      <c r="E64" s="1448">
        <v>6440</v>
      </c>
      <c r="F64" s="1448">
        <v>987671.04376000003</v>
      </c>
      <c r="G64" s="1436">
        <v>5230.34746</v>
      </c>
      <c r="H64" s="1448">
        <v>0</v>
      </c>
      <c r="I64" s="1437">
        <v>0</v>
      </c>
      <c r="J64" s="1426">
        <v>5.2956371385440276E-3</v>
      </c>
      <c r="K64" s="1462">
        <v>0</v>
      </c>
      <c r="L64" s="1462">
        <v>0</v>
      </c>
    </row>
    <row r="65" spans="1:12" ht="21.75" customHeight="1">
      <c r="A65" s="1441" t="s">
        <v>877</v>
      </c>
      <c r="B65" s="1450" t="s">
        <v>886</v>
      </c>
      <c r="C65" s="1451" t="s">
        <v>887</v>
      </c>
      <c r="D65" s="1452"/>
      <c r="E65" s="1423">
        <v>30699900</v>
      </c>
      <c r="F65" s="1423">
        <v>30699900</v>
      </c>
      <c r="G65" s="1423">
        <v>8539059.0590899996</v>
      </c>
      <c r="H65" s="1423">
        <v>0</v>
      </c>
      <c r="I65" s="1423">
        <v>0</v>
      </c>
      <c r="J65" s="1419">
        <v>0.27814615223795514</v>
      </c>
      <c r="K65" s="1461">
        <v>0</v>
      </c>
      <c r="L65" s="1461">
        <v>0</v>
      </c>
    </row>
    <row r="66" spans="1:12" ht="21.75" customHeight="1">
      <c r="A66" s="1441" t="s">
        <v>878</v>
      </c>
      <c r="B66" s="1450" t="s">
        <v>888</v>
      </c>
      <c r="C66" s="1451" t="s">
        <v>889</v>
      </c>
      <c r="D66" s="1452"/>
      <c r="E66" s="1430">
        <v>19643623</v>
      </c>
      <c r="F66" s="1423">
        <v>19643623</v>
      </c>
      <c r="G66" s="1424">
        <v>5901721.9174600001</v>
      </c>
      <c r="H66" s="1424">
        <v>0</v>
      </c>
      <c r="I66" s="1425">
        <v>0</v>
      </c>
      <c r="J66" s="1419">
        <v>0.30043958374990193</v>
      </c>
      <c r="K66" s="1461">
        <v>0</v>
      </c>
      <c r="L66" s="1461">
        <v>0</v>
      </c>
    </row>
    <row r="67" spans="1:12" ht="21.75" customHeight="1">
      <c r="A67" s="1441" t="s">
        <v>881</v>
      </c>
      <c r="B67" s="1453" t="s">
        <v>890</v>
      </c>
      <c r="C67" s="1454" t="s">
        <v>891</v>
      </c>
      <c r="D67" s="1455"/>
      <c r="E67" s="1456">
        <v>10201333</v>
      </c>
      <c r="F67" s="1456">
        <v>10222684.253</v>
      </c>
      <c r="G67" s="1457">
        <v>2146980.2102200002</v>
      </c>
      <c r="H67" s="1457">
        <v>0</v>
      </c>
      <c r="I67" s="1458">
        <v>0</v>
      </c>
      <c r="J67" s="1459">
        <v>0.21002118006236342</v>
      </c>
      <c r="K67" s="1463">
        <v>0</v>
      </c>
      <c r="L67" s="1463">
        <v>0</v>
      </c>
    </row>
  </sheetData>
  <mergeCells count="9">
    <mergeCell ref="E41:I41"/>
    <mergeCell ref="J41:L41"/>
    <mergeCell ref="B42:D42"/>
    <mergeCell ref="B2:L2"/>
    <mergeCell ref="E7:I7"/>
    <mergeCell ref="J7:L7"/>
    <mergeCell ref="B8:D8"/>
    <mergeCell ref="B34:M34"/>
    <mergeCell ref="B36:L36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20" fitToWidth="0" fitToHeight="4" orientation="landscape" useFirstPageNumber="1" r:id="rId1"/>
  <headerFooter alignWithMargins="0">
    <oddHeader>&amp;C&amp;"Arial,Normalny"&amp;12- &amp;P -</oddHeader>
  </headerFooter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 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I-IV 2018</dc:title>
  <dc:creator>marek.florys@mf.gov.pl</dc:creator>
  <cp:lastModifiedBy>Tokarski Filip</cp:lastModifiedBy>
  <cp:lastPrinted>2018-06-05T08:11:49Z</cp:lastPrinted>
  <dcterms:created xsi:type="dcterms:W3CDTF">2016-01-07T13:34:05Z</dcterms:created>
  <dcterms:modified xsi:type="dcterms:W3CDTF">2018-06-05T14:15:06Z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