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7" i="73" l="1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<sst xmlns="http://schemas.openxmlformats.org/spreadsheetml/2006/main" count="1367" uniqueCount="293">
  <si>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</si>
  <si>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</si>
  <si>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</si>
  <si>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</si>
  <si>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</si>
  <si>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</si>
  <si>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</si>
  <si>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</si>
  <si>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</si>
  <si>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</si>
  <si>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</si>
  <si>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</si>
  <si>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</si>
  <si>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</si>
  <si>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</si>
  <si>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</si>
  <si>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</si>
  <si>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</si>
  <si>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</si>
  <si>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</si>
  <si>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</si>
  <si>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</si>
  <si>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</si>
  <si>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</si>
  <si>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</si>
  <si>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</si>
  <si>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</si>
  <si>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</si>
  <si>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</si>
  <si>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</si>
  <si>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</si>
  <si>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</si>
  <si>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</si>
  <si>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</si>
  <si>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</si>
  <si>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</si>
  <si>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</si>
  <si>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</si>
  <si>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</si>
  <si>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</si>
  <si>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</si>
  <si>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</si>
  <si>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</si>
  <si>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</si>
  <si>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</si>
  <si>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</si>
  <si>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</si>
  <si>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</si>
  <si>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</si>
  <si>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</si>
  <si>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</si>
  <si>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</si>
  <si>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</si>
  <si>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</si>
  <si>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</si>
  <si>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</si>
  <si>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</si>
  <si>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</si>
  <si>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</si>
  <si>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</si>
  <si>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</si>
  <si>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</si>
  <si>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</si>
  <si>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</si>
  <si>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</si>
  <si>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</si>
  <si>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</si>
  <si>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</si>
  <si>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</si>
  <si>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</si>
  <si>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</si>
  <si>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</si>
  <si>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</si>
  <si>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</si>
  <si>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</si>
  <si>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</si>
  <si>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</si>
  <si>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</si>
  <si>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</si>
  <si>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</si>
  <si>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</si>
  <si>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</si>
  <si>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</si>
  <si>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</si>
  <si>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</si>
  <si>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</si>
  <si>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</si>
  <si>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</si>
  <si>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</si>
  <si>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</si>
  <si>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</si>
  <si>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</si>
  <si>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</si>
  <si>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</si>
  <si>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</si>
  <si>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</si>
  <si>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</si>
  <si>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</si>
  <si>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</si>
  <si>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</si>
  <si>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</si>
  <si>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</si>
  <si>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</si>
  <si>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</si>
  <si>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</si>
  <si>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</si>
  <si>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</si>
  <si>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</si>
  <si>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</si>
  <si>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</si>
  <si>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</si>
  <si>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</si>
  <si>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</si>
  <si>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</si>
  <si>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</si>
  <si>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</si>
  <si>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</si>
  <si>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</si>
  <si>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</si>
  <si>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</si>
  <si>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</si>
  <si>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</si>
  <si>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</si>
  <si>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</si>
  <si>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</si>
  <si>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</si>
  <si>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</si>
  <si>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</si>
  <si>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</si>
  <si>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</si>
  <si>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</si>
  <si>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</si>
  <si>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</si>
  <si>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</si>
  <si>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</si>
  <si>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</si>
  <si>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</si>
  <si>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</si>
  <si>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</si>
  <si>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</si>
  <si>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</si>
  <si>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</si>
  <si>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</si>
  <si>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</si>
  <si>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</si>
  <si>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</si>
  <si>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</si>
  <si>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</si>
  <si>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</si>
  <si>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</si>
  <si>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</si>
  <si>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</si>
  <si>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</si>
  <si>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</si>
  <si>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</si>
  <si>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</si>
  <si>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</si>
  <si>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</si>
  <si>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</si>
  <si>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</si>
  <si>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</si>
  <si>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</si>
  <si>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</si>
  <si>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</si>
  <si>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</si>
  <si>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</si>
  <si>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</si>
  <si>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</si>
  <si>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</si>
  <si>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</si>
  <si>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</si>
  <si>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</si>
  <si>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</si>
  <si>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</si>
  <si>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</si>
  <si>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</si>
  <si>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</si>
  <si>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</si>
  <si>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</si>
  <si>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</si>
  <si>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</si>
  <si>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</si>
  <si>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</si>
  <si>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</si>
  <si>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</si>
  <si>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</si>
  <si>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</si>
  <si>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</si>
  <si>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</si>
  <si>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</si>
  <si>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</si>
  <si>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</si>
  <si>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</si>
  <si>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</si>
  <si>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</si>
  <si>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</si>
  <si>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</si>
  <si>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</si>
  <si>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</si>
  <si>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</si>
  <si>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</si>
  <si>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</si>
  <si>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</si>
  <si>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</si>
  <si>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</si>
  <si>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</si>
  <si>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</si>
  <si>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</si>
  <si>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</si>
  <si>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</si>
  <si>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</si>
  <si>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</si>
  <si>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</si>
  <si>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</si>
  <si>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</si>
  <si>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</si>
  <si>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</si>
  <si>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</si>
  <si>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</si>
  <si>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</si>
  <si>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</si>
  <si>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</si>
  <si>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</si>
  <si>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</si>
  <si>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</si>
  <si>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</si>
  <si>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</si>
  <si>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</si>
  <si>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</si>
  <si>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</si>
  <si>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</si>
  <si>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</si>
  <si>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</si>
  <si>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</si>
  <si>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</si>
  <si>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</si>
  <si>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</si>
  <si>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</si>
  <si>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</si>
  <si>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</si>
  <si>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</si>
  <si>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</si>
  <si>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</si>
  <si>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</si>
  <si>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</si>
  <si>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</si>
  <si>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</si>
  <si>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</si>
  <si>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</si>
  <si>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</si>
  <si>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</si>
  <si>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</si>
  <si>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</si>
  <si>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</si>
  <si>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</si>
  <si>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</si>
  <si>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</si>
  <si>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</si>
  <si>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</si>
  <si>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</si>
  <si>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</si>
  <si>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</si>
  <si>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</si>
  <si>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</si>
  <si>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</si>
  <si>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</si>
  <si>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</si>
  <si>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</si>
  <si>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</si>
  <si>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</si>
  <si>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</si>
  <si>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wrzesień 2024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</si>
  <si>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</si>
  <si>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</si>
  <si>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</si>
  <si>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</si>
  <si>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</si>
  <si>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</si>
  <si>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</si>
  <si>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</si>
  <si>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październik 2024</t>
  </si>
  <si>
    <t>2024-11-10</t>
  </si>
  <si>
    <t>NR 46/2024</t>
  </si>
  <si>
    <t>21 listopada 2024r.</t>
  </si>
  <si>
    <t>11 - 17.11.2024r.</t>
  </si>
  <si>
    <t>2024-11-17</t>
  </si>
  <si>
    <t>*aktualizacja danych</t>
  </si>
  <si>
    <t>*nld</t>
  </si>
  <si>
    <t>*--</t>
  </si>
  <si>
    <t>I-IX 2023r.</t>
  </si>
  <si>
    <t>I-IX 2024r.*</t>
  </si>
  <si>
    <t>Serbia</t>
  </si>
  <si>
    <t>2019-11-17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</si>
</sst>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2"/>
      <color rgb="FF0000FF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1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3" xfId="66" applyNumberFormat="1" applyFont="1" applyFill="1" applyBorder="1" applyAlignment="1">
      <alignment horizontal="right" vertical="center" wrapText="1" readingOrder="1"/>
    </xf>
    <xf numFmtId="1" fontId="94" fillId="0" borderId="41" xfId="0" applyNumberFormat="1" applyFont="1" applyFill="1" applyBorder="1"/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167640</xdr:colOff>
      <xdr:row>42</xdr:row>
      <xdr:rowOff>92710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68847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484702</xdr:colOff>
      <xdr:row>10</xdr:row>
      <xdr:rowOff>127001</xdr:rowOff>
    </xdr:from>
    <xdr:to>
      <xdr:col>25</xdr:col>
      <xdr:colOff>183954</xdr:colOff>
      <xdr:row>31</xdr:row>
      <xdr:rowOff>36195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3102" y="2895601"/>
          <a:ext cx="6722352" cy="42398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47246</xdr:colOff>
      <xdr:row>27</xdr:row>
      <xdr:rowOff>47529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8583" y="3820583"/>
          <a:ext cx="5889246" cy="32860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20" name="Obraz 1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27" name="Obraz 2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28" name="Obraz 27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30" name="Obraz 29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9" sqref="H9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59" t="s">
        <v>282</v>
      </c>
      <c r="C12" s="660"/>
      <c r="D12" s="661"/>
      <c r="E12" s="664" t="s">
        <v>283</v>
      </c>
      <c r="F12" s="662"/>
      <c r="G12" s="663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284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O69" sqref="O68:O69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9" t="s">
        <v>15</v>
      </c>
      <c r="B4" s="910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9" t="s">
        <v>15</v>
      </c>
      <c r="B17" s="910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I22" sqref="I2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225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/>
      <c r="M10" s="217"/>
    </row>
    <row r="11" spans="1:13" ht="15.75" x14ac:dyDescent="0.2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E7" sqref="E7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216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289</v>
      </c>
      <c r="D6" s="308" t="s">
        <v>290</v>
      </c>
      <c r="E6" s="309" t="s">
        <v>289</v>
      </c>
      <c r="F6" s="60" t="s">
        <v>290</v>
      </c>
      <c r="G6" s="310" t="s">
        <v>289</v>
      </c>
      <c r="H6" s="308" t="s">
        <v>290</v>
      </c>
      <c r="I6" s="309" t="s">
        <v>289</v>
      </c>
      <c r="J6" s="311" t="s">
        <v>290</v>
      </c>
      <c r="K6" s="59" t="s">
        <v>289</v>
      </c>
      <c r="L6" s="60" t="s">
        <v>290</v>
      </c>
    </row>
    <row r="7" spans="1:12" s="7" customFormat="1" ht="15" x14ac:dyDescent="0.25">
      <c r="A7" s="61" t="s">
        <v>40</v>
      </c>
      <c r="B7" s="62"/>
      <c r="C7" s="312">
        <v>2762351.5639999998</v>
      </c>
      <c r="D7" s="313">
        <v>1696790.9169999999</v>
      </c>
      <c r="E7" s="63">
        <v>10173753.395</v>
      </c>
      <c r="F7" s="314">
        <v>7664563.165</v>
      </c>
      <c r="G7" s="315">
        <v>547325.16299999994</v>
      </c>
      <c r="H7" s="316">
        <v>342253.44</v>
      </c>
      <c r="I7" s="317">
        <v>1684196.3090000001</v>
      </c>
      <c r="J7" s="318">
        <v>753252.42100000009</v>
      </c>
      <c r="K7" s="64">
        <v>2215026.4009999996</v>
      </c>
      <c r="L7" s="65">
        <v>1354537.477</v>
      </c>
    </row>
    <row r="8" spans="1:12" s="7" customFormat="1" x14ac:dyDescent="0.2">
      <c r="A8" s="66" t="s">
        <v>31</v>
      </c>
      <c r="B8" s="67" t="s">
        <v>32</v>
      </c>
      <c r="C8" s="319">
        <v>1474035.111</v>
      </c>
      <c r="D8" s="320">
        <v>942283.48199999996</v>
      </c>
      <c r="E8" s="321">
        <v>5522059.2479999997</v>
      </c>
      <c r="F8" s="322">
        <v>4242520.5480000004</v>
      </c>
      <c r="G8" s="323">
        <v>162184.16</v>
      </c>
      <c r="H8" s="324">
        <v>96006.172000000006</v>
      </c>
      <c r="I8" s="325">
        <v>704602.11600000004</v>
      </c>
      <c r="J8" s="326">
        <v>437563.576</v>
      </c>
      <c r="K8" s="68">
        <v>1311850.9510000001</v>
      </c>
      <c r="L8" s="69">
        <v>846277.30999999994</v>
      </c>
    </row>
    <row r="9" spans="1:12" s="7" customFormat="1" x14ac:dyDescent="0.2">
      <c r="A9" s="66" t="s">
        <v>33</v>
      </c>
      <c r="B9" s="67" t="s">
        <v>2</v>
      </c>
      <c r="C9" s="319">
        <v>98575.138999999996</v>
      </c>
      <c r="D9" s="320">
        <v>112919.06200000001</v>
      </c>
      <c r="E9" s="321">
        <v>427707.86300000001</v>
      </c>
      <c r="F9" s="322">
        <v>584258.625</v>
      </c>
      <c r="G9" s="323">
        <v>3515.5430000000001</v>
      </c>
      <c r="H9" s="324">
        <v>2830.665</v>
      </c>
      <c r="I9" s="325">
        <v>7826.3969999999999</v>
      </c>
      <c r="J9" s="326">
        <v>4143.29</v>
      </c>
      <c r="K9" s="68">
        <v>95059.59599999999</v>
      </c>
      <c r="L9" s="69">
        <v>110088.39700000001</v>
      </c>
    </row>
    <row r="10" spans="1:12" s="7" customFormat="1" x14ac:dyDescent="0.2">
      <c r="A10" s="66" t="s">
        <v>34</v>
      </c>
      <c r="B10" s="67" t="s">
        <v>3</v>
      </c>
      <c r="C10" s="319">
        <v>89196.063999999998</v>
      </c>
      <c r="D10" s="320">
        <v>52096.582000000002</v>
      </c>
      <c r="E10" s="321">
        <v>389451.739</v>
      </c>
      <c r="F10" s="322">
        <v>245365.652</v>
      </c>
      <c r="G10" s="323">
        <v>52251.838000000003</v>
      </c>
      <c r="H10" s="324">
        <v>21689.304</v>
      </c>
      <c r="I10" s="325">
        <v>179369.22099999999</v>
      </c>
      <c r="J10" s="326">
        <v>86180.888999999996</v>
      </c>
      <c r="K10" s="68">
        <v>36944.225999999995</v>
      </c>
      <c r="L10" s="69">
        <v>30407.278000000002</v>
      </c>
    </row>
    <row r="11" spans="1:12" s="7" customFormat="1" x14ac:dyDescent="0.2">
      <c r="A11" s="66" t="s">
        <v>35</v>
      </c>
      <c r="B11" s="67" t="s">
        <v>19</v>
      </c>
      <c r="C11" s="319">
        <v>24875.02</v>
      </c>
      <c r="D11" s="320">
        <v>31654.608</v>
      </c>
      <c r="E11" s="321">
        <v>92140.79</v>
      </c>
      <c r="F11" s="322">
        <v>114801.375</v>
      </c>
      <c r="G11" s="323">
        <v>1461.712</v>
      </c>
      <c r="H11" s="324">
        <v>1640.9670000000001</v>
      </c>
      <c r="I11" s="325">
        <v>6441.3289999999997</v>
      </c>
      <c r="J11" s="326">
        <v>8780.0740000000005</v>
      </c>
      <c r="K11" s="68">
        <v>23413.308000000001</v>
      </c>
      <c r="L11" s="69">
        <v>30013.641</v>
      </c>
    </row>
    <row r="12" spans="1:12" s="7" customFormat="1" x14ac:dyDescent="0.2">
      <c r="A12" s="66" t="s">
        <v>36</v>
      </c>
      <c r="B12" s="67" t="s">
        <v>37</v>
      </c>
      <c r="C12" s="319">
        <v>878039.31400000001</v>
      </c>
      <c r="D12" s="320">
        <v>413397.33199999999</v>
      </c>
      <c r="E12" s="321">
        <v>3050638.1290000002</v>
      </c>
      <c r="F12" s="322">
        <v>1910453.1259999999</v>
      </c>
      <c r="G12" s="323">
        <v>273695.20799999998</v>
      </c>
      <c r="H12" s="324">
        <v>177711.29699999999</v>
      </c>
      <c r="I12" s="325">
        <v>686867.28300000005</v>
      </c>
      <c r="J12" s="326">
        <v>125668.15</v>
      </c>
      <c r="K12" s="68">
        <v>604344.10600000003</v>
      </c>
      <c r="L12" s="69">
        <v>235686.035</v>
      </c>
    </row>
    <row r="13" spans="1:12" s="7" customFormat="1" x14ac:dyDescent="0.2">
      <c r="A13" s="66" t="s">
        <v>266</v>
      </c>
      <c r="B13" s="67" t="s">
        <v>267</v>
      </c>
      <c r="C13" s="319">
        <v>1154.4390000000001</v>
      </c>
      <c r="D13" s="320">
        <v>312.875</v>
      </c>
      <c r="E13" s="321">
        <v>2713.5970000000002</v>
      </c>
      <c r="F13" s="322">
        <v>873.82</v>
      </c>
      <c r="G13" s="323">
        <v>3882.5720000000001</v>
      </c>
      <c r="H13" s="324">
        <v>2239.6529999999998</v>
      </c>
      <c r="I13" s="325">
        <v>12336.737999999999</v>
      </c>
      <c r="J13" s="326">
        <v>9085.6460000000006</v>
      </c>
      <c r="K13" s="68">
        <v>-2728.1329999999998</v>
      </c>
      <c r="L13" s="69">
        <v>-1926.7779999999998</v>
      </c>
    </row>
    <row r="14" spans="1:12" s="7" customFormat="1" x14ac:dyDescent="0.2">
      <c r="A14" s="66" t="s">
        <v>65</v>
      </c>
      <c r="B14" s="67" t="s">
        <v>268</v>
      </c>
      <c r="C14" s="319">
        <v>154316.82699999999</v>
      </c>
      <c r="D14" s="320">
        <v>107793.842</v>
      </c>
      <c r="E14" s="321">
        <v>597769.41099999996</v>
      </c>
      <c r="F14" s="322">
        <v>479186.783</v>
      </c>
      <c r="G14" s="323">
        <v>10494.983</v>
      </c>
      <c r="H14" s="324">
        <v>12952.37</v>
      </c>
      <c r="I14" s="325">
        <v>21658.516</v>
      </c>
      <c r="J14" s="326">
        <v>40621.218999999997</v>
      </c>
      <c r="K14" s="68">
        <v>143821.84399999998</v>
      </c>
      <c r="L14" s="69">
        <v>94841.472000000009</v>
      </c>
    </row>
    <row r="15" spans="1:12" ht="13.5" thickBot="1" x14ac:dyDescent="0.25">
      <c r="A15" s="70" t="s">
        <v>38</v>
      </c>
      <c r="B15" s="71" t="s">
        <v>39</v>
      </c>
      <c r="C15" s="327">
        <v>42159.65</v>
      </c>
      <c r="D15" s="328">
        <v>36333.133999999998</v>
      </c>
      <c r="E15" s="329">
        <v>91272.618000000002</v>
      </c>
      <c r="F15" s="330">
        <v>87103.236000000004</v>
      </c>
      <c r="G15" s="331">
        <v>39839.146999999997</v>
      </c>
      <c r="H15" s="332">
        <v>27183.011999999999</v>
      </c>
      <c r="I15" s="333">
        <v>65094.709000000003</v>
      </c>
      <c r="J15" s="334">
        <v>41209.576999999997</v>
      </c>
      <c r="K15" s="72">
        <v>2320.5030000000042</v>
      </c>
      <c r="L15" s="73">
        <v>9150.1219999999994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2" sqref="T7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289</v>
      </c>
      <c r="B7" s="530"/>
      <c r="C7" s="531"/>
      <c r="D7" s="532" t="s">
        <v>290</v>
      </c>
      <c r="E7" s="530"/>
      <c r="F7" s="533"/>
      <c r="G7" s="81"/>
      <c r="H7" s="529" t="s">
        <v>289</v>
      </c>
      <c r="I7" s="530"/>
      <c r="J7" s="531"/>
      <c r="K7" s="532" t="s">
        <v>290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1474035.111</v>
      </c>
      <c r="C9" s="540">
        <v>5522059.2479999997</v>
      </c>
      <c r="D9" s="541" t="s">
        <v>22</v>
      </c>
      <c r="E9" s="539">
        <v>942283.48199999996</v>
      </c>
      <c r="F9" s="542">
        <v>4242520.5480000004</v>
      </c>
      <c r="G9" s="543"/>
      <c r="H9" s="541" t="s">
        <v>22</v>
      </c>
      <c r="I9" s="539">
        <v>162184.16</v>
      </c>
      <c r="J9" s="540">
        <v>704602.11600000004</v>
      </c>
      <c r="K9" s="544" t="s">
        <v>22</v>
      </c>
      <c r="L9" s="539">
        <v>96006.172000000006</v>
      </c>
      <c r="M9" s="542">
        <v>437563.576</v>
      </c>
    </row>
    <row r="10" spans="1:13" ht="15.75" x14ac:dyDescent="0.25">
      <c r="A10" s="545" t="s">
        <v>44</v>
      </c>
      <c r="B10" s="546">
        <v>371548.12300000002</v>
      </c>
      <c r="C10" s="547">
        <v>1363677.1470000001</v>
      </c>
      <c r="D10" s="548" t="s">
        <v>44</v>
      </c>
      <c r="E10" s="549">
        <v>252444.94899999999</v>
      </c>
      <c r="F10" s="550">
        <v>1136634.3559999999</v>
      </c>
      <c r="G10" s="543"/>
      <c r="H10" s="545" t="s">
        <v>75</v>
      </c>
      <c r="I10" s="546">
        <v>73907.236000000004</v>
      </c>
      <c r="J10" s="547">
        <v>347151.49300000002</v>
      </c>
      <c r="K10" s="548" t="s">
        <v>45</v>
      </c>
      <c r="L10" s="549">
        <v>50606.495000000003</v>
      </c>
      <c r="M10" s="550">
        <v>241916.58</v>
      </c>
    </row>
    <row r="11" spans="1:13" ht="15.75" x14ac:dyDescent="0.25">
      <c r="A11" s="551" t="s">
        <v>139</v>
      </c>
      <c r="B11" s="552">
        <v>336440.429</v>
      </c>
      <c r="C11" s="553">
        <v>1241979.517</v>
      </c>
      <c r="D11" s="554" t="s">
        <v>139</v>
      </c>
      <c r="E11" s="555">
        <v>177658.86600000001</v>
      </c>
      <c r="F11" s="556">
        <v>775875.68200000003</v>
      </c>
      <c r="G11" s="543"/>
      <c r="H11" s="551" t="s">
        <v>45</v>
      </c>
      <c r="I11" s="552">
        <v>48977.91</v>
      </c>
      <c r="J11" s="553">
        <v>221372.43400000001</v>
      </c>
      <c r="K11" s="554" t="s">
        <v>70</v>
      </c>
      <c r="L11" s="555">
        <v>31103.401999999998</v>
      </c>
      <c r="M11" s="556">
        <v>150097.704</v>
      </c>
    </row>
    <row r="12" spans="1:13" ht="15.75" x14ac:dyDescent="0.25">
      <c r="A12" s="551" t="s">
        <v>187</v>
      </c>
      <c r="B12" s="552">
        <v>195931.59299999999</v>
      </c>
      <c r="C12" s="553">
        <v>765298.64599999995</v>
      </c>
      <c r="D12" s="554" t="s">
        <v>182</v>
      </c>
      <c r="E12" s="555">
        <v>52230.582000000002</v>
      </c>
      <c r="F12" s="556">
        <v>242085.277</v>
      </c>
      <c r="G12" s="543"/>
      <c r="H12" s="551" t="s">
        <v>70</v>
      </c>
      <c r="I12" s="552">
        <v>26210.752</v>
      </c>
      <c r="J12" s="553">
        <v>105616.038</v>
      </c>
      <c r="K12" s="554" t="s">
        <v>50</v>
      </c>
      <c r="L12" s="555">
        <v>5188.0730000000003</v>
      </c>
      <c r="M12" s="556">
        <v>11330.95</v>
      </c>
    </row>
    <row r="13" spans="1:13" ht="15.75" x14ac:dyDescent="0.2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45354.694000000003</v>
      </c>
      <c r="F13" s="556">
        <v>200658.51699999999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4869.5990000000002</v>
      </c>
      <c r="M13" s="556">
        <v>17487.986000000001</v>
      </c>
    </row>
    <row r="14" spans="1:13" ht="15.75" x14ac:dyDescent="0.25">
      <c r="A14" s="551" t="s">
        <v>107</v>
      </c>
      <c r="B14" s="552">
        <v>56875.33</v>
      </c>
      <c r="C14" s="553">
        <v>220904.91800000001</v>
      </c>
      <c r="D14" s="554" t="s">
        <v>187</v>
      </c>
      <c r="E14" s="555">
        <v>45187.639000000003</v>
      </c>
      <c r="F14" s="556">
        <v>200360</v>
      </c>
      <c r="G14" s="543"/>
      <c r="H14" s="551" t="s">
        <v>44</v>
      </c>
      <c r="I14" s="552">
        <v>3224.6869999999999</v>
      </c>
      <c r="J14" s="553">
        <v>8182.87</v>
      </c>
      <c r="K14" s="554" t="s">
        <v>72</v>
      </c>
      <c r="L14" s="555">
        <v>2067.2199999999998</v>
      </c>
      <c r="M14" s="556">
        <v>10395.200000000001</v>
      </c>
    </row>
    <row r="15" spans="1:13" ht="15.75" x14ac:dyDescent="0.25">
      <c r="A15" s="551" t="s">
        <v>182</v>
      </c>
      <c r="B15" s="552">
        <v>54593.9</v>
      </c>
      <c r="C15" s="553">
        <v>210801.595</v>
      </c>
      <c r="D15" s="554" t="s">
        <v>73</v>
      </c>
      <c r="E15" s="555">
        <v>37727.595999999998</v>
      </c>
      <c r="F15" s="556">
        <v>185307.027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1130.1859999999999</v>
      </c>
      <c r="M15" s="556">
        <v>3369.8130000000001</v>
      </c>
    </row>
    <row r="16" spans="1:13" ht="15.75" x14ac:dyDescent="0.25">
      <c r="A16" s="551" t="s">
        <v>181</v>
      </c>
      <c r="B16" s="552">
        <v>37322.781999999999</v>
      </c>
      <c r="C16" s="553">
        <v>152370.277</v>
      </c>
      <c r="D16" s="554" t="s">
        <v>242</v>
      </c>
      <c r="E16" s="555">
        <v>35539.343000000001</v>
      </c>
      <c r="F16" s="556">
        <v>164972.36799999999</v>
      </c>
      <c r="G16" s="543"/>
      <c r="H16" s="551" t="s">
        <v>48</v>
      </c>
      <c r="I16" s="552">
        <v>1450.075</v>
      </c>
      <c r="J16" s="553">
        <v>3415.8330000000001</v>
      </c>
      <c r="K16" s="554" t="s">
        <v>76</v>
      </c>
      <c r="L16" s="555">
        <v>575.07899999999995</v>
      </c>
      <c r="M16" s="556">
        <v>1450.9449999999999</v>
      </c>
    </row>
    <row r="17" spans="1:14" ht="15.75" x14ac:dyDescent="0.25">
      <c r="A17" s="551" t="s">
        <v>109</v>
      </c>
      <c r="B17" s="552">
        <v>33913.410000000003</v>
      </c>
      <c r="C17" s="553">
        <v>114466.337</v>
      </c>
      <c r="D17" s="554" t="s">
        <v>245</v>
      </c>
      <c r="E17" s="555">
        <v>29897.842000000001</v>
      </c>
      <c r="F17" s="556">
        <v>139107.71400000001</v>
      </c>
      <c r="G17" s="543"/>
      <c r="H17" s="551" t="s">
        <v>50</v>
      </c>
      <c r="I17" s="552">
        <v>1150.1780000000001</v>
      </c>
      <c r="J17" s="553">
        <v>734.78399999999999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184</v>
      </c>
      <c r="B18" s="552">
        <v>33893.203000000001</v>
      </c>
      <c r="C18" s="553">
        <v>124390.66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826.41</v>
      </c>
      <c r="J18" s="553">
        <v>3006.29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189</v>
      </c>
      <c r="B19" s="552">
        <v>33186.756000000001</v>
      </c>
      <c r="C19" s="553">
        <v>130725.288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225.98099999999999</v>
      </c>
      <c r="J19" s="553">
        <v>315.89999999999998</v>
      </c>
      <c r="K19" s="554" t="s">
        <v>47</v>
      </c>
      <c r="L19" s="555">
        <v>63.195999999999998</v>
      </c>
      <c r="M19" s="556">
        <v>352.28</v>
      </c>
    </row>
    <row r="20" spans="1:14" ht="16.5" thickBot="1" x14ac:dyDescent="0.3">
      <c r="A20" s="557" t="s">
        <v>46</v>
      </c>
      <c r="B20" s="558">
        <v>30299.642</v>
      </c>
      <c r="C20" s="559">
        <v>108465.098</v>
      </c>
      <c r="D20" s="560" t="s">
        <v>175</v>
      </c>
      <c r="E20" s="561">
        <v>18593.920999999998</v>
      </c>
      <c r="F20" s="562">
        <v>82789.976999999999</v>
      </c>
      <c r="G20" s="543"/>
      <c r="H20" s="557" t="s">
        <v>243</v>
      </c>
      <c r="I20" s="558">
        <v>119.169</v>
      </c>
      <c r="J20" s="559">
        <v>396.851</v>
      </c>
      <c r="K20" s="560" t="s">
        <v>291</v>
      </c>
      <c r="L20" s="561">
        <v>13.16</v>
      </c>
      <c r="M20" s="562">
        <v>23.5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289</v>
      </c>
      <c r="B27" s="530"/>
      <c r="C27" s="531"/>
      <c r="D27" s="532" t="s">
        <v>290</v>
      </c>
      <c r="E27" s="530"/>
      <c r="F27" s="533"/>
      <c r="G27" s="81"/>
      <c r="H27" s="529" t="s">
        <v>289</v>
      </c>
      <c r="I27" s="530"/>
      <c r="J27" s="531"/>
      <c r="K27" s="532" t="s">
        <v>290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89196.063999999998</v>
      </c>
      <c r="C29" s="540">
        <v>389451.739</v>
      </c>
      <c r="D29" s="745" t="s">
        <v>22</v>
      </c>
      <c r="E29" s="751">
        <v>52096.582000000002</v>
      </c>
      <c r="F29" s="542">
        <v>245365.652</v>
      </c>
      <c r="G29" s="81"/>
      <c r="H29" s="538" t="s">
        <v>22</v>
      </c>
      <c r="I29" s="539">
        <v>52251.838000000003</v>
      </c>
      <c r="J29" s="540">
        <v>179369.22099999999</v>
      </c>
      <c r="K29" s="750" t="s">
        <v>22</v>
      </c>
      <c r="L29" s="751">
        <v>21689.304</v>
      </c>
      <c r="M29" s="542">
        <v>86180.888999999996</v>
      </c>
    </row>
    <row r="30" spans="1:14" ht="15.75" x14ac:dyDescent="0.25">
      <c r="A30" s="545" t="s">
        <v>44</v>
      </c>
      <c r="B30" s="546">
        <v>44644.065000000002</v>
      </c>
      <c r="C30" s="569">
        <v>218448.12899999999</v>
      </c>
      <c r="D30" s="746" t="s">
        <v>44</v>
      </c>
      <c r="E30" s="752">
        <v>19114.609</v>
      </c>
      <c r="F30" s="550">
        <v>85166.077999999994</v>
      </c>
      <c r="G30" s="81"/>
      <c r="H30" s="545" t="s">
        <v>71</v>
      </c>
      <c r="I30" s="546">
        <v>32891.68</v>
      </c>
      <c r="J30" s="569">
        <v>98985.683000000005</v>
      </c>
      <c r="K30" s="746" t="s">
        <v>71</v>
      </c>
      <c r="L30" s="752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18605.953000000001</v>
      </c>
      <c r="C31" s="572">
        <v>78622.831000000006</v>
      </c>
      <c r="D31" s="747" t="s">
        <v>109</v>
      </c>
      <c r="E31" s="753">
        <v>11557.483</v>
      </c>
      <c r="F31" s="556">
        <v>58880.684000000001</v>
      </c>
      <c r="G31" s="81"/>
      <c r="H31" s="551" t="s">
        <v>75</v>
      </c>
      <c r="I31" s="552">
        <v>7078.8410000000003</v>
      </c>
      <c r="J31" s="572">
        <v>38968.404999999999</v>
      </c>
      <c r="K31" s="747" t="s">
        <v>70</v>
      </c>
      <c r="L31" s="753">
        <v>5045.79</v>
      </c>
      <c r="M31" s="556">
        <v>18364.358</v>
      </c>
    </row>
    <row r="32" spans="1:14" ht="15.75" x14ac:dyDescent="0.25">
      <c r="A32" s="551" t="s">
        <v>46</v>
      </c>
      <c r="B32" s="552">
        <v>13342.432000000001</v>
      </c>
      <c r="C32" s="572">
        <v>46031.877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4065.8139999999999</v>
      </c>
      <c r="J32" s="572">
        <v>9125.17</v>
      </c>
      <c r="K32" s="747" t="s">
        <v>75</v>
      </c>
      <c r="L32" s="753">
        <v>4979.7610000000004</v>
      </c>
      <c r="M32" s="556">
        <v>24427.93</v>
      </c>
    </row>
    <row r="33" spans="1:13" ht="15.75" x14ac:dyDescent="0.25">
      <c r="A33" s="551" t="s">
        <v>142</v>
      </c>
      <c r="B33" s="552">
        <v>5766.4380000000001</v>
      </c>
      <c r="C33" s="572">
        <v>27609.219000000001</v>
      </c>
      <c r="D33" s="747" t="s">
        <v>142</v>
      </c>
      <c r="E33" s="753">
        <v>4720.6379999999999</v>
      </c>
      <c r="F33" s="556">
        <v>22187.726999999999</v>
      </c>
      <c r="G33" s="81"/>
      <c r="H33" s="551" t="s">
        <v>70</v>
      </c>
      <c r="I33" s="552">
        <v>2536.9290000000001</v>
      </c>
      <c r="J33" s="572">
        <v>7359.3220000000001</v>
      </c>
      <c r="K33" s="747" t="s">
        <v>44</v>
      </c>
      <c r="L33" s="753">
        <v>2232.2350000000001</v>
      </c>
      <c r="M33" s="556">
        <v>8686.4879999999994</v>
      </c>
    </row>
    <row r="34" spans="1:13" ht="15.75" x14ac:dyDescent="0.25">
      <c r="A34" s="551" t="s">
        <v>126</v>
      </c>
      <c r="B34" s="552">
        <v>1997.14</v>
      </c>
      <c r="C34" s="572">
        <v>8953.2019999999993</v>
      </c>
      <c r="D34" s="747" t="s">
        <v>71</v>
      </c>
      <c r="E34" s="753">
        <v>3501.86</v>
      </c>
      <c r="F34" s="556">
        <v>19405.490000000002</v>
      </c>
      <c r="G34" s="81"/>
      <c r="H34" s="551" t="s">
        <v>45</v>
      </c>
      <c r="I34" s="552">
        <v>2415.5320000000002</v>
      </c>
      <c r="J34" s="572">
        <v>14365.058000000001</v>
      </c>
      <c r="K34" s="747" t="s">
        <v>47</v>
      </c>
      <c r="L34" s="753">
        <v>1464.316</v>
      </c>
      <c r="M34" s="556">
        <v>5494.8429999999998</v>
      </c>
    </row>
    <row r="35" spans="1:13" ht="15.75" x14ac:dyDescent="0.25">
      <c r="A35" s="551" t="s">
        <v>47</v>
      </c>
      <c r="B35" s="552">
        <v>1577.9159999999999</v>
      </c>
      <c r="C35" s="572">
        <v>1388.818</v>
      </c>
      <c r="D35" s="747" t="s">
        <v>47</v>
      </c>
      <c r="E35" s="753">
        <v>1645.1010000000001</v>
      </c>
      <c r="F35" s="556">
        <v>6708.2219999999998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1393.432</v>
      </c>
      <c r="M35" s="556">
        <v>8123.3549999999996</v>
      </c>
    </row>
    <row r="36" spans="1:13" ht="15.75" x14ac:dyDescent="0.25">
      <c r="A36" s="551" t="s">
        <v>141</v>
      </c>
      <c r="B36" s="552">
        <v>872.48900000000003</v>
      </c>
      <c r="C36" s="572">
        <v>609.32299999999998</v>
      </c>
      <c r="D36" s="747" t="s">
        <v>73</v>
      </c>
      <c r="E36" s="753">
        <v>1350.511</v>
      </c>
      <c r="F36" s="556">
        <v>4948.567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75" x14ac:dyDescent="0.25">
      <c r="A37" s="551" t="s">
        <v>64</v>
      </c>
      <c r="B37" s="552">
        <v>860.12</v>
      </c>
      <c r="C37" s="572">
        <v>4173.92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934.50199999999995</v>
      </c>
      <c r="J37" s="572">
        <v>3683.2689999999998</v>
      </c>
      <c r="K37" s="747" t="s">
        <v>50</v>
      </c>
      <c r="L37" s="753">
        <v>116.801</v>
      </c>
      <c r="M37" s="556">
        <v>118.297</v>
      </c>
    </row>
    <row r="38" spans="1:13" s="16" customFormat="1" ht="15.75" x14ac:dyDescent="0.2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900.44100000000003</v>
      </c>
      <c r="F38" s="580">
        <v>3544.317</v>
      </c>
      <c r="G38" s="81"/>
      <c r="H38" s="575" t="s">
        <v>47</v>
      </c>
      <c r="I38" s="576">
        <v>133.37200000000001</v>
      </c>
      <c r="J38" s="577">
        <v>645.76</v>
      </c>
      <c r="K38" s="748" t="s">
        <v>126</v>
      </c>
      <c r="L38" s="754">
        <v>85.650999999999996</v>
      </c>
      <c r="M38" s="580">
        <v>69.55</v>
      </c>
    </row>
    <row r="39" spans="1:13" s="16" customFormat="1" ht="16.5" thickBot="1" x14ac:dyDescent="0.3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630.44799999999998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289</v>
      </c>
      <c r="B46" s="530"/>
      <c r="C46" s="531"/>
      <c r="D46" s="532" t="s">
        <v>290</v>
      </c>
      <c r="E46" s="530"/>
      <c r="F46" s="533"/>
      <c r="G46" s="81"/>
      <c r="H46" s="529" t="s">
        <v>289</v>
      </c>
      <c r="I46" s="530"/>
      <c r="J46" s="531"/>
      <c r="K46" s="532" t="s">
        <v>290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878039.31400000001</v>
      </c>
      <c r="C48" s="542">
        <v>3050638.1290000002</v>
      </c>
      <c r="D48" s="592" t="s">
        <v>22</v>
      </c>
      <c r="E48" s="593">
        <v>413397.33199999999</v>
      </c>
      <c r="F48" s="542">
        <v>1910453.1259999999</v>
      </c>
      <c r="G48" s="543"/>
      <c r="H48" s="541" t="s">
        <v>22</v>
      </c>
      <c r="I48" s="539">
        <v>273695.20799999998</v>
      </c>
      <c r="J48" s="542">
        <v>686867.28300000005</v>
      </c>
      <c r="K48" s="541" t="s">
        <v>22</v>
      </c>
      <c r="L48" s="539">
        <v>177711.29699999999</v>
      </c>
      <c r="M48" s="542">
        <v>125668.15</v>
      </c>
    </row>
    <row r="49" spans="1:13" ht="15.75" x14ac:dyDescent="0.25">
      <c r="A49" s="545" t="s">
        <v>44</v>
      </c>
      <c r="B49" s="546">
        <v>316429.78700000001</v>
      </c>
      <c r="C49" s="569">
        <v>1090861.871</v>
      </c>
      <c r="D49" s="570" t="s">
        <v>44</v>
      </c>
      <c r="E49" s="571">
        <v>182636.94500000001</v>
      </c>
      <c r="F49" s="550">
        <v>870184.13300000003</v>
      </c>
      <c r="G49" s="543"/>
      <c r="H49" s="545" t="s">
        <v>75</v>
      </c>
      <c r="I49" s="546">
        <v>126677.2</v>
      </c>
      <c r="J49" s="569">
        <v>596680.01199999999</v>
      </c>
      <c r="K49" s="548" t="s">
        <v>50</v>
      </c>
      <c r="L49" s="549">
        <v>72765.782999999996</v>
      </c>
      <c r="M49" s="550">
        <v>18343.659</v>
      </c>
    </row>
    <row r="50" spans="1:13" ht="15.75" x14ac:dyDescent="0.25">
      <c r="A50" s="551" t="s">
        <v>109</v>
      </c>
      <c r="B50" s="552">
        <v>230254.95499999999</v>
      </c>
      <c r="C50" s="572">
        <v>886252.66099999996</v>
      </c>
      <c r="D50" s="573" t="s">
        <v>109</v>
      </c>
      <c r="E50" s="574">
        <v>69170.069000000003</v>
      </c>
      <c r="F50" s="556">
        <v>333641.91600000003</v>
      </c>
      <c r="G50" s="543"/>
      <c r="H50" s="551" t="s">
        <v>50</v>
      </c>
      <c r="I50" s="552">
        <v>62371.896000000001</v>
      </c>
      <c r="J50" s="572">
        <v>19316.646000000001</v>
      </c>
      <c r="K50" s="554" t="s">
        <v>76</v>
      </c>
      <c r="L50" s="555">
        <v>22749.271000000001</v>
      </c>
      <c r="M50" s="556">
        <v>25504.577000000001</v>
      </c>
    </row>
    <row r="51" spans="1:13" ht="15.75" x14ac:dyDescent="0.25">
      <c r="A51" s="551" t="s">
        <v>73</v>
      </c>
      <c r="B51" s="552">
        <v>61123.186999999998</v>
      </c>
      <c r="C51" s="572">
        <v>221406.927</v>
      </c>
      <c r="D51" s="573" t="s">
        <v>73</v>
      </c>
      <c r="E51" s="574">
        <v>46224.137000000002</v>
      </c>
      <c r="F51" s="556">
        <v>231672.20800000001</v>
      </c>
      <c r="G51" s="543"/>
      <c r="H51" s="551" t="s">
        <v>44</v>
      </c>
      <c r="I51" s="552">
        <v>14980.700999999999</v>
      </c>
      <c r="J51" s="572">
        <v>4548.1989999999996</v>
      </c>
      <c r="K51" s="554" t="s">
        <v>72</v>
      </c>
      <c r="L51" s="555">
        <v>16211.366</v>
      </c>
      <c r="M51" s="556">
        <v>9125.4809999999998</v>
      </c>
    </row>
    <row r="52" spans="1:13" ht="15.75" x14ac:dyDescent="0.25">
      <c r="A52" s="551" t="s">
        <v>46</v>
      </c>
      <c r="B52" s="552">
        <v>34431.697</v>
      </c>
      <c r="C52" s="572">
        <v>125481.412</v>
      </c>
      <c r="D52" s="573" t="s">
        <v>126</v>
      </c>
      <c r="E52" s="574">
        <v>19277.010999999999</v>
      </c>
      <c r="F52" s="556">
        <v>96477.225999999995</v>
      </c>
      <c r="G52" s="543"/>
      <c r="H52" s="551" t="s">
        <v>72</v>
      </c>
      <c r="I52" s="552">
        <v>13953.061</v>
      </c>
      <c r="J52" s="572">
        <v>5028.45</v>
      </c>
      <c r="K52" s="554" t="s">
        <v>154</v>
      </c>
      <c r="L52" s="555">
        <v>13702.614</v>
      </c>
      <c r="M52" s="556">
        <v>39772.048999999999</v>
      </c>
    </row>
    <row r="53" spans="1:13" ht="15.75" x14ac:dyDescent="0.25">
      <c r="A53" s="551" t="s">
        <v>126</v>
      </c>
      <c r="B53" s="552">
        <v>32461.023000000001</v>
      </c>
      <c r="C53" s="572">
        <v>124211.02499999999</v>
      </c>
      <c r="D53" s="573" t="s">
        <v>71</v>
      </c>
      <c r="E53" s="574">
        <v>13993.189</v>
      </c>
      <c r="F53" s="556">
        <v>69120.361000000004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13079.046</v>
      </c>
      <c r="M53" s="556">
        <v>3562.5909999999999</v>
      </c>
    </row>
    <row r="54" spans="1:13" ht="15.75" x14ac:dyDescent="0.25">
      <c r="A54" s="551" t="s">
        <v>50</v>
      </c>
      <c r="B54" s="552">
        <v>27831.909</v>
      </c>
      <c r="C54" s="572">
        <v>81799.214999999997</v>
      </c>
      <c r="D54" s="573" t="s">
        <v>70</v>
      </c>
      <c r="E54" s="574">
        <v>11738.635</v>
      </c>
      <c r="F54" s="556">
        <v>50327.915000000001</v>
      </c>
      <c r="G54" s="543"/>
      <c r="H54" s="551" t="s">
        <v>45</v>
      </c>
      <c r="I54" s="552">
        <v>10132.335999999999</v>
      </c>
      <c r="J54" s="572">
        <v>10323.351000000001</v>
      </c>
      <c r="K54" s="554" t="s">
        <v>44</v>
      </c>
      <c r="L54" s="555">
        <v>8478.0439999999999</v>
      </c>
      <c r="M54" s="556">
        <v>4428.7479999999996</v>
      </c>
    </row>
    <row r="55" spans="1:13" ht="15.75" x14ac:dyDescent="0.25">
      <c r="A55" s="551" t="s">
        <v>45</v>
      </c>
      <c r="B55" s="552">
        <v>22212.382000000001</v>
      </c>
      <c r="C55" s="572">
        <v>84338.51</v>
      </c>
      <c r="D55" s="573" t="s">
        <v>48</v>
      </c>
      <c r="E55" s="574">
        <v>10941.831</v>
      </c>
      <c r="F55" s="556">
        <v>2452.7289999999998</v>
      </c>
      <c r="G55" s="543"/>
      <c r="H55" s="551" t="s">
        <v>48</v>
      </c>
      <c r="I55" s="552">
        <v>7518.8980000000001</v>
      </c>
      <c r="J55" s="572">
        <v>2760.9650000000001</v>
      </c>
      <c r="K55" s="554" t="s">
        <v>48</v>
      </c>
      <c r="L55" s="555">
        <v>8282.51</v>
      </c>
      <c r="M55" s="556">
        <v>2796.11</v>
      </c>
    </row>
    <row r="56" spans="1:13" ht="15.75" x14ac:dyDescent="0.25">
      <c r="A56" s="551" t="s">
        <v>69</v>
      </c>
      <c r="B56" s="552">
        <v>22046.839</v>
      </c>
      <c r="C56" s="572">
        <v>78151.679999999993</v>
      </c>
      <c r="D56" s="573" t="s">
        <v>47</v>
      </c>
      <c r="E56" s="574">
        <v>8010.0249999999996</v>
      </c>
      <c r="F56" s="556">
        <v>37772.233</v>
      </c>
      <c r="G56" s="543"/>
      <c r="H56" s="551" t="s">
        <v>154</v>
      </c>
      <c r="I56" s="552">
        <v>7267.8890000000001</v>
      </c>
      <c r="J56" s="572">
        <v>12983.989</v>
      </c>
      <c r="K56" s="554" t="s">
        <v>45</v>
      </c>
      <c r="L56" s="555">
        <v>8281.107</v>
      </c>
      <c r="M56" s="556">
        <v>9770.4969999999994</v>
      </c>
    </row>
    <row r="57" spans="1:13" ht="15.75" x14ac:dyDescent="0.25">
      <c r="A57" s="551" t="s">
        <v>70</v>
      </c>
      <c r="B57" s="552">
        <v>20657.929</v>
      </c>
      <c r="C57" s="572">
        <v>66678.362999999998</v>
      </c>
      <c r="D57" s="573" t="s">
        <v>68</v>
      </c>
      <c r="E57" s="574">
        <v>7960.8019999999997</v>
      </c>
      <c r="F57" s="556">
        <v>40905.078999999998</v>
      </c>
      <c r="G57" s="543"/>
      <c r="H57" s="551" t="s">
        <v>46</v>
      </c>
      <c r="I57" s="552">
        <v>7066.6369999999997</v>
      </c>
      <c r="J57" s="572">
        <v>17639.013999999999</v>
      </c>
      <c r="K57" s="554" t="s">
        <v>74</v>
      </c>
      <c r="L57" s="555">
        <v>4557.6400000000003</v>
      </c>
      <c r="M57" s="556">
        <v>1310.258</v>
      </c>
    </row>
    <row r="58" spans="1:13" ht="15.75" x14ac:dyDescent="0.25">
      <c r="A58" s="551" t="s">
        <v>48</v>
      </c>
      <c r="B58" s="552">
        <v>18985.293000000001</v>
      </c>
      <c r="C58" s="572">
        <v>29015.97</v>
      </c>
      <c r="D58" s="573" t="s">
        <v>45</v>
      </c>
      <c r="E58" s="574">
        <v>7253.6080000000002</v>
      </c>
      <c r="F58" s="556">
        <v>39614.809000000001</v>
      </c>
      <c r="G58" s="543"/>
      <c r="H58" s="551" t="s">
        <v>70</v>
      </c>
      <c r="I58" s="552">
        <v>3569.471</v>
      </c>
      <c r="J58" s="572">
        <v>4918.5479999999998</v>
      </c>
      <c r="K58" s="554" t="s">
        <v>70</v>
      </c>
      <c r="L58" s="555">
        <v>2571.3009999999999</v>
      </c>
      <c r="M58" s="556">
        <v>2833.1480000000001</v>
      </c>
    </row>
    <row r="59" spans="1:13" ht="15.75" x14ac:dyDescent="0.25">
      <c r="A59" s="575" t="s">
        <v>71</v>
      </c>
      <c r="B59" s="576">
        <v>14220.733</v>
      </c>
      <c r="C59" s="577">
        <v>51387.538</v>
      </c>
      <c r="D59" s="578" t="s">
        <v>77</v>
      </c>
      <c r="E59" s="579">
        <v>6034.3230000000003</v>
      </c>
      <c r="F59" s="580">
        <v>30382.671999999999</v>
      </c>
      <c r="G59" s="543"/>
      <c r="H59" s="551" t="s">
        <v>74</v>
      </c>
      <c r="I59" s="552">
        <v>2255.7750000000001</v>
      </c>
      <c r="J59" s="572">
        <v>687.95699999999999</v>
      </c>
      <c r="K59" s="554" t="s">
        <v>46</v>
      </c>
      <c r="L59" s="555">
        <v>1928.606</v>
      </c>
      <c r="M59" s="556">
        <v>4602.8789999999999</v>
      </c>
    </row>
    <row r="60" spans="1:13" ht="16.5" thickBot="1" x14ac:dyDescent="0.3">
      <c r="A60" s="557" t="s">
        <v>47</v>
      </c>
      <c r="B60" s="558">
        <v>13542.378000000001</v>
      </c>
      <c r="C60" s="584">
        <v>50114.843000000001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1770.6220000000001</v>
      </c>
      <c r="J60" s="596">
        <v>1415.924</v>
      </c>
      <c r="K60" s="597" t="s">
        <v>69</v>
      </c>
      <c r="L60" s="598">
        <v>1916.2280000000001</v>
      </c>
      <c r="M60" s="599">
        <v>364.13600000000002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289</v>
      </c>
      <c r="B67" s="530"/>
      <c r="C67" s="531"/>
      <c r="D67" s="532" t="s">
        <v>290</v>
      </c>
      <c r="E67" s="530"/>
      <c r="F67" s="533"/>
      <c r="G67" s="81"/>
      <c r="H67" s="529" t="s">
        <v>289</v>
      </c>
      <c r="I67" s="530"/>
      <c r="J67" s="531"/>
      <c r="K67" s="532" t="s">
        <v>290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42159.65</v>
      </c>
      <c r="C69" s="540">
        <v>91272.618000000002</v>
      </c>
      <c r="D69" s="544" t="s">
        <v>22</v>
      </c>
      <c r="E69" s="539">
        <v>36333.133999999998</v>
      </c>
      <c r="F69" s="542">
        <v>87103.236000000004</v>
      </c>
      <c r="G69" s="601"/>
      <c r="H69" s="602" t="s">
        <v>22</v>
      </c>
      <c r="I69" s="539">
        <v>39839.146999999997</v>
      </c>
      <c r="J69" s="540">
        <v>65094.709000000003</v>
      </c>
      <c r="K69" s="602" t="s">
        <v>22</v>
      </c>
      <c r="L69" s="539">
        <v>27183.011999999999</v>
      </c>
      <c r="M69" s="542">
        <v>41209.576999999997</v>
      </c>
    </row>
    <row r="70" spans="1:13" ht="15.75" x14ac:dyDescent="0.25">
      <c r="A70" s="545" t="s">
        <v>47</v>
      </c>
      <c r="B70" s="546">
        <v>8923.2999999999993</v>
      </c>
      <c r="C70" s="547">
        <v>22459.006000000001</v>
      </c>
      <c r="D70" s="548" t="s">
        <v>44</v>
      </c>
      <c r="E70" s="549">
        <v>8327.1450000000004</v>
      </c>
      <c r="F70" s="550">
        <v>22815.54</v>
      </c>
      <c r="G70" s="601"/>
      <c r="H70" s="603" t="s">
        <v>44</v>
      </c>
      <c r="I70" s="546">
        <v>15353.739</v>
      </c>
      <c r="J70" s="547">
        <v>24333.496999999999</v>
      </c>
      <c r="K70" s="548" t="s">
        <v>69</v>
      </c>
      <c r="L70" s="549">
        <v>10840.241</v>
      </c>
      <c r="M70" s="550">
        <v>13333.315000000001</v>
      </c>
    </row>
    <row r="71" spans="1:13" ht="15.75" x14ac:dyDescent="0.25">
      <c r="A71" s="551" t="s">
        <v>44</v>
      </c>
      <c r="B71" s="552">
        <v>8906.1110000000008</v>
      </c>
      <c r="C71" s="553">
        <v>20418.831999999999</v>
      </c>
      <c r="D71" s="554" t="s">
        <v>73</v>
      </c>
      <c r="E71" s="555">
        <v>7579.982</v>
      </c>
      <c r="F71" s="556">
        <v>16527.901999999998</v>
      </c>
      <c r="G71" s="601"/>
      <c r="H71" s="604" t="s">
        <v>69</v>
      </c>
      <c r="I71" s="552">
        <v>9687.8140000000003</v>
      </c>
      <c r="J71" s="553">
        <v>11569.501</v>
      </c>
      <c r="K71" s="554" t="s">
        <v>44</v>
      </c>
      <c r="L71" s="555">
        <v>9170.3029999999999</v>
      </c>
      <c r="M71" s="556">
        <v>17253.699000000001</v>
      </c>
    </row>
    <row r="72" spans="1:13" ht="15.75" x14ac:dyDescent="0.25">
      <c r="A72" s="551" t="s">
        <v>73</v>
      </c>
      <c r="B72" s="552">
        <v>7767.1840000000002</v>
      </c>
      <c r="C72" s="553">
        <v>15415.645</v>
      </c>
      <c r="D72" s="554" t="s">
        <v>109</v>
      </c>
      <c r="E72" s="555">
        <v>7371.991</v>
      </c>
      <c r="F72" s="556">
        <v>14645.225</v>
      </c>
      <c r="G72" s="601"/>
      <c r="H72" s="604" t="s">
        <v>75</v>
      </c>
      <c r="I72" s="552">
        <v>5278.8680000000004</v>
      </c>
      <c r="J72" s="553">
        <v>16354.948</v>
      </c>
      <c r="K72" s="554" t="s">
        <v>50</v>
      </c>
      <c r="L72" s="555">
        <v>1799.7460000000001</v>
      </c>
      <c r="M72" s="556">
        <v>2666.5250000000001</v>
      </c>
    </row>
    <row r="73" spans="1:13" ht="15.75" x14ac:dyDescent="0.25">
      <c r="A73" s="551" t="s">
        <v>109</v>
      </c>
      <c r="B73" s="552">
        <v>6092.47</v>
      </c>
      <c r="C73" s="553">
        <v>10698.154</v>
      </c>
      <c r="D73" s="554" t="s">
        <v>47</v>
      </c>
      <c r="E73" s="555">
        <v>5478.9070000000002</v>
      </c>
      <c r="F73" s="556">
        <v>17896.473999999998</v>
      </c>
      <c r="G73" s="601"/>
      <c r="H73" s="604" t="s">
        <v>50</v>
      </c>
      <c r="I73" s="552">
        <v>3703.029</v>
      </c>
      <c r="J73" s="553">
        <v>4503.9539999999997</v>
      </c>
      <c r="K73" s="554" t="s">
        <v>70</v>
      </c>
      <c r="L73" s="555">
        <v>1484.1420000000001</v>
      </c>
      <c r="M73" s="556">
        <v>3132.0830000000001</v>
      </c>
    </row>
    <row r="74" spans="1:13" ht="15.75" x14ac:dyDescent="0.2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1252.202</v>
      </c>
      <c r="F74" s="556">
        <v>2536.8679999999999</v>
      </c>
      <c r="G74" s="601"/>
      <c r="H74" s="604" t="s">
        <v>70</v>
      </c>
      <c r="I74" s="552">
        <v>1636.3340000000001</v>
      </c>
      <c r="J74" s="553">
        <v>2937.7429999999999</v>
      </c>
      <c r="K74" s="554" t="s">
        <v>73</v>
      </c>
      <c r="L74" s="555">
        <v>1249.5989999999999</v>
      </c>
      <c r="M74" s="556">
        <v>1787.4960000000001</v>
      </c>
    </row>
    <row r="75" spans="1:13" ht="15.75" x14ac:dyDescent="0.25">
      <c r="A75" s="551" t="s">
        <v>70</v>
      </c>
      <c r="B75" s="552">
        <v>1339.0070000000001</v>
      </c>
      <c r="C75" s="553">
        <v>3261.9169999999999</v>
      </c>
      <c r="D75" s="554" t="s">
        <v>70</v>
      </c>
      <c r="E75" s="555">
        <v>986.67600000000004</v>
      </c>
      <c r="F75" s="556">
        <v>2446.3679999999999</v>
      </c>
      <c r="G75" s="601"/>
      <c r="H75" s="604" t="s">
        <v>73</v>
      </c>
      <c r="I75" s="552">
        <v>1067.655</v>
      </c>
      <c r="J75" s="553">
        <v>1454.645</v>
      </c>
      <c r="K75" s="554" t="s">
        <v>109</v>
      </c>
      <c r="L75" s="555">
        <v>568.97900000000004</v>
      </c>
      <c r="M75" s="556">
        <v>645.61400000000003</v>
      </c>
    </row>
    <row r="76" spans="1:13" ht="15.75" x14ac:dyDescent="0.25">
      <c r="A76" s="551" t="s">
        <v>141</v>
      </c>
      <c r="B76" s="552">
        <v>1289.491</v>
      </c>
      <c r="C76" s="553">
        <v>3929.67</v>
      </c>
      <c r="D76" s="554" t="s">
        <v>50</v>
      </c>
      <c r="E76" s="555">
        <v>942.65200000000004</v>
      </c>
      <c r="F76" s="556">
        <v>1256.0070000000001</v>
      </c>
      <c r="G76" s="601"/>
      <c r="H76" s="604" t="s">
        <v>109</v>
      </c>
      <c r="I76" s="552">
        <v>751.85199999999998</v>
      </c>
      <c r="J76" s="553">
        <v>868.10400000000004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142</v>
      </c>
      <c r="B77" s="552">
        <v>1266.972</v>
      </c>
      <c r="C77" s="553">
        <v>2475.7069999999999</v>
      </c>
      <c r="D77" s="554" t="s">
        <v>45</v>
      </c>
      <c r="E77" s="555">
        <v>932.029</v>
      </c>
      <c r="F77" s="556">
        <v>1940.2629999999999</v>
      </c>
      <c r="G77" s="601"/>
      <c r="H77" s="604" t="s">
        <v>143</v>
      </c>
      <c r="I77" s="552">
        <v>718.423</v>
      </c>
      <c r="J77" s="553">
        <v>358.83</v>
      </c>
      <c r="K77" s="554" t="s">
        <v>248</v>
      </c>
      <c r="L77" s="555">
        <v>379.14</v>
      </c>
      <c r="M77" s="556">
        <v>294.32499999999999</v>
      </c>
    </row>
    <row r="78" spans="1:13" ht="15.75" x14ac:dyDescent="0.25">
      <c r="A78" s="551" t="s">
        <v>45</v>
      </c>
      <c r="B78" s="552">
        <v>1187.2270000000001</v>
      </c>
      <c r="C78" s="553">
        <v>2311.2530000000002</v>
      </c>
      <c r="D78" s="554" t="s">
        <v>175</v>
      </c>
      <c r="E78" s="555">
        <v>653.62</v>
      </c>
      <c r="F78" s="556">
        <v>979.52599999999995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337.84300000000002</v>
      </c>
      <c r="M78" s="580">
        <v>560.03499999999997</v>
      </c>
    </row>
    <row r="79" spans="1:13" ht="16.5" thickBot="1" x14ac:dyDescent="0.3">
      <c r="A79" s="594" t="s">
        <v>50</v>
      </c>
      <c r="B79" s="595">
        <v>910.77499999999998</v>
      </c>
      <c r="C79" s="606">
        <v>1432.1210000000001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248</v>
      </c>
      <c r="I79" s="558">
        <v>288.96199999999999</v>
      </c>
      <c r="J79" s="559">
        <v>224.226</v>
      </c>
      <c r="K79" s="560" t="s">
        <v>46</v>
      </c>
      <c r="L79" s="561">
        <v>322.93299999999999</v>
      </c>
      <c r="M79" s="562">
        <v>384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Q80" sqref="Q80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topLeftCell="A3" zoomScaleNormal="100" workbookViewId="0">
      <selection activeCell="F32" sqref="F32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277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52" t="s">
        <v>9</v>
      </c>
      <c r="D5" s="853"/>
      <c r="E5" s="853"/>
      <c r="F5" s="853"/>
      <c r="G5" s="853"/>
      <c r="H5" s="853"/>
      <c r="I5" s="853"/>
      <c r="J5" s="853"/>
      <c r="K5" s="853"/>
      <c r="L5" s="853"/>
      <c r="M5" s="854"/>
    </row>
    <row r="6" spans="1:13" ht="15.75" customHeight="1" x14ac:dyDescent="0.25">
      <c r="A6" s="855" t="s">
        <v>14</v>
      </c>
      <c r="B6" s="856"/>
      <c r="C6" s="859">
        <v>45613</v>
      </c>
      <c r="D6" s="861">
        <v>45249</v>
      </c>
      <c r="E6" s="861">
        <v>44885</v>
      </c>
      <c r="F6" s="861">
        <v>44521</v>
      </c>
      <c r="G6" s="861">
        <v>44150</v>
      </c>
      <c r="H6" s="861" t="s">
        <v>292</v>
      </c>
      <c r="I6" s="756" t="s">
        <v>272</v>
      </c>
      <c r="J6" s="757"/>
      <c r="K6" s="758"/>
      <c r="L6" s="758"/>
      <c r="M6" s="758"/>
    </row>
    <row r="7" spans="1:13" ht="16.5" thickBot="1" x14ac:dyDescent="0.25">
      <c r="A7" s="857"/>
      <c r="B7" s="858"/>
      <c r="C7" s="860"/>
      <c r="D7" s="862"/>
      <c r="E7" s="862"/>
      <c r="F7" s="862"/>
      <c r="G7" s="862"/>
      <c r="H7" s="862"/>
      <c r="I7" s="805" t="s">
        <v>159</v>
      </c>
      <c r="J7" s="759" t="s">
        <v>160</v>
      </c>
      <c r="K7" s="760" t="s">
        <v>273</v>
      </c>
      <c r="L7" s="804" t="s">
        <v>274</v>
      </c>
      <c r="M7" s="744" t="s">
        <v>275</v>
      </c>
    </row>
    <row r="8" spans="1:13" ht="20.100000000000001" customHeight="1" x14ac:dyDescent="0.2">
      <c r="A8" s="849" t="s">
        <v>1</v>
      </c>
      <c r="B8" s="766" t="s">
        <v>62</v>
      </c>
      <c r="C8" s="806">
        <v>942.95246658799215</v>
      </c>
      <c r="D8" s="807">
        <v>948.67</v>
      </c>
      <c r="E8" s="807">
        <v>1547.2170000000001</v>
      </c>
      <c r="F8" s="808">
        <v>1214.9159999999999</v>
      </c>
      <c r="G8" s="808">
        <v>852.82399999999996</v>
      </c>
      <c r="H8" s="809">
        <v>690.15599999999995</v>
      </c>
      <c r="I8" s="772">
        <f>(($C8-D8)/D8)*100</f>
        <v>-0.60268938745905432</v>
      </c>
      <c r="J8" s="810">
        <f>(($C8-E8)/E8)*100</f>
        <v>-39.054931106109095</v>
      </c>
      <c r="K8" s="810">
        <f>(($C8-F8)/F8)*100</f>
        <v>-22.385377541493224</v>
      </c>
      <c r="L8" s="772">
        <f>(($C8-G8)/G8)*100</f>
        <v>10.568237595094908</v>
      </c>
      <c r="M8" s="811">
        <f>(($C8-H8)/H8)*100</f>
        <v>36.62888775696976</v>
      </c>
    </row>
    <row r="9" spans="1:13" ht="20.100000000000001" customHeight="1" x14ac:dyDescent="0.2">
      <c r="A9" s="850"/>
      <c r="B9" s="438" t="s">
        <v>63</v>
      </c>
      <c r="C9" s="812">
        <v>893.39983919255167</v>
      </c>
      <c r="D9" s="813">
        <v>929.35500000000002</v>
      </c>
      <c r="E9" s="813">
        <v>1541.8050000000001</v>
      </c>
      <c r="F9" s="814">
        <v>1188.819</v>
      </c>
      <c r="G9" s="814">
        <v>843.30200000000002</v>
      </c>
      <c r="H9" s="815">
        <v>707.90300000000002</v>
      </c>
      <c r="I9" s="773">
        <f>(($C9-D9)/D9)*100</f>
        <v>-3.8688295438716476</v>
      </c>
      <c r="J9" s="816">
        <f>(($C9-E9)/E9)*100</f>
        <v>-42.054939555096034</v>
      </c>
      <c r="K9" s="774">
        <f>(($C9-F9)/F9)*100</f>
        <v>-24.849801425401875</v>
      </c>
      <c r="L9" s="816">
        <f>(($C9-G9)/G9)*100</f>
        <v>5.9406759609904451</v>
      </c>
      <c r="M9" s="775">
        <f t="shared" ref="M9:M12" si="0">(($C9-H9)/H9)*100</f>
        <v>26.203708586141271</v>
      </c>
    </row>
    <row r="10" spans="1:13" ht="20.100000000000001" customHeight="1" x14ac:dyDescent="0.2">
      <c r="A10" s="851" t="s">
        <v>2</v>
      </c>
      <c r="B10" s="437" t="s">
        <v>16</v>
      </c>
      <c r="C10" s="817">
        <v>689.44297539364163</v>
      </c>
      <c r="D10" s="818">
        <v>638.28700000000003</v>
      </c>
      <c r="E10" s="818">
        <v>1204.25</v>
      </c>
      <c r="F10" s="819">
        <v>1017.1130000000001</v>
      </c>
      <c r="G10" s="819">
        <v>569.495</v>
      </c>
      <c r="H10" s="820">
        <v>568.88900000000001</v>
      </c>
      <c r="I10" s="776">
        <f t="shared" ref="I10:L12" si="1">(($C10-D10)/D10)*100</f>
        <v>8.0145726598914901</v>
      </c>
      <c r="J10" s="777">
        <f t="shared" si="1"/>
        <v>-42.749182030837311</v>
      </c>
      <c r="K10" s="778">
        <f t="shared" si="1"/>
        <v>-32.215695267522726</v>
      </c>
      <c r="L10" s="802">
        <f t="shared" si="1"/>
        <v>21.062164794009014</v>
      </c>
      <c r="M10" s="779">
        <f t="shared" si="0"/>
        <v>21.191124348272091</v>
      </c>
    </row>
    <row r="11" spans="1:13" ht="20.100000000000001" customHeight="1" x14ac:dyDescent="0.2">
      <c r="A11" s="850"/>
      <c r="B11" s="438" t="s">
        <v>17</v>
      </c>
      <c r="C11" s="812">
        <v>665.46002635911952</v>
      </c>
      <c r="D11" s="813">
        <v>696.32899999999995</v>
      </c>
      <c r="E11" s="813">
        <v>1232.675</v>
      </c>
      <c r="F11" s="814">
        <v>956.95399999999995</v>
      </c>
      <c r="G11" s="814">
        <v>592.41300000000001</v>
      </c>
      <c r="H11" s="815">
        <v>554.76400000000001</v>
      </c>
      <c r="I11" s="773">
        <f>(($C11-D11)/D11)*100</f>
        <v>-4.4331018298649676</v>
      </c>
      <c r="J11" s="816">
        <f t="shared" si="1"/>
        <v>-46.014965310473599</v>
      </c>
      <c r="K11" s="774">
        <f t="shared" si="1"/>
        <v>-30.460604547437022</v>
      </c>
      <c r="L11" s="786">
        <f t="shared" si="1"/>
        <v>12.330422586796628</v>
      </c>
      <c r="M11" s="775">
        <f t="shared" si="0"/>
        <v>19.95371479748497</v>
      </c>
    </row>
    <row r="12" spans="1:13" ht="20.100000000000001" customHeight="1" x14ac:dyDescent="0.2">
      <c r="A12" s="761" t="s">
        <v>3</v>
      </c>
      <c r="B12" s="762" t="s">
        <v>276</v>
      </c>
      <c r="C12" s="821">
        <v>759.78519180396154</v>
      </c>
      <c r="D12" s="822">
        <v>783.72699999999998</v>
      </c>
      <c r="E12" s="822">
        <v>1327.576</v>
      </c>
      <c r="F12" s="823">
        <v>965.04200000000003</v>
      </c>
      <c r="G12" s="823">
        <v>662.67100000000005</v>
      </c>
      <c r="H12" s="824">
        <v>656.10500000000002</v>
      </c>
      <c r="I12" s="780">
        <f t="shared" si="1"/>
        <v>-3.0548658137385134</v>
      </c>
      <c r="J12" s="781">
        <f t="shared" si="1"/>
        <v>-42.768987101005024</v>
      </c>
      <c r="K12" s="782">
        <f t="shared" si="1"/>
        <v>-21.269209857813284</v>
      </c>
      <c r="L12" s="781">
        <f t="shared" si="1"/>
        <v>14.654963293091367</v>
      </c>
      <c r="M12" s="783">
        <f t="shared" si="0"/>
        <v>15.802377943158719</v>
      </c>
    </row>
    <row r="13" spans="1:13" ht="20.100000000000001" customHeight="1" x14ac:dyDescent="0.2">
      <c r="A13" s="851" t="s">
        <v>7</v>
      </c>
      <c r="B13" s="763" t="s">
        <v>264</v>
      </c>
      <c r="C13" s="825">
        <v>561.93965069967601</v>
      </c>
      <c r="D13" s="826">
        <v>459.75900000000001</v>
      </c>
      <c r="E13" s="826">
        <v>906.58500000000004</v>
      </c>
      <c r="F13" s="827">
        <v>662.23500000000001</v>
      </c>
      <c r="G13" s="828">
        <v>415.73399999999998</v>
      </c>
      <c r="H13" s="799" t="s">
        <v>20</v>
      </c>
      <c r="I13" s="784">
        <f>IFERROR((($C13-D13)/D13)*100,"--")</f>
        <v>22.224828812416067</v>
      </c>
      <c r="J13" s="829">
        <f>IFERROR((($C13-E13)/E13)*100,"--")</f>
        <v>-38.015778917622065</v>
      </c>
      <c r="K13" s="803">
        <f>IFERROR((($C13-F13)/F13)*100,"--")</f>
        <v>-15.144978640561735</v>
      </c>
      <c r="L13" s="800">
        <f>IFERROR((($C13-G13)/G13)*100,"--")</f>
        <v>35.168076390113882</v>
      </c>
      <c r="M13" s="801" t="str">
        <f t="shared" ref="M13" si="2">IFERROR((($C13-H13)/H13)*100,"--")</f>
        <v>--</v>
      </c>
    </row>
    <row r="14" spans="1:13" ht="20.100000000000001" customHeight="1" x14ac:dyDescent="0.2">
      <c r="A14" s="850"/>
      <c r="B14" s="764" t="s">
        <v>265</v>
      </c>
      <c r="C14" s="830">
        <v>811.24760065930343</v>
      </c>
      <c r="D14" s="831">
        <v>814.09699999999998</v>
      </c>
      <c r="E14" s="831">
        <v>1403.905</v>
      </c>
      <c r="F14" s="832">
        <v>1005.574</v>
      </c>
      <c r="G14" s="832">
        <v>758.58199999999999</v>
      </c>
      <c r="H14" s="833">
        <v>624.20600000000002</v>
      </c>
      <c r="I14" s="785">
        <f>(($C14-D14)/D14)*100</f>
        <v>-0.3500073505609958</v>
      </c>
      <c r="J14" s="786">
        <f t="shared" ref="J14:M17" si="3">(($C14-E14)/E14)*100</f>
        <v>-42.214921902884925</v>
      </c>
      <c r="K14" s="774">
        <f t="shared" si="3"/>
        <v>-19.324922814302731</v>
      </c>
      <c r="L14" s="786">
        <f t="shared" si="3"/>
        <v>6.9426377977995042</v>
      </c>
      <c r="M14" s="775">
        <f t="shared" si="3"/>
        <v>29.964723289956108</v>
      </c>
    </row>
    <row r="15" spans="1:13" ht="20.100000000000001" customHeight="1" thickBot="1" x14ac:dyDescent="0.25">
      <c r="A15" s="765" t="s">
        <v>0</v>
      </c>
      <c r="B15" s="625" t="s">
        <v>17</v>
      </c>
      <c r="C15" s="834">
        <v>777.74243379531174</v>
      </c>
      <c r="D15" s="835">
        <v>735.34</v>
      </c>
      <c r="E15" s="835">
        <v>1391.539</v>
      </c>
      <c r="F15" s="836">
        <v>1075.6310000000001</v>
      </c>
      <c r="G15" s="836">
        <v>705.82100000000003</v>
      </c>
      <c r="H15" s="837">
        <v>615.01099999999997</v>
      </c>
      <c r="I15" s="787">
        <f>(($C15-D15)/D15)*100</f>
        <v>5.7663711746010966</v>
      </c>
      <c r="J15" s="788">
        <f t="shared" si="3"/>
        <v>-44.109188905570612</v>
      </c>
      <c r="K15" s="789">
        <f t="shared" si="3"/>
        <v>-27.694308383143319</v>
      </c>
      <c r="L15" s="788">
        <f t="shared" si="3"/>
        <v>10.189755447246782</v>
      </c>
      <c r="M15" s="790">
        <f t="shared" si="3"/>
        <v>26.45992247216908</v>
      </c>
    </row>
    <row r="16" spans="1:13" ht="20.100000000000001" customHeight="1" thickTop="1" x14ac:dyDescent="0.25">
      <c r="A16" s="767" t="s">
        <v>278</v>
      </c>
      <c r="B16" s="768"/>
      <c r="C16" s="838">
        <v>2049.8806562012323</v>
      </c>
      <c r="D16" s="839">
        <v>2267.5309999999999</v>
      </c>
      <c r="E16" s="839">
        <v>2808.6379999999999</v>
      </c>
      <c r="F16" s="839">
        <v>1970.8340000000001</v>
      </c>
      <c r="G16" s="839">
        <v>1472.498</v>
      </c>
      <c r="H16" s="840">
        <v>1383.3630000000001</v>
      </c>
      <c r="I16" s="791">
        <f t="shared" ref="I16:I17" si="4">(($C16-D16)/D16)*100</f>
        <v>-9.5985608928287025</v>
      </c>
      <c r="J16" s="792">
        <f t="shared" si="3"/>
        <v>-27.015134873158008</v>
      </c>
      <c r="K16" s="793">
        <f t="shared" si="3"/>
        <v>4.0108226365707242</v>
      </c>
      <c r="L16" s="792">
        <f t="shared" si="3"/>
        <v>39.211099519403916</v>
      </c>
      <c r="M16" s="794">
        <f t="shared" si="3"/>
        <v>48.180965964915373</v>
      </c>
    </row>
    <row r="17" spans="1:13" ht="20.100000000000001" customHeight="1" thickBot="1" x14ac:dyDescent="0.3">
      <c r="A17" s="769" t="s">
        <v>279</v>
      </c>
      <c r="B17" s="770"/>
      <c r="C17" s="841">
        <v>1390.2036173657777</v>
      </c>
      <c r="D17" s="842">
        <v>1527.6780000000001</v>
      </c>
      <c r="E17" s="842">
        <v>2050.7598851609741</v>
      </c>
      <c r="F17" s="842">
        <v>1526.6150448981884</v>
      </c>
      <c r="G17" s="842">
        <v>1053.771263218428</v>
      </c>
      <c r="H17" s="843">
        <v>1008.9327735829265</v>
      </c>
      <c r="I17" s="795">
        <f t="shared" si="4"/>
        <v>-8.998910937659792</v>
      </c>
      <c r="J17" s="796">
        <f t="shared" si="3"/>
        <v>-32.210317384053283</v>
      </c>
      <c r="K17" s="797">
        <f t="shared" si="3"/>
        <v>-8.9355484860630412</v>
      </c>
      <c r="L17" s="796">
        <f t="shared" si="3"/>
        <v>31.926506813235555</v>
      </c>
      <c r="M17" s="798">
        <f t="shared" si="3"/>
        <v>37.78951915982276</v>
      </c>
    </row>
    <row r="18" spans="1:13" x14ac:dyDescent="0.2">
      <c r="A18" s="771"/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3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4:M14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I27" sqref="I27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35">
      <c r="A2" s="18" t="s">
        <v>244</v>
      </c>
      <c r="B2" s="525" t="str">
        <f>INFO!D15</f>
        <v>11 - 17.11.2024r.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5" t="s">
        <v>9</v>
      </c>
      <c r="D4" s="866"/>
      <c r="E4" s="866"/>
      <c r="F4" s="866"/>
      <c r="G4" s="867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71" t="s">
        <v>9</v>
      </c>
      <c r="U4" s="872"/>
      <c r="V4" s="873"/>
    </row>
    <row r="5" spans="1:22" ht="18.75" x14ac:dyDescent="0.3">
      <c r="A5" s="15"/>
      <c r="B5" s="136"/>
      <c r="C5" s="868"/>
      <c r="D5" s="869"/>
      <c r="E5" s="869"/>
      <c r="F5" s="869"/>
      <c r="G5" s="870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74"/>
      <c r="U5" s="875"/>
      <c r="V5" s="876"/>
    </row>
    <row r="6" spans="1:22" ht="30" customHeight="1" x14ac:dyDescent="0.2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25">
      <c r="A7" s="139"/>
      <c r="B7" s="140"/>
      <c r="C7" s="695" t="s">
        <v>285</v>
      </c>
      <c r="D7" s="693" t="s">
        <v>281</v>
      </c>
      <c r="E7" s="645" t="s">
        <v>269</v>
      </c>
      <c r="F7" s="696" t="s">
        <v>285</v>
      </c>
      <c r="G7" s="696" t="s">
        <v>281</v>
      </c>
      <c r="H7" s="697" t="s">
        <v>285</v>
      </c>
      <c r="I7" s="696" t="s">
        <v>281</v>
      </c>
      <c r="J7" s="645" t="s">
        <v>269</v>
      </c>
      <c r="K7" s="697" t="s">
        <v>285</v>
      </c>
      <c r="L7" s="696" t="s">
        <v>281</v>
      </c>
      <c r="M7" s="645" t="s">
        <v>269</v>
      </c>
      <c r="N7" s="697" t="s">
        <v>285</v>
      </c>
      <c r="O7" s="696" t="s">
        <v>281</v>
      </c>
      <c r="P7" s="646" t="s">
        <v>269</v>
      </c>
      <c r="R7" s="139"/>
      <c r="S7" s="140"/>
      <c r="T7" s="738" t="s">
        <v>280</v>
      </c>
      <c r="U7" s="737" t="s">
        <v>271</v>
      </c>
      <c r="V7" s="646" t="s">
        <v>269</v>
      </c>
    </row>
    <row r="8" spans="1:22" ht="15.75" x14ac:dyDescent="0.25">
      <c r="A8" s="877" t="s">
        <v>1</v>
      </c>
      <c r="B8" s="141" t="s">
        <v>16</v>
      </c>
      <c r="C8" s="499">
        <v>942.95246658799215</v>
      </c>
      <c r="D8" s="500">
        <v>930.29121946347641</v>
      </c>
      <c r="E8" s="501">
        <v>1.3609982400798983</v>
      </c>
      <c r="F8" s="613">
        <v>37.235339519618208</v>
      </c>
      <c r="G8" s="614">
        <v>30.3595466480641</v>
      </c>
      <c r="H8" s="499">
        <v>932.70560874644354</v>
      </c>
      <c r="I8" s="500">
        <v>914.29625122446282</v>
      </c>
      <c r="J8" s="501">
        <v>2.0135002738254872</v>
      </c>
      <c r="K8" s="499">
        <v>946.09795632345129</v>
      </c>
      <c r="L8" s="500">
        <v>933.50115071140306</v>
      </c>
      <c r="M8" s="501">
        <v>1.3494151134627363</v>
      </c>
      <c r="N8" s="499">
        <v>945.50907078494674</v>
      </c>
      <c r="O8" s="500">
        <v>938.22227967880963</v>
      </c>
      <c r="P8" s="614">
        <v>0.77665935503382744</v>
      </c>
      <c r="R8" s="15" t="s">
        <v>1</v>
      </c>
      <c r="S8" s="141" t="s">
        <v>16</v>
      </c>
      <c r="T8" s="288" t="s">
        <v>20</v>
      </c>
      <c r="U8" s="288" t="s">
        <v>18</v>
      </c>
      <c r="V8" s="123" t="s">
        <v>20</v>
      </c>
    </row>
    <row r="9" spans="1:22" ht="16.5" thickBot="1" x14ac:dyDescent="0.3">
      <c r="A9" s="864"/>
      <c r="B9" s="142" t="s">
        <v>17</v>
      </c>
      <c r="C9" s="124">
        <v>893.39983919255167</v>
      </c>
      <c r="D9" s="129">
        <v>887.54721846141649</v>
      </c>
      <c r="E9" s="122">
        <v>0.65941513976922017</v>
      </c>
      <c r="F9" s="472">
        <v>23.678704057712235</v>
      </c>
      <c r="G9" s="127">
        <v>18.431586550952606</v>
      </c>
      <c r="H9" s="128">
        <v>858.28199148796944</v>
      </c>
      <c r="I9" s="129">
        <v>852.23285826669144</v>
      </c>
      <c r="J9" s="126">
        <v>0.70979816872832036</v>
      </c>
      <c r="K9" s="128">
        <v>904.04347400147117</v>
      </c>
      <c r="L9" s="129">
        <v>899.49602825668353</v>
      </c>
      <c r="M9" s="126">
        <v>0.50555484426107566</v>
      </c>
      <c r="N9" s="128">
        <v>911.56817714905435</v>
      </c>
      <c r="O9" s="129">
        <v>909.84703812935049</v>
      </c>
      <c r="P9" s="127">
        <v>0.1891679532465726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63" t="s">
        <v>2</v>
      </c>
      <c r="B10" s="142" t="s">
        <v>16</v>
      </c>
      <c r="C10" s="128">
        <v>689.44297539364163</v>
      </c>
      <c r="D10" s="129">
        <v>675.7013817709659</v>
      </c>
      <c r="E10" s="122">
        <v>2.0336784848152698</v>
      </c>
      <c r="F10" s="472">
        <v>1.8728698983906298</v>
      </c>
      <c r="G10" s="127">
        <v>2.046425842088182</v>
      </c>
      <c r="H10" s="128">
        <v>663.03554527781489</v>
      </c>
      <c r="I10" s="129">
        <v>652.90151482652209</v>
      </c>
      <c r="J10" s="126">
        <v>1.55215300028603</v>
      </c>
      <c r="K10" s="128">
        <v>686.37010943645112</v>
      </c>
      <c r="L10" s="129">
        <v>691.8781904524601</v>
      </c>
      <c r="M10" s="132">
        <v>-0.79610559951411775</v>
      </c>
      <c r="N10" s="128">
        <v>710.80723784407451</v>
      </c>
      <c r="O10" s="129">
        <v>690.28110924160296</v>
      </c>
      <c r="P10" s="127">
        <v>2.9735897922838128</v>
      </c>
    </row>
    <row r="11" spans="1:22" ht="15.75" x14ac:dyDescent="0.25">
      <c r="A11" s="864"/>
      <c r="B11" s="142" t="s">
        <v>17</v>
      </c>
      <c r="C11" s="128">
        <v>665.46002635911952</v>
      </c>
      <c r="D11" s="129">
        <v>672.13426653339843</v>
      </c>
      <c r="E11" s="122">
        <v>-0.99299210092382084</v>
      </c>
      <c r="F11" s="472">
        <v>1.4193536483739733</v>
      </c>
      <c r="G11" s="127">
        <v>1.6529586933536109</v>
      </c>
      <c r="H11" s="128" t="s">
        <v>18</v>
      </c>
      <c r="I11" s="129">
        <v>653.87153263954588</v>
      </c>
      <c r="J11" s="126" t="s">
        <v>144</v>
      </c>
      <c r="K11" s="128" t="s">
        <v>18</v>
      </c>
      <c r="L11" s="129" t="s">
        <v>18</v>
      </c>
      <c r="M11" s="126" t="s">
        <v>144</v>
      </c>
      <c r="N11" s="128">
        <v>666.53894742460841</v>
      </c>
      <c r="O11" s="129">
        <v>673.35438680901154</v>
      </c>
      <c r="P11" s="127">
        <v>-1.0121623201567183</v>
      </c>
    </row>
    <row r="12" spans="1:22" ht="15.75" x14ac:dyDescent="0.25">
      <c r="A12" s="863" t="s">
        <v>3</v>
      </c>
      <c r="B12" s="142" t="s">
        <v>16</v>
      </c>
      <c r="C12" s="128">
        <v>832.01893921997112</v>
      </c>
      <c r="D12" s="433">
        <v>809.02336323327052</v>
      </c>
      <c r="E12" s="122">
        <v>2.842387133889253</v>
      </c>
      <c r="F12" s="472">
        <v>0.27674280108938204</v>
      </c>
      <c r="G12" s="127">
        <v>0.14938648642732671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798.492906071932</v>
      </c>
      <c r="O12" s="129">
        <v>777.57705066461187</v>
      </c>
      <c r="P12" s="145">
        <v>2.6898756064679237</v>
      </c>
    </row>
    <row r="13" spans="1:22" ht="15.75" x14ac:dyDescent="0.25">
      <c r="A13" s="878"/>
      <c r="B13" s="142" t="s">
        <v>17</v>
      </c>
      <c r="C13" s="128">
        <v>759.78519180396154</v>
      </c>
      <c r="D13" s="129">
        <v>754.90539114975286</v>
      </c>
      <c r="E13" s="122">
        <v>0.64641221422152662</v>
      </c>
      <c r="F13" s="472">
        <v>2.8429047180245162</v>
      </c>
      <c r="G13" s="127">
        <v>3.1262211503962396</v>
      </c>
      <c r="H13" s="128">
        <v>780.47019648263313</v>
      </c>
      <c r="I13" s="129">
        <v>763.78593595115228</v>
      </c>
      <c r="J13" s="126">
        <v>2.184415782768208</v>
      </c>
      <c r="K13" s="128" t="s">
        <v>18</v>
      </c>
      <c r="L13" s="129">
        <v>722.97710330515781</v>
      </c>
      <c r="M13" s="132" t="s">
        <v>144</v>
      </c>
      <c r="N13" s="128">
        <v>756.3947109567099</v>
      </c>
      <c r="O13" s="129">
        <v>754.69936500420715</v>
      </c>
      <c r="P13" s="127">
        <v>0.22463858207874568</v>
      </c>
    </row>
    <row r="14" spans="1:22" ht="15.75" x14ac:dyDescent="0.25">
      <c r="A14" s="864"/>
      <c r="B14" s="142" t="s">
        <v>21</v>
      </c>
      <c r="C14" s="128">
        <v>973.71401682521127</v>
      </c>
      <c r="D14" s="433">
        <v>955.43769359981002</v>
      </c>
      <c r="E14" s="122">
        <v>1.9128744184815873</v>
      </c>
      <c r="F14" s="472">
        <v>2.2455537572301738</v>
      </c>
      <c r="G14" s="127">
        <v>1.3779020909806414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1000.8705934702194</v>
      </c>
      <c r="O14" s="433">
        <v>985.13270015143155</v>
      </c>
      <c r="P14" s="145">
        <v>1.5975404446902133</v>
      </c>
    </row>
    <row r="15" spans="1:22" ht="15.75" x14ac:dyDescent="0.25">
      <c r="A15" s="863" t="s">
        <v>7</v>
      </c>
      <c r="B15" s="142" t="s">
        <v>264</v>
      </c>
      <c r="C15" s="128">
        <v>561.93965069967601</v>
      </c>
      <c r="D15" s="129">
        <v>564.82760479581384</v>
      </c>
      <c r="E15" s="122">
        <v>-0.51129832742183923</v>
      </c>
      <c r="F15" s="472">
        <v>2.5259917240587582</v>
      </c>
      <c r="G15" s="127">
        <v>4.056511961444718</v>
      </c>
      <c r="H15" s="128">
        <v>535.96872644721918</v>
      </c>
      <c r="I15" s="129">
        <v>568.34514751514541</v>
      </c>
      <c r="J15" s="126">
        <v>-5.6966125618347876</v>
      </c>
      <c r="K15" s="128" t="s">
        <v>18</v>
      </c>
      <c r="L15" s="129" t="s">
        <v>18</v>
      </c>
      <c r="M15" s="126" t="s">
        <v>144</v>
      </c>
      <c r="N15" s="128">
        <v>545.54958888962949</v>
      </c>
      <c r="O15" s="129">
        <v>559.56945327779658</v>
      </c>
      <c r="P15" s="145">
        <v>-2.5054735039668032</v>
      </c>
    </row>
    <row r="16" spans="1:22" ht="15.75" x14ac:dyDescent="0.25">
      <c r="A16" s="864"/>
      <c r="B16" s="142" t="s">
        <v>265</v>
      </c>
      <c r="C16" s="128">
        <v>811.24760065930343</v>
      </c>
      <c r="D16" s="129">
        <v>824.9433294934887</v>
      </c>
      <c r="E16" s="122">
        <v>-1.6602023853679939</v>
      </c>
      <c r="F16" s="472">
        <v>20.848371103291417</v>
      </c>
      <c r="G16" s="127">
        <v>34.117190466628152</v>
      </c>
      <c r="H16" s="128">
        <v>814.37988595847992</v>
      </c>
      <c r="I16" s="129">
        <v>806.4938145397175</v>
      </c>
      <c r="J16" s="126">
        <v>0.97782168648908419</v>
      </c>
      <c r="K16" s="128" t="s">
        <v>18</v>
      </c>
      <c r="L16" s="129" t="s">
        <v>18</v>
      </c>
      <c r="M16" s="132" t="s">
        <v>144</v>
      </c>
      <c r="N16" s="128">
        <v>809.16856732636859</v>
      </c>
      <c r="O16" s="129">
        <v>827.43766994281373</v>
      </c>
      <c r="P16" s="127">
        <v>-2.2079128471039979</v>
      </c>
    </row>
    <row r="17" spans="1:55" ht="15.75" x14ac:dyDescent="0.25">
      <c r="A17" s="863" t="s">
        <v>19</v>
      </c>
      <c r="B17" s="142" t="s">
        <v>16</v>
      </c>
      <c r="C17" s="128">
        <v>838.00818701853404</v>
      </c>
      <c r="D17" s="129">
        <v>848.74682512244306</v>
      </c>
      <c r="E17" s="492">
        <v>-1.2652345535854959</v>
      </c>
      <c r="F17" s="472">
        <v>0.26877846328255772</v>
      </c>
      <c r="G17" s="127">
        <v>0.22462790899080753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838.00818701853404</v>
      </c>
      <c r="O17" s="129">
        <v>848.74682512244306</v>
      </c>
      <c r="P17" s="145">
        <v>-1.2652345535854959</v>
      </c>
    </row>
    <row r="18" spans="1:55" s="19" customFormat="1" ht="15.75" x14ac:dyDescent="0.25">
      <c r="A18" s="864"/>
      <c r="B18" s="142" t="s">
        <v>17</v>
      </c>
      <c r="C18" s="130">
        <v>724.63964553794824</v>
      </c>
      <c r="D18" s="131">
        <v>739.70187374790464</v>
      </c>
      <c r="E18" s="502">
        <v>-2.0362565980317933</v>
      </c>
      <c r="F18" s="615">
        <v>0.17205839694382632</v>
      </c>
      <c r="G18" s="467">
        <v>9.3110546647112394E-2</v>
      </c>
      <c r="H18" s="130">
        <v>723.07169244497322</v>
      </c>
      <c r="I18" s="131">
        <v>748.94030997707569</v>
      </c>
      <c r="J18" s="146">
        <v>-3.4540292714240839</v>
      </c>
      <c r="K18" s="130" t="s">
        <v>20</v>
      </c>
      <c r="L18" s="131" t="s">
        <v>20</v>
      </c>
      <c r="M18" s="147" t="s">
        <v>20</v>
      </c>
      <c r="N18" s="130" t="s">
        <v>18</v>
      </c>
      <c r="O18" s="131">
        <v>733.27672258422297</v>
      </c>
      <c r="P18" s="148" t="s">
        <v>144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777.74243379531174</v>
      </c>
      <c r="D19" s="149">
        <v>761.29102564393293</v>
      </c>
      <c r="E19" s="150">
        <v>2.1609880580771987</v>
      </c>
      <c r="F19" s="616">
        <v>6.6133319119843312</v>
      </c>
      <c r="G19" s="151">
        <v>4.3645316540265009</v>
      </c>
      <c r="H19" s="133">
        <v>782.37593720462144</v>
      </c>
      <c r="I19" s="149">
        <v>765.2312450373463</v>
      </c>
      <c r="J19" s="150">
        <v>2.240458982622751</v>
      </c>
      <c r="K19" s="133">
        <v>756.18556028878186</v>
      </c>
      <c r="L19" s="149">
        <v>750.25615912265425</v>
      </c>
      <c r="M19" s="150">
        <v>0.79031689297444974</v>
      </c>
      <c r="N19" s="133">
        <v>777.82958670762685</v>
      </c>
      <c r="O19" s="149">
        <v>760.06158763916937</v>
      </c>
      <c r="P19" s="151">
        <v>2.3377051751354427</v>
      </c>
    </row>
    <row r="20" spans="1:55" ht="16.5" thickBot="1" x14ac:dyDescent="0.3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82" t="s">
        <v>9</v>
      </c>
      <c r="D23" s="883"/>
      <c r="E23" s="8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85"/>
      <c r="D24" s="886"/>
      <c r="E24" s="887"/>
    </row>
    <row r="25" spans="1:55" ht="30" customHeight="1" x14ac:dyDescent="0.2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25">
      <c r="A26" s="425"/>
      <c r="B26" s="426"/>
      <c r="C26" s="879">
        <v>45613</v>
      </c>
      <c r="D26" s="880"/>
      <c r="E26" s="881"/>
    </row>
    <row r="27" spans="1:55" ht="15.75" x14ac:dyDescent="0.25">
      <c r="A27" s="888" t="s">
        <v>1</v>
      </c>
      <c r="B27" s="427" t="s">
        <v>16</v>
      </c>
      <c r="C27" s="503">
        <v>942.95246658799192</v>
      </c>
      <c r="D27" s="504">
        <v>827.46858512593769</v>
      </c>
      <c r="E27" s="505">
        <v>971.02124570797173</v>
      </c>
    </row>
    <row r="28" spans="1:55" ht="15.75" x14ac:dyDescent="0.25">
      <c r="A28" s="889"/>
      <c r="B28" s="428" t="s">
        <v>17</v>
      </c>
      <c r="C28" s="506">
        <v>893.39983919255167</v>
      </c>
      <c r="D28" s="507">
        <v>805.52673789954338</v>
      </c>
      <c r="E28" s="508">
        <v>933.4236089327195</v>
      </c>
    </row>
    <row r="29" spans="1:55" ht="15.75" x14ac:dyDescent="0.25">
      <c r="A29" s="890" t="s">
        <v>2</v>
      </c>
      <c r="B29" s="428" t="s">
        <v>16</v>
      </c>
      <c r="C29" s="506">
        <v>689.44297539364152</v>
      </c>
      <c r="D29" s="507">
        <v>592.8392649877718</v>
      </c>
      <c r="E29" s="508">
        <v>727.08584221294279</v>
      </c>
    </row>
    <row r="30" spans="1:55" ht="15.75" x14ac:dyDescent="0.25">
      <c r="A30" s="889"/>
      <c r="B30" s="428" t="s">
        <v>17</v>
      </c>
      <c r="C30" s="506">
        <v>665.46002635911952</v>
      </c>
      <c r="D30" s="507">
        <v>616.36210316491747</v>
      </c>
      <c r="E30" s="508">
        <v>676.58281058402952</v>
      </c>
    </row>
    <row r="31" spans="1:55" ht="15.75" x14ac:dyDescent="0.25">
      <c r="A31" s="429" t="s">
        <v>3</v>
      </c>
      <c r="B31" s="428" t="s">
        <v>17</v>
      </c>
      <c r="C31" s="506">
        <v>759.78519180396142</v>
      </c>
      <c r="D31" s="509">
        <v>730.67225342557037</v>
      </c>
      <c r="E31" s="508">
        <v>795.42470361010828</v>
      </c>
    </row>
    <row r="32" spans="1:55" ht="15.75" x14ac:dyDescent="0.25">
      <c r="A32" s="429" t="s">
        <v>7</v>
      </c>
      <c r="B32" s="142" t="s">
        <v>265</v>
      </c>
      <c r="C32" s="506">
        <v>811.24760065930343</v>
      </c>
      <c r="D32" s="507">
        <v>736.69522926109585</v>
      </c>
      <c r="E32" s="508">
        <v>835.35184330393236</v>
      </c>
    </row>
    <row r="33" spans="1:5" ht="16.5" thickBot="1" x14ac:dyDescent="0.3">
      <c r="A33" s="430" t="s">
        <v>0</v>
      </c>
      <c r="B33" s="431" t="s">
        <v>17</v>
      </c>
      <c r="C33" s="510">
        <v>777.74243379531185</v>
      </c>
      <c r="D33" s="511">
        <v>722.23152063893724</v>
      </c>
      <c r="E33" s="512">
        <v>794.56529506978609</v>
      </c>
    </row>
    <row r="34" spans="1:5" ht="15.75" x14ac:dyDescent="0.25">
      <c r="A34" s="523" t="s">
        <v>217</v>
      </c>
      <c r="B34" s="432"/>
      <c r="C34" s="513"/>
      <c r="D34" s="513"/>
      <c r="E34" s="513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H41" sqref="H41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219</v>
      </c>
    </row>
    <row r="2" spans="1:9" s="295" customFormat="1" ht="15.75" customHeight="1" x14ac:dyDescent="0.2">
      <c r="A2" s="516" t="s">
        <v>213</v>
      </c>
      <c r="D2" s="296"/>
      <c r="E2" s="296" t="s">
        <v>212</v>
      </c>
      <c r="I2" s="515"/>
    </row>
    <row r="3" spans="1:9" ht="12.75" customHeight="1" x14ac:dyDescent="0.25">
      <c r="A3" s="518" t="s">
        <v>214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tr">
        <f>INFO!D15</f>
        <v>11 - 17.11.2024r.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5" t="s">
        <v>9</v>
      </c>
      <c r="D4" s="866"/>
      <c r="E4" s="866"/>
      <c r="F4" s="866"/>
      <c r="G4" s="867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68"/>
      <c r="D5" s="869"/>
      <c r="E5" s="869"/>
      <c r="F5" s="869"/>
      <c r="G5" s="870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285</v>
      </c>
      <c r="D7" s="693" t="s">
        <v>281</v>
      </c>
      <c r="E7" s="645" t="s">
        <v>269</v>
      </c>
      <c r="F7" s="693" t="s">
        <v>285</v>
      </c>
      <c r="G7" s="696" t="s">
        <v>281</v>
      </c>
      <c r="H7" s="695" t="s">
        <v>285</v>
      </c>
      <c r="I7" s="693" t="s">
        <v>281</v>
      </c>
      <c r="J7" s="645" t="s">
        <v>269</v>
      </c>
      <c r="K7" s="697" t="s">
        <v>285</v>
      </c>
      <c r="L7" s="696" t="s">
        <v>281</v>
      </c>
      <c r="M7" s="645" t="s">
        <v>269</v>
      </c>
      <c r="N7" s="697" t="s">
        <v>285</v>
      </c>
      <c r="O7" s="693" t="s">
        <v>281</v>
      </c>
      <c r="P7" s="646" t="s">
        <v>269</v>
      </c>
    </row>
    <row r="8" spans="1:16" ht="31.5" customHeight="1" x14ac:dyDescent="0.2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194</v>
      </c>
      <c r="B9" s="706">
        <v>450</v>
      </c>
      <c r="C9" s="456">
        <v>1677.7528911668003</v>
      </c>
      <c r="D9" s="454">
        <v>1736.2566822246795</v>
      </c>
      <c r="E9" s="666">
        <v>-3.3695358328538427</v>
      </c>
      <c r="F9" s="667">
        <v>66.024174629408691</v>
      </c>
      <c r="G9" s="455">
        <v>60.973654309713176</v>
      </c>
      <c r="H9" s="453">
        <v>1795.5795844886013</v>
      </c>
      <c r="I9" s="454">
        <v>1859.361020495016</v>
      </c>
      <c r="J9" s="455">
        <v>-3.4302878947862521</v>
      </c>
      <c r="K9" s="453">
        <v>1606.830480460879</v>
      </c>
      <c r="L9" s="454">
        <v>1629.3508022184808</v>
      </c>
      <c r="M9" s="455">
        <v>-1.3821653217305141</v>
      </c>
      <c r="N9" s="456">
        <v>1650.0390319710318</v>
      </c>
      <c r="O9" s="454">
        <v>1731.241215688264</v>
      </c>
      <c r="P9" s="455">
        <v>-4.6904026418380891</v>
      </c>
    </row>
    <row r="10" spans="1:16" ht="15.75" x14ac:dyDescent="0.2">
      <c r="A10" s="631" t="s">
        <v>195</v>
      </c>
      <c r="B10" s="707">
        <v>500</v>
      </c>
      <c r="C10" s="460">
        <v>2294.3100757947132</v>
      </c>
      <c r="D10" s="458">
        <v>2318.0947033847265</v>
      </c>
      <c r="E10" s="668">
        <v>-1.0260421006650244</v>
      </c>
      <c r="F10" s="669">
        <v>10.750360487124823</v>
      </c>
      <c r="G10" s="459">
        <v>17.631754998885008</v>
      </c>
      <c r="H10" s="457">
        <v>2308.3269217939214</v>
      </c>
      <c r="I10" s="458">
        <v>2158.0062809917358</v>
      </c>
      <c r="J10" s="459">
        <v>6.9657184099160538</v>
      </c>
      <c r="K10" s="457" t="s">
        <v>18</v>
      </c>
      <c r="L10" s="458" t="s">
        <v>18</v>
      </c>
      <c r="M10" s="459" t="s">
        <v>144</v>
      </c>
      <c r="N10" s="460">
        <v>1788.870699588477</v>
      </c>
      <c r="O10" s="458">
        <v>1764.1713372142794</v>
      </c>
      <c r="P10" s="459">
        <v>1.4000546235605098</v>
      </c>
    </row>
    <row r="11" spans="1:16" ht="15.75" x14ac:dyDescent="0.2">
      <c r="A11" s="631" t="s">
        <v>196</v>
      </c>
      <c r="B11" s="707">
        <v>500</v>
      </c>
      <c r="C11" s="460">
        <v>2594.9466049801372</v>
      </c>
      <c r="D11" s="458">
        <v>2477.9879140418611</v>
      </c>
      <c r="E11" s="668">
        <v>4.7199056248625535</v>
      </c>
      <c r="F11" s="669">
        <v>4.1839613329165992</v>
      </c>
      <c r="G11" s="459">
        <v>5.2256002378651596</v>
      </c>
      <c r="H11" s="457" t="s">
        <v>18</v>
      </c>
      <c r="I11" s="458">
        <v>2466.7916337148808</v>
      </c>
      <c r="J11" s="459" t="s">
        <v>144</v>
      </c>
      <c r="K11" s="457">
        <v>3033.6608953341743</v>
      </c>
      <c r="L11" s="458" t="s">
        <v>18</v>
      </c>
      <c r="M11" s="459" t="s">
        <v>144</v>
      </c>
      <c r="N11" s="460">
        <v>1826.7519969278037</v>
      </c>
      <c r="O11" s="458">
        <v>1802.165802391441</v>
      </c>
      <c r="P11" s="459">
        <v>1.3642581888823562</v>
      </c>
    </row>
    <row r="12" spans="1:16" ht="15.75" x14ac:dyDescent="0.2">
      <c r="A12" s="631" t="s">
        <v>197</v>
      </c>
      <c r="B12" s="707" t="s">
        <v>198</v>
      </c>
      <c r="C12" s="460">
        <v>2199.3282370065931</v>
      </c>
      <c r="D12" s="458">
        <v>2407.0535945835045</v>
      </c>
      <c r="E12" s="668">
        <v>-8.6298600930343792</v>
      </c>
      <c r="F12" s="669">
        <v>1.8937887571798453</v>
      </c>
      <c r="G12" s="459">
        <v>1.2939227575368213</v>
      </c>
      <c r="H12" s="457" t="s">
        <v>18</v>
      </c>
      <c r="I12" s="458">
        <v>2399.3697525309335</v>
      </c>
      <c r="J12" s="459" t="s">
        <v>144</v>
      </c>
      <c r="K12" s="457" t="s">
        <v>18</v>
      </c>
      <c r="L12" s="458" t="s">
        <v>18</v>
      </c>
      <c r="M12" s="459" t="s">
        <v>144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199</v>
      </c>
      <c r="B13" s="707">
        <v>550</v>
      </c>
      <c r="C13" s="460">
        <v>2767.7854666666667</v>
      </c>
      <c r="D13" s="461">
        <v>2995.234514563107</v>
      </c>
      <c r="E13" s="668">
        <v>-7.5936974814680465</v>
      </c>
      <c r="F13" s="669">
        <v>17.147714793370039</v>
      </c>
      <c r="G13" s="459">
        <v>14.87506769599983</v>
      </c>
      <c r="H13" s="457">
        <v>3252.800817841402</v>
      </c>
      <c r="I13" s="461">
        <v>3581.5716221786561</v>
      </c>
      <c r="J13" s="459">
        <v>-9.1795122091475605</v>
      </c>
      <c r="K13" s="457" t="s">
        <v>18</v>
      </c>
      <c r="L13" s="458" t="s">
        <v>18</v>
      </c>
      <c r="M13" s="459" t="s">
        <v>144</v>
      </c>
      <c r="N13" s="460">
        <v>1765.9524278074866</v>
      </c>
      <c r="O13" s="458">
        <v>1721.3543909928351</v>
      </c>
      <c r="P13" s="459">
        <v>2.5908689720150244</v>
      </c>
    </row>
    <row r="14" spans="1:16" ht="16.5" thickBot="1" x14ac:dyDescent="0.2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</v>
      </c>
      <c r="G14" s="672">
        <v>100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75" x14ac:dyDescent="0.25">
      <c r="A15" s="633" t="s">
        <v>202</v>
      </c>
      <c r="B15" s="709">
        <v>450</v>
      </c>
      <c r="C15" s="673">
        <v>2049.8806562012323</v>
      </c>
      <c r="D15" s="674">
        <v>2219.6745643601007</v>
      </c>
      <c r="E15" s="122">
        <v>-7.6494956010732977</v>
      </c>
      <c r="F15" s="675">
        <v>6.9104261348000433</v>
      </c>
      <c r="G15" s="123">
        <v>6.0657126679512157</v>
      </c>
      <c r="H15" s="124">
        <v>1860.8158582568183</v>
      </c>
      <c r="I15" s="125">
        <v>1921.4255807326192</v>
      </c>
      <c r="J15" s="123">
        <v>-3.1544142580162435</v>
      </c>
      <c r="K15" s="124">
        <v>2276.1099083512781</v>
      </c>
      <c r="L15" s="125">
        <v>2489.8410545280035</v>
      </c>
      <c r="M15" s="123">
        <v>-8.5841281228789974</v>
      </c>
      <c r="N15" s="465">
        <v>1649.4454561202224</v>
      </c>
      <c r="O15" s="125">
        <v>1669.008290852144</v>
      </c>
      <c r="P15" s="123">
        <v>-1.1721232805819666</v>
      </c>
    </row>
    <row r="16" spans="1:16" ht="15.75" x14ac:dyDescent="0.25">
      <c r="A16" s="634" t="s">
        <v>203</v>
      </c>
      <c r="B16" s="710">
        <v>500</v>
      </c>
      <c r="C16" s="676">
        <v>2441.8913363838169</v>
      </c>
      <c r="D16" s="677">
        <v>2410.6158001832973</v>
      </c>
      <c r="E16" s="126">
        <v>1.2974085790917411</v>
      </c>
      <c r="F16" s="678">
        <v>2.7025149456258371</v>
      </c>
      <c r="G16" s="127">
        <v>2.5404376224914245</v>
      </c>
      <c r="H16" s="128">
        <v>2399.2643837104692</v>
      </c>
      <c r="I16" s="129">
        <v>2400.358590132741</v>
      </c>
      <c r="J16" s="127">
        <v>-4.5585123271553236E-2</v>
      </c>
      <c r="K16" s="128">
        <v>3096.2103842399956</v>
      </c>
      <c r="L16" s="129">
        <v>2790.5847739244182</v>
      </c>
      <c r="M16" s="127">
        <v>10.952027444977924</v>
      </c>
      <c r="N16" s="466">
        <v>1844.827011910322</v>
      </c>
      <c r="O16" s="129">
        <v>1874.9845861297538</v>
      </c>
      <c r="P16" s="127">
        <v>-1.6084171807343739</v>
      </c>
    </row>
    <row r="17" spans="1:16" ht="15.75" x14ac:dyDescent="0.25">
      <c r="A17" s="15" t="s">
        <v>204</v>
      </c>
      <c r="B17" s="710">
        <v>550</v>
      </c>
      <c r="C17" s="673">
        <v>2727.3643624382207</v>
      </c>
      <c r="D17" s="679">
        <v>2901.578259445294</v>
      </c>
      <c r="E17" s="126">
        <v>-6.0041081587225156</v>
      </c>
      <c r="F17" s="678">
        <v>1.2882391617064861</v>
      </c>
      <c r="G17" s="127">
        <v>0.88843527957009649</v>
      </c>
      <c r="H17" s="128">
        <v>3252.800817841402</v>
      </c>
      <c r="I17" s="433">
        <v>3581.5716221786561</v>
      </c>
      <c r="J17" s="127">
        <v>-9.1795122091475605</v>
      </c>
      <c r="K17" s="128" t="s">
        <v>18</v>
      </c>
      <c r="L17" s="129" t="s">
        <v>18</v>
      </c>
      <c r="M17" s="127" t="s">
        <v>144</v>
      </c>
      <c r="N17" s="466">
        <v>1712.3966530956059</v>
      </c>
      <c r="O17" s="129">
        <v>1747.9216543675991</v>
      </c>
      <c r="P17" s="127">
        <v>-2.0324138203348845</v>
      </c>
    </row>
    <row r="18" spans="1:16" ht="15.75" x14ac:dyDescent="0.25">
      <c r="A18" s="15"/>
      <c r="B18" s="711">
        <v>650</v>
      </c>
      <c r="C18" s="673">
        <v>1483.7603598529761</v>
      </c>
      <c r="D18" s="674">
        <v>1445.3361809125327</v>
      </c>
      <c r="E18" s="122">
        <v>2.6584942277016683</v>
      </c>
      <c r="F18" s="678">
        <v>0.95464110619066478</v>
      </c>
      <c r="G18" s="467">
        <v>0.69557555738344523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>
        <v>1553.3997671711293</v>
      </c>
      <c r="O18" s="131" t="s">
        <v>18</v>
      </c>
      <c r="P18" s="467" t="s">
        <v>144</v>
      </c>
    </row>
    <row r="19" spans="1:16" ht="16.5" thickBot="1" x14ac:dyDescent="0.3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11.85582134832303</v>
      </c>
      <c r="G19" s="469">
        <v>10.190161127396182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202</v>
      </c>
      <c r="B20" s="709">
        <v>450</v>
      </c>
      <c r="C20" s="673">
        <v>1608.9954076422055</v>
      </c>
      <c r="D20" s="674">
        <v>1713.4763918541134</v>
      </c>
      <c r="E20" s="122">
        <v>-6.097602786277756</v>
      </c>
      <c r="F20" s="472">
        <v>1.6292228387754186</v>
      </c>
      <c r="G20" s="123">
        <v>2.2654919464019612</v>
      </c>
      <c r="H20" s="124">
        <v>1530.5004729231389</v>
      </c>
      <c r="I20" s="125">
        <v>1530.2610612646599</v>
      </c>
      <c r="J20" s="123">
        <v>1.5645151310383066E-2</v>
      </c>
      <c r="K20" s="124">
        <v>1780.9683507028599</v>
      </c>
      <c r="L20" s="125">
        <v>1973.4820228828169</v>
      </c>
      <c r="M20" s="123">
        <v>-9.7550253788852697</v>
      </c>
      <c r="N20" s="465">
        <v>1369.5780593443408</v>
      </c>
      <c r="O20" s="125">
        <v>1376.6472282189668</v>
      </c>
      <c r="P20" s="123">
        <v>-0.51350620040631223</v>
      </c>
    </row>
    <row r="21" spans="1:16" ht="15.75" x14ac:dyDescent="0.25">
      <c r="A21" s="634" t="s">
        <v>205</v>
      </c>
      <c r="B21" s="710">
        <v>500</v>
      </c>
      <c r="C21" s="673">
        <v>1462.591541539623</v>
      </c>
      <c r="D21" s="677">
        <v>1475.6325828471308</v>
      </c>
      <c r="E21" s="122">
        <v>-0.88375937608713584</v>
      </c>
      <c r="F21" s="472">
        <v>9.9304067878672608</v>
      </c>
      <c r="G21" s="127">
        <v>10.06202222316093</v>
      </c>
      <c r="H21" s="128">
        <v>1496.3550358716941</v>
      </c>
      <c r="I21" s="129">
        <v>1528.0274824169389</v>
      </c>
      <c r="J21" s="127">
        <v>-2.0727668127504555</v>
      </c>
      <c r="K21" s="128">
        <v>1458.5483793726864</v>
      </c>
      <c r="L21" s="129">
        <v>1471.9055639753126</v>
      </c>
      <c r="M21" s="127">
        <v>-0.90747565126059648</v>
      </c>
      <c r="N21" s="466">
        <v>1420.8868142763909</v>
      </c>
      <c r="O21" s="129">
        <v>1399.4404107003461</v>
      </c>
      <c r="P21" s="127">
        <v>1.532498519555539</v>
      </c>
    </row>
    <row r="22" spans="1:16" ht="15.75" x14ac:dyDescent="0.25">
      <c r="A22" s="15" t="s">
        <v>206</v>
      </c>
      <c r="B22" s="710">
        <v>550</v>
      </c>
      <c r="C22" s="676">
        <v>1499.019344408483</v>
      </c>
      <c r="D22" s="677">
        <v>1566.5425421642835</v>
      </c>
      <c r="E22" s="122">
        <v>-4.310332846914755</v>
      </c>
      <c r="F22" s="472">
        <v>4.2648653673349237</v>
      </c>
      <c r="G22" s="127">
        <v>4.0380828934257957</v>
      </c>
      <c r="H22" s="128">
        <v>1666.7464767098893</v>
      </c>
      <c r="I22" s="129">
        <v>1887.381971757334</v>
      </c>
      <c r="J22" s="127">
        <v>-11.690028746116084</v>
      </c>
      <c r="K22" s="128">
        <v>1471.8785932619701</v>
      </c>
      <c r="L22" s="129">
        <v>1486.9150545832979</v>
      </c>
      <c r="M22" s="127">
        <v>-1.011252208051802</v>
      </c>
      <c r="N22" s="466">
        <v>1391.9993499889451</v>
      </c>
      <c r="O22" s="129">
        <v>1385.6048976158345</v>
      </c>
      <c r="P22" s="127">
        <v>0.46149175599143594</v>
      </c>
    </row>
    <row r="23" spans="1:16" ht="15.75" x14ac:dyDescent="0.25">
      <c r="A23" s="15"/>
      <c r="B23" s="710">
        <v>650</v>
      </c>
      <c r="C23" s="676">
        <v>1410.1420682809094</v>
      </c>
      <c r="D23" s="677">
        <v>1388.0656755582586</v>
      </c>
      <c r="E23" s="122">
        <v>1.5904429531961277</v>
      </c>
      <c r="F23" s="472">
        <v>1.8172590656735976</v>
      </c>
      <c r="G23" s="127">
        <v>1.7545162380790353</v>
      </c>
      <c r="H23" s="128">
        <v>1346.9262432065216</v>
      </c>
      <c r="I23" s="129">
        <v>1369.6671763916834</v>
      </c>
      <c r="J23" s="127">
        <v>-1.660325484697063</v>
      </c>
      <c r="K23" s="128">
        <v>1454.8167184952979</v>
      </c>
      <c r="L23" s="129">
        <v>1415.0024683492827</v>
      </c>
      <c r="M23" s="127">
        <v>2.8137230172087118</v>
      </c>
      <c r="N23" s="466">
        <v>1321.7405376623376</v>
      </c>
      <c r="O23" s="129">
        <v>1304.3723704180065</v>
      </c>
      <c r="P23" s="127">
        <v>1.3315344328219065</v>
      </c>
    </row>
    <row r="24" spans="1:16" ht="15.75" x14ac:dyDescent="0.25">
      <c r="A24" s="15"/>
      <c r="B24" s="710">
        <v>750</v>
      </c>
      <c r="C24" s="676">
        <v>1362.0009730526958</v>
      </c>
      <c r="D24" s="677">
        <v>1361.2350747283924</v>
      </c>
      <c r="E24" s="122">
        <v>5.6264956620876785E-2</v>
      </c>
      <c r="F24" s="472">
        <v>6.1971731745735967</v>
      </c>
      <c r="G24" s="127">
        <v>6.4585139834108505</v>
      </c>
      <c r="H24" s="128">
        <v>1381.345161854495</v>
      </c>
      <c r="I24" s="129">
        <v>1392.842236150284</v>
      </c>
      <c r="J24" s="127">
        <v>-0.82543980914635362</v>
      </c>
      <c r="K24" s="128">
        <v>1396.0407711146943</v>
      </c>
      <c r="L24" s="129">
        <v>1401.3128569638754</v>
      </c>
      <c r="M24" s="127">
        <v>-0.37622475402131433</v>
      </c>
      <c r="N24" s="466">
        <v>1279.1878363905455</v>
      </c>
      <c r="O24" s="129">
        <v>1267.8882137453579</v>
      </c>
      <c r="P24" s="127">
        <v>0.89121600174895177</v>
      </c>
    </row>
    <row r="25" spans="1:16" ht="15.75" x14ac:dyDescent="0.25">
      <c r="A25" s="15"/>
      <c r="B25" s="711">
        <v>850</v>
      </c>
      <c r="C25" s="676">
        <v>1441.4530872483222</v>
      </c>
      <c r="D25" s="677">
        <v>1455.7825799648506</v>
      </c>
      <c r="E25" s="126">
        <v>-0.98431544062537146</v>
      </c>
      <c r="F25" s="472">
        <v>0.12648938062225135</v>
      </c>
      <c r="G25" s="127">
        <v>0.39428421214502929</v>
      </c>
      <c r="H25" s="128">
        <v>1461.2282129277567</v>
      </c>
      <c r="I25" s="129">
        <v>1448.3102386634846</v>
      </c>
      <c r="J25" s="127">
        <v>0.89193419472011048</v>
      </c>
      <c r="K25" s="130" t="s">
        <v>20</v>
      </c>
      <c r="L25" s="131" t="s">
        <v>18</v>
      </c>
      <c r="M25" s="467" t="s">
        <v>20</v>
      </c>
      <c r="N25" s="468" t="s">
        <v>18</v>
      </c>
      <c r="O25" s="131" t="s">
        <v>18</v>
      </c>
      <c r="P25" s="467" t="s">
        <v>144</v>
      </c>
    </row>
    <row r="26" spans="1:16" ht="16.5" thickBot="1" x14ac:dyDescent="0.3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23.965416614847047</v>
      </c>
      <c r="G26" s="473">
        <v>24.972911496623599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.5" thickTop="1" x14ac:dyDescent="0.25">
      <c r="A27" s="633" t="s">
        <v>202</v>
      </c>
      <c r="B27" s="709">
        <v>450</v>
      </c>
      <c r="C27" s="673">
        <v>1321.0303784825207</v>
      </c>
      <c r="D27" s="674">
        <v>1340.4798734727287</v>
      </c>
      <c r="E27" s="122">
        <v>-1.4509352490180383</v>
      </c>
      <c r="F27" s="472">
        <v>2.2324951218818563</v>
      </c>
      <c r="G27" s="123">
        <v>2.7426936433014264</v>
      </c>
      <c r="H27" s="124">
        <v>1293.9011243386242</v>
      </c>
      <c r="I27" s="125">
        <v>1255.0147014015845</v>
      </c>
      <c r="J27" s="123">
        <v>3.0984834594855211</v>
      </c>
      <c r="K27" s="124">
        <v>1284.3429237288135</v>
      </c>
      <c r="L27" s="125">
        <v>1327.7250901611899</v>
      </c>
      <c r="M27" s="123">
        <v>-3.2674057870752184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205</v>
      </c>
      <c r="B28" s="710">
        <v>500</v>
      </c>
      <c r="C28" s="673">
        <v>1321.0303784825207</v>
      </c>
      <c r="D28" s="677">
        <v>1333.1222296879835</v>
      </c>
      <c r="E28" s="122">
        <v>-7.8756960396619669E-2</v>
      </c>
      <c r="F28" s="472">
        <v>11.489169099181963</v>
      </c>
      <c r="G28" s="127">
        <v>14.198791198057458</v>
      </c>
      <c r="H28" s="128">
        <v>1297.3550344777791</v>
      </c>
      <c r="I28" s="129">
        <v>1298.6192475226394</v>
      </c>
      <c r="J28" s="127">
        <v>-9.7350555004617062E-2</v>
      </c>
      <c r="K28" s="128">
        <v>1392.4914515909563</v>
      </c>
      <c r="L28" s="129">
        <v>1405.3441444882858</v>
      </c>
      <c r="M28" s="127">
        <v>-0.91455839822134011</v>
      </c>
      <c r="N28" s="466">
        <v>1315.4740008930562</v>
      </c>
      <c r="O28" s="129">
        <v>1295.8763693465039</v>
      </c>
      <c r="P28" s="127">
        <v>1.5123071930415062</v>
      </c>
    </row>
    <row r="29" spans="1:16" ht="15.75" x14ac:dyDescent="0.25">
      <c r="A29" s="15" t="s">
        <v>207</v>
      </c>
      <c r="B29" s="710">
        <v>550</v>
      </c>
      <c r="C29" s="676">
        <v>1474.2425577631152</v>
      </c>
      <c r="D29" s="677">
        <v>1477.3186924094639</v>
      </c>
      <c r="E29" s="122">
        <v>-0.20822417411718919</v>
      </c>
      <c r="F29" s="472">
        <v>21.503590869390941</v>
      </c>
      <c r="G29" s="127">
        <v>19.693145159010321</v>
      </c>
      <c r="H29" s="128">
        <v>1313.2427533374969</v>
      </c>
      <c r="I29" s="129">
        <v>1321.1429572696143</v>
      </c>
      <c r="J29" s="127">
        <v>-0.59798251874608799</v>
      </c>
      <c r="K29" s="128">
        <v>1482.096113683795</v>
      </c>
      <c r="L29" s="129">
        <v>1500.3976710634461</v>
      </c>
      <c r="M29" s="127">
        <v>-1.2197804443857441</v>
      </c>
      <c r="N29" s="466">
        <v>1523.7375454632286</v>
      </c>
      <c r="O29" s="129">
        <v>1509.1447765901901</v>
      </c>
      <c r="P29" s="127">
        <v>0.96695619263313048</v>
      </c>
    </row>
    <row r="30" spans="1:16" ht="15.75" x14ac:dyDescent="0.25">
      <c r="A30" s="15"/>
      <c r="B30" s="710">
        <v>650</v>
      </c>
      <c r="C30" s="676">
        <v>1285.1959129462382</v>
      </c>
      <c r="D30" s="677">
        <v>1280.2603339348593</v>
      </c>
      <c r="E30" s="122">
        <v>0.38551370221784931</v>
      </c>
      <c r="F30" s="472">
        <v>8.9579100219064323</v>
      </c>
      <c r="G30" s="127">
        <v>7.8795031969035128</v>
      </c>
      <c r="H30" s="128">
        <v>1236.9533733748669</v>
      </c>
      <c r="I30" s="129">
        <v>1236.8551696700565</v>
      </c>
      <c r="J30" s="127">
        <v>7.9397901402150188E-3</v>
      </c>
      <c r="K30" s="128">
        <v>1349.1299839897306</v>
      </c>
      <c r="L30" s="129">
        <v>1353.1309905517448</v>
      </c>
      <c r="M30" s="127">
        <v>-0.29568508813642846</v>
      </c>
      <c r="N30" s="466">
        <v>1232.9534023769099</v>
      </c>
      <c r="O30" s="129" t="s">
        <v>18</v>
      </c>
      <c r="P30" s="127" t="s">
        <v>144</v>
      </c>
    </row>
    <row r="31" spans="1:16" ht="15.75" x14ac:dyDescent="0.25">
      <c r="A31" s="15"/>
      <c r="B31" s="710">
        <v>750</v>
      </c>
      <c r="C31" s="676">
        <v>1275.6566913008596</v>
      </c>
      <c r="D31" s="677">
        <v>1264.9784259099783</v>
      </c>
      <c r="E31" s="122">
        <v>0.84414604804028437</v>
      </c>
      <c r="F31" s="472">
        <v>11.391316687953385</v>
      </c>
      <c r="G31" s="127">
        <v>11.586883498868954</v>
      </c>
      <c r="H31" s="128">
        <v>1275.4649786683688</v>
      </c>
      <c r="I31" s="129">
        <v>1274.3055013200205</v>
      </c>
      <c r="J31" s="127">
        <v>9.098896199905894E-2</v>
      </c>
      <c r="K31" s="128">
        <v>1300.2833854516173</v>
      </c>
      <c r="L31" s="129">
        <v>1295.3662387793086</v>
      </c>
      <c r="M31" s="127">
        <v>0.37959509250004869</v>
      </c>
      <c r="N31" s="466">
        <v>1207.3265372643839</v>
      </c>
      <c r="O31" s="129">
        <v>1189.7522332139285</v>
      </c>
      <c r="P31" s="127">
        <v>1.47713982456506</v>
      </c>
    </row>
    <row r="32" spans="1:16" ht="15.75" x14ac:dyDescent="0.25">
      <c r="A32" s="15"/>
      <c r="B32" s="711">
        <v>850</v>
      </c>
      <c r="C32" s="676">
        <v>1203.9055188526654</v>
      </c>
      <c r="D32" s="677">
        <v>1193.6689347937956</v>
      </c>
      <c r="E32" s="132">
        <v>0.85757313108245703</v>
      </c>
      <c r="F32" s="472">
        <v>0.78726198172072803</v>
      </c>
      <c r="G32" s="127">
        <v>0.75408761164271809</v>
      </c>
      <c r="H32" s="128">
        <v>1226.03427205355</v>
      </c>
      <c r="I32" s="129">
        <v>1197.2105903466515</v>
      </c>
      <c r="J32" s="127">
        <v>2.4075698911544534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56.361743782035298</v>
      </c>
      <c r="G33" s="473">
        <v>56.855104307784401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.5" thickTop="1" x14ac:dyDescent="0.25">
      <c r="A34" s="633" t="s">
        <v>208</v>
      </c>
      <c r="B34" s="709">
        <v>580</v>
      </c>
      <c r="C34" s="673">
        <v>1214.195709979082</v>
      </c>
      <c r="D34" s="674">
        <v>1223.5792674239508</v>
      </c>
      <c r="E34" s="122">
        <v>-0.7668941191381986</v>
      </c>
      <c r="F34" s="472">
        <v>0.22997297456756968</v>
      </c>
      <c r="G34" s="123">
        <v>0.28793141622232438</v>
      </c>
      <c r="H34" s="124">
        <v>1125.138338220919</v>
      </c>
      <c r="I34" s="125">
        <v>1187.1085272215789</v>
      </c>
      <c r="J34" s="123">
        <v>-5.2202631503036079</v>
      </c>
      <c r="K34" s="124">
        <v>1284.9257462686567</v>
      </c>
      <c r="L34" s="125">
        <v>1277.6515717539862</v>
      </c>
      <c r="M34" s="123">
        <v>0.56933945650646467</v>
      </c>
      <c r="N34" s="465">
        <v>1343.2483062730626</v>
      </c>
      <c r="O34" s="125">
        <v>1270.8834418604652</v>
      </c>
      <c r="P34" s="123">
        <v>5.6940598979448023</v>
      </c>
    </row>
    <row r="35" spans="1:16" ht="15.75" x14ac:dyDescent="0.25">
      <c r="A35" s="634" t="s">
        <v>205</v>
      </c>
      <c r="B35" s="710">
        <v>720</v>
      </c>
      <c r="C35" s="673">
        <v>1265.6903368843068</v>
      </c>
      <c r="D35" s="677">
        <v>1256.3877292556881</v>
      </c>
      <c r="E35" s="122">
        <v>0.74042490323669785</v>
      </c>
      <c r="F35" s="472">
        <v>2.4703630712130966</v>
      </c>
      <c r="G35" s="127">
        <v>2.4779065024493026</v>
      </c>
      <c r="H35" s="128">
        <v>1245.9199786510108</v>
      </c>
      <c r="I35" s="129">
        <v>1263.9729968219431</v>
      </c>
      <c r="J35" s="127">
        <v>-1.4282756211029435</v>
      </c>
      <c r="K35" s="128">
        <v>1260.2989310096398</v>
      </c>
      <c r="L35" s="129">
        <v>1265.9185825735929</v>
      </c>
      <c r="M35" s="127">
        <v>-0.4439188776681372</v>
      </c>
      <c r="N35" s="466">
        <v>1292.3055318922377</v>
      </c>
      <c r="O35" s="129">
        <v>1241.7363178509745</v>
      </c>
      <c r="P35" s="127">
        <v>4.0724599348741899</v>
      </c>
    </row>
    <row r="36" spans="1:16" ht="15.75" x14ac:dyDescent="0.25">
      <c r="A36" s="15" t="s">
        <v>206</v>
      </c>
      <c r="B36" s="711">
        <v>2000</v>
      </c>
      <c r="C36" s="676">
        <v>1163.0328426963413</v>
      </c>
      <c r="D36" s="677">
        <v>1229.1556833276773</v>
      </c>
      <c r="E36" s="126">
        <v>-5.3795334088455311</v>
      </c>
      <c r="F36" s="472">
        <v>0.33159176981422894</v>
      </c>
      <c r="G36" s="127">
        <v>0.28586644794079147</v>
      </c>
      <c r="H36" s="130">
        <v>1176.4595988010142</v>
      </c>
      <c r="I36" s="131">
        <v>1210.8258840873491</v>
      </c>
      <c r="J36" s="467">
        <v>-2.8382516213087272</v>
      </c>
      <c r="K36" s="130" t="s">
        <v>18</v>
      </c>
      <c r="L36" s="131" t="s">
        <v>18</v>
      </c>
      <c r="M36" s="467" t="s">
        <v>144</v>
      </c>
      <c r="N36" s="468">
        <v>1149.9124122565036</v>
      </c>
      <c r="O36" s="131">
        <v>1303.051391375102</v>
      </c>
      <c r="P36" s="467">
        <v>-11.752336103719731</v>
      </c>
    </row>
    <row r="37" spans="1:16" ht="16.5" thickBot="1" x14ac:dyDescent="0.3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3.0319278155948952</v>
      </c>
      <c r="G37" s="473">
        <v>3.0517043666124177</v>
      </c>
      <c r="H37" s="471" t="s">
        <v>201</v>
      </c>
      <c r="I37" s="470" t="s">
        <v>201</v>
      </c>
      <c r="J37" s="469" t="s">
        <v>201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.5" thickTop="1" x14ac:dyDescent="0.25">
      <c r="A38" s="633" t="s">
        <v>208</v>
      </c>
      <c r="B38" s="709">
        <v>580</v>
      </c>
      <c r="C38" s="673">
        <v>1151.6777928118395</v>
      </c>
      <c r="D38" s="674">
        <v>1146.0000000000002</v>
      </c>
      <c r="E38" s="122">
        <v>0.49544439893885278</v>
      </c>
      <c r="F38" s="472">
        <v>6.6923352387388002E-2</v>
      </c>
      <c r="G38" s="123">
        <v>5.7929982663136106E-2</v>
      </c>
      <c r="H38" s="124" t="s">
        <v>18</v>
      </c>
      <c r="I38" s="125" t="s">
        <v>18</v>
      </c>
      <c r="J38" s="123" t="s">
        <v>144</v>
      </c>
      <c r="K38" s="124" t="s">
        <v>18</v>
      </c>
      <c r="L38" s="125" t="s">
        <v>18</v>
      </c>
      <c r="M38" s="123" t="s">
        <v>144</v>
      </c>
      <c r="N38" s="465" t="s">
        <v>20</v>
      </c>
      <c r="O38" s="125" t="s">
        <v>18</v>
      </c>
      <c r="P38" s="123" t="s">
        <v>20</v>
      </c>
    </row>
    <row r="39" spans="1:16" ht="15.75" x14ac:dyDescent="0.25">
      <c r="A39" s="634" t="s">
        <v>205</v>
      </c>
      <c r="B39" s="710">
        <v>720</v>
      </c>
      <c r="C39" s="673">
        <v>1014.3381238522314</v>
      </c>
      <c r="D39" s="677">
        <v>1009.0335674768806</v>
      </c>
      <c r="E39" s="122">
        <v>0.52570663120900829</v>
      </c>
      <c r="F39" s="472">
        <v>4.6380854431521481</v>
      </c>
      <c r="G39" s="127">
        <v>4.7746224323297435</v>
      </c>
      <c r="H39" s="128">
        <v>987.10225544496734</v>
      </c>
      <c r="I39" s="129">
        <v>977.15323413406531</v>
      </c>
      <c r="J39" s="127">
        <v>1.0181638829368109</v>
      </c>
      <c r="K39" s="128">
        <v>1068.0740309040436</v>
      </c>
      <c r="L39" s="129">
        <v>1073.0961489801709</v>
      </c>
      <c r="M39" s="127">
        <v>-0.46800261848857866</v>
      </c>
      <c r="N39" s="466">
        <v>1040.9337329398747</v>
      </c>
      <c r="O39" s="129">
        <v>1058.7132925397282</v>
      </c>
      <c r="P39" s="127">
        <v>-1.6793554709417471</v>
      </c>
    </row>
    <row r="40" spans="1:16" ht="15.75" x14ac:dyDescent="0.25">
      <c r="A40" s="15" t="s">
        <v>207</v>
      </c>
      <c r="B40" s="710">
        <v>2000</v>
      </c>
      <c r="C40" s="676" t="s">
        <v>18</v>
      </c>
      <c r="D40" s="677" t="s">
        <v>18</v>
      </c>
      <c r="E40" s="132" t="s">
        <v>144</v>
      </c>
      <c r="F40" s="684">
        <v>8.008164366017255E-2</v>
      </c>
      <c r="G40" s="127">
        <v>9.7566286590545032E-2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4.7850904391997098</v>
      </c>
      <c r="G41" s="688">
        <v>4.9301187015834245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.5" thickBot="1" x14ac:dyDescent="0.3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W17" sqref="W17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221</v>
      </c>
      <c r="B1" s="439"/>
    </row>
    <row r="2" spans="1:6" s="443" customFormat="1" ht="21" x14ac:dyDescent="0.35">
      <c r="A2" s="18" t="s">
        <v>244</v>
      </c>
      <c r="B2" s="742" t="str">
        <f>INFO!D15</f>
        <v>11 - 17.11.2024r.</v>
      </c>
      <c r="C2" s="743"/>
      <c r="D2" s="743"/>
      <c r="E2" s="743"/>
    </row>
    <row r="3" spans="1:6" s="443" customFormat="1" ht="20.100000000000001" customHeight="1" thickBot="1" x14ac:dyDescent="0.4">
      <c r="A3" s="740"/>
      <c r="B3" s="739"/>
      <c r="C3" s="741"/>
      <c r="D3" s="741"/>
      <c r="E3" s="741"/>
      <c r="F3" s="743"/>
    </row>
    <row r="4" spans="1:6" ht="24.95" customHeight="1" x14ac:dyDescent="0.2">
      <c r="A4" s="906" t="s">
        <v>249</v>
      </c>
      <c r="B4" s="903"/>
      <c r="C4" s="893" t="s">
        <v>9</v>
      </c>
      <c r="D4" s="894"/>
      <c r="E4" s="895"/>
    </row>
    <row r="5" spans="1:6" ht="24.95" customHeight="1" x14ac:dyDescent="0.25">
      <c r="A5" s="907"/>
      <c r="B5" s="904"/>
      <c r="C5" s="898" t="s">
        <v>8</v>
      </c>
      <c r="D5" s="899"/>
      <c r="E5" s="729" t="s">
        <v>270</v>
      </c>
    </row>
    <row r="6" spans="1:6" ht="24.95" customHeight="1" thickBot="1" x14ac:dyDescent="0.25">
      <c r="A6" s="908"/>
      <c r="B6" s="905"/>
      <c r="C6" s="727" t="s">
        <v>285</v>
      </c>
      <c r="D6" s="728" t="s">
        <v>281</v>
      </c>
      <c r="E6" s="646" t="s">
        <v>269</v>
      </c>
    </row>
    <row r="7" spans="1:6" ht="20.100000000000001" customHeight="1" x14ac:dyDescent="0.2">
      <c r="A7" s="896" t="s">
        <v>251</v>
      </c>
      <c r="B7" s="733" t="s">
        <v>252</v>
      </c>
      <c r="C7" s="724">
        <v>1800.6388257434062</v>
      </c>
      <c r="D7" s="725">
        <v>1875.0427097135484</v>
      </c>
      <c r="E7" s="726">
        <v>-3.968116757271571</v>
      </c>
    </row>
    <row r="8" spans="1:6" ht="20.100000000000001" customHeight="1" x14ac:dyDescent="0.2">
      <c r="A8" s="896"/>
      <c r="B8" s="647" t="s">
        <v>253</v>
      </c>
      <c r="C8" s="649">
        <v>1639.4408416259066</v>
      </c>
      <c r="D8" s="650">
        <v>1669.7526110757478</v>
      </c>
      <c r="E8" s="652">
        <v>-1.815344934859104</v>
      </c>
    </row>
    <row r="9" spans="1:6" ht="20.100000000000001" customHeight="1" thickBot="1" x14ac:dyDescent="0.25">
      <c r="A9" s="897"/>
      <c r="B9" s="648" t="s">
        <v>254</v>
      </c>
      <c r="C9" s="846">
        <v>2151.3316376554176</v>
      </c>
      <c r="D9" s="848">
        <v>2422.4907929089445</v>
      </c>
      <c r="E9" s="654">
        <v>-11.193402924265278</v>
      </c>
    </row>
    <row r="10" spans="1:6" ht="48.95" customHeight="1" x14ac:dyDescent="0.2">
      <c r="A10" s="844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222</v>
      </c>
    </row>
    <row r="15" spans="1:6" s="440" customFormat="1" ht="21" x14ac:dyDescent="0.35">
      <c r="A15" s="18" t="s">
        <v>244</v>
      </c>
      <c r="B15" s="610" t="str">
        <f>INFO!D15</f>
        <v>11 - 17.11.2024r.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900" t="s">
        <v>249</v>
      </c>
      <c r="B17" s="903" t="s">
        <v>250</v>
      </c>
      <c r="C17" s="893" t="s">
        <v>9</v>
      </c>
      <c r="D17" s="894"/>
      <c r="E17" s="895"/>
    </row>
    <row r="18" spans="1:5" s="484" customFormat="1" ht="24.95" customHeight="1" x14ac:dyDescent="0.25">
      <c r="A18" s="901"/>
      <c r="B18" s="904"/>
      <c r="C18" s="898" t="s">
        <v>8</v>
      </c>
      <c r="D18" s="899"/>
      <c r="E18" s="729" t="s">
        <v>270</v>
      </c>
    </row>
    <row r="19" spans="1:5" ht="24.95" customHeight="1" thickBot="1" x14ac:dyDescent="0.25">
      <c r="A19" s="902"/>
      <c r="B19" s="905"/>
      <c r="C19" s="731" t="s">
        <v>285</v>
      </c>
      <c r="D19" s="732" t="s">
        <v>281</v>
      </c>
      <c r="E19" s="646" t="s">
        <v>269</v>
      </c>
    </row>
    <row r="20" spans="1:5" ht="20.100000000000001" customHeight="1" x14ac:dyDescent="0.2">
      <c r="A20" s="896" t="s">
        <v>255</v>
      </c>
      <c r="B20" s="734">
        <v>500</v>
      </c>
      <c r="C20" s="730">
        <v>1308.8063969896518</v>
      </c>
      <c r="D20" s="725">
        <v>1308.329526957189</v>
      </c>
      <c r="E20" s="726">
        <v>3.6448770943192849E-2</v>
      </c>
    </row>
    <row r="21" spans="1:5" ht="20.100000000000001" customHeight="1" x14ac:dyDescent="0.2">
      <c r="A21" s="892"/>
      <c r="B21" s="619">
        <v>750</v>
      </c>
      <c r="C21" s="655">
        <v>1210.8983725500075</v>
      </c>
      <c r="D21" s="650">
        <v>1211.4839162624457</v>
      </c>
      <c r="E21" s="652">
        <v>-4.833276815137006E-2</v>
      </c>
    </row>
    <row r="22" spans="1:5" ht="20.100000000000001" customHeight="1" x14ac:dyDescent="0.2">
      <c r="A22" s="621" t="s">
        <v>256</v>
      </c>
      <c r="B22" s="619">
        <v>720</v>
      </c>
      <c r="C22" s="655">
        <v>978.10713850345974</v>
      </c>
      <c r="D22" s="650">
        <v>970.06233275617819</v>
      </c>
      <c r="E22" s="651">
        <v>0.82930812542987153</v>
      </c>
    </row>
    <row r="23" spans="1:5" ht="20.100000000000001" customHeight="1" x14ac:dyDescent="0.2">
      <c r="A23" s="891" t="s">
        <v>257</v>
      </c>
      <c r="B23" s="619">
        <v>500</v>
      </c>
      <c r="C23" s="655" t="s">
        <v>18</v>
      </c>
      <c r="D23" s="650">
        <v>1465.2238805970148</v>
      </c>
      <c r="E23" s="652" t="s">
        <v>144</v>
      </c>
    </row>
    <row r="24" spans="1:5" ht="20.100000000000001" customHeight="1" x14ac:dyDescent="0.2">
      <c r="A24" s="892"/>
      <c r="B24" s="619">
        <v>750</v>
      </c>
      <c r="C24" s="655" t="s">
        <v>18</v>
      </c>
      <c r="D24" s="650" t="s">
        <v>18</v>
      </c>
      <c r="E24" s="845" t="s">
        <v>144</v>
      </c>
    </row>
    <row r="25" spans="1:5" ht="20.100000000000001" customHeight="1" thickBot="1" x14ac:dyDescent="0.25">
      <c r="A25" s="622" t="s">
        <v>258</v>
      </c>
      <c r="B25" s="620">
        <v>720</v>
      </c>
      <c r="C25" s="656" t="s">
        <v>18</v>
      </c>
      <c r="D25" s="653">
        <v>1175.7142857142858</v>
      </c>
      <c r="E25" s="657" t="s">
        <v>144</v>
      </c>
    </row>
    <row r="26" spans="1:5" x14ac:dyDescent="0.2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H18" sqref="H18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223</v>
      </c>
    </row>
    <row r="2" spans="1:15" s="12" customFormat="1" ht="21" x14ac:dyDescent="0.35">
      <c r="A2" s="18" t="s">
        <v>244</v>
      </c>
      <c r="B2" s="609" t="str">
        <f>INFO!D15</f>
        <v>11 - 17.11.2024r.</v>
      </c>
    </row>
    <row r="3" spans="1:15" ht="13.5" thickBot="1" x14ac:dyDescent="0.25">
      <c r="A3" s="444"/>
    </row>
    <row r="4" spans="1:15" ht="18.75" x14ac:dyDescent="0.3">
      <c r="A4" s="134"/>
      <c r="B4" s="865" t="s">
        <v>9</v>
      </c>
      <c r="C4" s="866"/>
      <c r="D4" s="866"/>
      <c r="E4" s="866"/>
      <c r="F4" s="867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75" x14ac:dyDescent="0.3">
      <c r="A5" s="15"/>
      <c r="B5" s="868"/>
      <c r="C5" s="869"/>
      <c r="D5" s="869"/>
      <c r="E5" s="869"/>
      <c r="F5" s="870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2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25">
      <c r="A7" s="139"/>
      <c r="B7" s="695" t="s">
        <v>285</v>
      </c>
      <c r="C7" s="693" t="s">
        <v>281</v>
      </c>
      <c r="D7" s="645" t="s">
        <v>269</v>
      </c>
      <c r="E7" s="696" t="s">
        <v>285</v>
      </c>
      <c r="F7" s="696" t="s">
        <v>281</v>
      </c>
      <c r="G7" s="697" t="s">
        <v>285</v>
      </c>
      <c r="H7" s="696" t="s">
        <v>281</v>
      </c>
      <c r="I7" s="645" t="s">
        <v>269</v>
      </c>
      <c r="J7" s="697" t="s">
        <v>285</v>
      </c>
      <c r="K7" s="696" t="s">
        <v>281</v>
      </c>
      <c r="L7" s="645" t="s">
        <v>269</v>
      </c>
      <c r="M7" s="697" t="s">
        <v>285</v>
      </c>
      <c r="N7" s="696" t="s">
        <v>281</v>
      </c>
      <c r="O7" s="646" t="s">
        <v>269</v>
      </c>
    </row>
    <row r="8" spans="1:15" ht="15.75" x14ac:dyDescent="0.2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5" t="s">
        <v>261</v>
      </c>
      <c r="B9" s="465">
        <v>438.407839353562</v>
      </c>
      <c r="C9" s="125">
        <v>429.38139225202798</v>
      </c>
      <c r="D9" s="122">
        <v>2.1021980142623158</v>
      </c>
      <c r="E9" s="122">
        <v>85.711493606907965</v>
      </c>
      <c r="F9" s="122">
        <v>86.194499109481839</v>
      </c>
      <c r="G9" s="623">
        <v>445.94254197837097</v>
      </c>
      <c r="H9" s="125">
        <v>436.68581815076976</v>
      </c>
      <c r="I9" s="126">
        <v>2.1197674490095846</v>
      </c>
      <c r="J9" s="623">
        <v>434.72826815911702</v>
      </c>
      <c r="K9" s="624">
        <v>424.64939988611872</v>
      </c>
      <c r="L9" s="122">
        <v>2.3734563797102335</v>
      </c>
      <c r="M9" s="124">
        <v>427.27510457559248</v>
      </c>
      <c r="N9" s="624">
        <v>424.21577386770929</v>
      </c>
      <c r="O9" s="154">
        <v>0.72117325576800373</v>
      </c>
    </row>
    <row r="10" spans="1:15" ht="16.5" thickBot="1" x14ac:dyDescent="0.3">
      <c r="A10" s="736" t="s">
        <v>262</v>
      </c>
      <c r="B10" s="465">
        <v>531.34493207642265</v>
      </c>
      <c r="C10" s="125">
        <v>556.02737221063478</v>
      </c>
      <c r="D10" s="122">
        <v>-4.4390692559038092</v>
      </c>
      <c r="E10" s="122">
        <v>5.4795600434980569</v>
      </c>
      <c r="F10" s="122">
        <v>5.8267423595073993</v>
      </c>
      <c r="G10" s="124">
        <v>536.95327679796003</v>
      </c>
      <c r="H10" s="125">
        <v>567.95647400508278</v>
      </c>
      <c r="I10" s="126">
        <v>-5.4587276712414585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5" t="s">
        <v>261</v>
      </c>
      <c r="B12" s="465">
        <v>406.43280346035391</v>
      </c>
      <c r="C12" s="125">
        <v>412.03019081251955</v>
      </c>
      <c r="D12" s="122">
        <v>-1.358489614833235</v>
      </c>
      <c r="E12" s="122">
        <v>8.3144904939324018</v>
      </c>
      <c r="F12" s="122">
        <v>7.7942952453644718</v>
      </c>
      <c r="G12" s="124">
        <v>407.57550966864255</v>
      </c>
      <c r="H12" s="125">
        <v>418.50669022201225</v>
      </c>
      <c r="I12" s="126">
        <v>-2.6119488191624494</v>
      </c>
      <c r="J12" s="124" t="s">
        <v>18</v>
      </c>
      <c r="K12" s="125" t="s">
        <v>18</v>
      </c>
      <c r="L12" s="492" t="s">
        <v>144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36" t="s">
        <v>262</v>
      </c>
      <c r="B13" s="491">
        <v>440.7663569433866</v>
      </c>
      <c r="C13" s="847" t="s">
        <v>287</v>
      </c>
      <c r="D13" s="490" t="s">
        <v>144</v>
      </c>
      <c r="E13" s="490">
        <v>0.49445585566156969</v>
      </c>
      <c r="F13" s="490">
        <v>0.18446328564628128</v>
      </c>
      <c r="G13" s="489" t="s">
        <v>18</v>
      </c>
      <c r="H13" s="847" t="s">
        <v>287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18</v>
      </c>
      <c r="N13" s="847" t="s">
        <v>288</v>
      </c>
      <c r="O13" s="156" t="s">
        <v>20</v>
      </c>
    </row>
    <row r="14" spans="1:15" s="487" customFormat="1" ht="16.5" thickBot="1" x14ac:dyDescent="0.3">
      <c r="A14" s="284" t="s">
        <v>286</v>
      </c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2024-11-21T13:25:14Z</dcterms:modified>
</cp:coreProperties>
</file>