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9_instalacje\SEKRETARIAT\2. Uchwały\Lista rankingowa i projekty ocenione negetywnie\"/>
    </mc:Choice>
  </mc:AlternateContent>
  <xr:revisionPtr revIDLastSave="0" documentId="13_ncr:1_{F07BAF9D-F065-47C4-825D-7DD2CA9FC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rankingowa" sheetId="1" r:id="rId1"/>
  </sheets>
  <definedNames>
    <definedName name="_xlnm.Print_Area" localSheetId="0">'lista rankingowa'!$A$1:$J$28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8" i="1" s="1"/>
  <c r="G27" i="1" l="1"/>
  <c r="F27" i="1"/>
  <c r="F11" i="1" l="1"/>
  <c r="G11" i="1"/>
  <c r="G28" i="1" l="1"/>
  <c r="F28" i="1"/>
</calcChain>
</file>

<file path=xl/sharedStrings.xml><?xml version="1.0" encoding="utf-8"?>
<sst xmlns="http://schemas.openxmlformats.org/spreadsheetml/2006/main" count="111" uniqueCount="86">
  <si>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</si>
  <si>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</si>
  <si>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</si>
  <si>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</si>
  <si>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</si>
  <si>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</si>
  <si>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</si>
  <si>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</si>
  <si>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podstawowy</t>
  </si>
  <si>
    <t>Przyznane dofinansowanie</t>
  </si>
  <si>
    <t>Razem lista podstawowa</t>
  </si>
  <si>
    <t>Status</t>
  </si>
  <si>
    <t>Łódzkie</t>
  </si>
  <si>
    <t>Wielkopolskie</t>
  </si>
  <si>
    <t>Małopolskie</t>
  </si>
  <si>
    <t>Załącznik nr 1</t>
  </si>
  <si>
    <t>Lista rankingowa - nabór nr FENX.01.04-IW.01-001/25 w ramach działania FENX.01.04.  FEnIKS 2021-2027</t>
  </si>
  <si>
    <t>Instalacje do przetwarzania odpadów komunalnych zgodnie z hierarchią sposobów postępowania z odpadami</t>
  </si>
  <si>
    <t>rezerwowy</t>
  </si>
  <si>
    <t>Dolnośląskie</t>
  </si>
  <si>
    <t>Podkarpackie</t>
  </si>
  <si>
    <t>Mazowieckie</t>
  </si>
  <si>
    <t>Zachodniopomorskie</t>
  </si>
  <si>
    <t>Zakład Gospodarki Komunalnej Sp. z o. o.</t>
  </si>
  <si>
    <t>Razem lista rezerwowa</t>
  </si>
  <si>
    <t>Razem lista rezerwowa i podstawowa</t>
  </si>
  <si>
    <t>FENX.01.04-IW.01-0016/26</t>
  </si>
  <si>
    <t>Budowa zintegrowanego systemu gospodarki odpadami - elementu GOZ-Kompostownia</t>
  </si>
  <si>
    <t>Zakład Gospodarki Wodno-Kanalizacyjnej w Tomaszowie Mazowieckim Sp. z o. o.</t>
  </si>
  <si>
    <t>FENX.01.04-IW.01-0003/26</t>
  </si>
  <si>
    <t>Budowa kompostowni wraz z infrastrukturą towarzyszącą - instalacja biologicznego przetwarzania bioodpadów w ZUOK Inwestycje Sp. z o.o.</t>
  </si>
  <si>
    <t>ZUOK Inwestycje Sp. z o.o.</t>
  </si>
  <si>
    <t>Pomorskie</t>
  </si>
  <si>
    <t>FENX.01.04-IW.01-0023/26</t>
  </si>
  <si>
    <t>Budowa Szczecińskiego Centrum Biorecyklingu w Szczecinie</t>
  </si>
  <si>
    <t>Szczecińskie Centrum Biorecyklingu Sp. z o. o.</t>
  </si>
  <si>
    <t>FENX.01.04-IW.01-0006/26</t>
  </si>
  <si>
    <t>Budowa kompostowni bioodpadów oraz instalacji do przetwarzania odpadów budowlanych jako elementu Centrum Zielonej Transformacji w Opolu</t>
  </si>
  <si>
    <t>Opolskie</t>
  </si>
  <si>
    <t>FENX.01.04-IW.01-0009/26</t>
  </si>
  <si>
    <t>Centrum Cyrkularności Bzura – Etap 1 – budowa instalacji do przetwarzania odpadów komunalnych zgodnie z hierarchią sposobów postępowania z odpadami</t>
  </si>
  <si>
    <t>Związek Międzygminny "BZURA"</t>
  </si>
  <si>
    <t>FENX.01.04-IW.01-0012/26</t>
  </si>
  <si>
    <t>Budowa instalacji do tlenowego przetwarzania (kompostowania) selektywnie zbieranych odpadów zielonych i innych bioodpadów w Świętochłowicach</t>
  </si>
  <si>
    <t>Miejskie Przedsiębiorstwo Gospodarki Komunalnej w Świętochłowicach Sp. z o. o.</t>
  </si>
  <si>
    <t>Śląskie</t>
  </si>
  <si>
    <t>FENX.01.04-IW.01-0021/26</t>
  </si>
  <si>
    <t>Rozbudowa instalacji do biologicznego przetwarzania odpadów ulegających biodegradacji selektywnie zebranych i osadów ściekowych w m. Szalejów Górny</t>
  </si>
  <si>
    <t>FENX.01.04-IW.01-0028/26</t>
  </si>
  <si>
    <t>Modernizacja i rozbudowa Regionalnego Zakładu Zagospodarowania Odpadów Sp. z o.o. w Ostrowie Wielkopolskim - etap III</t>
  </si>
  <si>
    <t>FENX.01.04-IW.01-0005/26</t>
  </si>
  <si>
    <t>Centrum Recyklingu Odpadów Komunalnych w Krakowie: Zakład odzysku odpadów do recyklingu - Sortownia odpadów zbieranych selektywnie</t>
  </si>
  <si>
    <t>Miejskie Przedsiębiorstwo Oczyszczania Spółka z o.o.</t>
  </si>
  <si>
    <t>FENX.01.04-IW.01-0022/26</t>
  </si>
  <si>
    <t>Zwiększenie zdolności odzysku i recyklingu odpadów komunalnych, w tym recyklingu organicznego, poprzez budowę sortowni odpadów selektywnie zebranych oraz modernizację kompostowni bioodpadów</t>
  </si>
  <si>
    <t>Lubuskie</t>
  </si>
  <si>
    <t>FENX.01.04-IW.01-0013/26</t>
  </si>
  <si>
    <t>Budowa hali mechaniczno-biologicznej utylizacji odpadów komunalnych na składowisku odpadów komunalnych w Zielonej Górze - Etap I Budowa instalacji tlenowego przetwarzania odpadów - kompostownia</t>
  </si>
  <si>
    <t>FENX.01.04-IW.01-0008/26</t>
  </si>
  <si>
    <t>Modernizacja kompostowni bioodpadów zlokalizowanej w Raciborzu przy ulicy Rybnickiej 125</t>
  </si>
  <si>
    <t>Raciborskie Centrum Recyklingu R3 Racibórz spółka z ograniczoną odpowiedzialnością</t>
  </si>
  <si>
    <t>FENX.01.04-IW.01-0024/26</t>
  </si>
  <si>
    <t>Rozbudowa instalacji do mechaniczno-biologicznego przetwarzania odpadów i innych bioodpadów oraz odpadów ulegających biodegradacji selektywnie zebranych na terenie Zakładu Unieszkodliwiania Odpadów Komunalnych w Trzebieniu wraz z instalacją do produkcji paliwa alternatywnego</t>
  </si>
  <si>
    <t>Miejski Zakład Gospodarki Komunalnej Sp. z o.o. w Bolesławcu</t>
  </si>
  <si>
    <t>FENX.01.04-IW.01-0010/26</t>
  </si>
  <si>
    <t>Rozbudowa i modernizacja instalacji sortowania odpadów zbieranych w sposób selektywny w Regionalnym Zakładzie Odzysku Odpadów w Sianowie</t>
  </si>
  <si>
    <t>Przedsiębiorstwo Gospodarki Komunalnej Sp. z o.o.</t>
  </si>
  <si>
    <t>FENX.01.04-IW.01-0029/26</t>
  </si>
  <si>
    <t>Budowa biogazowni na potrzeby produkcji energii elektrycznej i cieplnej przez Przedsiębiorstwo Zagospodarowania Odpadów Sp. z o.o. w Gliwicach</t>
  </si>
  <si>
    <t>Przedsiębiorstwo Zagospodarowania Odpadów Sp. z o. o.</t>
  </si>
  <si>
    <t>FENX.01.04-IW.01-0026/26</t>
  </si>
  <si>
    <t>Rozbudowa sortowni odpadów w spółce Jesteśmy EKO Sp. z o.o.</t>
  </si>
  <si>
    <t>FENX.01.04-IW.01-0020/26</t>
  </si>
  <si>
    <t>Modernizacja sortowni odpadów wraz z budową linii do produkcji RDF na terenie Wielkopolskiego Centrum Recyklingu w Jarocinie</t>
  </si>
  <si>
    <t>Wielkopolskie Centrum Recyklingu Sp. z o.o. w Jarocinie</t>
  </si>
  <si>
    <t>FENX.01.04-IW.01-0004/26</t>
  </si>
  <si>
    <t>Rozbudowa Sortowni odpadów przy ul. Zabranieckiej 2 w Warszawie w celu zwiększenia wydajności istniejącej linii technologicznej do 60 000 Mg/rok</t>
  </si>
  <si>
    <t>FENX.01.04-IW.01-0030/26</t>
  </si>
  <si>
    <t>Modernizacja części mechanicznej instalacji mechaniczno-biologicznego przetwarzania odpadów komunalnych Przedsiębiorstwa Gospodarowania Odpadami Sp. z o.o. w Paszczynie w kierunku zwiększenia efektywności odzysku frakcji materiałowych (surowcowych)</t>
  </si>
  <si>
    <t>Miejski Zakład Komunalny w Polanicy-Zdroju Sp. z o.o.</t>
  </si>
  <si>
    <t>Regionalny Zakład Zagospodarowania Odpadów Spółka z o.o. w Ostrowie Wielkopolskim</t>
  </si>
  <si>
    <t>Jesteśmy EKO Spółka z ograniczoną odpowiedzialnością</t>
  </si>
  <si>
    <t>Przedsiębiosrstwo Gospodarowania Odpadami Spółka z ograniczoną odpowiedzialnością</t>
  </si>
  <si>
    <t>Inneko Sp. z o.o.</t>
  </si>
  <si>
    <t>Zakład Komunalny Spółka z ograniczoną odpowiedzialnością</t>
  </si>
  <si>
    <t>Miejskie Przedsiębiorstwo Oczyszczania w m. st. Warszawie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</si>
</sst>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"/>
      <family val="2"/>
      <charset val="238"/>
    </font>
    <font>
      <sz val="11"/>
      <color theme="1"/>
      <name val="Open Sans"/>
      <family val="2"/>
      <charset val="238"/>
    </font>
    <font>
      <sz val="11"/>
      <name val="Open Sans"/>
      <family val="2"/>
      <charset val="238"/>
    </font>
    <font>
      <b/>
      <sz val="11"/>
      <name val="Open Sans"/>
      <family val="2"/>
      <charset val="238"/>
    </font>
    <font>
      <sz val="11"/>
      <color theme="1"/>
      <name val="Open Sans Light"/>
      <family val="2"/>
      <charset val="238"/>
    </font>
    <font>
      <sz val="11"/>
      <color theme="1"/>
      <name val="Open sans lig"/>
      <charset val="238"/>
    </font>
    <font>
      <b/>
      <sz val="11"/>
      <color theme="1"/>
      <name val="Open Sans"/>
      <family val="2"/>
    </font>
    <font>
      <sz val="11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6" fillId="6" borderId="1" xfId="0" applyFont="1" applyFill="1" applyBorder="1"/>
    <xf numFmtId="0" fontId="8" fillId="5" borderId="1" xfId="0" applyFont="1" applyFill="1" applyBorder="1" applyAlignment="1">
      <alignment horizontal="left" vertical="top" wrapText="1"/>
    </xf>
    <xf numFmtId="4" fontId="8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9" fillId="6" borderId="1" xfId="0" applyFont="1" applyFill="1" applyBorder="1"/>
    <xf numFmtId="4" fontId="8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135254</xdr:rowOff>
    </xdr:from>
    <xdr:to>
      <xdr:col>7</xdr:col>
      <xdr:colOff>1200753</xdr:colOff>
      <xdr:row>2</xdr:row>
      <xdr:rowOff>34053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35254"/>
          <a:ext cx="11556333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BreakPreview" zoomScaleNormal="100" zoomScaleSheetLayoutView="100" workbookViewId="0">
      <selection activeCell="A3" sqref="A3:J4"/>
    </sheetView>
  </sheetViews>
  <sheetFormatPr defaultColWidth="8.85546875" defaultRowHeight="16.5"/>
  <cols>
    <col min="1" max="1" width="5.140625" style="1" customWidth="1"/>
    <col min="2" max="2" width="27.7109375" style="1" customWidth="1"/>
    <col min="3" max="3" width="27.5703125" style="1" customWidth="1"/>
    <col min="4" max="4" width="21.5703125" style="1" customWidth="1"/>
    <col min="5" max="5" width="50.7109375" style="1" customWidth="1"/>
    <col min="6" max="6" width="20.5703125" style="1" customWidth="1"/>
    <col min="7" max="7" width="19.85546875" style="1" customWidth="1"/>
    <col min="8" max="8" width="23.28515625" style="1" customWidth="1"/>
    <col min="9" max="9" width="13.42578125" style="1" customWidth="1"/>
    <col min="10" max="10" width="14.42578125" style="1" customWidth="1"/>
    <col min="11" max="11" width="8.85546875" style="1"/>
    <col min="12" max="12" width="18" style="1" bestFit="1" customWidth="1"/>
    <col min="13" max="13" width="17.140625" style="1" bestFit="1" customWidth="1"/>
    <col min="14" max="16384" width="8.85546875" style="1"/>
  </cols>
  <sheetData>
    <row r="1" spans="1:13">
      <c r="I1" s="1" t="s">
        <v>15</v>
      </c>
    </row>
    <row r="2" spans="1:13" ht="78" customHeight="1"/>
    <row r="3" spans="1:13">
      <c r="A3" s="32" t="s">
        <v>16</v>
      </c>
      <c r="B3" s="32"/>
      <c r="C3" s="32"/>
      <c r="D3" s="32"/>
      <c r="E3" s="32"/>
      <c r="F3" s="32"/>
      <c r="G3" s="32"/>
      <c r="H3" s="32"/>
      <c r="I3" s="32"/>
      <c r="J3" s="32"/>
    </row>
    <row r="4" spans="1:13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3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33"/>
    </row>
    <row r="6" spans="1:13" ht="46.5" customHeight="1">
      <c r="A6" s="3" t="s">
        <v>0</v>
      </c>
      <c r="B6" s="3" t="s">
        <v>7</v>
      </c>
      <c r="C6" s="3" t="s">
        <v>1</v>
      </c>
      <c r="D6" s="3" t="s">
        <v>6</v>
      </c>
      <c r="E6" s="3" t="s">
        <v>2</v>
      </c>
      <c r="F6" s="3" t="s">
        <v>3</v>
      </c>
      <c r="G6" s="3" t="s">
        <v>5</v>
      </c>
      <c r="H6" s="3" t="s">
        <v>9</v>
      </c>
      <c r="I6" s="3" t="s">
        <v>4</v>
      </c>
      <c r="J6" s="3" t="s">
        <v>11</v>
      </c>
    </row>
    <row r="7" spans="1:13" ht="33">
      <c r="A7" s="4">
        <v>1</v>
      </c>
      <c r="B7" s="5" t="s">
        <v>33</v>
      </c>
      <c r="C7" s="28" t="s">
        <v>35</v>
      </c>
      <c r="D7" s="5" t="s">
        <v>22</v>
      </c>
      <c r="E7" s="28" t="s">
        <v>34</v>
      </c>
      <c r="F7" s="6">
        <v>113645950</v>
      </c>
      <c r="G7" s="6">
        <v>77624862</v>
      </c>
      <c r="H7" s="6">
        <v>77624862</v>
      </c>
      <c r="I7" s="7">
        <v>110</v>
      </c>
      <c r="J7" s="30" t="s">
        <v>8</v>
      </c>
    </row>
    <row r="8" spans="1:13" ht="66">
      <c r="A8" s="4">
        <v>2</v>
      </c>
      <c r="B8" s="5" t="s">
        <v>26</v>
      </c>
      <c r="C8" s="28" t="s">
        <v>28</v>
      </c>
      <c r="D8" s="5" t="s">
        <v>12</v>
      </c>
      <c r="E8" s="28" t="s">
        <v>27</v>
      </c>
      <c r="F8" s="6">
        <v>39002352.590000004</v>
      </c>
      <c r="G8" s="6">
        <v>27286644.75</v>
      </c>
      <c r="H8" s="6">
        <v>27286644.75</v>
      </c>
      <c r="I8" s="7">
        <v>106</v>
      </c>
      <c r="J8" s="30" t="s">
        <v>8</v>
      </c>
      <c r="L8" s="2"/>
    </row>
    <row r="9" spans="1:13" ht="71.45" customHeight="1">
      <c r="A9" s="4">
        <v>3</v>
      </c>
      <c r="B9" s="5" t="s">
        <v>29</v>
      </c>
      <c r="C9" s="28" t="s">
        <v>31</v>
      </c>
      <c r="D9" s="5" t="s">
        <v>32</v>
      </c>
      <c r="E9" s="28" t="s">
        <v>30</v>
      </c>
      <c r="F9" s="8">
        <v>39479864.25</v>
      </c>
      <c r="G9" s="6">
        <v>27282833.030000001</v>
      </c>
      <c r="H9" s="6">
        <v>27282833.030000001</v>
      </c>
      <c r="I9" s="7">
        <v>102</v>
      </c>
      <c r="J9" s="30" t="s">
        <v>8</v>
      </c>
      <c r="L9" s="2"/>
    </row>
    <row r="10" spans="1:13" ht="66">
      <c r="A10" s="4">
        <v>4</v>
      </c>
      <c r="B10" s="25" t="s">
        <v>36</v>
      </c>
      <c r="C10" s="29" t="s">
        <v>84</v>
      </c>
      <c r="D10" s="25" t="s">
        <v>38</v>
      </c>
      <c r="E10" s="29" t="s">
        <v>37</v>
      </c>
      <c r="F10" s="26">
        <v>98614268.459999993</v>
      </c>
      <c r="G10" s="27">
        <v>60649469.450000003</v>
      </c>
      <c r="H10" s="26">
        <v>60649469.450000003</v>
      </c>
      <c r="I10" s="25">
        <v>100</v>
      </c>
      <c r="J10" s="30" t="s">
        <v>8</v>
      </c>
      <c r="M10" s="2"/>
    </row>
    <row r="11" spans="1:13" ht="30.6" customHeight="1">
      <c r="A11" s="10"/>
      <c r="B11" s="11"/>
      <c r="C11" s="11"/>
      <c r="D11" s="11"/>
      <c r="E11" s="12" t="s">
        <v>10</v>
      </c>
      <c r="F11" s="31">
        <f>SUM(F7:F10)</f>
        <v>290742435.30000001</v>
      </c>
      <c r="G11" s="31">
        <f>SUM(G7:G10)</f>
        <v>192843809.23000002</v>
      </c>
      <c r="H11" s="31">
        <f>SUM(H7:H10)</f>
        <v>192843809.23000002</v>
      </c>
      <c r="I11" s="13"/>
      <c r="J11" s="14"/>
      <c r="L11" s="2"/>
      <c r="M11" s="2"/>
    </row>
    <row r="12" spans="1:13" ht="66">
      <c r="A12" s="4">
        <v>1</v>
      </c>
      <c r="B12" s="5" t="s">
        <v>39</v>
      </c>
      <c r="C12" s="28" t="s">
        <v>41</v>
      </c>
      <c r="D12" s="5" t="s">
        <v>12</v>
      </c>
      <c r="E12" s="28" t="s">
        <v>40</v>
      </c>
      <c r="F12" s="6">
        <v>154649300</v>
      </c>
      <c r="G12" s="6">
        <v>108195029.5</v>
      </c>
      <c r="H12" s="6">
        <v>0</v>
      </c>
      <c r="I12" s="7">
        <v>97</v>
      </c>
      <c r="J12" s="30" t="s">
        <v>18</v>
      </c>
      <c r="L12" s="2"/>
      <c r="M12" s="2"/>
    </row>
    <row r="13" spans="1:13" ht="70.900000000000006" customHeight="1">
      <c r="A13" s="4">
        <v>2</v>
      </c>
      <c r="B13" s="5" t="s">
        <v>42</v>
      </c>
      <c r="C13" s="28" t="s">
        <v>44</v>
      </c>
      <c r="D13" s="5" t="s">
        <v>45</v>
      </c>
      <c r="E13" s="28" t="s">
        <v>43</v>
      </c>
      <c r="F13" s="9">
        <v>44177908.380000003</v>
      </c>
      <c r="G13" s="6">
        <v>30529448.879999999</v>
      </c>
      <c r="H13" s="6">
        <v>0</v>
      </c>
      <c r="I13" s="7">
        <v>93</v>
      </c>
      <c r="J13" s="30" t="s">
        <v>18</v>
      </c>
      <c r="L13" s="2"/>
    </row>
    <row r="14" spans="1:13" ht="63" customHeight="1">
      <c r="A14" s="4">
        <v>3</v>
      </c>
      <c r="B14" s="5" t="s">
        <v>46</v>
      </c>
      <c r="C14" s="28" t="s">
        <v>79</v>
      </c>
      <c r="D14" s="5" t="s">
        <v>19</v>
      </c>
      <c r="E14" s="28" t="s">
        <v>47</v>
      </c>
      <c r="F14" s="9">
        <v>30327406.199999999</v>
      </c>
      <c r="G14" s="6">
        <v>21217519.949999999</v>
      </c>
      <c r="H14" s="6">
        <v>0</v>
      </c>
      <c r="I14" s="7">
        <v>92</v>
      </c>
      <c r="J14" s="30" t="s">
        <v>18</v>
      </c>
    </row>
    <row r="15" spans="1:13" ht="75.599999999999994" customHeight="1">
      <c r="A15" s="4">
        <v>4</v>
      </c>
      <c r="B15" s="5" t="s">
        <v>48</v>
      </c>
      <c r="C15" s="28" t="s">
        <v>80</v>
      </c>
      <c r="D15" s="5" t="s">
        <v>13</v>
      </c>
      <c r="E15" s="28" t="s">
        <v>49</v>
      </c>
      <c r="F15" s="9">
        <v>17823000</v>
      </c>
      <c r="G15" s="6">
        <v>12322548</v>
      </c>
      <c r="H15" s="6">
        <v>0</v>
      </c>
      <c r="I15" s="7">
        <v>92</v>
      </c>
      <c r="J15" s="30" t="s">
        <v>18</v>
      </c>
    </row>
    <row r="16" spans="1:13" ht="69" customHeight="1">
      <c r="A16" s="4">
        <v>5</v>
      </c>
      <c r="B16" s="5" t="s">
        <v>50</v>
      </c>
      <c r="C16" s="28" t="s">
        <v>52</v>
      </c>
      <c r="D16" s="5" t="s">
        <v>14</v>
      </c>
      <c r="E16" s="28" t="s">
        <v>51</v>
      </c>
      <c r="F16" s="9">
        <v>125206200</v>
      </c>
      <c r="G16" s="6">
        <v>87475710</v>
      </c>
      <c r="H16" s="6">
        <v>0</v>
      </c>
      <c r="I16" s="7">
        <v>88</v>
      </c>
      <c r="J16" s="30" t="s">
        <v>18</v>
      </c>
    </row>
    <row r="17" spans="1:10" ht="85.15" customHeight="1">
      <c r="A17" s="4">
        <v>6</v>
      </c>
      <c r="B17" s="5" t="s">
        <v>53</v>
      </c>
      <c r="C17" s="28" t="s">
        <v>83</v>
      </c>
      <c r="D17" s="5" t="s">
        <v>55</v>
      </c>
      <c r="E17" s="28" t="s">
        <v>54</v>
      </c>
      <c r="F17" s="9">
        <v>129416666.83</v>
      </c>
      <c r="G17" s="6">
        <v>75842066.980000004</v>
      </c>
      <c r="H17" s="6">
        <v>0</v>
      </c>
      <c r="I17" s="7">
        <v>87</v>
      </c>
      <c r="J17" s="30" t="s">
        <v>18</v>
      </c>
    </row>
    <row r="18" spans="1:10" ht="85.15" customHeight="1">
      <c r="A18" s="4">
        <v>7</v>
      </c>
      <c r="B18" s="5" t="s">
        <v>56</v>
      </c>
      <c r="C18" s="28" t="s">
        <v>23</v>
      </c>
      <c r="D18" s="5" t="s">
        <v>55</v>
      </c>
      <c r="E18" s="28" t="s">
        <v>57</v>
      </c>
      <c r="F18" s="9">
        <v>68677050</v>
      </c>
      <c r="G18" s="6">
        <v>47459750</v>
      </c>
      <c r="H18" s="6">
        <v>0</v>
      </c>
      <c r="I18" s="7">
        <v>83</v>
      </c>
      <c r="J18" s="30" t="s">
        <v>18</v>
      </c>
    </row>
    <row r="19" spans="1:10" ht="63" customHeight="1">
      <c r="A19" s="4">
        <v>8</v>
      </c>
      <c r="B19" s="5" t="s">
        <v>58</v>
      </c>
      <c r="C19" s="28" t="s">
        <v>60</v>
      </c>
      <c r="D19" s="5" t="s">
        <v>45</v>
      </c>
      <c r="E19" s="28" t="s">
        <v>59</v>
      </c>
      <c r="F19" s="9">
        <v>16354421.09</v>
      </c>
      <c r="G19" s="6">
        <v>11307195.130000001</v>
      </c>
      <c r="H19" s="6">
        <v>0</v>
      </c>
      <c r="I19" s="7">
        <v>81</v>
      </c>
      <c r="J19" s="30" t="s">
        <v>18</v>
      </c>
    </row>
    <row r="20" spans="1:10" ht="106.9" customHeight="1">
      <c r="A20" s="4">
        <v>9</v>
      </c>
      <c r="B20" s="5" t="s">
        <v>61</v>
      </c>
      <c r="C20" s="28" t="s">
        <v>63</v>
      </c>
      <c r="D20" s="5" t="s">
        <v>19</v>
      </c>
      <c r="E20" s="28" t="s">
        <v>62</v>
      </c>
      <c r="F20" s="9">
        <v>20660846.280000001</v>
      </c>
      <c r="G20" s="6">
        <v>14109846.24</v>
      </c>
      <c r="H20" s="6">
        <v>0</v>
      </c>
      <c r="I20" s="7">
        <v>80</v>
      </c>
      <c r="J20" s="30" t="s">
        <v>18</v>
      </c>
    </row>
    <row r="21" spans="1:10" ht="70.150000000000006" customHeight="1">
      <c r="A21" s="4">
        <v>10</v>
      </c>
      <c r="B21" s="5" t="s">
        <v>64</v>
      </c>
      <c r="C21" s="28" t="s">
        <v>66</v>
      </c>
      <c r="D21" s="5" t="s">
        <v>22</v>
      </c>
      <c r="E21" s="28" t="s">
        <v>65</v>
      </c>
      <c r="F21" s="9">
        <v>29810320.609999999</v>
      </c>
      <c r="G21" s="6">
        <v>20855758.800000001</v>
      </c>
      <c r="H21" s="6">
        <v>0</v>
      </c>
      <c r="I21" s="7">
        <v>79</v>
      </c>
      <c r="J21" s="30" t="s">
        <v>18</v>
      </c>
    </row>
    <row r="22" spans="1:10" ht="73.900000000000006" customHeight="1">
      <c r="A22" s="4">
        <v>11</v>
      </c>
      <c r="B22" s="5" t="s">
        <v>67</v>
      </c>
      <c r="C22" s="28" t="s">
        <v>69</v>
      </c>
      <c r="D22" s="5" t="s">
        <v>45</v>
      </c>
      <c r="E22" s="28" t="s">
        <v>68</v>
      </c>
      <c r="F22" s="9">
        <v>32617000</v>
      </c>
      <c r="G22" s="6">
        <v>22819355</v>
      </c>
      <c r="H22" s="6">
        <v>0</v>
      </c>
      <c r="I22" s="7">
        <v>77</v>
      </c>
      <c r="J22" s="30" t="s">
        <v>18</v>
      </c>
    </row>
    <row r="23" spans="1:10" ht="49.5">
      <c r="A23" s="4">
        <v>12</v>
      </c>
      <c r="B23" s="5" t="s">
        <v>70</v>
      </c>
      <c r="C23" s="28" t="s">
        <v>81</v>
      </c>
      <c r="D23" s="5" t="s">
        <v>20</v>
      </c>
      <c r="E23" s="28" t="s">
        <v>71</v>
      </c>
      <c r="F23" s="9">
        <v>42680921.170000002</v>
      </c>
      <c r="G23" s="6">
        <v>29860229.059999999</v>
      </c>
      <c r="H23" s="6">
        <v>0</v>
      </c>
      <c r="I23" s="7">
        <v>73</v>
      </c>
      <c r="J23" s="30" t="s">
        <v>18</v>
      </c>
    </row>
    <row r="24" spans="1:10" ht="49.5">
      <c r="A24" s="4">
        <v>13</v>
      </c>
      <c r="B24" s="5" t="s">
        <v>72</v>
      </c>
      <c r="C24" s="28" t="s">
        <v>74</v>
      </c>
      <c r="D24" s="5" t="s">
        <v>13</v>
      </c>
      <c r="E24" s="28" t="s">
        <v>73</v>
      </c>
      <c r="F24" s="9">
        <v>41171300</v>
      </c>
      <c r="G24" s="6">
        <v>25497292.800000001</v>
      </c>
      <c r="H24" s="6">
        <v>0</v>
      </c>
      <c r="I24" s="7">
        <v>71</v>
      </c>
      <c r="J24" s="30" t="s">
        <v>18</v>
      </c>
    </row>
    <row r="25" spans="1:10" ht="64.900000000000006" customHeight="1">
      <c r="A25" s="4">
        <v>14</v>
      </c>
      <c r="B25" s="5" t="s">
        <v>75</v>
      </c>
      <c r="C25" s="28" t="s">
        <v>85</v>
      </c>
      <c r="D25" s="5" t="s">
        <v>21</v>
      </c>
      <c r="E25" s="28" t="s">
        <v>76</v>
      </c>
      <c r="F25" s="9">
        <v>68792157.5</v>
      </c>
      <c r="G25" s="6">
        <v>47539295.829999998</v>
      </c>
      <c r="H25" s="6">
        <v>0</v>
      </c>
      <c r="I25" s="7">
        <v>68</v>
      </c>
      <c r="J25" s="30" t="s">
        <v>18</v>
      </c>
    </row>
    <row r="26" spans="1:10" ht="101.45" customHeight="1">
      <c r="A26" s="4">
        <v>15</v>
      </c>
      <c r="B26" s="5" t="s">
        <v>77</v>
      </c>
      <c r="C26" s="28" t="s">
        <v>82</v>
      </c>
      <c r="D26" s="5" t="s">
        <v>20</v>
      </c>
      <c r="E26" s="28" t="s">
        <v>78</v>
      </c>
      <c r="F26" s="9">
        <v>33954700</v>
      </c>
      <c r="G26" s="6">
        <v>23755230.5</v>
      </c>
      <c r="H26" s="6">
        <v>0</v>
      </c>
      <c r="I26" s="7">
        <v>64</v>
      </c>
      <c r="J26" s="30" t="s">
        <v>18</v>
      </c>
    </row>
    <row r="27" spans="1:10">
      <c r="A27" s="15"/>
      <c r="B27" s="16"/>
      <c r="C27" s="16"/>
      <c r="D27" s="16"/>
      <c r="E27" s="18" t="s">
        <v>24</v>
      </c>
      <c r="F27" s="19">
        <f>SUM(F12:F26)</f>
        <v>856319198.05999994</v>
      </c>
      <c r="G27" s="19">
        <f>SUM(G12:G26)</f>
        <v>578786276.67000008</v>
      </c>
      <c r="H27" s="19">
        <v>0</v>
      </c>
      <c r="I27" s="20"/>
      <c r="J27" s="21"/>
    </row>
    <row r="28" spans="1:10">
      <c r="A28" s="17"/>
      <c r="B28" s="17"/>
      <c r="C28" s="17"/>
      <c r="D28" s="17"/>
      <c r="E28" s="22" t="s">
        <v>25</v>
      </c>
      <c r="F28" s="24">
        <f>F11+F27</f>
        <v>1147061633.3599999</v>
      </c>
      <c r="G28" s="24">
        <f>G11+G27</f>
        <v>771630085.9000001</v>
      </c>
      <c r="H28" s="24">
        <f>H11+H27</f>
        <v>192843809.23000002</v>
      </c>
      <c r="I28" s="23"/>
      <c r="J28" s="23"/>
    </row>
    <row r="30" spans="1:10">
      <c r="G30" s="2"/>
    </row>
  </sheetData>
  <mergeCells count="2">
    <mergeCell ref="A3:J4"/>
    <mergeCell ref="A5:J5"/>
  </mergeCells>
  <printOptions horizontalCentered="1"/>
  <pageMargins left="7.874015748031496E-2" right="7.874015748031496E-2" top="0.19685039370078741" bottom="0.19685039370078741" header="0.31496062992125984" footer="0.31496062992125984"/>
  <pageSetup paperSize="9" scale="45" fitToHeight="0" orientation="portrait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rankingowa</vt:lpstr>
      <vt:lpstr>'lista rankingowa'!Obszar_wydruku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Nona-Gębska Anna</cp:lastModifiedBy>
  <cp:lastPrinted>2026-04-20T09:17:29Z</cp:lastPrinted>
  <dcterms:created xsi:type="dcterms:W3CDTF">2015-10-21T07:58:59Z</dcterms:created>
  <dcterms:modified xsi:type="dcterms:W3CDTF">2026-04-29T07:37:21Z</dcterms:modified>
</cp:coreProperties>
</file>