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_2021" sheetId="65" r:id="rId14"/>
    <sheet name="Eksport I-VII_2021" sheetId="66" r:id="rId15"/>
    <sheet name="Import I-V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I-VII_2021'!$A$6:$D$22</definedName>
    <definedName name="_xlnm._FilterDatabase" localSheetId="20" hidden="1">'Eksport I-XII_2019'!$A$6:$D$25</definedName>
    <definedName name="_xlnm._FilterDatabase" localSheetId="17" hidden="1">'Eksport I-XII_2020'!$A$6:$D$25</definedName>
    <definedName name="_xlnm._FilterDatabase" localSheetId="15" hidden="1">'Import I-VI_2021'!$P$7:$S$27</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Q50" i="63" l="1"/>
  <c r="P50" i="63"/>
  <c r="O50" i="63"/>
  <c r="N50" i="63"/>
  <c r="M50" i="63"/>
  <c r="L50" i="63"/>
  <c r="K50" i="63"/>
  <c r="J50" i="63"/>
  <c r="I50" i="63"/>
  <c r="H50" i="63"/>
  <c r="G50" i="63"/>
  <c r="F50" i="63"/>
  <c r="D50" i="63"/>
  <c r="R49" i="63"/>
  <c r="Q49" i="63"/>
  <c r="P49" i="63"/>
  <c r="K49" i="63"/>
  <c r="J49" i="63"/>
  <c r="I49" i="63"/>
  <c r="H49" i="63"/>
  <c r="G49" i="63"/>
  <c r="F49" i="63"/>
  <c r="E49" i="63"/>
  <c r="D49" i="63"/>
  <c r="Q42" i="63"/>
  <c r="L42" i="63"/>
  <c r="J42" i="63"/>
  <c r="I42" i="63"/>
  <c r="H42" i="63"/>
  <c r="G42" i="63"/>
  <c r="F42" i="63"/>
  <c r="D42" i="63"/>
  <c r="R41" i="63"/>
  <c r="Q41" i="63"/>
  <c r="O41" i="63"/>
  <c r="N41" i="63"/>
  <c r="M41" i="63"/>
  <c r="L41" i="63"/>
  <c r="K41" i="63"/>
  <c r="J41" i="63"/>
  <c r="I41" i="63"/>
  <c r="H41" i="63"/>
  <c r="G41" i="63"/>
  <c r="F41" i="63"/>
  <c r="E41" i="63"/>
  <c r="D41" i="63"/>
  <c r="Q36" i="63"/>
  <c r="L36" i="63"/>
  <c r="J36" i="63"/>
  <c r="I36" i="63"/>
  <c r="H36" i="63"/>
  <c r="G36" i="63"/>
  <c r="F36" i="63"/>
  <c r="D36" i="63"/>
  <c r="R35" i="63"/>
  <c r="Q35" i="63"/>
  <c r="O35" i="63"/>
  <c r="N35" i="63"/>
  <c r="M35" i="63"/>
  <c r="L35" i="63"/>
  <c r="K35" i="63"/>
  <c r="J35" i="63"/>
  <c r="I35" i="63"/>
  <c r="H35" i="63"/>
  <c r="G35" i="63"/>
  <c r="F35" i="63"/>
  <c r="E35" i="63"/>
  <c r="D35" i="63"/>
  <c r="Q30" i="63"/>
  <c r="M30" i="63"/>
  <c r="L30" i="63"/>
  <c r="J30" i="63"/>
  <c r="I30" i="63"/>
  <c r="H30" i="63"/>
  <c r="G30" i="63"/>
  <c r="D30" i="63"/>
  <c r="R29" i="63"/>
  <c r="Q29" i="63"/>
  <c r="O29" i="63"/>
  <c r="N29" i="63"/>
  <c r="M29" i="63"/>
  <c r="L29" i="63"/>
  <c r="K29" i="63"/>
  <c r="J29" i="63"/>
  <c r="I29" i="63"/>
  <c r="H29" i="63"/>
  <c r="G29" i="63"/>
  <c r="E29" i="63"/>
  <c r="D29" i="63"/>
  <c r="O21" i="63"/>
  <c r="M21" i="63"/>
  <c r="L21" i="63"/>
  <c r="K21" i="63"/>
  <c r="J21" i="63"/>
  <c r="I21" i="63"/>
  <c r="H21" i="63"/>
  <c r="G21" i="63"/>
  <c r="F21" i="63"/>
  <c r="E21" i="63"/>
  <c r="D21" i="63"/>
  <c r="R20" i="63"/>
  <c r="Q20" i="63"/>
  <c r="O20" i="63"/>
  <c r="M20" i="63"/>
  <c r="L20" i="63"/>
  <c r="K20" i="63"/>
  <c r="J20" i="63"/>
  <c r="I20" i="63"/>
  <c r="H20" i="63"/>
  <c r="G20" i="63"/>
  <c r="F20" i="63"/>
  <c r="E20" i="63"/>
  <c r="D20" i="63"/>
  <c r="O15" i="63"/>
  <c r="M15" i="63"/>
  <c r="L15" i="63"/>
  <c r="K15" i="63"/>
  <c r="J15" i="63"/>
  <c r="I15" i="63"/>
  <c r="H15" i="63"/>
  <c r="G15" i="63"/>
  <c r="F15" i="63"/>
  <c r="E15" i="63"/>
  <c r="D15" i="63"/>
  <c r="R14" i="63"/>
  <c r="Q14" i="63"/>
  <c r="O14" i="63"/>
  <c r="N14" i="63"/>
  <c r="M14" i="63"/>
  <c r="L14" i="63"/>
  <c r="K14" i="63"/>
  <c r="J14" i="63"/>
  <c r="I14" i="63"/>
  <c r="H14" i="63"/>
  <c r="G14" i="63"/>
  <c r="F14" i="63"/>
  <c r="E14" i="63"/>
  <c r="D14" i="63"/>
  <c r="D15" i="68" l="1"/>
  <c r="D12" i="68"/>
  <c r="D11" i="68"/>
  <c r="D8" i="68"/>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<sst xmlns="http://schemas.openxmlformats.org/spreadsheetml/2006/main" count="6480" uniqueCount="513">
  <si>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</si>
  <si>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</si>
  <si>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</si>
  <si>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</si>
  <si>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</si>
  <si>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</si>
  <si>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</si>
  <si>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</si>
  <si>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</si>
  <si>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</si>
  <si>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</si>
  <si>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</si>
  <si>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</si>
  <si>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</si>
  <si>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</si>
  <si>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</si>
  <si>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</si>
  <si>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</si>
  <si>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</si>
  <si>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</si>
  <si>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</si>
  <si>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</si>
  <si>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</si>
  <si>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</si>
  <si>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</si>
  <si>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</si>
  <si>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</si>
  <si>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</si>
  <si>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</si>
  <si>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</si>
  <si>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</si>
  <si>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</si>
  <si>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</si>
  <si>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</si>
  <si>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</si>
  <si>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</si>
  <si>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</si>
  <si>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</si>
  <si>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</si>
  <si>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</si>
  <si>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</si>
  <si>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</si>
  <si>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</si>
  <si>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</si>
  <si>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</si>
  <si>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</si>
  <si>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</si>
  <si>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</si>
  <si>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</si>
  <si>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</si>
  <si>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</si>
  <si>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</si>
  <si>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</si>
  <si>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</si>
  <si>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</si>
  <si>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</si>
  <si>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</si>
  <si>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</si>
  <si>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</si>
  <si>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</si>
  <si>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</si>
  <si>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</si>
  <si>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</si>
  <si>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</si>
  <si>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</si>
  <si>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</si>
  <si>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</si>
  <si>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</si>
  <si>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</si>
  <si>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</si>
  <si>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</si>
  <si>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</si>
  <si>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</si>
  <si>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</si>
  <si>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</si>
  <si>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</si>
  <si>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</si>
  <si>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</si>
  <si>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</si>
  <si>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</si>
  <si>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</si>
  <si>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</si>
  <si>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</si>
  <si>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</si>
  <si>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</si>
  <si>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</si>
  <si>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</si>
  <si>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</si>
  <si>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</si>
  <si>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</si>
  <si>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</si>
  <si>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</si>
  <si>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</si>
  <si>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</si>
  <si>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</si>
  <si>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</si>
  <si>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</si>
  <si>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</si>
  <si>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</si>
  <si>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</si>
  <si>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</si>
  <si>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</si>
  <si>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</si>
  <si>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</si>
  <si>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</si>
  <si>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</si>
  <si>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</si>
  <si>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</si>
  <si>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</si>
  <si>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</si>
  <si>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</si>
  <si>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</si>
  <si>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</si>
  <si>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</si>
  <si>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</si>
  <si>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</si>
  <si>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</si>
  <si>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</si>
  <si>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</si>
  <si>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</si>
  <si>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</si>
  <si>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</si>
  <si>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</si>
  <si>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</si>
  <si>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</si>
  <si>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</si>
  <si>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</si>
  <si>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</si>
  <si>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</si>
  <si>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</si>
  <si>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</si>
  <si>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</si>
  <si>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</si>
  <si>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</si>
  <si>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</si>
  <si>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</si>
  <si>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</si>
  <si>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</si>
  <si>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</si>
  <si>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</si>
  <si>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</si>
  <si>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</si>
  <si>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</si>
  <si>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</si>
  <si>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</si>
  <si>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</si>
  <si>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</si>
  <si>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</si>
  <si>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</si>
  <si>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</si>
  <si>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</si>
  <si>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</si>
  <si>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</si>
  <si>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</si>
  <si>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</si>
  <si>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</si>
  <si>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</si>
  <si>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</si>
  <si>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</si>
  <si>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</si>
  <si>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</si>
  <si>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</si>
  <si>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</si>
  <si>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</si>
  <si>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</si>
  <si>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</si>
  <si>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</si>
  <si>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</si>
  <si>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</si>
  <si>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</si>
  <si>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</si>
  <si>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</si>
  <si>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</si>
  <si>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</si>
  <si>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</si>
  <si>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</si>
  <si>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</si>
  <si>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</si>
  <si>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</si>
  <si>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</si>
  <si>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</si>
  <si>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</si>
  <si>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</si>
  <si>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</si>
  <si>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</si>
  <si>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</si>
  <si>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</si>
  <si>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</si>
  <si>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</si>
  <si>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</si>
  <si>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</si>
  <si>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</si>
  <si>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</si>
  <si>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</si>
  <si>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</si>
  <si>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</si>
  <si>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</si>
  <si>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</si>
  <si>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</si>
  <si>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</si>
  <si>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</si>
  <si>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</si>
  <si>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</si>
  <si>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</si>
  <si>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</si>
  <si>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</si>
  <si>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</si>
  <si>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</si>
  <si>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</si>
  <si>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</si>
  <si>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</si>
  <si>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</si>
  <si>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</si>
  <si>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</si>
  <si>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</si>
  <si>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</si>
  <si>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</si>
  <si>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</si>
  <si>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</si>
  <si>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</si>
  <si>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</si>
  <si>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</si>
  <si>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</si>
  <si>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</si>
  <si>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</si>
  <si>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</si>
  <si>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</si>
  <si>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</si>
  <si>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</si>
  <si>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</si>
  <si>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</si>
  <si>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</si>
  <si>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</si>
  <si>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</si>
  <si>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</si>
  <si>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</si>
  <si>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</si>
  <si>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</si>
  <si>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</si>
  <si>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</si>
  <si>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</si>
  <si>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</si>
  <si>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</si>
  <si>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</si>
  <si>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</si>
  <si>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</si>
  <si>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</si>
  <si>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</si>
  <si>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</si>
  <si>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</si>
  <si>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</si>
  <si>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</si>
  <si>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</si>
  <si>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</si>
  <si>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</si>
  <si>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</si>
  <si>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</si>
  <si>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</si>
  <si>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</si>
  <si>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</si>
  <si>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</si>
  <si>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</si>
  <si>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</si>
  <si>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</si>
  <si>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</si>
  <si>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</si>
  <si>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</si>
  <si>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</si>
  <si>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</si>
  <si>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</si>
  <si>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</si>
  <si>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</si>
  <si>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</si>
  <si>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</si>
  <si>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</si>
  <si>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</si>
  <si>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</si>
  <si>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</si>
  <si>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</si>
  <si>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</si>
  <si>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</si>
  <si>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</si>
  <si>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</si>
  <si>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</si>
  <si>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</si>
  <si>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</si>
  <si>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</si>
  <si>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</si>
  <si>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</si>
  <si>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</si>
  <si>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</si>
  <si>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</si>
  <si>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</si>
  <si>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</si>
  <si>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</si>
  <si>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</si>
  <si>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</si>
  <si>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</si>
  <si>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</si>
  <si>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</si>
  <si>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</si>
  <si>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</si>
  <si>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</si>
  <si>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</si>
  <si>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</si>
  <si>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</si>
  <si>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</si>
  <si>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</si>
  <si>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</si>
  <si>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</si>
  <si>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</si>
  <si>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</si>
  <si>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</si>
  <si>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</si>
  <si>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</si>
  <si>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</si>
  <si>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</si>
  <si>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</si>
  <si>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</si>
  <si>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</si>
  <si>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</si>
  <si>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</si>
  <si>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</si>
  <si>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</si>
  <si>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</si>
  <si>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</si>
  <si>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</si>
  <si>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</si>
  <si>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</si>
  <si>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</si>
  <si>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</si>
  <si>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</si>
  <si>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</si>
  <si>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</si>
  <si>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</si>
  <si>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</si>
  <si>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</si>
  <si>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</si>
  <si>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</si>
  <si>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</si>
  <si>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</si>
  <si>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</si>
  <si>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</si>
  <si>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</si>
  <si>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</si>
  <si>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</si>
  <si>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</si>
  <si>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</si>
  <si>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</si>
  <si>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</si>
  <si>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</si>
  <si>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</si>
  <si>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</si>
  <si>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</si>
  <si>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</si>
  <si>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</si>
  <si>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</si>
  <si>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</si>
  <si>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</si>
  <si>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</si>
  <si>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</si>
  <si>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</si>
  <si>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</si>
  <si>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</si>
  <si>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</si>
  <si>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</si>
  <si>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</si>
  <si>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</si>
  <si>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</si>
  <si>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</si>
  <si>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</si>
  <si>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</si>
  <si>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</si>
  <si>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</si>
  <si>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</si>
  <si>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</si>
  <si>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</si>
  <si>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</si>
  <si>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</si>
  <si>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</si>
  <si>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</si>
  <si>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</si>
  <si>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</si>
  <si>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</si>
  <si>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</si>
  <si>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</si>
  <si>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</si>
  <si>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</si>
  <si>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</si>
  <si>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</si>
  <si>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</si>
  <si>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</si>
  <si>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</si>
  <si>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</si>
  <si>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</si>
  <si>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</si>
  <si>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</si>
  <si>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</si>
  <si>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</si>
  <si>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</si>
  <si>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</si>
  <si>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</si>
  <si>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</si>
  <si>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</si>
  <si>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</si>
  <si>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</si>
  <si>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</si>
  <si>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</si>
  <si>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</si>
  <si>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</si>
  <si>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</si>
  <si>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</si>
  <si>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</si>
  <si>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</si>
  <si>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</si>
  <si>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</si>
  <si>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</si>
  <si>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</si>
  <si>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</si>
  <si>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</si>
  <si>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</si>
  <si>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</si>
  <si>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</si>
  <si>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</si>
  <si>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</si>
  <si>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</si>
  <si>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</si>
  <si>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</si>
  <si>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</si>
  <si>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</si>
  <si>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</si>
  <si>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</si>
  <si>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</si>
  <si>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</si>
  <si>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</si>
  <si>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</si>
  <si>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</si>
  <si>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</si>
  <si>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</si>
  <si>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</si>
  <si>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</si>
  <si>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</si>
  <si>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</si>
  <si>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</si>
  <si>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</si>
  <si>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</si>
  <si>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</si>
  <si>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</si>
  <si>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</si>
  <si>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</si>
  <si>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</si>
  <si>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</si>
  <si>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</si>
  <si>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</si>
  <si>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</si>
  <si>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</si>
  <si>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</si>
  <si>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</si>
  <si>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</si>
  <si>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</si>
  <si>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</si>
  <si>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</si>
  <si>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</si>
  <si>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</si>
  <si>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</si>
  <si>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</si>
  <si>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</si>
  <si>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</si>
  <si>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</si>
  <si>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</si>
  <si>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</si>
  <si>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</si>
  <si>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</si>
  <si>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</si>
  <si>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</si>
  <si>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</si>
  <si>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</si>
  <si>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</si>
  <si>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</si>
  <si>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</si>
  <si>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</si>
  <si>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</si>
  <si>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</si>
  <si>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</si>
  <si>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</si>
  <si>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</si>
  <si>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z kością (rostbef)</t>
  </si>
  <si>
    <t>mięso woł. bez kości (udziec)</t>
  </si>
  <si>
    <t>mięso wołowe mielone</t>
  </si>
  <si>
    <t>luzem</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</si>
  <si>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2021 r. (dane wstępne) </t>
    </r>
    <r>
      <rPr>
        <b/>
        <sz val="11"/>
        <rFont val="Times New Roman"/>
        <family val="1"/>
        <charset val="238"/>
      </rPr>
      <t xml:space="preserve">w porównaniu do I-VII 2020 r. </t>
    </r>
    <r>
      <rPr>
        <i/>
        <sz val="11"/>
        <rFont val="Times New Roman"/>
        <family val="1"/>
        <charset val="238"/>
      </rPr>
      <t>(wg wstępnych danych Min. Finansów).</t>
    </r>
  </si>
  <si>
    <t>I-VII 2021 r. (wstępne)</t>
  </si>
  <si>
    <t>I-VII 2020 r.</t>
  </si>
  <si>
    <t>zmiana w stos. do I-VII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</si>
  <si>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 2021 r.</t>
    </r>
    <r>
      <rPr>
        <b/>
        <sz val="14"/>
        <color indexed="8"/>
        <rFont val="Arial"/>
        <family val="2"/>
        <charset val="238"/>
      </rPr>
      <t xml:space="preserve"> (dane wstępne)</t>
    </r>
  </si>
  <si>
    <t>OKRES: I-VII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</si>
  <si>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2021 r. (dane wstępne)  </t>
    </r>
    <r>
      <rPr>
        <b/>
        <sz val="11"/>
        <rFont val="Times New Roman"/>
        <family val="1"/>
        <charset val="238"/>
      </rPr>
      <t>w porównaniu do I-VII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</si>
  <si>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2021 r.</t>
    </r>
    <r>
      <rPr>
        <b/>
        <sz val="14"/>
        <color indexed="8"/>
        <rFont val="Arial"/>
        <family val="2"/>
        <charset val="238"/>
      </rPr>
      <t xml:space="preserve"> (dane wstępne)</t>
    </r>
  </si>
  <si>
    <t>Tabl.3. Średnie ceny zakupu bydła rzeźnego w Polsce w okresie 4 lub 5 tygodni każdego miesiąca w latach 2003- 2021</t>
  </si>
  <si>
    <t>2021-10-03</t>
  </si>
  <si>
    <t>03.10.2021</t>
  </si>
  <si>
    <t>2021-10-10</t>
  </si>
  <si>
    <t>NR 40/2021</t>
  </si>
  <si>
    <t>Notowania z okresu: 04.10 - 10.10.2021r.</t>
  </si>
  <si>
    <t>04.10 -10.10.2021</t>
  </si>
  <si>
    <r>
      <t xml:space="preserve">Tablica 6. Średnie ceny sprzedaży netto (bez VAT) elementów mięsa wołowego (kraj) wg makroregionów: </t>
    </r>
    <r>
      <rPr>
        <b/>
        <sz val="14"/>
        <color rgb="FF0000FF"/>
        <rFont val="Times New Roman CE"/>
        <charset val="238"/>
      </rPr>
      <t>04.10 - 10.10.2021</t>
    </r>
  </si>
  <si>
    <r>
      <t xml:space="preserve">Tablica 5. Ceny sprzedaży netto (bez VAT) ćwierci wołowych (zagranica): </t>
    </r>
    <r>
      <rPr>
        <b/>
        <sz val="13"/>
        <color rgb="FF0000FF"/>
        <rFont val="Times New Roman"/>
        <family val="1"/>
        <charset val="238"/>
      </rPr>
      <t xml:space="preserve"> 04.10 - 10.10.2021</t>
    </r>
  </si>
  <si>
    <r>
      <t xml:space="preserve">Tablica 7. Średnie ceny sprzedaży netto (bez VAT) elementów mięsa wołowego (zagranica): </t>
    </r>
    <r>
      <rPr>
        <b/>
        <sz val="14"/>
        <color rgb="FF0000FF"/>
        <rFont val="Times New Roman CE"/>
        <charset val="238"/>
      </rPr>
      <t>04.10 - 10.10.2021</t>
    </r>
  </si>
  <si>
    <t>18.10.2021 r.</t>
  </si>
  <si>
    <r>
      <t xml:space="preserve">Tablica 9. Średnie ceny zakupu mięsa wołowego płacone przez podmioty handlu detalicznego w okresie: </t>
    </r>
    <r>
      <rPr>
        <b/>
        <sz val="14"/>
        <color rgb="FF0000FF"/>
        <rFont val="Times New Roman"/>
        <family val="1"/>
        <charset val="238"/>
      </rPr>
      <t>04 października - 10 października 2021 r.</t>
    </r>
  </si>
  <si>
    <t>04.10.2021</t>
  </si>
  <si>
    <t>Prices not received - Same prices as last week : EL, PL</t>
  </si>
  <si>
    <t>Week 40</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</si>
</sst>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1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xf numFmtId="164" fontId="73" fillId="0" borderId="0" applyFont="0" applyFill="0" applyBorder="0" applyAlignment="0" applyProtection="0"/>
  </cellStyleXfs>
  <cellXfs count="162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186" fillId="60" borderId="0" xfId="0" applyFont="1" applyFill="1"/>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Fill="1" applyBorder="1" applyAlignment="1"/>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165" fontId="159" fillId="0" borderId="46"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27"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2" fontId="229" fillId="67" borderId="29" xfId="0" applyNumberFormat="1" applyFont="1" applyFill="1" applyBorder="1" applyAlignment="1"/>
    <xf numFmtId="2" fontId="229" fillId="67" borderId="30" xfId="0" applyNumberFormat="1" applyFont="1" applyFill="1" applyBorder="1" applyAlignment="1"/>
    <xf numFmtId="165" fontId="159" fillId="0" borderId="51" xfId="0" quotePrefix="1" applyNumberFormat="1" applyFont="1" applyFill="1" applyBorder="1" applyAlignment="1">
      <alignment horizontal="center" vertical="center"/>
    </xf>
    <xf numFmtId="171" fontId="231" fillId="60" borderId="101" xfId="99" applyNumberFormat="1" applyFont="1" applyFill="1" applyBorder="1" applyAlignment="1">
      <alignment horizontal="center" vertical="center"/>
    </xf>
    <xf numFmtId="174" fontId="232"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2" fontId="15" fillId="0" borderId="58" xfId="0" quotePrefix="1" applyNumberFormat="1" applyFont="1" applyFill="1" applyBorder="1"/>
    <xf numFmtId="0" fontId="5" fillId="0" borderId="0" xfId="0" applyFont="1"/>
    <xf numFmtId="165" fontId="50" fillId="60" borderId="47" xfId="0" quotePrefix="1" applyNumberFormat="1" applyFont="1" applyFill="1" applyBorder="1" applyAlignment="1">
      <alignment horizontal="center"/>
    </xf>
    <xf numFmtId="0" fontId="234" fillId="0" borderId="0" xfId="0" applyFont="1"/>
    <xf numFmtId="0" fontId="235" fillId="0" borderId="0" xfId="0" applyFont="1" applyFill="1" applyBorder="1" applyAlignment="1">
      <alignment horizontal="left"/>
    </xf>
    <xf numFmtId="0" fontId="237" fillId="0" borderId="0" xfId="0" applyFont="1" applyFill="1" applyBorder="1" applyAlignment="1"/>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14" fontId="230" fillId="66" borderId="24" xfId="234" applyNumberFormat="1" applyFont="1" applyFill="1" applyBorder="1" applyAlignment="1">
      <alignment horizontal="center" vertical="center"/>
    </xf>
    <xf numFmtId="14" fontId="230" fillId="67" borderId="48" xfId="234" applyNumberFormat="1" applyFont="1" applyFill="1" applyBorder="1" applyAlignment="1">
      <alignment horizontal="center" vertical="center"/>
    </xf>
    <xf numFmtId="0" fontId="238" fillId="0" borderId="76" xfId="234" applyFont="1" applyBorder="1"/>
    <xf numFmtId="2" fontId="229" fillId="66" borderId="20" xfId="0" applyNumberFormat="1" applyFont="1" applyFill="1" applyBorder="1" applyAlignment="1"/>
    <xf numFmtId="165" fontId="239" fillId="0" borderId="58" xfId="234" quotePrefix="1" applyNumberFormat="1" applyFont="1" applyBorder="1" applyAlignment="1"/>
    <xf numFmtId="0" fontId="238" fillId="0" borderId="77" xfId="234" applyFont="1" applyBorder="1"/>
    <xf numFmtId="2" fontId="229" fillId="66" borderId="22" xfId="0" applyNumberFormat="1" applyFont="1" applyFill="1" applyBorder="1" applyAlignment="1"/>
    <xf numFmtId="0" fontId="238" fillId="0" borderId="80" xfId="234" applyFont="1" applyBorder="1"/>
    <xf numFmtId="4" fontId="238" fillId="66" borderId="23" xfId="234" applyNumberFormat="1" applyFont="1" applyFill="1" applyBorder="1" applyAlignment="1"/>
    <xf numFmtId="4" fontId="238" fillId="67" borderId="30" xfId="234" applyNumberFormat="1" applyFont="1" applyFill="1" applyBorder="1" applyAlignment="1"/>
    <xf numFmtId="165" fontId="238" fillId="0" borderId="58" xfId="234" quotePrefix="1" applyNumberFormat="1" applyFont="1" applyBorder="1" applyAlignment="1"/>
    <xf numFmtId="165" fontId="239" fillId="0" borderId="30" xfId="234" quotePrefix="1" applyNumberFormat="1" applyFont="1" applyBorder="1" applyAlignment="1">
      <alignment horizontal="right"/>
    </xf>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xf numFmtId="0" fontId="33" fillId="0" borderId="25" xfId="188" applyFont="1" applyBorder="1"/>
    <xf numFmtId="3" fontId="176" fillId="0" borderId="56" xfId="0" quotePrefix="1" applyNumberFormat="1" applyFont="1" applyFill="1" applyBorder="1" applyAlignment="1">
      <alignment horizontal="right" vertical="center"/>
    </xf>
    <xf numFmtId="165" fontId="15" fillId="0" borderId="29" xfId="0" quotePrefix="1" applyNumberFormat="1" applyFont="1" applyFill="1" applyBorder="1"/>
    <xf numFmtId="0" fontId="5" fillId="0" borderId="0" xfId="51" quotePrefix="1"/>
    <xf numFmtId="2" fontId="229" fillId="66" borderId="20" xfId="0" quotePrefix="1" applyNumberFormat="1" applyFont="1" applyFill="1" applyBorder="1" applyAlignment="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3" fontId="15" fillId="0" borderId="48" xfId="0" quotePrefix="1" applyNumberFormat="1" applyFont="1" applyBorder="1"/>
    <xf numFmtId="165" fontId="15" fillId="0" borderId="62" xfId="0" quotePrefix="1" applyNumberFormat="1" applyFont="1" applyFill="1" applyBorder="1"/>
    <xf numFmtId="2" fontId="15" fillId="0" borderId="63" xfId="0" quotePrefix="1" applyNumberFormat="1" applyFont="1" applyFill="1" applyBorder="1"/>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9" fillId="63" borderId="0" xfId="0" applyFont="1" applyFill="1" applyAlignment="1">
      <alignment horizontal="center" vertical="center"/>
    </xf>
    <xf numFmtId="165" fontId="166" fillId="4" borderId="29"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61" fillId="0" borderId="0" xfId="51" applyFont="1" applyFill="1" applyBorder="1" applyAlignment="1">
      <alignment vertical="center" wrapText="1"/>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30" fillId="0" borderId="45" xfId="234" applyFont="1" applyBorder="1" applyAlignment="1">
      <alignment horizontal="center" vertical="center" wrapText="1"/>
    </xf>
    <xf numFmtId="0" fontId="230" fillId="0" borderId="37" xfId="234" applyFont="1" applyBorder="1" applyAlignment="1">
      <alignment horizontal="center" vertical="center" wrapText="1"/>
    </xf>
    <xf numFmtId="0" fontId="235" fillId="0" borderId="31" xfId="234" applyFont="1" applyBorder="1" applyAlignment="1">
      <alignment horizontal="left"/>
    </xf>
    <xf numFmtId="0" fontId="235" fillId="0" borderId="82" xfId="234" applyFont="1" applyBorder="1" applyAlignment="1">
      <alignment horizontal="left"/>
    </xf>
    <xf numFmtId="0" fontId="235" fillId="0" borderId="35" xfId="234" applyFont="1" applyBorder="1" applyAlignment="1">
      <alignment horizontal="left"/>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33"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9" fillId="0" borderId="0" xfId="188" applyFont="1" applyFill="1" applyBorder="1" applyAlignment="1">
      <alignment horizontal="left"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4" fontId="238" fillId="67" borderId="29" xfId="234" quotePrefix="1" applyNumberFormat="1" applyFont="1" applyFill="1" applyBorder="1" applyAlignment="1"/>
    <xf numFmtId="0" fontId="240" fillId="68" borderId="0" xfId="174" applyFont="1" applyFill="1" applyAlignment="1">
      <alignment horizontal="center"/>
    </xf>
    <xf numFmtId="0" fontId="55" fillId="0" borderId="0" xfId="174"/>
    <xf numFmtId="180" fontId="55" fillId="0" borderId="0" xfId="174" applyNumberFormat="1"/>
    <xf numFmtId="0" fontId="241" fillId="68" borderId="32" xfId="174" applyFont="1" applyFill="1" applyBorder="1" applyAlignment="1">
      <alignment horizontal="left" vertical="center"/>
    </xf>
    <xf numFmtId="0" fontId="241" fillId="68" borderId="33" xfId="174" applyFont="1" applyFill="1" applyBorder="1" applyAlignment="1">
      <alignment horizontal="center" vertical="center"/>
    </xf>
    <xf numFmtId="0" fontId="241" fillId="68" borderId="9" xfId="174" applyFont="1" applyFill="1" applyBorder="1" applyAlignment="1">
      <alignment horizontal="center" vertical="center"/>
    </xf>
    <xf numFmtId="0" fontId="55" fillId="0" borderId="2" xfId="174" applyBorder="1" applyAlignment="1">
      <alignment vertical="center"/>
    </xf>
    <xf numFmtId="0" fontId="242" fillId="0" borderId="16" xfId="174" applyFont="1" applyBorder="1" applyAlignment="1">
      <alignment horizontal="center" vertical="center"/>
    </xf>
    <xf numFmtId="0" fontId="242" fillId="0" borderId="55" xfId="174" applyFont="1" applyBorder="1" applyAlignment="1">
      <alignment horizontal="center" vertical="center"/>
    </xf>
    <xf numFmtId="0" fontId="242" fillId="0" borderId="56" xfId="174" applyFont="1" applyBorder="1" applyAlignment="1">
      <alignment horizontal="center" vertical="center"/>
    </xf>
    <xf numFmtId="0" fontId="242" fillId="0" borderId="65" xfId="174" applyFont="1" applyBorder="1" applyAlignment="1">
      <alignment horizontal="center" vertical="center"/>
    </xf>
    <xf numFmtId="0" fontId="243" fillId="0" borderId="34" xfId="174" applyFont="1" applyBorder="1"/>
    <xf numFmtId="0" fontId="55" fillId="0" borderId="96" xfId="174" applyBorder="1"/>
    <xf numFmtId="0" fontId="55" fillId="0" borderId="97" xfId="174" applyBorder="1"/>
    <xf numFmtId="0" fontId="55" fillId="0" borderId="99" xfId="174" applyBorder="1"/>
    <xf numFmtId="0" fontId="242" fillId="68" borderId="100" xfId="174" applyFont="1" applyFill="1" applyBorder="1" applyAlignment="1">
      <alignment horizontal="right"/>
    </xf>
    <xf numFmtId="2" fontId="242" fillId="0" borderId="110" xfId="235" applyNumberFormat="1" applyFont="1" applyBorder="1"/>
    <xf numFmtId="2" fontId="242" fillId="0" borderId="111" xfId="235" applyNumberFormat="1" applyFont="1" applyBorder="1"/>
    <xf numFmtId="2" fontId="242" fillId="0" borderId="112" xfId="235" applyNumberFormat="1" applyFont="1" applyBorder="1"/>
    <xf numFmtId="2" fontId="242"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4" fillId="0" borderId="34" xfId="174" applyFont="1" applyBorder="1" applyAlignment="1">
      <alignment horizontal="right"/>
    </xf>
    <xf numFmtId="176" fontId="244" fillId="0" borderId="10" xfId="235" applyNumberFormat="1" applyFont="1" applyBorder="1"/>
    <xf numFmtId="176" fontId="244" fillId="0" borderId="52" xfId="235" applyNumberFormat="1" applyFont="1" applyBorder="1"/>
    <xf numFmtId="176" fontId="207" fillId="0" borderId="52" xfId="235" applyNumberFormat="1" applyFont="1" applyBorder="1"/>
    <xf numFmtId="176" fontId="244" fillId="0" borderId="49" xfId="235" applyNumberFormat="1" applyFont="1" applyBorder="1"/>
    <xf numFmtId="176" fontId="207" fillId="0" borderId="49" xfId="235" applyNumberFormat="1" applyFont="1" applyBorder="1"/>
    <xf numFmtId="176" fontId="244" fillId="0" borderId="38" xfId="235" applyNumberFormat="1" applyFont="1" applyBorder="1"/>
    <xf numFmtId="1" fontId="244" fillId="0" borderId="10" xfId="174" applyNumberFormat="1" applyFont="1" applyBorder="1"/>
    <xf numFmtId="1" fontId="244" fillId="0" borderId="52" xfId="174" applyNumberFormat="1" applyFont="1" applyBorder="1"/>
    <xf numFmtId="1" fontId="244" fillId="0" borderId="49" xfId="174" applyNumberFormat="1" applyFont="1" applyBorder="1"/>
    <xf numFmtId="0" fontId="244" fillId="0" borderId="38" xfId="174" applyFont="1" applyBorder="1"/>
    <xf numFmtId="0" fontId="245" fillId="0" borderId="34" xfId="174" applyFont="1" applyBorder="1" applyAlignment="1">
      <alignment horizontal="right"/>
    </xf>
    <xf numFmtId="2" fontId="245" fillId="0" borderId="10" xfId="174" applyNumberFormat="1" applyFont="1" applyBorder="1"/>
    <xf numFmtId="2" fontId="245" fillId="0" borderId="52" xfId="174" applyNumberFormat="1" applyFont="1" applyBorder="1"/>
    <xf numFmtId="2" fontId="245" fillId="0" borderId="49" xfId="174" applyNumberFormat="1" applyFont="1" applyBorder="1"/>
    <xf numFmtId="2" fontId="245" fillId="0" borderId="37" xfId="174" applyNumberFormat="1" applyFont="1" applyBorder="1"/>
    <xf numFmtId="1" fontId="245"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4" fillId="0" borderId="52" xfId="174" applyNumberFormat="1" applyFont="1" applyBorder="1"/>
    <xf numFmtId="0" fontId="245" fillId="0" borderId="50" xfId="174" applyFont="1" applyBorder="1" applyAlignment="1">
      <alignment horizontal="right"/>
    </xf>
    <xf numFmtId="2" fontId="245" fillId="0" borderId="26" xfId="174" applyNumberFormat="1" applyFont="1" applyBorder="1"/>
    <xf numFmtId="2" fontId="245" fillId="0" borderId="43" xfId="174" applyNumberFormat="1" applyFont="1" applyBorder="1"/>
    <xf numFmtId="2" fontId="245" fillId="0" borderId="115" xfId="174" applyNumberFormat="1" applyFont="1" applyBorder="1"/>
    <xf numFmtId="2" fontId="245" fillId="0" borderId="39" xfId="174" applyNumberFormat="1" applyFont="1" applyBorder="1"/>
    <xf numFmtId="1" fontId="245" fillId="0" borderId="40" xfId="174" applyNumberFormat="1" applyFont="1" applyBorder="1"/>
    <xf numFmtId="0" fontId="241"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4" fillId="0" borderId="38" xfId="174" applyNumberFormat="1" applyFont="1" applyBorder="1"/>
    <xf numFmtId="0" fontId="242" fillId="68" borderId="96" xfId="174" applyFont="1" applyFill="1" applyBorder="1" applyAlignment="1">
      <alignment horizontal="right"/>
    </xf>
    <xf numFmtId="2" fontId="242" fillId="0" borderId="116" xfId="174" applyNumberFormat="1" applyFont="1" applyBorder="1"/>
    <xf numFmtId="0" fontId="242" fillId="0" borderId="117" xfId="174" applyFont="1" applyBorder="1"/>
    <xf numFmtId="2" fontId="242" fillId="0" borderId="117" xfId="174" applyNumberFormat="1" applyFont="1" applyBorder="1"/>
    <xf numFmtId="2" fontId="242"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165" fontId="163" fillId="4" borderId="29" xfId="0" quotePrefix="1" applyNumberFormat="1" applyFont="1" applyFill="1" applyBorder="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5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35" sqref="E35"/>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508</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502</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503</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05" t="s">
        <v>472</v>
      </c>
      <c r="B1" s="1405"/>
      <c r="C1" s="1405"/>
      <c r="D1" s="1405"/>
      <c r="E1" s="1405"/>
      <c r="F1" s="1405"/>
      <c r="G1" s="581"/>
      <c r="H1" s="581"/>
    </row>
    <row r="2" spans="1:8" ht="13.5" customHeight="1" thickBot="1"/>
    <row r="3" spans="1:8" ht="27" customHeight="1">
      <c r="A3" s="1401" t="s">
        <v>57</v>
      </c>
      <c r="B3" s="1401" t="s">
        <v>99</v>
      </c>
      <c r="C3" s="1406" t="s">
        <v>65</v>
      </c>
      <c r="D3" s="1407"/>
      <c r="E3" s="1408"/>
      <c r="F3" s="1403" t="s">
        <v>100</v>
      </c>
      <c r="G3" s="1404"/>
      <c r="H3" s="81"/>
    </row>
    <row r="4" spans="1:8" ht="32.25" customHeight="1" thickBot="1">
      <c r="A4" s="1402"/>
      <c r="B4" s="1402"/>
      <c r="C4" s="1008">
        <v>44479</v>
      </c>
      <c r="D4" s="1009">
        <v>44472</v>
      </c>
      <c r="E4" s="1010">
        <v>44108</v>
      </c>
      <c r="F4" s="805" t="s">
        <v>289</v>
      </c>
      <c r="G4" s="806" t="s">
        <v>101</v>
      </c>
      <c r="H4" s="81"/>
    </row>
    <row r="5" spans="1:8" ht="29.25" customHeight="1">
      <c r="A5" s="844" t="s">
        <v>105</v>
      </c>
      <c r="B5" s="942" t="s">
        <v>272</v>
      </c>
      <c r="C5" s="807">
        <v>671.32</v>
      </c>
      <c r="D5" s="989">
        <v>664.71</v>
      </c>
      <c r="E5" s="979">
        <v>536.6</v>
      </c>
      <c r="F5" s="1057">
        <v>0.99441861864572723</v>
      </c>
      <c r="G5" s="1058">
        <v>25.106224375698851</v>
      </c>
      <c r="H5" s="81"/>
    </row>
    <row r="6" spans="1:8" ht="28.5" customHeight="1" thickBot="1">
      <c r="A6" s="845" t="s">
        <v>106</v>
      </c>
      <c r="B6" s="1253" t="s">
        <v>272</v>
      </c>
      <c r="C6" s="980">
        <v>955.19</v>
      </c>
      <c r="D6" s="990">
        <v>968.76</v>
      </c>
      <c r="E6" s="981">
        <v>866.71</v>
      </c>
      <c r="F6" s="1255">
        <v>-1.4007597340930609</v>
      </c>
      <c r="G6" s="1059">
        <v>10.20872033321411</v>
      </c>
      <c r="H6" s="81"/>
    </row>
    <row r="7" spans="1:8" ht="32.25" customHeight="1" thickBot="1">
      <c r="A7" s="1251" t="s">
        <v>102</v>
      </c>
      <c r="B7" s="1252" t="s">
        <v>103</v>
      </c>
      <c r="C7" s="980" t="s">
        <v>471</v>
      </c>
      <c r="D7" s="1005" t="s">
        <v>471</v>
      </c>
      <c r="E7" s="1006" t="s">
        <v>81</v>
      </c>
      <c r="F7" s="1007" t="s">
        <v>81</v>
      </c>
      <c r="G7" s="1256"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2"/>
  <sheetViews>
    <sheetView showGridLines="0"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72" t="s">
        <v>509</v>
      </c>
      <c r="B1" s="1213"/>
      <c r="C1" s="1213"/>
      <c r="D1" s="1213"/>
      <c r="E1" s="1213"/>
      <c r="F1" s="1214"/>
      <c r="G1" s="1214"/>
      <c r="H1" s="1214"/>
      <c r="I1" s="1269"/>
      <c r="J1" s="1269"/>
    </row>
    <row r="2" spans="1:10" ht="18.75">
      <c r="A2" s="1273" t="s">
        <v>465</v>
      </c>
      <c r="B2" s="1213"/>
      <c r="C2" s="1213"/>
      <c r="D2" s="1213"/>
      <c r="E2" s="1213"/>
      <c r="F2" s="1214"/>
      <c r="G2" s="1214"/>
      <c r="H2" s="1214"/>
      <c r="I2" s="1269"/>
      <c r="J2" s="1269"/>
    </row>
    <row r="3" spans="1:10" ht="25.5" customHeight="1">
      <c r="A3" s="1213"/>
      <c r="B3" s="1214"/>
      <c r="C3" s="1214"/>
      <c r="D3" s="1214"/>
      <c r="E3" s="1214"/>
      <c r="F3" s="1214"/>
      <c r="G3" s="1214"/>
      <c r="H3" s="1214"/>
    </row>
    <row r="4" spans="1:10" ht="34.5" customHeight="1" thickBot="1">
      <c r="A4" s="1095"/>
      <c r="B4" s="1212"/>
    </row>
    <row r="5" spans="1:10" ht="24.95" customHeight="1">
      <c r="B5" s="1409" t="s">
        <v>466</v>
      </c>
      <c r="C5" s="1411" t="s">
        <v>467</v>
      </c>
      <c r="D5" s="1412"/>
      <c r="E5" s="1413" t="s">
        <v>468</v>
      </c>
      <c r="F5" s="1271"/>
    </row>
    <row r="6" spans="1:10" ht="24.95" customHeight="1" thickBot="1">
      <c r="B6" s="1410"/>
      <c r="C6" s="1328">
        <v>44479</v>
      </c>
      <c r="D6" s="1329">
        <v>44472</v>
      </c>
      <c r="E6" s="1414"/>
    </row>
    <row r="7" spans="1:10" ht="24.95" customHeight="1">
      <c r="B7" s="1415" t="s">
        <v>485</v>
      </c>
      <c r="C7" s="1416"/>
      <c r="D7" s="1416"/>
      <c r="E7" s="1417"/>
    </row>
    <row r="8" spans="1:10" ht="24.95" customHeight="1">
      <c r="B8" s="1330" t="s">
        <v>486</v>
      </c>
      <c r="C8" s="1347" t="s">
        <v>81</v>
      </c>
      <c r="D8" s="1553" t="s">
        <v>81</v>
      </c>
      <c r="E8" s="1332" t="s">
        <v>81</v>
      </c>
    </row>
    <row r="9" spans="1:10" ht="24.95" customHeight="1">
      <c r="B9" s="1330" t="s">
        <v>487</v>
      </c>
      <c r="C9" s="1331">
        <v>28.58</v>
      </c>
      <c r="D9" s="1246">
        <v>26.28</v>
      </c>
      <c r="E9" s="1338">
        <v>8.7519025875190142</v>
      </c>
    </row>
    <row r="10" spans="1:10" ht="24.95" customHeight="1" thickBot="1">
      <c r="B10" s="1333" t="s">
        <v>488</v>
      </c>
      <c r="C10" s="1334">
        <v>15.62</v>
      </c>
      <c r="D10" s="1247">
        <v>15.41</v>
      </c>
      <c r="E10" s="1338">
        <v>1.3627514600908441</v>
      </c>
    </row>
    <row r="11" spans="1:10" ht="25.5" customHeight="1">
      <c r="B11" s="1415" t="s">
        <v>489</v>
      </c>
      <c r="C11" s="1416"/>
      <c r="D11" s="1416"/>
      <c r="E11" s="1417"/>
    </row>
    <row r="12" spans="1:10" ht="16.5" thickBot="1">
      <c r="B12" s="1335" t="s">
        <v>487</v>
      </c>
      <c r="C12" s="1336">
        <v>29.36</v>
      </c>
      <c r="D12" s="1337">
        <v>25.57</v>
      </c>
      <c r="E12" s="1339">
        <v>14.822057098161906</v>
      </c>
    </row>
  </sheetData>
  <protectedRanges>
    <protectedRange sqref="C7:C9" name="Zakres1_2_5_2" securityDescriptor="O:WDG:WDD:(A;;CC;;;S-1-5-21-1781606863-262435437-1199761441-1123)"/>
    <protectedRange sqref="D7: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12">
    <cfRule type="cellIs" dxfId="55" priority="1" operator="lessThan">
      <formula>0</formula>
    </cfRule>
    <cfRule type="cellIs" dxfId="54" priority="2" operator="greaterThan">
      <formula>0</formula>
    </cfRule>
  </conditionalFormatting>
  <conditionalFormatting sqref="E7:E10">
    <cfRule type="cellIs" dxfId="53" priority="3" stopIfTrue="1" operator="lessThan">
      <formula>0</formula>
    </cfRule>
    <cfRule type="cellIs" dxfId="52" priority="4" stopIfTrue="1" operator="greaterThan">
      <formula>0</formula>
    </cfRule>
    <cfRule type="cellIs" dxfId="51" priority="5"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81" customWidth="1"/>
    <col min="2" max="2" width="1" style="1181" customWidth="1"/>
    <col min="3" max="7" width="7.42578125" style="1181" customWidth="1"/>
    <col min="8" max="8" width="7.7109375" style="1181" customWidth="1"/>
    <col min="9" max="9" width="0.5703125" style="1181" customWidth="1"/>
    <col min="10" max="15" width="7.42578125" style="1181" customWidth="1"/>
    <col min="16" max="16" width="0.5703125" style="1181" customWidth="1"/>
    <col min="17" max="22" width="7.42578125" style="1181" customWidth="1"/>
    <col min="23" max="23" width="0.5703125" style="1181" customWidth="1"/>
    <col min="24" max="24" width="7" style="1181" customWidth="1"/>
    <col min="25" max="26" width="7.42578125" style="1181" customWidth="1"/>
    <col min="27" max="27" width="9.42578125" style="1181" customWidth="1"/>
    <col min="28" max="29" width="2.5703125" style="1181" customWidth="1"/>
    <col min="30" max="31" width="9.42578125" style="1181" customWidth="1"/>
    <col min="32" max="33" width="9.42578125" style="1181"/>
    <col min="34" max="34" width="3.42578125" style="1181" customWidth="1"/>
    <col min="35" max="16384" width="9.42578125" style="1181"/>
  </cols>
  <sheetData>
    <row r="1" spans="1:35" s="1165" customFormat="1" ht="56.1" customHeight="1">
      <c r="A1" s="1161" t="s">
        <v>453</v>
      </c>
      <c r="B1" s="1162"/>
      <c r="C1" s="1162"/>
      <c r="D1" s="1163"/>
      <c r="E1" s="1163"/>
      <c r="F1" s="1162"/>
      <c r="G1" s="1162"/>
      <c r="H1" s="1162"/>
      <c r="I1" s="1162"/>
      <c r="J1" s="1162"/>
      <c r="K1" s="1162"/>
      <c r="L1" s="1162"/>
      <c r="M1" s="1162"/>
      <c r="N1" s="1162"/>
      <c r="O1" s="1162"/>
      <c r="P1" s="1162"/>
      <c r="Q1" s="1162"/>
      <c r="R1" s="1162"/>
      <c r="S1" s="1162"/>
      <c r="T1" s="1162"/>
      <c r="U1" s="1162"/>
      <c r="V1" s="1162"/>
      <c r="W1" s="1162"/>
      <c r="X1" s="1162"/>
      <c r="Y1" s="1162"/>
      <c r="Z1" s="1164"/>
      <c r="AA1" s="1164" t="s">
        <v>458</v>
      </c>
      <c r="AD1" s="1166">
        <v>1</v>
      </c>
      <c r="AE1" s="1166"/>
      <c r="AF1" s="1166">
        <v>1</v>
      </c>
      <c r="AG1" s="1166">
        <v>0</v>
      </c>
      <c r="AH1" s="1166">
        <v>0</v>
      </c>
      <c r="AI1" s="1166">
        <v>0</v>
      </c>
    </row>
    <row r="2" spans="1:35" s="1172" customFormat="1" ht="18" customHeight="1">
      <c r="A2" s="1167"/>
      <c r="B2" s="1168"/>
      <c r="C2" s="1168"/>
      <c r="D2" s="1169"/>
      <c r="E2" s="1169"/>
      <c r="F2" s="1168"/>
      <c r="G2" s="1168"/>
      <c r="H2" s="1168"/>
      <c r="I2" s="1168"/>
      <c r="J2" s="1168"/>
      <c r="K2" s="1168"/>
      <c r="L2" s="1168"/>
      <c r="M2" s="1168"/>
      <c r="N2" s="1168"/>
      <c r="O2" s="1168"/>
      <c r="P2" s="1168"/>
      <c r="Q2" s="1168"/>
      <c r="R2" s="1168"/>
      <c r="S2" s="1168"/>
      <c r="T2" s="1168"/>
      <c r="U2" s="1168"/>
      <c r="V2" s="1168"/>
      <c r="W2" s="1168"/>
      <c r="X2" s="1168"/>
      <c r="Y2" s="1168"/>
      <c r="Z2" s="1170"/>
      <c r="AA2" s="1171" t="s">
        <v>510</v>
      </c>
      <c r="AD2" s="1173"/>
      <c r="AF2" s="1174"/>
    </row>
    <row r="3" spans="1:35" s="1165" customFormat="1" ht="15" customHeight="1">
      <c r="A3" s="1175"/>
      <c r="B3" s="1176"/>
      <c r="C3" s="1177"/>
      <c r="D3" s="1178"/>
      <c r="E3" s="1178"/>
      <c r="F3" s="1177"/>
      <c r="G3" s="1177"/>
      <c r="H3" s="1177"/>
      <c r="I3" s="1177"/>
      <c r="J3" s="1177"/>
      <c r="K3" s="1177"/>
      <c r="L3" s="1177"/>
      <c r="M3" s="1177"/>
      <c r="N3" s="1179"/>
      <c r="Y3" s="1180"/>
      <c r="Z3" s="1181"/>
      <c r="AA3" s="1182"/>
    </row>
    <row r="4" spans="1:35" ht="15">
      <c r="A4" s="1175"/>
      <c r="Y4" s="1418">
        <v>40</v>
      </c>
      <c r="Z4" s="1418"/>
      <c r="AA4" s="1418"/>
    </row>
    <row r="5" spans="1:35" s="1185" customFormat="1" ht="15.75">
      <c r="A5" s="1183" t="s">
        <v>511</v>
      </c>
      <c r="B5" s="1184"/>
      <c r="C5" s="1184"/>
      <c r="D5" s="1184"/>
      <c r="E5" s="1184"/>
      <c r="F5" s="1184"/>
      <c r="G5" s="1184"/>
      <c r="H5" s="1184"/>
      <c r="I5" s="1184"/>
      <c r="J5" s="1184"/>
      <c r="Y5" s="1274"/>
      <c r="Z5" s="1275" t="s">
        <v>459</v>
      </c>
      <c r="AA5" s="1276">
        <v>44473</v>
      </c>
      <c r="AE5" s="41"/>
      <c r="AF5" s="41"/>
      <c r="AG5" s="41"/>
      <c r="AH5" s="41"/>
      <c r="AI5" s="41"/>
    </row>
    <row r="6" spans="1:35">
      <c r="Y6" s="1274"/>
      <c r="Z6" s="1277" t="s">
        <v>460</v>
      </c>
      <c r="AA6" s="1278">
        <v>44479</v>
      </c>
      <c r="AE6" s="81"/>
      <c r="AF6" s="81"/>
      <c r="AG6" s="81"/>
      <c r="AH6" s="81"/>
      <c r="AI6" s="81"/>
    </row>
    <row r="7" spans="1:35" s="1186" customFormat="1" ht="15.75">
      <c r="A7" s="1419" t="s">
        <v>461</v>
      </c>
      <c r="B7" s="1419"/>
      <c r="C7" s="1419"/>
      <c r="D7" s="1419"/>
      <c r="E7" s="1419"/>
      <c r="F7" s="1419"/>
      <c r="G7" s="1419"/>
      <c r="H7" s="1419"/>
      <c r="I7" s="1419"/>
      <c r="J7" s="1419"/>
      <c r="K7" s="1419"/>
      <c r="L7" s="1419"/>
      <c r="M7" s="1419"/>
      <c r="N7" s="1419"/>
      <c r="O7" s="1419"/>
      <c r="P7" s="1419"/>
      <c r="Q7" s="1419"/>
      <c r="R7" s="1419"/>
      <c r="S7" s="1419"/>
      <c r="T7" s="1419"/>
      <c r="U7" s="1419"/>
      <c r="V7" s="1419"/>
      <c r="W7" s="1419"/>
      <c r="X7" s="1419"/>
      <c r="Y7" s="1419"/>
      <c r="Z7" s="1419"/>
      <c r="AA7" s="1355"/>
      <c r="AB7" s="1279"/>
      <c r="AC7" s="1279"/>
      <c r="AD7" s="1279"/>
      <c r="AE7" s="81"/>
      <c r="AF7" s="81"/>
      <c r="AG7" s="81"/>
      <c r="AH7" s="81"/>
      <c r="AI7" s="81"/>
    </row>
    <row r="8" spans="1:35" s="1186" customFormat="1" ht="15.75">
      <c r="A8" s="1419" t="s">
        <v>462</v>
      </c>
      <c r="B8" s="1419"/>
      <c r="C8" s="1419"/>
      <c r="D8" s="1419"/>
      <c r="E8" s="1419"/>
      <c r="F8" s="1419"/>
      <c r="G8" s="1419"/>
      <c r="H8" s="1419"/>
      <c r="I8" s="1419"/>
      <c r="J8" s="1419"/>
      <c r="K8" s="1419"/>
      <c r="L8" s="1419"/>
      <c r="M8" s="1419"/>
      <c r="N8" s="1419"/>
      <c r="O8" s="1419"/>
      <c r="P8" s="1419"/>
      <c r="Q8" s="1419"/>
      <c r="R8" s="1419"/>
      <c r="S8" s="1419"/>
      <c r="T8" s="1419"/>
      <c r="U8" s="1419"/>
      <c r="V8" s="1419"/>
      <c r="W8" s="1419"/>
      <c r="X8" s="1419"/>
      <c r="Y8" s="1419"/>
      <c r="Z8" s="1419"/>
      <c r="AA8" s="1355"/>
      <c r="AB8" s="1279"/>
      <c r="AC8" s="1279"/>
      <c r="AD8" s="1279"/>
      <c r="AE8" s="81"/>
      <c r="AF8" s="81"/>
      <c r="AG8" s="81"/>
      <c r="AH8" s="81"/>
      <c r="AI8" s="81"/>
    </row>
    <row r="9" spans="1:35" s="1186" customFormat="1" ht="13.5" thickBot="1">
      <c r="A9" s="1280"/>
      <c r="B9" s="1280"/>
      <c r="C9" s="1281"/>
      <c r="D9" s="1281"/>
      <c r="E9" s="1281"/>
      <c r="F9" s="1281"/>
      <c r="G9" s="1281"/>
      <c r="H9" s="1282"/>
      <c r="I9" s="1281"/>
      <c r="J9" s="1281"/>
      <c r="K9" s="1281"/>
      <c r="L9" s="1281"/>
      <c r="M9" s="1281"/>
      <c r="N9" s="1281"/>
      <c r="O9" s="1281"/>
      <c r="P9" s="1281"/>
      <c r="Q9" s="1281"/>
      <c r="R9" s="1281"/>
      <c r="S9" s="1281"/>
      <c r="T9" s="1281"/>
      <c r="U9" s="1281"/>
      <c r="V9" s="1281"/>
      <c r="W9" s="1281"/>
      <c r="X9" s="1281"/>
      <c r="Y9" s="1281"/>
      <c r="Z9" s="1280"/>
      <c r="AA9" s="1280"/>
      <c r="AB9" s="1279"/>
      <c r="AC9" s="1279"/>
      <c r="AD9" s="1279"/>
      <c r="AE9" s="81"/>
      <c r="AF9" s="81"/>
      <c r="AG9" s="81"/>
      <c r="AH9" s="81"/>
      <c r="AI9" s="81"/>
    </row>
    <row r="10" spans="1:35" s="1186" customFormat="1" ht="13.5" thickBot="1">
      <c r="A10" s="1283" t="s">
        <v>322</v>
      </c>
      <c r="B10" s="1280"/>
      <c r="C10" s="1420" t="s">
        <v>376</v>
      </c>
      <c r="D10" s="1421"/>
      <c r="E10" s="1421"/>
      <c r="F10" s="1421"/>
      <c r="G10" s="1421"/>
      <c r="H10" s="1422"/>
      <c r="I10" s="1281"/>
      <c r="J10" s="1420" t="s">
        <v>377</v>
      </c>
      <c r="K10" s="1421"/>
      <c r="L10" s="1421"/>
      <c r="M10" s="1421"/>
      <c r="N10" s="1421"/>
      <c r="O10" s="1422"/>
      <c r="P10" s="1281"/>
      <c r="Q10" s="1420" t="s">
        <v>378</v>
      </c>
      <c r="R10" s="1421"/>
      <c r="S10" s="1421"/>
      <c r="T10" s="1421"/>
      <c r="U10" s="1421"/>
      <c r="V10" s="1422"/>
      <c r="W10" s="1281"/>
      <c r="X10" s="1423" t="s">
        <v>379</v>
      </c>
      <c r="Y10" s="1424"/>
      <c r="Z10" s="1424"/>
      <c r="AA10" s="1425"/>
      <c r="AB10" s="1279"/>
      <c r="AC10" s="1279"/>
      <c r="AD10" s="1279"/>
      <c r="AE10" s="81"/>
      <c r="AF10" s="81"/>
      <c r="AG10" s="81"/>
      <c r="AH10" s="81"/>
      <c r="AI10" s="81"/>
    </row>
    <row r="11" spans="1:35" s="1186" customFormat="1" ht="12" customHeight="1">
      <c r="A11" s="1280"/>
      <c r="B11" s="1280"/>
      <c r="C11" s="1426" t="s">
        <v>323</v>
      </c>
      <c r="D11" s="1426" t="s">
        <v>324</v>
      </c>
      <c r="E11" s="1426" t="s">
        <v>325</v>
      </c>
      <c r="F11" s="1426" t="s">
        <v>326</v>
      </c>
      <c r="G11" s="1284" t="s">
        <v>371</v>
      </c>
      <c r="H11" s="1285"/>
      <c r="I11" s="1281"/>
      <c r="J11" s="1428" t="s">
        <v>327</v>
      </c>
      <c r="K11" s="1428" t="s">
        <v>328</v>
      </c>
      <c r="L11" s="1428" t="s">
        <v>329</v>
      </c>
      <c r="M11" s="1428" t="s">
        <v>326</v>
      </c>
      <c r="N11" s="1284" t="s">
        <v>371</v>
      </c>
      <c r="O11" s="1284"/>
      <c r="P11" s="1281"/>
      <c r="Q11" s="1426" t="s">
        <v>323</v>
      </c>
      <c r="R11" s="1426" t="s">
        <v>324</v>
      </c>
      <c r="S11" s="1426" t="s">
        <v>325</v>
      </c>
      <c r="T11" s="1426" t="s">
        <v>326</v>
      </c>
      <c r="U11" s="1284" t="s">
        <v>371</v>
      </c>
      <c r="V11" s="1285"/>
      <c r="W11" s="1281"/>
      <c r="X11" s="1429" t="s">
        <v>330</v>
      </c>
      <c r="Y11" s="1286" t="s">
        <v>331</v>
      </c>
      <c r="Z11" s="1284" t="s">
        <v>371</v>
      </c>
      <c r="AA11" s="1284"/>
      <c r="AB11" s="1279"/>
      <c r="AC11" s="1279"/>
      <c r="AD11" s="1279"/>
      <c r="AE11" s="81"/>
      <c r="AF11" s="81"/>
      <c r="AG11" s="81"/>
      <c r="AH11" s="81"/>
      <c r="AI11" s="81"/>
    </row>
    <row r="12" spans="1:35" s="1186" customFormat="1" ht="12" customHeight="1" thickBot="1">
      <c r="A12" s="1287" t="s">
        <v>372</v>
      </c>
      <c r="B12" s="1280"/>
      <c r="C12" s="1427"/>
      <c r="D12" s="1427"/>
      <c r="E12" s="1427"/>
      <c r="F12" s="1427"/>
      <c r="G12" s="1288" t="s">
        <v>373</v>
      </c>
      <c r="H12" s="1289" t="s">
        <v>332</v>
      </c>
      <c r="I12" s="1290"/>
      <c r="J12" s="1427"/>
      <c r="K12" s="1427"/>
      <c r="L12" s="1427"/>
      <c r="M12" s="1427"/>
      <c r="N12" s="1288" t="s">
        <v>373</v>
      </c>
      <c r="O12" s="1289" t="s">
        <v>332</v>
      </c>
      <c r="P12" s="1280"/>
      <c r="Q12" s="1427"/>
      <c r="R12" s="1427"/>
      <c r="S12" s="1427"/>
      <c r="T12" s="1427"/>
      <c r="U12" s="1288" t="s">
        <v>373</v>
      </c>
      <c r="V12" s="1289" t="s">
        <v>332</v>
      </c>
      <c r="W12" s="1280"/>
      <c r="X12" s="1430"/>
      <c r="Y12" s="1291" t="s">
        <v>333</v>
      </c>
      <c r="Z12" s="1288" t="s">
        <v>373</v>
      </c>
      <c r="AA12" s="1288" t="s">
        <v>332</v>
      </c>
      <c r="AB12" s="1279"/>
      <c r="AC12" s="1279"/>
      <c r="AD12" s="1279"/>
      <c r="AE12" s="1279"/>
    </row>
    <row r="13" spans="1:35" s="1186" customFormat="1" ht="15.75" thickBot="1">
      <c r="A13" s="1292" t="s">
        <v>374</v>
      </c>
      <c r="B13" s="1280"/>
      <c r="C13" s="1293">
        <v>406.03100000000001</v>
      </c>
      <c r="D13" s="1294">
        <v>406.79500000000002</v>
      </c>
      <c r="E13" s="1295"/>
      <c r="F13" s="1296">
        <v>402.20400000000001</v>
      </c>
      <c r="G13" s="1187">
        <v>5.0149999999999864</v>
      </c>
      <c r="H13" s="1188">
        <v>1.2626230837208485E-2</v>
      </c>
      <c r="I13" s="1290"/>
      <c r="J13" s="1293">
        <v>347.54</v>
      </c>
      <c r="K13" s="1294">
        <v>421.02199999999999</v>
      </c>
      <c r="L13" s="1295">
        <v>419.88400000000001</v>
      </c>
      <c r="M13" s="1296">
        <v>417.71699999999998</v>
      </c>
      <c r="N13" s="1187">
        <v>2.8000000000000114</v>
      </c>
      <c r="O13" s="1188">
        <v>6.7483376193311351E-3</v>
      </c>
      <c r="P13" s="1280"/>
      <c r="Q13" s="1293">
        <v>408.90300000000002</v>
      </c>
      <c r="R13" s="1294">
        <v>397.56400000000002</v>
      </c>
      <c r="S13" s="1295"/>
      <c r="T13" s="1296">
        <v>395.18799999999999</v>
      </c>
      <c r="U13" s="1187">
        <v>6.6069999999999709</v>
      </c>
      <c r="V13" s="1188">
        <v>1.7002890002341786E-2</v>
      </c>
      <c r="W13" s="1280"/>
      <c r="X13" s="1297">
        <v>403.29930000000002</v>
      </c>
      <c r="Y13" s="1264">
        <v>181.3396133093525</v>
      </c>
      <c r="Z13" s="1187">
        <v>4.9270999999999958</v>
      </c>
      <c r="AA13" s="1188">
        <v>1.236808190932992E-2</v>
      </c>
      <c r="AB13" s="1279"/>
      <c r="AC13" s="1279"/>
      <c r="AD13" s="1279"/>
      <c r="AE13" s="1279"/>
      <c r="AF13" s="1189"/>
    </row>
    <row r="14" spans="1:35" s="1186" customFormat="1" ht="2.1" customHeight="1">
      <c r="A14" s="1298"/>
      <c r="B14" s="1280"/>
      <c r="C14" s="1298"/>
      <c r="D14" s="1299"/>
      <c r="E14" s="1299"/>
      <c r="F14" s="1299"/>
      <c r="G14" s="1299"/>
      <c r="H14" s="1190"/>
      <c r="I14" s="1299"/>
      <c r="J14" s="1299"/>
      <c r="K14" s="1299"/>
      <c r="L14" s="1299"/>
      <c r="M14" s="1299"/>
      <c r="N14" s="1299"/>
      <c r="O14" s="1191"/>
      <c r="P14" s="1280"/>
      <c r="Q14" s="1298"/>
      <c r="R14" s="1299"/>
      <c r="S14" s="1299"/>
      <c r="T14" s="1299"/>
      <c r="U14" s="1299"/>
      <c r="V14" s="1190"/>
      <c r="W14" s="1280"/>
      <c r="X14" s="1300"/>
      <c r="Y14" s="1301"/>
      <c r="Z14" s="1298"/>
      <c r="AA14" s="1298"/>
      <c r="AB14" s="1279"/>
      <c r="AC14" s="1279"/>
      <c r="AD14" s="1279"/>
      <c r="AE14" s="1279"/>
    </row>
    <row r="15" spans="1:35" s="1186" customFormat="1" ht="2.85" customHeight="1">
      <c r="A15" s="1302"/>
      <c r="B15" s="1280"/>
      <c r="C15" s="1302"/>
      <c r="D15" s="1302"/>
      <c r="E15" s="1302"/>
      <c r="F15" s="1302"/>
      <c r="G15" s="1192"/>
      <c r="H15" s="1193"/>
      <c r="I15" s="1302"/>
      <c r="J15" s="1302"/>
      <c r="K15" s="1302"/>
      <c r="L15" s="1302"/>
      <c r="M15" s="1302"/>
      <c r="N15" s="1302"/>
      <c r="O15" s="1194"/>
      <c r="P15" s="1302"/>
      <c r="Q15" s="1302"/>
      <c r="R15" s="1302"/>
      <c r="S15" s="1302"/>
      <c r="T15" s="1302"/>
      <c r="U15" s="1192"/>
      <c r="V15" s="1193"/>
      <c r="W15" s="1302"/>
      <c r="X15" s="1302"/>
      <c r="Y15" s="1302"/>
      <c r="Z15" s="1303"/>
      <c r="AA15" s="1303"/>
      <c r="AB15" s="1279"/>
      <c r="AC15" s="1279"/>
      <c r="AD15" s="1279"/>
      <c r="AE15" s="1279"/>
    </row>
    <row r="16" spans="1:35" s="1186" customFormat="1" ht="13.5" thickBot="1">
      <c r="A16" s="1302"/>
      <c r="B16" s="1280"/>
      <c r="C16" s="1353" t="s">
        <v>334</v>
      </c>
      <c r="D16" s="1353" t="s">
        <v>335</v>
      </c>
      <c r="E16" s="1353" t="s">
        <v>336</v>
      </c>
      <c r="F16" s="1353" t="s">
        <v>337</v>
      </c>
      <c r="G16" s="1353"/>
      <c r="H16" s="1195"/>
      <c r="I16" s="1281"/>
      <c r="J16" s="1353" t="s">
        <v>334</v>
      </c>
      <c r="K16" s="1353" t="s">
        <v>335</v>
      </c>
      <c r="L16" s="1353" t="s">
        <v>336</v>
      </c>
      <c r="M16" s="1353" t="s">
        <v>337</v>
      </c>
      <c r="N16" s="1304"/>
      <c r="O16" s="1196"/>
      <c r="P16" s="1281"/>
      <c r="Q16" s="1353" t="s">
        <v>334</v>
      </c>
      <c r="R16" s="1353" t="s">
        <v>335</v>
      </c>
      <c r="S16" s="1353" t="s">
        <v>336</v>
      </c>
      <c r="T16" s="1353" t="s">
        <v>337</v>
      </c>
      <c r="U16" s="1353"/>
      <c r="V16" s="1195"/>
      <c r="W16" s="1280"/>
      <c r="X16" s="1354" t="s">
        <v>330</v>
      </c>
      <c r="Y16" s="1281"/>
      <c r="Z16" s="1303"/>
      <c r="AA16" s="1303"/>
      <c r="AB16" s="1279"/>
      <c r="AC16" s="1279"/>
      <c r="AD16" s="1279"/>
      <c r="AE16" s="1279"/>
    </row>
    <row r="17" spans="1:31" s="1186" customFormat="1">
      <c r="A17" s="1305" t="s">
        <v>338</v>
      </c>
      <c r="B17" s="1280"/>
      <c r="C17" s="1306">
        <v>373.78840000000002</v>
      </c>
      <c r="D17" s="1307">
        <v>352.49270000000001</v>
      </c>
      <c r="E17" s="1307" t="s">
        <v>391</v>
      </c>
      <c r="F17" s="1308">
        <v>371.22320000000002</v>
      </c>
      <c r="G17" s="1197">
        <v>-0.42029999999999745</v>
      </c>
      <c r="H17" s="1198">
        <v>-1.1309225104165765E-3</v>
      </c>
      <c r="I17" s="1309"/>
      <c r="J17" s="1306" t="s">
        <v>391</v>
      </c>
      <c r="K17" s="1307" t="s">
        <v>391</v>
      </c>
      <c r="L17" s="1307" t="s">
        <v>391</v>
      </c>
      <c r="M17" s="1308" t="s">
        <v>391</v>
      </c>
      <c r="N17" s="1197"/>
      <c r="O17" s="1198"/>
      <c r="P17" s="1280"/>
      <c r="Q17" s="1306" t="s">
        <v>391</v>
      </c>
      <c r="R17" s="1307" t="s">
        <v>391</v>
      </c>
      <c r="S17" s="1307" t="s">
        <v>391</v>
      </c>
      <c r="T17" s="1308" t="s">
        <v>391</v>
      </c>
      <c r="U17" s="1197" t="s">
        <v>391</v>
      </c>
      <c r="V17" s="1199" t="s">
        <v>391</v>
      </c>
      <c r="W17" s="1280"/>
      <c r="X17" s="1310">
        <v>371.22320000000002</v>
      </c>
      <c r="Y17" s="1152"/>
      <c r="Z17" s="1200">
        <v>-0.42029999999999745</v>
      </c>
      <c r="AA17" s="1199">
        <v>-1.1309225104165765E-3</v>
      </c>
      <c r="AB17" s="1311"/>
      <c r="AC17" s="1311"/>
      <c r="AD17" s="1311"/>
      <c r="AE17" s="1311"/>
    </row>
    <row r="18" spans="1:31" s="1186" customFormat="1">
      <c r="A18" s="1312" t="s">
        <v>339</v>
      </c>
      <c r="B18" s="1280"/>
      <c r="C18" s="1313" t="s">
        <v>391</v>
      </c>
      <c r="D18" s="1314" t="s">
        <v>391</v>
      </c>
      <c r="E18" s="1314" t="s">
        <v>391</v>
      </c>
      <c r="F18" s="1315" t="s">
        <v>391</v>
      </c>
      <c r="G18" s="1201"/>
      <c r="H18" s="1202" t="s">
        <v>391</v>
      </c>
      <c r="I18" s="1309"/>
      <c r="J18" s="1313" t="s">
        <v>391</v>
      </c>
      <c r="K18" s="1314" t="s">
        <v>391</v>
      </c>
      <c r="L18" s="1314" t="s">
        <v>391</v>
      </c>
      <c r="M18" s="1315" t="s">
        <v>391</v>
      </c>
      <c r="N18" s="1201" t="s">
        <v>391</v>
      </c>
      <c r="O18" s="1203" t="s">
        <v>391</v>
      </c>
      <c r="P18" s="1280"/>
      <c r="Q18" s="1313" t="s">
        <v>391</v>
      </c>
      <c r="R18" s="1314" t="s">
        <v>391</v>
      </c>
      <c r="S18" s="1314" t="s">
        <v>391</v>
      </c>
      <c r="T18" s="1315" t="s">
        <v>391</v>
      </c>
      <c r="U18" s="1201" t="s">
        <v>391</v>
      </c>
      <c r="V18" s="1203" t="s">
        <v>391</v>
      </c>
      <c r="W18" s="1280"/>
      <c r="X18" s="1316" t="s">
        <v>391</v>
      </c>
      <c r="Y18" s="1299"/>
      <c r="Z18" s="1204" t="s">
        <v>391</v>
      </c>
      <c r="AA18" s="1203" t="s">
        <v>391</v>
      </c>
      <c r="AB18" s="1311"/>
      <c r="AC18" s="1311"/>
      <c r="AD18" s="1311"/>
      <c r="AE18" s="1311"/>
    </row>
    <row r="19" spans="1:31" s="1186" customFormat="1">
      <c r="A19" s="1312" t="s">
        <v>340</v>
      </c>
      <c r="B19" s="1280"/>
      <c r="C19" s="1313">
        <v>345.53449999999998</v>
      </c>
      <c r="D19" s="1314">
        <v>350.0926</v>
      </c>
      <c r="E19" s="1314">
        <v>353.05220000000003</v>
      </c>
      <c r="F19" s="1315">
        <v>349.60849999999999</v>
      </c>
      <c r="G19" s="1201">
        <v>1.7176999999999794</v>
      </c>
      <c r="H19" s="1202">
        <v>4.937468883914109E-3</v>
      </c>
      <c r="I19" s="1309"/>
      <c r="J19" s="1313" t="s">
        <v>391</v>
      </c>
      <c r="K19" s="1314" t="s">
        <v>391</v>
      </c>
      <c r="L19" s="1314" t="s">
        <v>391</v>
      </c>
      <c r="M19" s="1315" t="s">
        <v>391</v>
      </c>
      <c r="N19" s="1201" t="s">
        <v>391</v>
      </c>
      <c r="O19" s="1203" t="s">
        <v>391</v>
      </c>
      <c r="P19" s="1280"/>
      <c r="Q19" s="1313" t="s">
        <v>391</v>
      </c>
      <c r="R19" s="1314" t="s">
        <v>391</v>
      </c>
      <c r="S19" s="1314" t="s">
        <v>344</v>
      </c>
      <c r="T19" s="1315" t="s">
        <v>344</v>
      </c>
      <c r="U19" s="1201" t="s">
        <v>391</v>
      </c>
      <c r="V19" s="1203" t="s">
        <v>391</v>
      </c>
      <c r="W19" s="1280"/>
      <c r="X19" s="1316" t="s">
        <v>344</v>
      </c>
      <c r="Y19" s="1299"/>
      <c r="Z19" s="1204" t="s">
        <v>391</v>
      </c>
      <c r="AA19" s="1203" t="s">
        <v>391</v>
      </c>
      <c r="AB19" s="1311"/>
      <c r="AC19" s="1311"/>
      <c r="AD19" s="1311"/>
      <c r="AE19" s="1311"/>
    </row>
    <row r="20" spans="1:31" s="1186" customFormat="1">
      <c r="A20" s="1312" t="s">
        <v>341</v>
      </c>
      <c r="B20" s="1280"/>
      <c r="C20" s="1313" t="s">
        <v>391</v>
      </c>
      <c r="D20" s="1314">
        <v>368.44049999999999</v>
      </c>
      <c r="E20" s="1314">
        <v>356.54199999999997</v>
      </c>
      <c r="F20" s="1315">
        <v>360.77010000000001</v>
      </c>
      <c r="G20" s="1201">
        <v>-2.505299999999977</v>
      </c>
      <c r="H20" s="1202">
        <v>-6.8964207320395543E-3</v>
      </c>
      <c r="I20" s="1309"/>
      <c r="J20" s="1313" t="s">
        <v>391</v>
      </c>
      <c r="K20" s="1314" t="s">
        <v>391</v>
      </c>
      <c r="L20" s="1314" t="s">
        <v>391</v>
      </c>
      <c r="M20" s="1315" t="s">
        <v>391</v>
      </c>
      <c r="N20" s="1201" t="s">
        <v>391</v>
      </c>
      <c r="O20" s="1203" t="s">
        <v>391</v>
      </c>
      <c r="P20" s="1280"/>
      <c r="Q20" s="1313" t="s">
        <v>391</v>
      </c>
      <c r="R20" s="1314">
        <v>381.33159999999998</v>
      </c>
      <c r="S20" s="1314">
        <v>389.97710000000001</v>
      </c>
      <c r="T20" s="1315">
        <v>387.99400000000003</v>
      </c>
      <c r="U20" s="1201">
        <v>3.2000000000039108E-2</v>
      </c>
      <c r="V20" s="1203">
        <v>8.2482304968101161E-5</v>
      </c>
      <c r="W20" s="1280"/>
      <c r="X20" s="1317">
        <v>379.0532</v>
      </c>
      <c r="Y20" s="1280"/>
      <c r="Z20" s="1204">
        <v>-0.80129999999996926</v>
      </c>
      <c r="AA20" s="1203">
        <v>-2.1094919238813237E-3</v>
      </c>
      <c r="AB20" s="1311"/>
      <c r="AC20" s="1311"/>
      <c r="AD20" s="1311"/>
      <c r="AE20" s="1311"/>
    </row>
    <row r="21" spans="1:31" s="1186" customFormat="1">
      <c r="A21" s="1312" t="s">
        <v>342</v>
      </c>
      <c r="B21" s="1280"/>
      <c r="C21" s="1313">
        <v>422.9221</v>
      </c>
      <c r="D21" s="1314">
        <v>435.27960000000002</v>
      </c>
      <c r="E21" s="1314" t="s">
        <v>391</v>
      </c>
      <c r="F21" s="1315">
        <v>428.70569999999998</v>
      </c>
      <c r="G21" s="1201">
        <v>8.0538999999999987</v>
      </c>
      <c r="H21" s="1202">
        <v>1.9146239241101481E-2</v>
      </c>
      <c r="I21" s="1309"/>
      <c r="J21" s="1313" t="s">
        <v>391</v>
      </c>
      <c r="K21" s="1314" t="s">
        <v>391</v>
      </c>
      <c r="L21" s="1314" t="s">
        <v>391</v>
      </c>
      <c r="M21" s="1315" t="s">
        <v>391</v>
      </c>
      <c r="N21" s="1201" t="s">
        <v>391</v>
      </c>
      <c r="O21" s="1203" t="s">
        <v>391</v>
      </c>
      <c r="P21" s="1280"/>
      <c r="Q21" s="1313" t="s">
        <v>391</v>
      </c>
      <c r="R21" s="1314" t="s">
        <v>391</v>
      </c>
      <c r="S21" s="1314" t="s">
        <v>391</v>
      </c>
      <c r="T21" s="1315" t="s">
        <v>391</v>
      </c>
      <c r="U21" s="1201" t="s">
        <v>391</v>
      </c>
      <c r="V21" s="1203" t="s">
        <v>391</v>
      </c>
      <c r="W21" s="1280"/>
      <c r="X21" s="1317">
        <v>428.70569999999998</v>
      </c>
      <c r="Y21" s="1299"/>
      <c r="Z21" s="1204">
        <v>8.0538999999999987</v>
      </c>
      <c r="AA21" s="1203">
        <v>1.9146239241101481E-2</v>
      </c>
      <c r="AB21" s="1311"/>
      <c r="AC21" s="1311"/>
      <c r="AD21" s="1311"/>
      <c r="AE21" s="1311"/>
    </row>
    <row r="22" spans="1:31" s="1186" customFormat="1">
      <c r="A22" s="1312" t="s">
        <v>343</v>
      </c>
      <c r="B22" s="1280"/>
      <c r="C22" s="1313" t="s">
        <v>391</v>
      </c>
      <c r="D22" s="1314" t="s">
        <v>344</v>
      </c>
      <c r="E22" s="1314" t="s">
        <v>391</v>
      </c>
      <c r="F22" s="1315" t="s">
        <v>344</v>
      </c>
      <c r="G22" s="1249" t="s">
        <v>391</v>
      </c>
      <c r="H22" s="1250" t="s">
        <v>391</v>
      </c>
      <c r="I22" s="1309"/>
      <c r="J22" s="1313" t="s">
        <v>391</v>
      </c>
      <c r="K22" s="1314" t="s">
        <v>391</v>
      </c>
      <c r="L22" s="1314" t="s">
        <v>391</v>
      </c>
      <c r="M22" s="1315" t="s">
        <v>391</v>
      </c>
      <c r="N22" s="1201" t="s">
        <v>391</v>
      </c>
      <c r="O22" s="1203" t="s">
        <v>391</v>
      </c>
      <c r="P22" s="1280"/>
      <c r="Q22" s="1313" t="s">
        <v>391</v>
      </c>
      <c r="R22" s="1314" t="s">
        <v>391</v>
      </c>
      <c r="S22" s="1314" t="s">
        <v>391</v>
      </c>
      <c r="T22" s="1315" t="s">
        <v>391</v>
      </c>
      <c r="U22" s="1201" t="s">
        <v>391</v>
      </c>
      <c r="V22" s="1203" t="s">
        <v>391</v>
      </c>
      <c r="W22" s="1280"/>
      <c r="X22" s="1317" t="s">
        <v>344</v>
      </c>
      <c r="Y22" s="1299"/>
      <c r="Z22" s="1204" t="s">
        <v>391</v>
      </c>
      <c r="AA22" s="1203" t="s">
        <v>391</v>
      </c>
      <c r="AB22" s="1311"/>
      <c r="AC22" s="1311"/>
      <c r="AD22" s="1311"/>
      <c r="AE22" s="1311"/>
    </row>
    <row r="23" spans="1:31" s="1186" customFormat="1">
      <c r="A23" s="1312" t="s">
        <v>345</v>
      </c>
      <c r="B23" s="1280"/>
      <c r="C23" s="1318" t="s">
        <v>391</v>
      </c>
      <c r="D23" s="1319" t="s">
        <v>391</v>
      </c>
      <c r="E23" s="1319" t="s">
        <v>391</v>
      </c>
      <c r="F23" s="1320" t="s">
        <v>391</v>
      </c>
      <c r="G23" s="1201"/>
      <c r="H23" s="1202"/>
      <c r="I23" s="1321"/>
      <c r="J23" s="1318">
        <v>414.18329999999997</v>
      </c>
      <c r="K23" s="1319">
        <v>423.48719999999997</v>
      </c>
      <c r="L23" s="1319">
        <v>430.09190000000001</v>
      </c>
      <c r="M23" s="1320">
        <v>424.75139999999999</v>
      </c>
      <c r="N23" s="1201">
        <v>-0.17849999999998545</v>
      </c>
      <c r="O23" s="1203">
        <v>-4.2006928672233546E-4</v>
      </c>
      <c r="P23" s="1280"/>
      <c r="Q23" s="1318" t="s">
        <v>391</v>
      </c>
      <c r="R23" s="1319" t="s">
        <v>391</v>
      </c>
      <c r="S23" s="1319" t="s">
        <v>391</v>
      </c>
      <c r="T23" s="1320" t="s">
        <v>391</v>
      </c>
      <c r="U23" s="1201" t="s">
        <v>391</v>
      </c>
      <c r="V23" s="1203" t="s">
        <v>391</v>
      </c>
      <c r="W23" s="1280"/>
      <c r="X23" s="1317">
        <v>424.75139999999999</v>
      </c>
      <c r="Y23" s="1152"/>
      <c r="Z23" s="1204">
        <v>-0.17849999999998545</v>
      </c>
      <c r="AA23" s="1203">
        <v>-4.2006928672233546E-4</v>
      </c>
      <c r="AB23" s="1311"/>
      <c r="AC23" s="1311"/>
      <c r="AD23" s="1311"/>
      <c r="AE23" s="1311"/>
    </row>
    <row r="24" spans="1:31" s="1186" customFormat="1">
      <c r="A24" s="1312" t="s">
        <v>346</v>
      </c>
      <c r="B24" s="1280"/>
      <c r="C24" s="1313" t="s">
        <v>391</v>
      </c>
      <c r="D24" s="1314">
        <v>403.58620000000002</v>
      </c>
      <c r="E24" s="1314">
        <v>374.27820000000003</v>
      </c>
      <c r="F24" s="1315">
        <v>391.24189999999999</v>
      </c>
      <c r="G24" s="1201">
        <v>0</v>
      </c>
      <c r="H24" s="1202">
        <v>0</v>
      </c>
      <c r="I24" s="1309"/>
      <c r="J24" s="1313" t="s">
        <v>391</v>
      </c>
      <c r="K24" s="1314" t="s">
        <v>391</v>
      </c>
      <c r="L24" s="1314" t="s">
        <v>391</v>
      </c>
      <c r="M24" s="1315" t="s">
        <v>391</v>
      </c>
      <c r="N24" s="1201" t="s">
        <v>391</v>
      </c>
      <c r="O24" s="1203" t="s">
        <v>391</v>
      </c>
      <c r="P24" s="1280"/>
      <c r="Q24" s="1313" t="s">
        <v>391</v>
      </c>
      <c r="R24" s="1314" t="s">
        <v>391</v>
      </c>
      <c r="S24" s="1314" t="s">
        <v>391</v>
      </c>
      <c r="T24" s="1315" t="s">
        <v>391</v>
      </c>
      <c r="U24" s="1201" t="s">
        <v>391</v>
      </c>
      <c r="V24" s="1203" t="s">
        <v>391</v>
      </c>
      <c r="W24" s="1280"/>
      <c r="X24" s="1317">
        <v>391.24189999999999</v>
      </c>
      <c r="Y24" s="1152"/>
      <c r="Z24" s="1204" t="s">
        <v>391</v>
      </c>
      <c r="AA24" s="1203" t="s">
        <v>391</v>
      </c>
      <c r="AB24" s="1311"/>
      <c r="AC24" s="1311"/>
      <c r="AD24" s="1311"/>
      <c r="AE24" s="1311"/>
    </row>
    <row r="25" spans="1:31" s="1186" customFormat="1">
      <c r="A25" s="1312" t="s">
        <v>347</v>
      </c>
      <c r="B25" s="1280"/>
      <c r="C25" s="1313">
        <v>379.27859999999998</v>
      </c>
      <c r="D25" s="1314">
        <v>385.20229999999998</v>
      </c>
      <c r="E25" s="1314" t="s">
        <v>391</v>
      </c>
      <c r="F25" s="1315">
        <v>381.529</v>
      </c>
      <c r="G25" s="1201">
        <v>4.9078999999999837</v>
      </c>
      <c r="H25" s="1202">
        <v>1.3031399462217985E-2</v>
      </c>
      <c r="I25" s="1309"/>
      <c r="J25" s="1313" t="s">
        <v>391</v>
      </c>
      <c r="K25" s="1314" t="s">
        <v>391</v>
      </c>
      <c r="L25" s="1314" t="s">
        <v>391</v>
      </c>
      <c r="M25" s="1315" t="s">
        <v>391</v>
      </c>
      <c r="N25" s="1201" t="s">
        <v>391</v>
      </c>
      <c r="O25" s="1203" t="s">
        <v>391</v>
      </c>
      <c r="P25" s="1280"/>
      <c r="Q25" s="1313">
        <v>400.7466</v>
      </c>
      <c r="R25" s="1314">
        <v>402.15820000000002</v>
      </c>
      <c r="S25" s="1314" t="s">
        <v>391</v>
      </c>
      <c r="T25" s="1315">
        <v>401.59179999999998</v>
      </c>
      <c r="U25" s="1201">
        <v>8.6361999999999739</v>
      </c>
      <c r="V25" s="1203">
        <v>2.1977546572691686E-2</v>
      </c>
      <c r="W25" s="1280"/>
      <c r="X25" s="1317">
        <v>393.0924</v>
      </c>
      <c r="Y25" s="1152"/>
      <c r="Z25" s="1204">
        <v>7.056699999999978</v>
      </c>
      <c r="AA25" s="1203">
        <v>1.8279915562213533E-2</v>
      </c>
      <c r="AB25" s="1311"/>
      <c r="AC25" s="1311"/>
      <c r="AD25" s="1311"/>
      <c r="AE25" s="1311"/>
    </row>
    <row r="26" spans="1:31" s="1186" customFormat="1">
      <c r="A26" s="1312" t="s">
        <v>348</v>
      </c>
      <c r="B26" s="1280"/>
      <c r="C26" s="1318">
        <v>406.17090000000002</v>
      </c>
      <c r="D26" s="1319">
        <v>404.32319999999999</v>
      </c>
      <c r="E26" s="1319">
        <v>372.57900000000001</v>
      </c>
      <c r="F26" s="1320">
        <v>400.48509999999999</v>
      </c>
      <c r="G26" s="1201">
        <v>2.4416999999999689</v>
      </c>
      <c r="H26" s="1202">
        <v>6.1342557118142516E-3</v>
      </c>
      <c r="I26" s="1309"/>
      <c r="J26" s="1318">
        <v>380.26819999999998</v>
      </c>
      <c r="K26" s="1319">
        <v>395</v>
      </c>
      <c r="L26" s="1319">
        <v>382.16559999999998</v>
      </c>
      <c r="M26" s="1320">
        <v>385.90309999999999</v>
      </c>
      <c r="N26" s="1201">
        <v>16.271799999999985</v>
      </c>
      <c r="O26" s="1203">
        <v>4.402170487185475E-2</v>
      </c>
      <c r="P26" s="1280"/>
      <c r="Q26" s="1318" t="s">
        <v>391</v>
      </c>
      <c r="R26" s="1319" t="s">
        <v>391</v>
      </c>
      <c r="S26" s="1319" t="s">
        <v>391</v>
      </c>
      <c r="T26" s="1320" t="s">
        <v>391</v>
      </c>
      <c r="U26" s="1201" t="s">
        <v>391</v>
      </c>
      <c r="V26" s="1203" t="s">
        <v>391</v>
      </c>
      <c r="W26" s="1280"/>
      <c r="X26" s="1317">
        <v>398.21030000000002</v>
      </c>
      <c r="Y26" s="1299"/>
      <c r="Z26" s="1204">
        <v>4.5993000000000279</v>
      </c>
      <c r="AA26" s="1203">
        <v>1.1684886855296339E-2</v>
      </c>
      <c r="AB26" s="1311"/>
      <c r="AC26" s="1311"/>
      <c r="AD26" s="1311"/>
      <c r="AE26" s="1311"/>
    </row>
    <row r="27" spans="1:31" s="1186" customFormat="1">
      <c r="A27" s="1312" t="s">
        <v>349</v>
      </c>
      <c r="B27" s="1280"/>
      <c r="C27" s="1318">
        <v>359.18239999999997</v>
      </c>
      <c r="D27" s="1319">
        <v>373.21859999999998</v>
      </c>
      <c r="E27" s="1319" t="s">
        <v>391</v>
      </c>
      <c r="F27" s="1320">
        <v>369.55470000000003</v>
      </c>
      <c r="G27" s="1201">
        <v>-5.0099999999986267E-2</v>
      </c>
      <c r="H27" s="1202">
        <v>-1.3555018765987192E-4</v>
      </c>
      <c r="I27" s="1309"/>
      <c r="J27" s="1318" t="s">
        <v>391</v>
      </c>
      <c r="K27" s="1319" t="s">
        <v>391</v>
      </c>
      <c r="L27" s="1319" t="s">
        <v>391</v>
      </c>
      <c r="M27" s="1320" t="s">
        <v>391</v>
      </c>
      <c r="N27" s="1201" t="s">
        <v>391</v>
      </c>
      <c r="O27" s="1203" t="s">
        <v>391</v>
      </c>
      <c r="P27" s="1280"/>
      <c r="Q27" s="1318" t="s">
        <v>391</v>
      </c>
      <c r="R27" s="1319" t="s">
        <v>391</v>
      </c>
      <c r="S27" s="1319" t="s">
        <v>391</v>
      </c>
      <c r="T27" s="1320" t="s">
        <v>391</v>
      </c>
      <c r="U27" s="1201" t="s">
        <v>391</v>
      </c>
      <c r="V27" s="1203" t="s">
        <v>391</v>
      </c>
      <c r="W27" s="1280"/>
      <c r="X27" s="1317">
        <v>369.55470000000003</v>
      </c>
      <c r="Y27" s="1299"/>
      <c r="Z27" s="1204">
        <v>-5.0099999999986267E-2</v>
      </c>
      <c r="AA27" s="1203">
        <v>-1.3555018765987192E-4</v>
      </c>
      <c r="AB27" s="1311"/>
      <c r="AC27" s="1311"/>
      <c r="AD27" s="1311"/>
      <c r="AE27" s="1311"/>
    </row>
    <row r="28" spans="1:31" s="1186" customFormat="1">
      <c r="A28" s="1312" t="s">
        <v>350</v>
      </c>
      <c r="B28" s="1280"/>
      <c r="C28" s="1313">
        <v>418.55410000000001</v>
      </c>
      <c r="D28" s="1314">
        <v>402.7079</v>
      </c>
      <c r="E28" s="1314">
        <v>335.11900000000003</v>
      </c>
      <c r="F28" s="1315">
        <v>413.89879999999999</v>
      </c>
      <c r="G28" s="1205">
        <v>7.1327999999999747</v>
      </c>
      <c r="H28" s="1202">
        <v>1.7535388896810389E-2</v>
      </c>
      <c r="I28" s="1309"/>
      <c r="J28" s="1313" t="s">
        <v>391</v>
      </c>
      <c r="K28" s="1314" t="s">
        <v>391</v>
      </c>
      <c r="L28" s="1314" t="s">
        <v>391</v>
      </c>
      <c r="M28" s="1315" t="s">
        <v>391</v>
      </c>
      <c r="N28" s="1201" t="s">
        <v>391</v>
      </c>
      <c r="O28" s="1203" t="s">
        <v>391</v>
      </c>
      <c r="P28" s="1280"/>
      <c r="Q28" s="1313">
        <v>520.49699999999996</v>
      </c>
      <c r="R28" s="1314">
        <v>460.49009999999998</v>
      </c>
      <c r="S28" s="1314">
        <v>526.08879999999999</v>
      </c>
      <c r="T28" s="1315">
        <v>499.61590000000001</v>
      </c>
      <c r="U28" s="1201">
        <v>12.530399999999986</v>
      </c>
      <c r="V28" s="1203">
        <v>2.5725257680633051E-2</v>
      </c>
      <c r="W28" s="1280"/>
      <c r="X28" s="1317">
        <v>418.39679999999998</v>
      </c>
      <c r="Y28" s="1299"/>
      <c r="Z28" s="1204">
        <v>7.4160999999999717</v>
      </c>
      <c r="AA28" s="1203">
        <v>1.8044886292713835E-2</v>
      </c>
      <c r="AB28" s="1311"/>
      <c r="AC28" s="1311"/>
      <c r="AD28" s="1311"/>
      <c r="AE28" s="1311"/>
    </row>
    <row r="29" spans="1:31" s="1186" customFormat="1">
      <c r="A29" s="1312" t="s">
        <v>351</v>
      </c>
      <c r="B29" s="1280"/>
      <c r="C29" s="1313" t="s">
        <v>391</v>
      </c>
      <c r="D29" s="1314" t="s">
        <v>391</v>
      </c>
      <c r="E29" s="1314" t="s">
        <v>391</v>
      </c>
      <c r="F29" s="1315" t="s">
        <v>391</v>
      </c>
      <c r="G29" s="1201">
        <v>0</v>
      </c>
      <c r="H29" s="1202">
        <v>0</v>
      </c>
      <c r="I29" s="1309"/>
      <c r="J29" s="1313" t="s">
        <v>391</v>
      </c>
      <c r="K29" s="1314" t="s">
        <v>391</v>
      </c>
      <c r="L29" s="1314" t="s">
        <v>391</v>
      </c>
      <c r="M29" s="1315" t="s">
        <v>391</v>
      </c>
      <c r="N29" s="1201" t="s">
        <v>391</v>
      </c>
      <c r="O29" s="1203" t="s">
        <v>391</v>
      </c>
      <c r="P29" s="1280"/>
      <c r="Q29" s="1313" t="s">
        <v>391</v>
      </c>
      <c r="R29" s="1314" t="s">
        <v>391</v>
      </c>
      <c r="S29" s="1314" t="s">
        <v>391</v>
      </c>
      <c r="T29" s="1315" t="s">
        <v>391</v>
      </c>
      <c r="U29" s="1201" t="s">
        <v>391</v>
      </c>
      <c r="V29" s="1203" t="s">
        <v>391</v>
      </c>
      <c r="W29" s="1280"/>
      <c r="X29" s="1317" t="s">
        <v>391</v>
      </c>
      <c r="Y29" s="1152"/>
      <c r="Z29" s="1204" t="s">
        <v>391</v>
      </c>
      <c r="AA29" s="1203" t="s">
        <v>391</v>
      </c>
      <c r="AB29" s="1311"/>
      <c r="AC29" s="1311"/>
      <c r="AD29" s="1311"/>
      <c r="AE29" s="1311"/>
    </row>
    <row r="30" spans="1:31" s="1186" customFormat="1">
      <c r="A30" s="1312" t="s">
        <v>352</v>
      </c>
      <c r="B30" s="1280"/>
      <c r="C30" s="1313" t="s">
        <v>391</v>
      </c>
      <c r="D30" s="1314">
        <v>364.20549999999997</v>
      </c>
      <c r="E30" s="1314" t="s">
        <v>391</v>
      </c>
      <c r="F30" s="1315">
        <v>364.20549999999997</v>
      </c>
      <c r="G30" s="1201">
        <v>109.96899999999997</v>
      </c>
      <c r="H30" s="1202">
        <v>0.43254607422616331</v>
      </c>
      <c r="I30" s="1309"/>
      <c r="J30" s="1313" t="s">
        <v>391</v>
      </c>
      <c r="K30" s="1314" t="s">
        <v>391</v>
      </c>
      <c r="L30" s="1314" t="s">
        <v>391</v>
      </c>
      <c r="M30" s="1315" t="s">
        <v>391</v>
      </c>
      <c r="N30" s="1201" t="s">
        <v>391</v>
      </c>
      <c r="O30" s="1203" t="s">
        <v>391</v>
      </c>
      <c r="P30" s="1280"/>
      <c r="Q30" s="1313" t="s">
        <v>391</v>
      </c>
      <c r="R30" s="1314">
        <v>284.29559999999998</v>
      </c>
      <c r="S30" s="1314" t="s">
        <v>391</v>
      </c>
      <c r="T30" s="1315">
        <v>284.29559999999998</v>
      </c>
      <c r="U30" s="1201">
        <v>80.197099999999978</v>
      </c>
      <c r="V30" s="1203">
        <v>0.39293331406159271</v>
      </c>
      <c r="W30" s="1280"/>
      <c r="X30" s="1317">
        <v>346.68549999999999</v>
      </c>
      <c r="Y30" s="1152"/>
      <c r="Z30" s="1204">
        <v>103.44159999999999</v>
      </c>
      <c r="AA30" s="1203">
        <v>0.42525876291245113</v>
      </c>
      <c r="AB30" s="1311"/>
      <c r="AC30" s="1311"/>
      <c r="AD30" s="1311"/>
      <c r="AE30" s="1311"/>
    </row>
    <row r="31" spans="1:31" s="1186" customFormat="1">
      <c r="A31" s="1312" t="s">
        <v>353</v>
      </c>
      <c r="B31" s="1280"/>
      <c r="C31" s="1313" t="s">
        <v>391</v>
      </c>
      <c r="D31" s="1314">
        <v>311.404</v>
      </c>
      <c r="E31" s="1314">
        <v>315.59969999999998</v>
      </c>
      <c r="F31" s="1315">
        <v>314.44240000000002</v>
      </c>
      <c r="G31" s="1201">
        <v>5.8199999999999363E-2</v>
      </c>
      <c r="H31" s="1202">
        <v>1.851238071124417E-4</v>
      </c>
      <c r="I31" s="1309"/>
      <c r="J31" s="1313" t="s">
        <v>391</v>
      </c>
      <c r="K31" s="1314" t="s">
        <v>391</v>
      </c>
      <c r="L31" s="1314" t="s">
        <v>391</v>
      </c>
      <c r="M31" s="1315" t="s">
        <v>391</v>
      </c>
      <c r="N31" s="1201" t="s">
        <v>391</v>
      </c>
      <c r="O31" s="1203" t="s">
        <v>391</v>
      </c>
      <c r="P31" s="1280"/>
      <c r="Q31" s="1313" t="s">
        <v>391</v>
      </c>
      <c r="R31" s="1314" t="s">
        <v>344</v>
      </c>
      <c r="S31" s="1314" t="s">
        <v>391</v>
      </c>
      <c r="T31" s="1315" t="s">
        <v>344</v>
      </c>
      <c r="U31" s="1201" t="s">
        <v>391</v>
      </c>
      <c r="V31" s="1203" t="s">
        <v>391</v>
      </c>
      <c r="W31" s="1280"/>
      <c r="X31" s="1317" t="s">
        <v>344</v>
      </c>
      <c r="Y31" s="1152"/>
      <c r="Z31" s="1204" t="s">
        <v>391</v>
      </c>
      <c r="AA31" s="1203" t="s">
        <v>391</v>
      </c>
      <c r="AB31" s="1311"/>
      <c r="AC31" s="1311"/>
      <c r="AD31" s="1311"/>
      <c r="AE31" s="1311"/>
    </row>
    <row r="32" spans="1:31" s="1186" customFormat="1">
      <c r="A32" s="1312" t="s">
        <v>354</v>
      </c>
      <c r="B32" s="1280"/>
      <c r="C32" s="1313" t="s">
        <v>344</v>
      </c>
      <c r="D32" s="1319" t="s">
        <v>344</v>
      </c>
      <c r="E32" s="1319" t="s">
        <v>391</v>
      </c>
      <c r="F32" s="1320" t="s">
        <v>344</v>
      </c>
      <c r="G32" s="1201" t="s">
        <v>391</v>
      </c>
      <c r="H32" s="1202" t="s">
        <v>391</v>
      </c>
      <c r="I32" s="1309"/>
      <c r="J32" s="1313" t="s">
        <v>391</v>
      </c>
      <c r="K32" s="1319" t="s">
        <v>391</v>
      </c>
      <c r="L32" s="1319" t="s">
        <v>391</v>
      </c>
      <c r="M32" s="1320" t="s">
        <v>391</v>
      </c>
      <c r="N32" s="1201" t="s">
        <v>391</v>
      </c>
      <c r="O32" s="1203" t="s">
        <v>391</v>
      </c>
      <c r="P32" s="1280"/>
      <c r="Q32" s="1313" t="s">
        <v>391</v>
      </c>
      <c r="R32" s="1319" t="s">
        <v>391</v>
      </c>
      <c r="S32" s="1319" t="s">
        <v>391</v>
      </c>
      <c r="T32" s="1320" t="s">
        <v>391</v>
      </c>
      <c r="U32" s="1201" t="s">
        <v>391</v>
      </c>
      <c r="V32" s="1203" t="s">
        <v>391</v>
      </c>
      <c r="W32" s="1280"/>
      <c r="X32" s="1317" t="s">
        <v>344</v>
      </c>
      <c r="Y32" s="1152"/>
      <c r="Z32" s="1204" t="s">
        <v>391</v>
      </c>
      <c r="AA32" s="1203" t="s">
        <v>391</v>
      </c>
      <c r="AB32" s="1311"/>
      <c r="AC32" s="1311"/>
      <c r="AD32" s="1311"/>
      <c r="AE32" s="1311"/>
    </row>
    <row r="33" spans="1:31" s="1186" customFormat="1">
      <c r="A33" s="1312" t="s">
        <v>355</v>
      </c>
      <c r="B33" s="1280"/>
      <c r="C33" s="1313" t="s">
        <v>391</v>
      </c>
      <c r="D33" s="1319">
        <v>211.80940000000001</v>
      </c>
      <c r="E33" s="1319" t="s">
        <v>391</v>
      </c>
      <c r="F33" s="1320">
        <v>211.80940000000001</v>
      </c>
      <c r="G33" s="1201">
        <v>0.4088000000000136</v>
      </c>
      <c r="H33" s="1202">
        <v>1.9337693459715588E-3</v>
      </c>
      <c r="I33" s="1309"/>
      <c r="J33" s="1313" t="s">
        <v>391</v>
      </c>
      <c r="K33" s="1319" t="s">
        <v>391</v>
      </c>
      <c r="L33" s="1319" t="s">
        <v>391</v>
      </c>
      <c r="M33" s="1320" t="s">
        <v>391</v>
      </c>
      <c r="N33" s="1201" t="s">
        <v>391</v>
      </c>
      <c r="O33" s="1203" t="s">
        <v>391</v>
      </c>
      <c r="P33" s="1280"/>
      <c r="Q33" s="1313" t="s">
        <v>391</v>
      </c>
      <c r="R33" s="1319" t="s">
        <v>391</v>
      </c>
      <c r="S33" s="1319" t="s">
        <v>391</v>
      </c>
      <c r="T33" s="1320" t="s">
        <v>391</v>
      </c>
      <c r="U33" s="1201" t="s">
        <v>391</v>
      </c>
      <c r="V33" s="1203" t="s">
        <v>391</v>
      </c>
      <c r="W33" s="1280"/>
      <c r="X33" s="1317">
        <v>211.80940000000001</v>
      </c>
      <c r="Y33" s="1152"/>
      <c r="Z33" s="1204">
        <v>0.4088000000000136</v>
      </c>
      <c r="AA33" s="1203">
        <v>1.9337693459715588E-3</v>
      </c>
      <c r="AB33" s="1311"/>
      <c r="AC33" s="1311"/>
      <c r="AD33" s="1311"/>
      <c r="AE33" s="1311"/>
    </row>
    <row r="34" spans="1:31" s="1186" customFormat="1">
      <c r="A34" s="1312" t="s">
        <v>356</v>
      </c>
      <c r="B34" s="1280"/>
      <c r="C34" s="1313" t="s">
        <v>391</v>
      </c>
      <c r="D34" s="1319" t="s">
        <v>391</v>
      </c>
      <c r="E34" s="1319" t="s">
        <v>391</v>
      </c>
      <c r="F34" s="1320" t="s">
        <v>391</v>
      </c>
      <c r="G34" s="1201"/>
      <c r="H34" s="1202" t="s">
        <v>391</v>
      </c>
      <c r="I34" s="1309"/>
      <c r="J34" s="1313" t="s">
        <v>391</v>
      </c>
      <c r="K34" s="1319" t="s">
        <v>391</v>
      </c>
      <c r="L34" s="1319" t="s">
        <v>391</v>
      </c>
      <c r="M34" s="1320" t="s">
        <v>391</v>
      </c>
      <c r="N34" s="1201" t="s">
        <v>391</v>
      </c>
      <c r="O34" s="1203" t="s">
        <v>391</v>
      </c>
      <c r="P34" s="1280"/>
      <c r="Q34" s="1313" t="s">
        <v>391</v>
      </c>
      <c r="R34" s="1319" t="s">
        <v>391</v>
      </c>
      <c r="S34" s="1319" t="s">
        <v>391</v>
      </c>
      <c r="T34" s="1320" t="s">
        <v>391</v>
      </c>
      <c r="U34" s="1201" t="s">
        <v>391</v>
      </c>
      <c r="V34" s="1203" t="s">
        <v>391</v>
      </c>
      <c r="W34" s="1280"/>
      <c r="X34" s="1317" t="s">
        <v>391</v>
      </c>
      <c r="Y34" s="1152"/>
      <c r="Z34" s="1204" t="s">
        <v>391</v>
      </c>
      <c r="AA34" s="1203" t="s">
        <v>391</v>
      </c>
      <c r="AB34" s="1311"/>
      <c r="AC34" s="1311"/>
      <c r="AD34" s="1311"/>
      <c r="AE34" s="1311"/>
    </row>
    <row r="35" spans="1:31" s="1186" customFormat="1">
      <c r="A35" s="1312" t="s">
        <v>357</v>
      </c>
      <c r="B35" s="1280"/>
      <c r="C35" s="1313" t="s">
        <v>391</v>
      </c>
      <c r="D35" s="1314">
        <v>378.4008</v>
      </c>
      <c r="E35" s="1314">
        <v>355.52440000000001</v>
      </c>
      <c r="F35" s="1315">
        <v>367.89479999999998</v>
      </c>
      <c r="G35" s="1201">
        <v>23.034699999999987</v>
      </c>
      <c r="H35" s="1202">
        <v>6.6794331962439335E-2</v>
      </c>
      <c r="I35" s="1309"/>
      <c r="J35" s="1313" t="s">
        <v>391</v>
      </c>
      <c r="K35" s="1314" t="s">
        <v>391</v>
      </c>
      <c r="L35" s="1314" t="s">
        <v>391</v>
      </c>
      <c r="M35" s="1315" t="s">
        <v>391</v>
      </c>
      <c r="N35" s="1201" t="s">
        <v>391</v>
      </c>
      <c r="O35" s="1203" t="s">
        <v>391</v>
      </c>
      <c r="P35" s="1280"/>
      <c r="Q35" s="1313" t="s">
        <v>391</v>
      </c>
      <c r="R35" s="1314">
        <v>385.05610000000001</v>
      </c>
      <c r="S35" s="1314">
        <v>370.72820000000002</v>
      </c>
      <c r="T35" s="1315">
        <v>372.7167</v>
      </c>
      <c r="U35" s="1201">
        <v>2.2466999999999757</v>
      </c>
      <c r="V35" s="1203">
        <v>6.06445866062022E-3</v>
      </c>
      <c r="W35" s="1280"/>
      <c r="X35" s="1317">
        <v>371.68709999999999</v>
      </c>
      <c r="Y35" s="1299"/>
      <c r="Z35" s="1204">
        <v>6.6852999999999838</v>
      </c>
      <c r="AA35" s="1203">
        <v>1.8315800086465384E-2</v>
      </c>
      <c r="AB35" s="1311"/>
      <c r="AC35" s="1311"/>
      <c r="AD35" s="1311"/>
      <c r="AE35" s="1311"/>
    </row>
    <row r="36" spans="1:31" s="1186" customFormat="1">
      <c r="A36" s="1312" t="s">
        <v>358</v>
      </c>
      <c r="B36" s="1280"/>
      <c r="C36" s="1313">
        <v>406.49349999999998</v>
      </c>
      <c r="D36" s="1314">
        <v>407.18040000000002</v>
      </c>
      <c r="E36" s="1314" t="s">
        <v>391</v>
      </c>
      <c r="F36" s="1315">
        <v>406.72660000000002</v>
      </c>
      <c r="G36" s="1201">
        <v>6.4401000000000295</v>
      </c>
      <c r="H36" s="1202">
        <v>1.6088726449680513E-2</v>
      </c>
      <c r="I36" s="1309"/>
      <c r="J36" s="1313" t="s">
        <v>391</v>
      </c>
      <c r="K36" s="1314" t="s">
        <v>391</v>
      </c>
      <c r="L36" s="1314" t="s">
        <v>391</v>
      </c>
      <c r="M36" s="1315" t="s">
        <v>391</v>
      </c>
      <c r="N36" s="1201" t="s">
        <v>391</v>
      </c>
      <c r="O36" s="1203" t="s">
        <v>391</v>
      </c>
      <c r="P36" s="1280"/>
      <c r="Q36" s="1313">
        <v>476.952</v>
      </c>
      <c r="R36" s="1314">
        <v>456.67309999999998</v>
      </c>
      <c r="S36" s="1314" t="s">
        <v>391</v>
      </c>
      <c r="T36" s="1315">
        <v>468.65910000000002</v>
      </c>
      <c r="U36" s="1201">
        <v>4.2060000000000173</v>
      </c>
      <c r="V36" s="1203">
        <v>9.0558120938368791E-3</v>
      </c>
      <c r="W36" s="1280"/>
      <c r="X36" s="1317">
        <v>408.29399999999998</v>
      </c>
      <c r="Y36" s="1299"/>
      <c r="Z36" s="1204">
        <v>6.3836000000000013</v>
      </c>
      <c r="AA36" s="1203">
        <v>1.5883142113267024E-2</v>
      </c>
      <c r="AB36" s="1311"/>
      <c r="AC36" s="1311"/>
      <c r="AD36" s="1311"/>
      <c r="AE36" s="1311"/>
    </row>
    <row r="37" spans="1:31" s="1186" customFormat="1">
      <c r="A37" s="1312" t="s">
        <v>359</v>
      </c>
      <c r="B37" s="1280"/>
      <c r="C37" s="1313" t="s">
        <v>391</v>
      </c>
      <c r="D37" s="1314">
        <v>385.12790000000001</v>
      </c>
      <c r="E37" s="1314">
        <v>394.1943</v>
      </c>
      <c r="F37" s="1315">
        <v>391.03910000000002</v>
      </c>
      <c r="G37" s="1201">
        <v>1.2509000000000015</v>
      </c>
      <c r="H37" s="1202">
        <v>3.2091787283452522E-3</v>
      </c>
      <c r="I37" s="1309"/>
      <c r="J37" s="1313" t="s">
        <v>391</v>
      </c>
      <c r="K37" s="1314" t="s">
        <v>391</v>
      </c>
      <c r="L37" s="1314" t="s">
        <v>391</v>
      </c>
      <c r="M37" s="1315" t="s">
        <v>391</v>
      </c>
      <c r="N37" s="1201" t="s">
        <v>391</v>
      </c>
      <c r="O37" s="1203" t="s">
        <v>391</v>
      </c>
      <c r="P37" s="1280"/>
      <c r="Q37" s="1313" t="s">
        <v>391</v>
      </c>
      <c r="R37" s="1314">
        <v>366.44970000000001</v>
      </c>
      <c r="S37" s="1314">
        <v>342.34089999999998</v>
      </c>
      <c r="T37" s="1315">
        <v>348.16300000000001</v>
      </c>
      <c r="U37" s="1201">
        <v>1.1136999999999944</v>
      </c>
      <c r="V37" s="1203">
        <v>3.2090541603166933E-3</v>
      </c>
      <c r="W37" s="1280"/>
      <c r="X37" s="1317">
        <v>390.75060000000002</v>
      </c>
      <c r="Y37" s="1299"/>
      <c r="Z37" s="1204">
        <v>1.25</v>
      </c>
      <c r="AA37" s="1203">
        <v>3.2092376751151619E-3</v>
      </c>
      <c r="AB37" s="1311"/>
      <c r="AC37" s="1311"/>
      <c r="AD37" s="1311"/>
      <c r="AE37" s="1311"/>
    </row>
    <row r="38" spans="1:31" s="1186" customFormat="1">
      <c r="A38" s="1312" t="s">
        <v>360</v>
      </c>
      <c r="B38" s="1280"/>
      <c r="C38" s="1313">
        <v>378.9126</v>
      </c>
      <c r="D38" s="1314">
        <v>380.99</v>
      </c>
      <c r="E38" s="1314" t="s">
        <v>391</v>
      </c>
      <c r="F38" s="1315">
        <v>379.88479999999998</v>
      </c>
      <c r="G38" s="1201">
        <v>2.7950999999999908</v>
      </c>
      <c r="H38" s="1202">
        <v>7.412294740482217E-3</v>
      </c>
      <c r="I38" s="1309"/>
      <c r="J38" s="1313" t="s">
        <v>391</v>
      </c>
      <c r="K38" s="1314" t="s">
        <v>391</v>
      </c>
      <c r="L38" s="1314" t="s">
        <v>391</v>
      </c>
      <c r="M38" s="1315" t="s">
        <v>391</v>
      </c>
      <c r="N38" s="1201" t="s">
        <v>391</v>
      </c>
      <c r="O38" s="1203" t="s">
        <v>391</v>
      </c>
      <c r="P38" s="1280"/>
      <c r="Q38" s="1313">
        <v>369.45060000000001</v>
      </c>
      <c r="R38" s="1314">
        <v>360.16840000000002</v>
      </c>
      <c r="S38" s="1314" t="s">
        <v>391</v>
      </c>
      <c r="T38" s="1315">
        <v>361.48860000000002</v>
      </c>
      <c r="U38" s="1201">
        <v>2.7471000000000458</v>
      </c>
      <c r="V38" s="1203">
        <v>7.6576030372845771E-3</v>
      </c>
      <c r="W38" s="1280"/>
      <c r="X38" s="1317">
        <v>371.5</v>
      </c>
      <c r="Y38" s="1299"/>
      <c r="Z38" s="1204">
        <v>2.7731999999999744</v>
      </c>
      <c r="AA38" s="1203">
        <v>7.5210155594873651E-3</v>
      </c>
      <c r="AB38" s="1279"/>
      <c r="AC38" s="1279"/>
      <c r="AD38" s="1279"/>
      <c r="AE38" s="1279"/>
    </row>
    <row r="39" spans="1:31" s="1186" customFormat="1">
      <c r="A39" s="1312" t="s">
        <v>361</v>
      </c>
      <c r="B39" s="1280"/>
      <c r="C39" s="1313">
        <v>399.01839999999999</v>
      </c>
      <c r="D39" s="1314">
        <v>359.00009999999997</v>
      </c>
      <c r="E39" s="1314">
        <v>326.9264</v>
      </c>
      <c r="F39" s="1315">
        <v>335.13869999999997</v>
      </c>
      <c r="G39" s="1201">
        <v>19.285799999999995</v>
      </c>
      <c r="H39" s="1202">
        <v>6.1059436212236751E-2</v>
      </c>
      <c r="I39" s="1309"/>
      <c r="J39" s="1313" t="s">
        <v>391</v>
      </c>
      <c r="K39" s="1314" t="s">
        <v>391</v>
      </c>
      <c r="L39" s="1314" t="s">
        <v>391</v>
      </c>
      <c r="M39" s="1315" t="s">
        <v>391</v>
      </c>
      <c r="N39" s="1201" t="s">
        <v>391</v>
      </c>
      <c r="O39" s="1203" t="s">
        <v>391</v>
      </c>
      <c r="P39" s="1280"/>
      <c r="Q39" s="1313" t="s">
        <v>391</v>
      </c>
      <c r="R39" s="1314" t="s">
        <v>391</v>
      </c>
      <c r="S39" s="1314">
        <v>303.57909999999998</v>
      </c>
      <c r="T39" s="1315">
        <v>303.5788</v>
      </c>
      <c r="U39" s="1201">
        <v>-6.3602999999999952</v>
      </c>
      <c r="V39" s="1203">
        <v>-2.052112818292362E-2</v>
      </c>
      <c r="W39" s="1280"/>
      <c r="X39" s="1317">
        <v>313.40089999999998</v>
      </c>
      <c r="Y39" s="1299"/>
      <c r="Z39" s="1204">
        <v>1.6212999999999624</v>
      </c>
      <c r="AA39" s="1203">
        <v>5.2001477967127396E-3</v>
      </c>
      <c r="AB39" s="1311"/>
      <c r="AC39" s="1311"/>
      <c r="AD39" s="1311"/>
      <c r="AE39" s="1311"/>
    </row>
    <row r="40" spans="1:31" s="1186" customFormat="1">
      <c r="A40" s="1312" t="s">
        <v>362</v>
      </c>
      <c r="B40" s="1280"/>
      <c r="C40" s="1313">
        <v>334.13209999999998</v>
      </c>
      <c r="D40" s="1314">
        <v>341.26690000000002</v>
      </c>
      <c r="E40" s="1314">
        <v>330.61720000000003</v>
      </c>
      <c r="F40" s="1315">
        <v>337.59010000000001</v>
      </c>
      <c r="G40" s="1201">
        <v>-2.8234999999999673</v>
      </c>
      <c r="H40" s="1202">
        <v>-8.2943219659847855E-3</v>
      </c>
      <c r="I40" s="1309"/>
      <c r="J40" s="1313" t="s">
        <v>391</v>
      </c>
      <c r="K40" s="1314" t="s">
        <v>391</v>
      </c>
      <c r="L40" s="1314" t="s">
        <v>391</v>
      </c>
      <c r="M40" s="1315" t="s">
        <v>391</v>
      </c>
      <c r="N40" s="1201" t="s">
        <v>391</v>
      </c>
      <c r="O40" s="1203" t="s">
        <v>391</v>
      </c>
      <c r="P40" s="1280"/>
      <c r="Q40" s="1313" t="s">
        <v>391</v>
      </c>
      <c r="R40" s="1314">
        <v>385.29059999999998</v>
      </c>
      <c r="S40" s="1314">
        <v>418.41</v>
      </c>
      <c r="T40" s="1315">
        <v>394.6019</v>
      </c>
      <c r="U40" s="1201">
        <v>-26.673799999999972</v>
      </c>
      <c r="V40" s="1203">
        <v>-6.3316730587593795E-2</v>
      </c>
      <c r="W40" s="1280"/>
      <c r="X40" s="1317">
        <v>341.48250000000002</v>
      </c>
      <c r="Y40" s="1299"/>
      <c r="Z40" s="1204">
        <v>-4.4518999999999664</v>
      </c>
      <c r="AA40" s="1203">
        <v>-1.2869202947148217E-2</v>
      </c>
      <c r="AB40" s="1311"/>
      <c r="AC40" s="1311"/>
      <c r="AD40" s="1311"/>
      <c r="AE40" s="1311"/>
    </row>
    <row r="41" spans="1:31" s="1186" customFormat="1">
      <c r="A41" s="1312" t="s">
        <v>363</v>
      </c>
      <c r="B41" s="1280"/>
      <c r="C41" s="1313" t="s">
        <v>391</v>
      </c>
      <c r="D41" s="1314">
        <v>329.95909999999998</v>
      </c>
      <c r="E41" s="1314">
        <v>292.78820000000002</v>
      </c>
      <c r="F41" s="1315">
        <v>310.47989999999999</v>
      </c>
      <c r="G41" s="1201">
        <v>1.2450000000000045</v>
      </c>
      <c r="H41" s="1202">
        <v>4.026065621959285E-3</v>
      </c>
      <c r="I41" s="1309"/>
      <c r="J41" s="1313" t="s">
        <v>391</v>
      </c>
      <c r="K41" s="1314" t="s">
        <v>391</v>
      </c>
      <c r="L41" s="1314" t="s">
        <v>391</v>
      </c>
      <c r="M41" s="1315" t="s">
        <v>391</v>
      </c>
      <c r="N41" s="1201" t="s">
        <v>391</v>
      </c>
      <c r="O41" s="1203" t="s">
        <v>391</v>
      </c>
      <c r="P41" s="1280"/>
      <c r="Q41" s="1313" t="s">
        <v>391</v>
      </c>
      <c r="R41" s="1314" t="s">
        <v>391</v>
      </c>
      <c r="S41" s="1314" t="s">
        <v>391</v>
      </c>
      <c r="T41" s="1315" t="s">
        <v>391</v>
      </c>
      <c r="U41" s="1201" t="s">
        <v>391</v>
      </c>
      <c r="V41" s="1203" t="s">
        <v>391</v>
      </c>
      <c r="W41" s="1280"/>
      <c r="X41" s="1317">
        <v>310.47989999999999</v>
      </c>
      <c r="Y41" s="1299"/>
      <c r="Z41" s="1204">
        <v>1.8426000000000045</v>
      </c>
      <c r="AA41" s="1203">
        <v>5.9701144352934943E-3</v>
      </c>
      <c r="AB41" s="1311"/>
      <c r="AC41" s="1311"/>
      <c r="AD41" s="1311"/>
      <c r="AE41" s="1311"/>
    </row>
    <row r="42" spans="1:31" s="1186" customFormat="1">
      <c r="A42" s="1312" t="s">
        <v>364</v>
      </c>
      <c r="B42" s="1280"/>
      <c r="C42" s="1313" t="s">
        <v>391</v>
      </c>
      <c r="D42" s="1314">
        <v>376.7749</v>
      </c>
      <c r="E42" s="1314">
        <v>371.16629999999998</v>
      </c>
      <c r="F42" s="1315">
        <v>372.14299999999997</v>
      </c>
      <c r="G42" s="1201">
        <v>-1.5463000000000306</v>
      </c>
      <c r="H42" s="1202">
        <v>-4.1379295580580289E-3</v>
      </c>
      <c r="I42" s="1309"/>
      <c r="J42" s="1313" t="s">
        <v>391</v>
      </c>
      <c r="K42" s="1314" t="s">
        <v>391</v>
      </c>
      <c r="L42" s="1314" t="s">
        <v>391</v>
      </c>
      <c r="M42" s="1315" t="s">
        <v>391</v>
      </c>
      <c r="N42" s="1201" t="s">
        <v>391</v>
      </c>
      <c r="O42" s="1203" t="s">
        <v>391</v>
      </c>
      <c r="P42" s="1280"/>
      <c r="Q42" s="1313" t="s">
        <v>391</v>
      </c>
      <c r="R42" s="1314" t="s">
        <v>391</v>
      </c>
      <c r="S42" s="1314" t="s">
        <v>391</v>
      </c>
      <c r="T42" s="1315" t="s">
        <v>391</v>
      </c>
      <c r="U42" s="1201" t="s">
        <v>391</v>
      </c>
      <c r="V42" s="1203" t="s">
        <v>391</v>
      </c>
      <c r="W42" s="1280"/>
      <c r="X42" s="1317">
        <v>372.14299999999997</v>
      </c>
      <c r="Y42" s="1299"/>
      <c r="Z42" s="1204">
        <v>-1.5463000000000306</v>
      </c>
      <c r="AA42" s="1203">
        <v>-4.1379295580580289E-3</v>
      </c>
      <c r="AB42" s="1311"/>
      <c r="AC42" s="1311"/>
      <c r="AD42" s="1311"/>
      <c r="AE42" s="1311"/>
    </row>
    <row r="43" spans="1:31" s="1186" customFormat="1" ht="13.5" thickBot="1">
      <c r="A43" s="1322" t="s">
        <v>365</v>
      </c>
      <c r="B43" s="1280"/>
      <c r="C43" s="1323" t="s">
        <v>391</v>
      </c>
      <c r="D43" s="1324">
        <v>468.89830000000001</v>
      </c>
      <c r="E43" s="1324">
        <v>482.80509999999998</v>
      </c>
      <c r="F43" s="1325">
        <v>477.07240000000002</v>
      </c>
      <c r="G43" s="1206">
        <v>3.6933999999999969</v>
      </c>
      <c r="H43" s="1207">
        <v>7.8022049985317921E-3</v>
      </c>
      <c r="I43" s="1309"/>
      <c r="J43" s="1323" t="s">
        <v>391</v>
      </c>
      <c r="K43" s="1324" t="s">
        <v>391</v>
      </c>
      <c r="L43" s="1324" t="s">
        <v>391</v>
      </c>
      <c r="M43" s="1325" t="s">
        <v>391</v>
      </c>
      <c r="N43" s="1206" t="s">
        <v>391</v>
      </c>
      <c r="O43" s="1208" t="s">
        <v>391</v>
      </c>
      <c r="P43" s="1280"/>
      <c r="Q43" s="1323" t="s">
        <v>391</v>
      </c>
      <c r="R43" s="1324">
        <v>501.56369999999998</v>
      </c>
      <c r="S43" s="1324" t="s">
        <v>391</v>
      </c>
      <c r="T43" s="1325">
        <v>501.56369999999998</v>
      </c>
      <c r="U43" s="1206">
        <v>35.135899999999992</v>
      </c>
      <c r="V43" s="1208">
        <v>7.5329772367770609E-2</v>
      </c>
      <c r="W43" s="1280"/>
      <c r="X43" s="1326">
        <v>478.79059999999998</v>
      </c>
      <c r="Y43" s="1299"/>
      <c r="Z43" s="1209">
        <v>5.8992999999999824</v>
      </c>
      <c r="AA43" s="1208">
        <v>1.2474959890359516E-2</v>
      </c>
      <c r="AB43" s="1279"/>
      <c r="AC43" s="1279"/>
      <c r="AD43" s="1279"/>
      <c r="AE43" s="1279"/>
    </row>
    <row r="44" spans="1:31">
      <c r="A44" s="1327" t="s">
        <v>420</v>
      </c>
    </row>
    <row r="55" spans="3:5" ht="15">
      <c r="D55" s="1279"/>
      <c r="E55" s="1189"/>
    </row>
    <row r="59" spans="3:5" ht="20.85" customHeight="1">
      <c r="C59" s="1165"/>
      <c r="D59" s="1210" t="s">
        <v>463</v>
      </c>
    </row>
    <row r="60" spans="3:5">
      <c r="C60" s="1172"/>
      <c r="D60" s="117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36" priority="3">
      <formula>$AD$1&gt;0</formula>
    </cfRule>
  </conditionalFormatting>
  <conditionalFormatting sqref="H5:J5">
    <cfRule type="expression" dxfId="35" priority="2">
      <formula>$AD$1&gt;0</formula>
    </cfRule>
  </conditionalFormatting>
  <conditionalFormatting sqref="G5">
    <cfRule type="expression" dxfId="34"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25" workbookViewId="0">
      <selection activeCell="W69" sqref="W69"/>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161" t="s">
        <v>453</v>
      </c>
      <c r="D1" s="1162"/>
      <c r="E1" s="1162"/>
      <c r="F1" s="1163"/>
      <c r="G1" s="1163"/>
      <c r="H1" s="1162"/>
      <c r="I1" s="1162"/>
      <c r="J1" s="1162"/>
      <c r="K1" s="1162"/>
      <c r="L1" s="1162"/>
      <c r="M1" s="1162"/>
      <c r="N1" s="1162"/>
      <c r="O1" s="1162"/>
      <c r="P1" s="1162"/>
      <c r="Q1" s="1162"/>
      <c r="R1" s="1162"/>
      <c r="S1" s="1164" t="s">
        <v>454</v>
      </c>
      <c r="U1" s="1109">
        <v>0</v>
      </c>
      <c r="AE1" s="81">
        <v>0</v>
      </c>
    </row>
    <row r="2" spans="1:31" s="983" customFormat="1" ht="20.85" customHeight="1">
      <c r="A2" s="1153"/>
      <c r="B2" s="1153"/>
      <c r="C2" s="1167"/>
      <c r="D2" s="1168"/>
      <c r="E2" s="1168"/>
      <c r="F2" s="1169"/>
      <c r="G2" s="1169"/>
      <c r="H2" s="1168"/>
      <c r="I2" s="1168"/>
      <c r="J2" s="1168"/>
      <c r="K2" s="1168"/>
      <c r="L2" s="1168"/>
      <c r="M2" s="1168"/>
      <c r="N2" s="1168"/>
      <c r="O2" s="1168"/>
      <c r="P2" s="1168"/>
      <c r="Q2" s="1168"/>
      <c r="R2" s="1168"/>
      <c r="S2" s="1171" t="s">
        <v>510</v>
      </c>
      <c r="U2" s="1153"/>
    </row>
    <row r="3" spans="1:31" s="1110" customFormat="1">
      <c r="C3" s="1154"/>
      <c r="Q3" s="1155" t="s">
        <v>512</v>
      </c>
      <c r="R3" s="1156" t="s">
        <v>455</v>
      </c>
      <c r="S3" s="1157">
        <v>44473</v>
      </c>
    </row>
    <row r="4" spans="1:31" s="1110" customFormat="1">
      <c r="C4" s="1154"/>
      <c r="D4" s="1158"/>
      <c r="E4" s="1158"/>
      <c r="F4" s="1158"/>
      <c r="R4" s="1156" t="s">
        <v>456</v>
      </c>
      <c r="S4" s="1157">
        <v>44479</v>
      </c>
    </row>
    <row r="5" spans="1:31" ht="6.6" customHeight="1">
      <c r="C5" s="1159"/>
    </row>
    <row r="6" spans="1:31" ht="28.35" customHeight="1">
      <c r="C6" s="1554" t="s">
        <v>457</v>
      </c>
      <c r="D6" s="1554"/>
      <c r="E6" s="1554"/>
      <c r="F6" s="1554"/>
      <c r="G6" s="1554"/>
      <c r="H6" s="1554"/>
      <c r="I6" s="1554"/>
      <c r="J6" s="1554"/>
      <c r="K6" s="1554"/>
      <c r="L6" s="1554"/>
      <c r="M6" s="1554"/>
      <c r="N6" s="1554"/>
      <c r="O6" s="1554"/>
      <c r="P6" s="1554"/>
      <c r="Q6" s="1554"/>
      <c r="R6" s="1554"/>
      <c r="S6" s="1554"/>
    </row>
    <row r="7" spans="1:31" ht="5.85" customHeight="1">
      <c r="C7" s="1555"/>
      <c r="D7" s="1555"/>
      <c r="E7" s="1555"/>
      <c r="F7" s="1555"/>
      <c r="G7" s="1555"/>
      <c r="H7" s="1555"/>
      <c r="I7" s="1555"/>
      <c r="J7" s="1555"/>
      <c r="K7" s="1555"/>
      <c r="L7" s="1555"/>
      <c r="M7" s="1555"/>
      <c r="N7" s="1555"/>
      <c r="O7" s="1555"/>
      <c r="P7" s="1555"/>
      <c r="Q7" s="1556"/>
      <c r="R7" s="1555"/>
      <c r="S7" s="1555"/>
    </row>
    <row r="8" spans="1:31" ht="13.5" thickBot="1">
      <c r="A8" s="1111"/>
      <c r="B8" s="1111"/>
      <c r="C8" s="1555"/>
      <c r="D8" s="1555"/>
      <c r="E8" s="1555"/>
      <c r="F8" s="1555"/>
      <c r="G8" s="1555"/>
      <c r="H8" s="1555"/>
      <c r="I8" s="1555"/>
      <c r="J8" s="1555"/>
      <c r="K8" s="1555"/>
      <c r="L8" s="1555"/>
      <c r="M8" s="1555"/>
      <c r="N8" s="1555"/>
      <c r="O8" s="1555"/>
      <c r="P8" s="1555"/>
      <c r="Q8" s="1555"/>
      <c r="R8" s="1555"/>
      <c r="S8" s="1555"/>
    </row>
    <row r="9" spans="1:31" ht="18.75" thickBot="1">
      <c r="A9" s="1111"/>
      <c r="B9" s="1111"/>
      <c r="C9" s="1557" t="s">
        <v>395</v>
      </c>
      <c r="D9" s="1558"/>
      <c r="E9" s="1558"/>
      <c r="F9" s="1558"/>
      <c r="G9" s="1558"/>
      <c r="H9" s="1558"/>
      <c r="I9" s="1558"/>
      <c r="J9" s="1558"/>
      <c r="K9" s="1558"/>
      <c r="L9" s="1558"/>
      <c r="M9" s="1558"/>
      <c r="N9" s="1558"/>
      <c r="O9" s="1558"/>
      <c r="P9" s="1558"/>
      <c r="Q9" s="1558"/>
      <c r="R9" s="1559"/>
      <c r="S9" s="1555"/>
    </row>
    <row r="10" spans="1:31" ht="13.5" thickBot="1">
      <c r="A10" s="1109" t="s">
        <v>397</v>
      </c>
      <c r="B10" s="1109" t="s">
        <v>398</v>
      </c>
      <c r="C10" s="1560"/>
      <c r="D10" s="1561" t="s">
        <v>338</v>
      </c>
      <c r="E10" s="1562" t="s">
        <v>341</v>
      </c>
      <c r="F10" s="1562" t="s">
        <v>342</v>
      </c>
      <c r="G10" s="1562" t="s">
        <v>345</v>
      </c>
      <c r="H10" s="1562" t="s">
        <v>347</v>
      </c>
      <c r="I10" s="1562" t="s">
        <v>348</v>
      </c>
      <c r="J10" s="1562" t="s">
        <v>350</v>
      </c>
      <c r="K10" s="1562" t="s">
        <v>357</v>
      </c>
      <c r="L10" s="1562" t="s">
        <v>358</v>
      </c>
      <c r="M10" s="1562" t="s">
        <v>359</v>
      </c>
      <c r="N10" s="1562" t="s">
        <v>360</v>
      </c>
      <c r="O10" s="1562" t="s">
        <v>361</v>
      </c>
      <c r="P10" s="1563" t="s">
        <v>362</v>
      </c>
      <c r="Q10" s="1563" t="s">
        <v>365</v>
      </c>
      <c r="R10" s="1564" t="s">
        <v>396</v>
      </c>
      <c r="S10" s="1555"/>
    </row>
    <row r="11" spans="1:31" ht="14.25">
      <c r="C11" s="1565" t="s">
        <v>399</v>
      </c>
      <c r="D11" s="1566"/>
      <c r="E11" s="1567"/>
      <c r="F11" s="1567"/>
      <c r="G11" s="1567"/>
      <c r="H11" s="1567"/>
      <c r="I11" s="1567"/>
      <c r="J11" s="1567"/>
      <c r="K11" s="1567"/>
      <c r="L11" s="1567"/>
      <c r="M11" s="1567"/>
      <c r="N11" s="1567"/>
      <c r="O11" s="1567"/>
      <c r="P11" s="1567"/>
      <c r="Q11" s="1567"/>
      <c r="R11" s="1568"/>
      <c r="S11" s="1555"/>
    </row>
    <row r="12" spans="1:31">
      <c r="C12" s="1569" t="s">
        <v>400</v>
      </c>
      <c r="D12" s="1570">
        <v>88.42</v>
      </c>
      <c r="E12" s="1571">
        <v>73.932100000000005</v>
      </c>
      <c r="F12" s="1571">
        <v>84.82</v>
      </c>
      <c r="G12" s="1571">
        <v>99.06</v>
      </c>
      <c r="H12" s="1571">
        <v>104.57</v>
      </c>
      <c r="I12" s="1571">
        <v>41</v>
      </c>
      <c r="J12" s="1571">
        <v>111.91</v>
      </c>
      <c r="K12" s="1571">
        <v>103</v>
      </c>
      <c r="L12" s="1571">
        <v>107.08</v>
      </c>
      <c r="M12" s="1571" t="s">
        <v>391</v>
      </c>
      <c r="N12" s="1571" t="e">
        <v>#N/A</v>
      </c>
      <c r="O12" s="1571" t="s">
        <v>391</v>
      </c>
      <c r="P12" s="1572" t="e">
        <v>#N/A</v>
      </c>
      <c r="Q12" s="1572" t="e">
        <v>#N/A</v>
      </c>
      <c r="R12" s="1573">
        <v>82.919600000000003</v>
      </c>
      <c r="S12" s="1555"/>
    </row>
    <row r="13" spans="1:31">
      <c r="A13" s="1112"/>
      <c r="B13" s="1112"/>
      <c r="C13" s="1574" t="s">
        <v>401</v>
      </c>
      <c r="D13" s="1575">
        <v>92.58</v>
      </c>
      <c r="E13" s="1576">
        <v>73.960800000000006</v>
      </c>
      <c r="F13" s="1576">
        <v>87.43</v>
      </c>
      <c r="G13" s="1576">
        <v>93.22</v>
      </c>
      <c r="H13" s="1576">
        <v>104.69</v>
      </c>
      <c r="I13" s="1576">
        <v>42</v>
      </c>
      <c r="J13" s="1576">
        <v>112.01</v>
      </c>
      <c r="K13" s="1576" t="s">
        <v>391</v>
      </c>
      <c r="L13" s="1576">
        <v>112.54</v>
      </c>
      <c r="M13" s="1576">
        <v>144.37350000000001</v>
      </c>
      <c r="N13" s="1576" t="e">
        <v>#N/A</v>
      </c>
      <c r="O13" s="1576">
        <v>46.505499999999998</v>
      </c>
      <c r="P13" s="1577" t="e">
        <v>#N/A</v>
      </c>
      <c r="Q13" s="1577" t="e">
        <v>#N/A</v>
      </c>
      <c r="R13" s="1578">
        <v>88.464299999999994</v>
      </c>
      <c r="S13" s="1555"/>
    </row>
    <row r="14" spans="1:31">
      <c r="A14" s="1112"/>
      <c r="B14" s="1112"/>
      <c r="C14" s="1579" t="s">
        <v>402</v>
      </c>
      <c r="D14" s="1580">
        <f>D13-D12</f>
        <v>4.1599999999999966</v>
      </c>
      <c r="E14" s="1581">
        <f>E12-E13</f>
        <v>-2.8700000000000614E-2</v>
      </c>
      <c r="F14" s="1581">
        <f t="shared" ref="F14:R14" si="0">F12-F13</f>
        <v>-2.6100000000000136</v>
      </c>
      <c r="G14" s="1581">
        <f t="shared" si="0"/>
        <v>5.8400000000000034</v>
      </c>
      <c r="H14" s="1581">
        <f t="shared" si="0"/>
        <v>-0.12000000000000455</v>
      </c>
      <c r="I14" s="1581">
        <f t="shared" si="0"/>
        <v>-1</v>
      </c>
      <c r="J14" s="1581">
        <f t="shared" si="0"/>
        <v>-0.10000000000000853</v>
      </c>
      <c r="K14" s="1581" t="e">
        <f t="shared" si="0"/>
        <v>#VALUE!</v>
      </c>
      <c r="L14" s="1581">
        <f t="shared" si="0"/>
        <v>-5.460000000000008</v>
      </c>
      <c r="M14" s="1581" t="e">
        <f t="shared" si="0"/>
        <v>#VALUE!</v>
      </c>
      <c r="N14" s="1582" t="e">
        <f t="shared" si="0"/>
        <v>#N/A</v>
      </c>
      <c r="O14" s="1581" t="e">
        <f t="shared" si="0"/>
        <v>#VALUE!</v>
      </c>
      <c r="P14" s="1583"/>
      <c r="Q14" s="1584" t="e">
        <f t="shared" si="0"/>
        <v>#N/A</v>
      </c>
      <c r="R14" s="1585">
        <f t="shared" si="0"/>
        <v>-5.5446999999999917</v>
      </c>
      <c r="S14" s="1555"/>
    </row>
    <row r="15" spans="1:31">
      <c r="A15" s="1113"/>
      <c r="B15" s="1113"/>
      <c r="C15" s="1579" t="s">
        <v>403</v>
      </c>
      <c r="D15" s="1586">
        <f t="shared" ref="D15:M15" si="1">D12/$R12*100</f>
        <v>106.63341357170077</v>
      </c>
      <c r="E15" s="1587">
        <f t="shared" si="1"/>
        <v>89.161187463518885</v>
      </c>
      <c r="F15" s="1587">
        <f t="shared" si="1"/>
        <v>102.29185861967495</v>
      </c>
      <c r="G15" s="1587">
        <f t="shared" si="1"/>
        <v>119.46512042991043</v>
      </c>
      <c r="H15" s="1587">
        <f t="shared" si="1"/>
        <v>126.11011148148326</v>
      </c>
      <c r="I15" s="1587">
        <f t="shared" si="1"/>
        <v>49.445486953627366</v>
      </c>
      <c r="J15" s="1587">
        <f t="shared" si="1"/>
        <v>134.96205963366924</v>
      </c>
      <c r="K15" s="1587">
        <f t="shared" si="1"/>
        <v>124.21671112740533</v>
      </c>
      <c r="L15" s="1587">
        <f t="shared" si="1"/>
        <v>129.1371400730346</v>
      </c>
      <c r="M15" s="1587" t="e">
        <f t="shared" si="1"/>
        <v>#VALUE!</v>
      </c>
      <c r="N15" s="1587"/>
      <c r="O15" s="1587" t="e">
        <f>O12/$R12*100</f>
        <v>#VALUE!</v>
      </c>
      <c r="P15" s="1588"/>
      <c r="Q15" s="1588"/>
      <c r="R15" s="1589"/>
      <c r="S15" s="1555"/>
    </row>
    <row r="16" spans="1:31">
      <c r="A16" s="1109" t="s">
        <v>397</v>
      </c>
      <c r="B16" s="1109" t="s">
        <v>405</v>
      </c>
      <c r="C16" s="1590" t="s">
        <v>404</v>
      </c>
      <c r="D16" s="1591">
        <v>2.99</v>
      </c>
      <c r="E16" s="1592">
        <v>3.14</v>
      </c>
      <c r="F16" s="1592">
        <v>21.81</v>
      </c>
      <c r="G16" s="1592">
        <v>8.1</v>
      </c>
      <c r="H16" s="1592">
        <v>4.51</v>
      </c>
      <c r="I16" s="1592">
        <v>19.22</v>
      </c>
      <c r="J16" s="1592">
        <v>10.41</v>
      </c>
      <c r="K16" s="1592">
        <v>8.73</v>
      </c>
      <c r="L16" s="1592">
        <v>2.92</v>
      </c>
      <c r="M16" s="1592">
        <v>11.82</v>
      </c>
      <c r="N16" s="1592">
        <v>0</v>
      </c>
      <c r="O16" s="1592">
        <v>6.34</v>
      </c>
      <c r="P16" s="1593">
        <v>0</v>
      </c>
      <c r="Q16" s="1594">
        <v>0</v>
      </c>
      <c r="R16" s="1595">
        <v>99.990000000000009</v>
      </c>
      <c r="S16" s="1555"/>
    </row>
    <row r="17" spans="1:19" ht="14.25">
      <c r="C17" s="1565" t="s">
        <v>406</v>
      </c>
      <c r="D17" s="1596"/>
      <c r="E17" s="1597"/>
      <c r="F17" s="1597"/>
      <c r="G17" s="1597"/>
      <c r="H17" s="1597"/>
      <c r="I17" s="1597"/>
      <c r="J17" s="1597"/>
      <c r="K17" s="1597"/>
      <c r="L17" s="1597"/>
      <c r="M17" s="1597"/>
      <c r="N17" s="1597"/>
      <c r="O17" s="1597"/>
      <c r="P17" s="1597"/>
      <c r="Q17" s="1597"/>
      <c r="R17" s="1598"/>
      <c r="S17" s="1555"/>
    </row>
    <row r="18" spans="1:19">
      <c r="C18" s="1569" t="s">
        <v>400</v>
      </c>
      <c r="D18" s="1570">
        <v>389.17</v>
      </c>
      <c r="E18" s="1571" t="s">
        <v>391</v>
      </c>
      <c r="F18" s="1571">
        <v>193.6</v>
      </c>
      <c r="G18" s="1571" t="s">
        <v>391</v>
      </c>
      <c r="H18" s="1571">
        <v>196.68</v>
      </c>
      <c r="I18" s="1571">
        <v>156</v>
      </c>
      <c r="J18" s="1571">
        <v>251.47</v>
      </c>
      <c r="K18" s="1571">
        <v>212</v>
      </c>
      <c r="L18" s="1571">
        <v>288.25</v>
      </c>
      <c r="M18" s="1571" t="s">
        <v>391</v>
      </c>
      <c r="N18" s="1571" t="s">
        <v>391</v>
      </c>
      <c r="O18" s="1571">
        <v>416.5752</v>
      </c>
      <c r="P18" s="1572" t="e">
        <v>#N/A</v>
      </c>
      <c r="Q18" s="1572" t="e">
        <v>#N/A</v>
      </c>
      <c r="R18" s="1573">
        <v>215.65350000000001</v>
      </c>
      <c r="S18" s="1555"/>
    </row>
    <row r="19" spans="1:19">
      <c r="A19" s="1112"/>
      <c r="B19" s="1112"/>
      <c r="C19" s="1574" t="s">
        <v>401</v>
      </c>
      <c r="D19" s="1575">
        <v>404.44</v>
      </c>
      <c r="E19" s="1576" t="s">
        <v>391</v>
      </c>
      <c r="F19" s="1576">
        <v>198.6</v>
      </c>
      <c r="G19" s="1576">
        <v>280.54000000000002</v>
      </c>
      <c r="H19" s="1576">
        <v>197.74</v>
      </c>
      <c r="I19" s="1576">
        <v>167</v>
      </c>
      <c r="J19" s="1576">
        <v>251.49</v>
      </c>
      <c r="K19" s="1576">
        <v>212</v>
      </c>
      <c r="L19" s="1576">
        <v>324.93</v>
      </c>
      <c r="M19" s="1576">
        <v>210.41249999999999</v>
      </c>
      <c r="N19" s="1576" t="s">
        <v>391</v>
      </c>
      <c r="O19" s="1576">
        <v>344.76979999999998</v>
      </c>
      <c r="P19" s="1577" t="e">
        <v>#N/A</v>
      </c>
      <c r="Q19" s="1577" t="e">
        <v>#N/A</v>
      </c>
      <c r="R19" s="1578">
        <v>218.59639999999999</v>
      </c>
      <c r="S19" s="1555"/>
    </row>
    <row r="20" spans="1:19">
      <c r="A20" s="1112"/>
      <c r="B20" s="1112"/>
      <c r="C20" s="1579" t="s">
        <v>402</v>
      </c>
      <c r="D20" s="1580">
        <f>D19-D18</f>
        <v>15.269999999999982</v>
      </c>
      <c r="E20" s="1582" t="e">
        <f>E19-E18</f>
        <v>#VALUE!</v>
      </c>
      <c r="F20" s="1581">
        <f t="shared" ref="F20:R20" si="2">F18-F19</f>
        <v>-5</v>
      </c>
      <c r="G20" s="1581" t="e">
        <f t="shared" si="2"/>
        <v>#VALUE!</v>
      </c>
      <c r="H20" s="1581">
        <f t="shared" si="2"/>
        <v>-1.0600000000000023</v>
      </c>
      <c r="I20" s="1581">
        <f t="shared" si="2"/>
        <v>-11</v>
      </c>
      <c r="J20" s="1581">
        <f t="shared" si="2"/>
        <v>-2.0000000000010232E-2</v>
      </c>
      <c r="K20" s="1581">
        <f t="shared" si="2"/>
        <v>0</v>
      </c>
      <c r="L20" s="1581">
        <f t="shared" si="2"/>
        <v>-36.680000000000007</v>
      </c>
      <c r="M20" s="1581" t="e">
        <f t="shared" si="2"/>
        <v>#VALUE!</v>
      </c>
      <c r="N20" s="1582"/>
      <c r="O20" s="1581">
        <f t="shared" si="2"/>
        <v>71.80540000000002</v>
      </c>
      <c r="P20" s="1583"/>
      <c r="Q20" s="1584" t="e">
        <f t="shared" si="2"/>
        <v>#N/A</v>
      </c>
      <c r="R20" s="1585">
        <f t="shared" si="2"/>
        <v>-2.9428999999999803</v>
      </c>
      <c r="S20" s="1555"/>
    </row>
    <row r="21" spans="1:19">
      <c r="A21" s="1113"/>
      <c r="B21" s="1113"/>
      <c r="C21" s="1579" t="s">
        <v>403</v>
      </c>
      <c r="D21" s="1586">
        <f>D18/$R18*100</f>
        <v>180.46078547299257</v>
      </c>
      <c r="E21" s="1599" t="e">
        <f>E18/$R18*100</f>
        <v>#VALUE!</v>
      </c>
      <c r="F21" s="1587">
        <f t="shared" ref="F21:O21" si="3">F18/$R18*100</f>
        <v>89.773641512889881</v>
      </c>
      <c r="G21" s="1587" t="e">
        <f t="shared" si="3"/>
        <v>#VALUE!</v>
      </c>
      <c r="H21" s="1587">
        <f t="shared" si="3"/>
        <v>91.201858536958596</v>
      </c>
      <c r="I21" s="1587">
        <f t="shared" si="3"/>
        <v>72.338264855427809</v>
      </c>
      <c r="J21" s="1587">
        <f t="shared" si="3"/>
        <v>116.60835553329763</v>
      </c>
      <c r="K21" s="1587">
        <f t="shared" si="3"/>
        <v>98.305847111222405</v>
      </c>
      <c r="L21" s="1587">
        <f t="shared" si="3"/>
        <v>133.66349259344273</v>
      </c>
      <c r="M21" s="1587" t="e">
        <f t="shared" si="3"/>
        <v>#VALUE!</v>
      </c>
      <c r="N21" s="1587"/>
      <c r="O21" s="1587">
        <f t="shared" si="3"/>
        <v>193.16876378078723</v>
      </c>
      <c r="P21" s="1588"/>
      <c r="Q21" s="1588"/>
      <c r="R21" s="1589"/>
      <c r="S21" s="1555"/>
    </row>
    <row r="22" spans="1:19" ht="13.5" thickBot="1">
      <c r="C22" s="1600" t="s">
        <v>404</v>
      </c>
      <c r="D22" s="1601">
        <v>3.41</v>
      </c>
      <c r="E22" s="1602">
        <v>2.39</v>
      </c>
      <c r="F22" s="1602">
        <v>16.84</v>
      </c>
      <c r="G22" s="1602">
        <v>8.81</v>
      </c>
      <c r="H22" s="1602">
        <v>10.77</v>
      </c>
      <c r="I22" s="1602">
        <v>27.68</v>
      </c>
      <c r="J22" s="1602">
        <v>8.31</v>
      </c>
      <c r="K22" s="1602">
        <v>5.97</v>
      </c>
      <c r="L22" s="1602">
        <v>2.65</v>
      </c>
      <c r="M22" s="1602">
        <v>8.86</v>
      </c>
      <c r="N22" s="1602">
        <v>0</v>
      </c>
      <c r="O22" s="1602">
        <v>4.3099999999999996</v>
      </c>
      <c r="P22" s="1603">
        <v>0</v>
      </c>
      <c r="Q22" s="1604">
        <v>0</v>
      </c>
      <c r="R22" s="1605">
        <v>100.00000000000001</v>
      </c>
      <c r="S22" s="1555"/>
    </row>
    <row r="23" spans="1:19" ht="13.5" thickBot="1">
      <c r="A23" s="1111"/>
      <c r="B23" s="1111"/>
      <c r="C23" s="1555"/>
      <c r="D23" s="1555"/>
      <c r="E23" s="1555"/>
      <c r="F23" s="1555"/>
      <c r="G23" s="1555"/>
      <c r="H23" s="1555"/>
      <c r="I23" s="1555"/>
      <c r="J23" s="1555"/>
      <c r="K23" s="1555"/>
      <c r="L23" s="1555"/>
      <c r="M23" s="1555"/>
      <c r="N23" s="1555"/>
      <c r="O23" s="1555"/>
      <c r="P23" s="1555"/>
      <c r="Q23" s="1555"/>
      <c r="R23" s="1555"/>
      <c r="S23" s="1555"/>
    </row>
    <row r="24" spans="1:19" ht="18.75" thickBot="1">
      <c r="A24" s="1111"/>
      <c r="B24" s="1111"/>
      <c r="C24" s="1606" t="s">
        <v>407</v>
      </c>
      <c r="D24" s="1558"/>
      <c r="E24" s="1558"/>
      <c r="F24" s="1558"/>
      <c r="G24" s="1558"/>
      <c r="H24" s="1558"/>
      <c r="I24" s="1558"/>
      <c r="J24" s="1558"/>
      <c r="K24" s="1558"/>
      <c r="L24" s="1558"/>
      <c r="M24" s="1558"/>
      <c r="N24" s="1558"/>
      <c r="O24" s="1558"/>
      <c r="P24" s="1558"/>
      <c r="Q24" s="1558"/>
      <c r="R24" s="1559"/>
      <c r="S24" s="1555"/>
    </row>
    <row r="25" spans="1:19" ht="13.5" thickBot="1">
      <c r="A25" s="1109" t="s">
        <v>408</v>
      </c>
      <c r="B25" s="1109" t="s">
        <v>409</v>
      </c>
      <c r="C25" s="1560"/>
      <c r="D25" s="1561" t="s">
        <v>338</v>
      </c>
      <c r="E25" s="1562" t="s">
        <v>341</v>
      </c>
      <c r="F25" s="1562" t="s">
        <v>342</v>
      </c>
      <c r="G25" s="1562" t="s">
        <v>345</v>
      </c>
      <c r="H25" s="1562" t="s">
        <v>347</v>
      </c>
      <c r="I25" s="1562" t="s">
        <v>348</v>
      </c>
      <c r="J25" s="1562" t="s">
        <v>350</v>
      </c>
      <c r="K25" s="1562" t="s">
        <v>357</v>
      </c>
      <c r="L25" s="1562" t="s">
        <v>358</v>
      </c>
      <c r="M25" s="1562" t="s">
        <v>359</v>
      </c>
      <c r="N25" s="1562" t="s">
        <v>360</v>
      </c>
      <c r="O25" s="1562" t="s">
        <v>361</v>
      </c>
      <c r="P25" s="1563" t="s">
        <v>362</v>
      </c>
      <c r="Q25" s="1563" t="s">
        <v>365</v>
      </c>
      <c r="R25" s="1564" t="s">
        <v>396</v>
      </c>
      <c r="S25" s="1555"/>
    </row>
    <row r="26" spans="1:19" ht="14.25">
      <c r="C26" s="1565" t="s">
        <v>410</v>
      </c>
      <c r="D26" s="1566"/>
      <c r="E26" s="1567"/>
      <c r="F26" s="1567"/>
      <c r="G26" s="1567"/>
      <c r="H26" s="1567"/>
      <c r="I26" s="1567"/>
      <c r="J26" s="1567"/>
      <c r="K26" s="1567"/>
      <c r="L26" s="1567"/>
      <c r="M26" s="1567"/>
      <c r="N26" s="1567"/>
      <c r="O26" s="1567"/>
      <c r="P26" s="1567"/>
      <c r="Q26" s="1567"/>
      <c r="R26" s="1568"/>
      <c r="S26" s="1555"/>
    </row>
    <row r="27" spans="1:19">
      <c r="C27" s="1569" t="s">
        <v>411</v>
      </c>
      <c r="D27" s="1570">
        <v>4.43</v>
      </c>
      <c r="E27" s="1571" t="e">
        <v>#N/A</v>
      </c>
      <c r="F27" s="1571" t="s">
        <v>391</v>
      </c>
      <c r="G27" s="1571">
        <v>2.37</v>
      </c>
      <c r="H27" s="1571">
        <v>2.48</v>
      </c>
      <c r="I27" s="1571">
        <v>2.68</v>
      </c>
      <c r="J27" s="1571">
        <v>2.91</v>
      </c>
      <c r="K27" s="1571" t="e">
        <v>#N/A</v>
      </c>
      <c r="L27" s="1571">
        <v>2.41</v>
      </c>
      <c r="M27" s="1571" t="s">
        <v>391</v>
      </c>
      <c r="N27" s="1571" t="e">
        <v>#N/A</v>
      </c>
      <c r="O27" s="1571" t="e">
        <v>#N/A</v>
      </c>
      <c r="P27" s="1572" t="e">
        <v>#N/A</v>
      </c>
      <c r="Q27" s="1572">
        <v>2.6810999999999998</v>
      </c>
      <c r="R27" s="1573">
        <v>2.7061000000000002</v>
      </c>
      <c r="S27" s="1555"/>
    </row>
    <row r="28" spans="1:19">
      <c r="A28" s="1112"/>
      <c r="B28" s="1112"/>
      <c r="C28" s="1574" t="s">
        <v>401</v>
      </c>
      <c r="D28" s="1575" t="s">
        <v>391</v>
      </c>
      <c r="E28" s="1607" t="e">
        <v>#N/A</v>
      </c>
      <c r="F28" s="1608" t="s">
        <v>391</v>
      </c>
      <c r="G28" s="1608">
        <v>2.41</v>
      </c>
      <c r="H28" s="1608">
        <v>2.48</v>
      </c>
      <c r="I28" s="1608">
        <v>2.67</v>
      </c>
      <c r="J28" s="1608">
        <v>2.91</v>
      </c>
      <c r="K28" s="1608" t="e">
        <v>#N/A</v>
      </c>
      <c r="L28" s="1608">
        <v>2.36</v>
      </c>
      <c r="M28" s="1608" t="s">
        <v>391</v>
      </c>
      <c r="N28" s="1608" t="e">
        <v>#N/A</v>
      </c>
      <c r="O28" s="1608" t="e">
        <v>#N/A</v>
      </c>
      <c r="P28" s="1609" t="e">
        <v>#N/A</v>
      </c>
      <c r="Q28" s="1609">
        <v>2.7503000000000002</v>
      </c>
      <c r="R28" s="1578">
        <v>2.7147999999999999</v>
      </c>
      <c r="S28" s="1555"/>
    </row>
    <row r="29" spans="1:19">
      <c r="A29" s="1112"/>
      <c r="B29" s="1112"/>
      <c r="C29" s="1579" t="s">
        <v>402</v>
      </c>
      <c r="D29" s="1580" t="e">
        <f>D28-D27</f>
        <v>#VALUE!</v>
      </c>
      <c r="E29" s="1582" t="e">
        <f>E27-E28</f>
        <v>#N/A</v>
      </c>
      <c r="F29" s="1581"/>
      <c r="G29" s="1581">
        <f t="shared" ref="G29:R29" si="4">G27-G28</f>
        <v>-4.0000000000000036E-2</v>
      </c>
      <c r="H29" s="1581">
        <f t="shared" si="4"/>
        <v>0</v>
      </c>
      <c r="I29" s="1581">
        <f t="shared" si="4"/>
        <v>1.0000000000000231E-2</v>
      </c>
      <c r="J29" s="1581">
        <f t="shared" si="4"/>
        <v>0</v>
      </c>
      <c r="K29" s="1581" t="e">
        <f t="shared" si="4"/>
        <v>#N/A</v>
      </c>
      <c r="L29" s="1581">
        <f t="shared" si="4"/>
        <v>5.0000000000000266E-2</v>
      </c>
      <c r="M29" s="1581" t="e">
        <f t="shared" si="4"/>
        <v>#VALUE!</v>
      </c>
      <c r="N29" s="1582" t="e">
        <f t="shared" si="4"/>
        <v>#N/A</v>
      </c>
      <c r="O29" s="1582" t="e">
        <f t="shared" si="4"/>
        <v>#N/A</v>
      </c>
      <c r="P29" s="1584"/>
      <c r="Q29" s="1583">
        <f t="shared" si="4"/>
        <v>-6.9200000000000372E-2</v>
      </c>
      <c r="R29" s="1585">
        <f t="shared" si="4"/>
        <v>-8.699999999999708E-3</v>
      </c>
      <c r="S29" s="1555"/>
    </row>
    <row r="30" spans="1:19">
      <c r="A30" s="1113"/>
      <c r="B30" s="1113"/>
      <c r="C30" s="1579" t="s">
        <v>403</v>
      </c>
      <c r="D30" s="1586">
        <f>D27/$R27*100</f>
        <v>163.70422379069507</v>
      </c>
      <c r="E30" s="1599"/>
      <c r="F30" s="1587"/>
      <c r="G30" s="1587">
        <f>G27/$R27*100</f>
        <v>87.579912050552451</v>
      </c>
      <c r="H30" s="1587">
        <f>H27/$R27*100</f>
        <v>91.644802483278511</v>
      </c>
      <c r="I30" s="1587">
        <f>I27/$R27*100</f>
        <v>99.035512360962272</v>
      </c>
      <c r="J30" s="1587">
        <f>J27/$R27*100</f>
        <v>107.53482872029858</v>
      </c>
      <c r="K30" s="1587"/>
      <c r="L30" s="1587">
        <f>L27/$R27*100</f>
        <v>89.058054026089209</v>
      </c>
      <c r="M30" s="1587" t="e">
        <f>M27/$R27*100</f>
        <v>#VALUE!</v>
      </c>
      <c r="N30" s="1587"/>
      <c r="O30" s="1587"/>
      <c r="P30" s="1588"/>
      <c r="Q30" s="1588">
        <f>Q27/$R27*100</f>
        <v>99.076161265289514</v>
      </c>
      <c r="R30" s="1610"/>
      <c r="S30" s="1555"/>
    </row>
    <row r="31" spans="1:19">
      <c r="A31" s="1109" t="s">
        <v>408</v>
      </c>
      <c r="B31" s="1109" t="s">
        <v>412</v>
      </c>
      <c r="C31" s="1590" t="s">
        <v>404</v>
      </c>
      <c r="D31" s="1591">
        <v>5.75</v>
      </c>
      <c r="E31" s="1592">
        <v>0</v>
      </c>
      <c r="F31" s="1592">
        <v>0</v>
      </c>
      <c r="G31" s="1592">
        <v>21.56</v>
      </c>
      <c r="H31" s="1592">
        <v>7.03</v>
      </c>
      <c r="I31" s="1592">
        <v>47.86</v>
      </c>
      <c r="J31" s="1592">
        <v>8.33</v>
      </c>
      <c r="K31" s="1592">
        <v>0</v>
      </c>
      <c r="L31" s="1592">
        <v>4.76</v>
      </c>
      <c r="M31" s="1592">
        <v>0</v>
      </c>
      <c r="N31" s="1592">
        <v>0</v>
      </c>
      <c r="O31" s="1592">
        <v>0</v>
      </c>
      <c r="P31" s="1593">
        <v>0</v>
      </c>
      <c r="Q31" s="1594">
        <v>4.71</v>
      </c>
      <c r="R31" s="1595">
        <v>99.999999999999986</v>
      </c>
      <c r="S31" s="1555"/>
    </row>
    <row r="32" spans="1:19" ht="14.25">
      <c r="C32" s="1565" t="s">
        <v>413</v>
      </c>
      <c r="D32" s="1596"/>
      <c r="E32" s="1597"/>
      <c r="F32" s="1597"/>
      <c r="G32" s="1597"/>
      <c r="H32" s="1597"/>
      <c r="I32" s="1597"/>
      <c r="J32" s="1597"/>
      <c r="K32" s="1597"/>
      <c r="L32" s="1597"/>
      <c r="M32" s="1597"/>
      <c r="N32" s="1597"/>
      <c r="O32" s="1597"/>
      <c r="P32" s="1597"/>
      <c r="Q32" s="1597"/>
      <c r="R32" s="1598"/>
      <c r="S32" s="1555"/>
    </row>
    <row r="33" spans="1:19">
      <c r="C33" s="1569" t="s">
        <v>411</v>
      </c>
      <c r="D33" s="1570">
        <v>4.1900000000000004</v>
      </c>
      <c r="E33" s="1571" t="e">
        <v>#N/A</v>
      </c>
      <c r="F33" s="1571">
        <v>5.0599999999999996</v>
      </c>
      <c r="G33" s="1571">
        <v>2.04</v>
      </c>
      <c r="H33" s="1571" t="e">
        <v>#N/A</v>
      </c>
      <c r="I33" s="1571" t="s">
        <v>391</v>
      </c>
      <c r="J33" s="1571" t="s">
        <v>391</v>
      </c>
      <c r="K33" s="1571" t="e">
        <v>#N/A</v>
      </c>
      <c r="L33" s="1571">
        <v>2.13</v>
      </c>
      <c r="M33" s="1571" t="e">
        <v>#N/A</v>
      </c>
      <c r="N33" s="1571" t="e">
        <v>#N/A</v>
      </c>
      <c r="O33" s="1571" t="e">
        <v>#N/A</v>
      </c>
      <c r="P33" s="1572" t="e">
        <v>#N/A</v>
      </c>
      <c r="Q33" s="1572">
        <v>2.0823</v>
      </c>
      <c r="R33" s="1573">
        <v>3.3205</v>
      </c>
      <c r="S33" s="1555"/>
    </row>
    <row r="34" spans="1:19">
      <c r="A34" s="1112"/>
      <c r="B34" s="1112"/>
      <c r="C34" s="1574" t="s">
        <v>401</v>
      </c>
      <c r="D34" s="1575">
        <v>4.24</v>
      </c>
      <c r="E34" s="1576" t="e">
        <v>#N/A</v>
      </c>
      <c r="F34" s="1576">
        <v>5.32</v>
      </c>
      <c r="G34" s="1576">
        <v>2.0499999999999998</v>
      </c>
      <c r="H34" s="1576" t="e">
        <v>#N/A</v>
      </c>
      <c r="I34" s="1576" t="s">
        <v>391</v>
      </c>
      <c r="J34" s="1576">
        <v>2.87</v>
      </c>
      <c r="K34" s="1576" t="e">
        <v>#N/A</v>
      </c>
      <c r="L34" s="1576">
        <v>2.1</v>
      </c>
      <c r="M34" s="1576" t="e">
        <v>#N/A</v>
      </c>
      <c r="N34" s="1576" t="e">
        <v>#N/A</v>
      </c>
      <c r="O34" s="1576" t="e">
        <v>#N/A</v>
      </c>
      <c r="P34" s="1577" t="e">
        <v>#N/A</v>
      </c>
      <c r="Q34" s="1577">
        <v>2.2545000000000002</v>
      </c>
      <c r="R34" s="1578">
        <v>3.4180999999999999</v>
      </c>
      <c r="S34" s="1555"/>
    </row>
    <row r="35" spans="1:19">
      <c r="A35" s="1112"/>
      <c r="B35" s="1112"/>
      <c r="C35" s="1579" t="s">
        <v>402</v>
      </c>
      <c r="D35" s="1580">
        <f>D34-D33</f>
        <v>4.9999999999999822E-2</v>
      </c>
      <c r="E35" s="1582" t="e">
        <f>E33-E34</f>
        <v>#N/A</v>
      </c>
      <c r="F35" s="1581">
        <f t="shared" ref="F35:R35" si="5">F33-F34</f>
        <v>-0.26000000000000068</v>
      </c>
      <c r="G35" s="1581">
        <f t="shared" si="5"/>
        <v>-9.9999999999997868E-3</v>
      </c>
      <c r="H35" s="1581" t="e">
        <f t="shared" si="5"/>
        <v>#N/A</v>
      </c>
      <c r="I35" s="1581" t="e">
        <f t="shared" si="5"/>
        <v>#VALUE!</v>
      </c>
      <c r="J35" s="1581" t="e">
        <f t="shared" si="5"/>
        <v>#VALUE!</v>
      </c>
      <c r="K35" s="1581" t="e">
        <f t="shared" si="5"/>
        <v>#N/A</v>
      </c>
      <c r="L35" s="1581">
        <f t="shared" si="5"/>
        <v>2.9999999999999805E-2</v>
      </c>
      <c r="M35" s="1582" t="e">
        <f t="shared" si="5"/>
        <v>#N/A</v>
      </c>
      <c r="N35" s="1582" t="e">
        <f t="shared" si="5"/>
        <v>#N/A</v>
      </c>
      <c r="O35" s="1582" t="e">
        <f t="shared" si="5"/>
        <v>#N/A</v>
      </c>
      <c r="P35" s="1584"/>
      <c r="Q35" s="1583">
        <f t="shared" si="5"/>
        <v>-0.17220000000000013</v>
      </c>
      <c r="R35" s="1585">
        <f t="shared" si="5"/>
        <v>-9.7599999999999909E-2</v>
      </c>
      <c r="S35" s="1555"/>
    </row>
    <row r="36" spans="1:19">
      <c r="A36" s="1113"/>
      <c r="B36" s="1113"/>
      <c r="C36" s="1579" t="s">
        <v>403</v>
      </c>
      <c r="D36" s="1586">
        <f>D33/$R33*100</f>
        <v>126.18581538924862</v>
      </c>
      <c r="E36" s="1599"/>
      <c r="F36" s="1587">
        <f>F33/$R33*100</f>
        <v>152.38668875169401</v>
      </c>
      <c r="G36" s="1587">
        <f>G33/$R33*100</f>
        <v>61.436530642975448</v>
      </c>
      <c r="H36" s="1587" t="e">
        <f>H33/$R33*100</f>
        <v>#N/A</v>
      </c>
      <c r="I36" s="1587" t="e">
        <f>I33/$R33*100</f>
        <v>#VALUE!</v>
      </c>
      <c r="J36" s="1587" t="e">
        <f>J33/$R33*100</f>
        <v>#VALUE!</v>
      </c>
      <c r="K36" s="1587"/>
      <c r="L36" s="1587">
        <f>L33/$R33*100</f>
        <v>64.14696581840083</v>
      </c>
      <c r="M36" s="1587"/>
      <c r="N36" s="1587"/>
      <c r="O36" s="1587"/>
      <c r="P36" s="1588"/>
      <c r="Q36" s="1588">
        <f>Q33/$R33*100</f>
        <v>62.710435175425395</v>
      </c>
      <c r="R36" s="1589"/>
      <c r="S36" s="1555"/>
    </row>
    <row r="37" spans="1:19">
      <c r="A37" s="1109" t="s">
        <v>408</v>
      </c>
      <c r="B37" s="1109" t="s">
        <v>414</v>
      </c>
      <c r="C37" s="1590" t="s">
        <v>404</v>
      </c>
      <c r="D37" s="1591">
        <v>5.22</v>
      </c>
      <c r="E37" s="1592">
        <v>0</v>
      </c>
      <c r="F37" s="1592">
        <v>25.98</v>
      </c>
      <c r="G37" s="1592">
        <v>13.78</v>
      </c>
      <c r="H37" s="1592">
        <v>0</v>
      </c>
      <c r="I37" s="1592">
        <v>33.299999999999997</v>
      </c>
      <c r="J37" s="1592">
        <v>15</v>
      </c>
      <c r="K37" s="1592">
        <v>0</v>
      </c>
      <c r="L37" s="1592">
        <v>3.73</v>
      </c>
      <c r="M37" s="1592">
        <v>0</v>
      </c>
      <c r="N37" s="1592">
        <v>0</v>
      </c>
      <c r="O37" s="1592">
        <v>0</v>
      </c>
      <c r="P37" s="1593">
        <v>0</v>
      </c>
      <c r="Q37" s="1594">
        <v>3.01</v>
      </c>
      <c r="R37" s="1595">
        <v>100.02000000000001</v>
      </c>
      <c r="S37" s="1555"/>
    </row>
    <row r="38" spans="1:19" ht="14.25">
      <c r="C38" s="1565" t="s">
        <v>415</v>
      </c>
      <c r="D38" s="1596"/>
      <c r="E38" s="1597"/>
      <c r="F38" s="1597"/>
      <c r="G38" s="1597"/>
      <c r="H38" s="1597"/>
      <c r="I38" s="1597"/>
      <c r="J38" s="1597"/>
      <c r="K38" s="1597"/>
      <c r="L38" s="1597"/>
      <c r="M38" s="1597"/>
      <c r="N38" s="1597"/>
      <c r="O38" s="1597"/>
      <c r="P38" s="1597"/>
      <c r="Q38" s="1597"/>
      <c r="R38" s="1598"/>
      <c r="S38" s="1555"/>
    </row>
    <row r="39" spans="1:19">
      <c r="C39" s="1569" t="s">
        <v>411</v>
      </c>
      <c r="D39" s="1570">
        <v>2.8</v>
      </c>
      <c r="E39" s="1571" t="e">
        <v>#N/A</v>
      </c>
      <c r="F39" s="1571">
        <v>2.66</v>
      </c>
      <c r="G39" s="1571">
        <v>2.1</v>
      </c>
      <c r="H39" s="1571" t="e">
        <v>#N/A</v>
      </c>
      <c r="I39" s="1571">
        <v>2.62</v>
      </c>
      <c r="J39" s="1571">
        <v>2.83</v>
      </c>
      <c r="K39" s="1571" t="e">
        <v>#N/A</v>
      </c>
      <c r="L39" s="1571">
        <v>2.02</v>
      </c>
      <c r="M39" s="1571" t="e">
        <v>#N/A</v>
      </c>
      <c r="N39" s="1571" t="e">
        <v>#N/A</v>
      </c>
      <c r="O39" s="1571" t="e">
        <v>#N/A</v>
      </c>
      <c r="P39" s="1572" t="e">
        <v>#N/A</v>
      </c>
      <c r="Q39" s="1572" t="s">
        <v>391</v>
      </c>
      <c r="R39" s="1573">
        <v>2.5630999999999999</v>
      </c>
      <c r="S39" s="1555"/>
    </row>
    <row r="40" spans="1:19">
      <c r="A40" s="1112"/>
      <c r="B40" s="1112"/>
      <c r="C40" s="1574" t="s">
        <v>401</v>
      </c>
      <c r="D40" s="1575">
        <v>2.8</v>
      </c>
      <c r="E40" s="1576" t="e">
        <v>#N/A</v>
      </c>
      <c r="F40" s="1576">
        <v>2.75</v>
      </c>
      <c r="G40" s="1576">
        <v>2.0699999999999998</v>
      </c>
      <c r="H40" s="1576" t="e">
        <v>#N/A</v>
      </c>
      <c r="I40" s="1576">
        <v>2.6</v>
      </c>
      <c r="J40" s="1576">
        <v>2.83</v>
      </c>
      <c r="K40" s="1576" t="e">
        <v>#N/A</v>
      </c>
      <c r="L40" s="1576">
        <v>1.96</v>
      </c>
      <c r="M40" s="1576" t="e">
        <v>#N/A</v>
      </c>
      <c r="N40" s="1576" t="e">
        <v>#N/A</v>
      </c>
      <c r="O40" s="1576" t="e">
        <v>#N/A</v>
      </c>
      <c r="P40" s="1577" t="e">
        <v>#N/A</v>
      </c>
      <c r="Q40" s="1577">
        <v>2.3921999999999999</v>
      </c>
      <c r="R40" s="1578">
        <v>2.5808</v>
      </c>
      <c r="S40" s="1555"/>
    </row>
    <row r="41" spans="1:19">
      <c r="A41" s="1112"/>
      <c r="B41" s="1112"/>
      <c r="C41" s="1579" t="s">
        <v>402</v>
      </c>
      <c r="D41" s="1580">
        <f>D40-D39</f>
        <v>0</v>
      </c>
      <c r="E41" s="1582" t="e">
        <f>E39-E40</f>
        <v>#N/A</v>
      </c>
      <c r="F41" s="1581">
        <f t="shared" ref="F41:R41" si="6">F39-F40</f>
        <v>-8.9999999999999858E-2</v>
      </c>
      <c r="G41" s="1581">
        <f t="shared" si="6"/>
        <v>3.0000000000000249E-2</v>
      </c>
      <c r="H41" s="1581" t="e">
        <f t="shared" si="6"/>
        <v>#N/A</v>
      </c>
      <c r="I41" s="1581">
        <f t="shared" si="6"/>
        <v>2.0000000000000018E-2</v>
      </c>
      <c r="J41" s="1581">
        <f t="shared" si="6"/>
        <v>0</v>
      </c>
      <c r="K41" s="1581" t="e">
        <f t="shared" si="6"/>
        <v>#N/A</v>
      </c>
      <c r="L41" s="1581">
        <f t="shared" si="6"/>
        <v>6.0000000000000053E-2</v>
      </c>
      <c r="M41" s="1582" t="e">
        <f t="shared" si="6"/>
        <v>#N/A</v>
      </c>
      <c r="N41" s="1582" t="e">
        <f t="shared" si="6"/>
        <v>#N/A</v>
      </c>
      <c r="O41" s="1582" t="e">
        <f t="shared" si="6"/>
        <v>#N/A</v>
      </c>
      <c r="P41" s="1584"/>
      <c r="Q41" s="1583" t="e">
        <f t="shared" si="6"/>
        <v>#VALUE!</v>
      </c>
      <c r="R41" s="1585">
        <f t="shared" si="6"/>
        <v>-1.7700000000000049E-2</v>
      </c>
      <c r="S41" s="1555"/>
    </row>
    <row r="42" spans="1:19">
      <c r="A42" s="1113"/>
      <c r="B42" s="1113"/>
      <c r="C42" s="1579" t="s">
        <v>403</v>
      </c>
      <c r="D42" s="1586">
        <f>D39/$R39*100</f>
        <v>109.24271390113533</v>
      </c>
      <c r="E42" s="1599"/>
      <c r="F42" s="1587">
        <f>F39/$R39*100</f>
        <v>103.78057820607857</v>
      </c>
      <c r="G42" s="1587">
        <f>G39/$R39*100</f>
        <v>81.93203542585151</v>
      </c>
      <c r="H42" s="1587" t="e">
        <f>H39/$R39*100</f>
        <v>#N/A</v>
      </c>
      <c r="I42" s="1587">
        <f>I39/$R39*100</f>
        <v>102.21996800749093</v>
      </c>
      <c r="J42" s="1587">
        <f>J39/$R39*100</f>
        <v>110.41317155007609</v>
      </c>
      <c r="K42" s="1587"/>
      <c r="L42" s="1587">
        <f>L39/$R39*100</f>
        <v>78.810815028676217</v>
      </c>
      <c r="M42" s="1587"/>
      <c r="N42" s="1587"/>
      <c r="O42" s="1587"/>
      <c r="P42" s="1588"/>
      <c r="Q42" s="1588" t="e">
        <f>Q39/$R39*100</f>
        <v>#VALUE!</v>
      </c>
      <c r="R42" s="1589"/>
      <c r="S42" s="1555"/>
    </row>
    <row r="43" spans="1:19" ht="13.5" thickBot="1">
      <c r="C43" s="1600" t="s">
        <v>404</v>
      </c>
      <c r="D43" s="1601">
        <v>5.22</v>
      </c>
      <c r="E43" s="1602">
        <v>0</v>
      </c>
      <c r="F43" s="1602">
        <v>25.98</v>
      </c>
      <c r="G43" s="1602">
        <v>13.78</v>
      </c>
      <c r="H43" s="1602">
        <v>0</v>
      </c>
      <c r="I43" s="1602">
        <v>33.299999999999997</v>
      </c>
      <c r="J43" s="1602">
        <v>15</v>
      </c>
      <c r="K43" s="1602">
        <v>0</v>
      </c>
      <c r="L43" s="1602">
        <v>3.73</v>
      </c>
      <c r="M43" s="1602">
        <v>0</v>
      </c>
      <c r="N43" s="1602">
        <v>0</v>
      </c>
      <c r="O43" s="1602">
        <v>0</v>
      </c>
      <c r="P43" s="1603">
        <v>0</v>
      </c>
      <c r="Q43" s="1604">
        <v>3.01</v>
      </c>
      <c r="R43" s="1605">
        <v>100.02000000000001</v>
      </c>
      <c r="S43" s="1555"/>
    </row>
    <row r="44" spans="1:19" ht="13.5" thickBot="1">
      <c r="A44" s="1111" t="s">
        <v>416</v>
      </c>
      <c r="B44" s="1111" t="s">
        <v>417</v>
      </c>
      <c r="C44" s="1555"/>
      <c r="D44" s="1555"/>
      <c r="E44" s="1555"/>
      <c r="F44" s="1555"/>
      <c r="G44" s="1555"/>
      <c r="H44" s="1555"/>
      <c r="I44" s="1555"/>
      <c r="J44" s="1555"/>
      <c r="K44" s="1555"/>
      <c r="L44" s="1555"/>
      <c r="M44" s="1555"/>
      <c r="N44" s="1555"/>
      <c r="O44" s="1555"/>
      <c r="P44" s="1555"/>
      <c r="Q44" s="1555"/>
      <c r="R44" s="1555"/>
      <c r="S44" s="1555"/>
    </row>
    <row r="45" spans="1:19" ht="18.75" thickBot="1">
      <c r="A45" s="1111"/>
      <c r="B45" s="1111"/>
      <c r="C45" s="1557" t="s">
        <v>418</v>
      </c>
      <c r="D45" s="1558"/>
      <c r="E45" s="1558"/>
      <c r="F45" s="1558"/>
      <c r="G45" s="1558"/>
      <c r="H45" s="1558"/>
      <c r="I45" s="1558"/>
      <c r="J45" s="1558"/>
      <c r="K45" s="1558"/>
      <c r="L45" s="1558"/>
      <c r="M45" s="1558"/>
      <c r="N45" s="1558"/>
      <c r="O45" s="1558"/>
      <c r="P45" s="1558"/>
      <c r="Q45" s="1558"/>
      <c r="R45" s="1559"/>
      <c r="S45" s="1555"/>
    </row>
    <row r="46" spans="1:19" ht="13.5" thickBot="1">
      <c r="C46" s="1560"/>
      <c r="D46" s="1561" t="s">
        <v>338</v>
      </c>
      <c r="E46" s="1562" t="s">
        <v>341</v>
      </c>
      <c r="F46" s="1562" t="s">
        <v>342</v>
      </c>
      <c r="G46" s="1562" t="s">
        <v>345</v>
      </c>
      <c r="H46" s="1562" t="s">
        <v>347</v>
      </c>
      <c r="I46" s="1562" t="s">
        <v>348</v>
      </c>
      <c r="J46" s="1562" t="s">
        <v>350</v>
      </c>
      <c r="K46" s="1562" t="s">
        <v>357</v>
      </c>
      <c r="L46" s="1562" t="s">
        <v>358</v>
      </c>
      <c r="M46" s="1562" t="s">
        <v>359</v>
      </c>
      <c r="N46" s="1562" t="s">
        <v>360</v>
      </c>
      <c r="O46" s="1562" t="s">
        <v>361</v>
      </c>
      <c r="P46" s="1563" t="s">
        <v>362</v>
      </c>
      <c r="Q46" s="1563" t="s">
        <v>365</v>
      </c>
      <c r="R46" s="1564" t="s">
        <v>396</v>
      </c>
      <c r="S46" s="1555"/>
    </row>
    <row r="47" spans="1:19">
      <c r="C47" s="1611" t="s">
        <v>419</v>
      </c>
      <c r="D47" s="1612">
        <v>632</v>
      </c>
      <c r="E47" s="1613" t="e">
        <v>#N/A</v>
      </c>
      <c r="F47" s="1614">
        <v>486</v>
      </c>
      <c r="G47" s="1614" t="e">
        <v>#N/A</v>
      </c>
      <c r="H47" s="1614" t="e">
        <v>#N/A</v>
      </c>
      <c r="I47" s="1614">
        <v>595</v>
      </c>
      <c r="J47" s="1614">
        <v>505.37</v>
      </c>
      <c r="K47" s="1613">
        <v>492.95</v>
      </c>
      <c r="L47" s="1613" t="e">
        <v>#N/A</v>
      </c>
      <c r="M47" s="1613" t="e">
        <v>#N/A</v>
      </c>
      <c r="N47" s="1613" t="e">
        <v>#N/A</v>
      </c>
      <c r="O47" s="1613" t="e">
        <v>#N/A</v>
      </c>
      <c r="P47" s="1613" t="s">
        <v>391</v>
      </c>
      <c r="Q47" s="1613" t="e">
        <v>#N/A</v>
      </c>
      <c r="R47" s="1615">
        <v>536.41700000000003</v>
      </c>
      <c r="S47" s="1555"/>
    </row>
    <row r="48" spans="1:19">
      <c r="A48" s="1112"/>
      <c r="B48" s="1112"/>
      <c r="C48" s="1616" t="s">
        <v>401</v>
      </c>
      <c r="D48" s="1617">
        <v>632</v>
      </c>
      <c r="E48" s="1618" t="e">
        <v>#N/A</v>
      </c>
      <c r="F48" s="1618">
        <v>482</v>
      </c>
      <c r="G48" s="1618" t="e">
        <v>#N/A</v>
      </c>
      <c r="H48" s="1618" t="e">
        <v>#N/A</v>
      </c>
      <c r="I48" s="1618">
        <v>586</v>
      </c>
      <c r="J48" s="1618">
        <v>519.20000000000005</v>
      </c>
      <c r="K48" s="1618" t="s">
        <v>391</v>
      </c>
      <c r="L48" s="1618" t="e">
        <v>#N/A</v>
      </c>
      <c r="M48" s="1618" t="e">
        <v>#N/A</v>
      </c>
      <c r="N48" s="1618" t="e">
        <v>#N/A</v>
      </c>
      <c r="O48" s="1618" t="e">
        <v>#N/A</v>
      </c>
      <c r="P48" s="1618">
        <v>422.62</v>
      </c>
      <c r="Q48" s="1619" t="e">
        <v>#N/A</v>
      </c>
      <c r="R48" s="1620">
        <v>535.42529999999999</v>
      </c>
      <c r="S48" s="1555"/>
    </row>
    <row r="49" spans="1:19">
      <c r="A49" s="1112"/>
      <c r="B49" s="1112"/>
      <c r="C49" s="1579" t="s">
        <v>402</v>
      </c>
      <c r="D49" s="1580">
        <f>D47-D48</f>
        <v>0</v>
      </c>
      <c r="E49" s="1582" t="e">
        <f>E47-E48</f>
        <v>#N/A</v>
      </c>
      <c r="F49" s="1581">
        <f t="shared" ref="F49:R49" si="7">F47-F48</f>
        <v>4</v>
      </c>
      <c r="G49" s="1581" t="e">
        <f t="shared" si="7"/>
        <v>#N/A</v>
      </c>
      <c r="H49" s="1581" t="e">
        <f t="shared" si="7"/>
        <v>#N/A</v>
      </c>
      <c r="I49" s="1581">
        <f t="shared" si="7"/>
        <v>9</v>
      </c>
      <c r="J49" s="1581">
        <f t="shared" si="7"/>
        <v>-13.830000000000041</v>
      </c>
      <c r="K49" s="1581" t="e">
        <f t="shared" si="7"/>
        <v>#VALUE!</v>
      </c>
      <c r="L49" s="1581"/>
      <c r="M49" s="1581"/>
      <c r="N49" s="1581"/>
      <c r="O49" s="1581"/>
      <c r="P49" s="1581" t="e">
        <f t="shared" ref="P49" si="8">P47-P48</f>
        <v>#VALUE!</v>
      </c>
      <c r="Q49" s="1584" t="e">
        <f t="shared" si="7"/>
        <v>#N/A</v>
      </c>
      <c r="R49" s="1585">
        <f t="shared" si="7"/>
        <v>0.99170000000003711</v>
      </c>
      <c r="S49" s="1555"/>
    </row>
    <row r="50" spans="1:19">
      <c r="A50" s="1113"/>
      <c r="B50" s="1113"/>
      <c r="C50" s="1579" t="s">
        <v>403</v>
      </c>
      <c r="D50" s="1586">
        <f>D47/$R47*100</f>
        <v>117.81878650378343</v>
      </c>
      <c r="E50" s="1587"/>
      <c r="F50" s="1587">
        <f t="shared" ref="F50:Q50" si="9">F47/$R47*100</f>
        <v>90.601155444365105</v>
      </c>
      <c r="G50" s="1587" t="e">
        <f t="shared" si="9"/>
        <v>#N/A</v>
      </c>
      <c r="H50" s="1587" t="e">
        <f t="shared" si="9"/>
        <v>#N/A</v>
      </c>
      <c r="I50" s="1587">
        <f t="shared" si="9"/>
        <v>110.92116767365687</v>
      </c>
      <c r="J50" s="1587">
        <f t="shared" si="9"/>
        <v>94.212152113001636</v>
      </c>
      <c r="K50" s="1587">
        <f t="shared" si="9"/>
        <v>91.896789251645643</v>
      </c>
      <c r="L50" s="1587" t="e">
        <f t="shared" si="9"/>
        <v>#N/A</v>
      </c>
      <c r="M50" s="1587" t="e">
        <f t="shared" si="9"/>
        <v>#N/A</v>
      </c>
      <c r="N50" s="1587" t="e">
        <f t="shared" si="9"/>
        <v>#N/A</v>
      </c>
      <c r="O50" s="1587" t="e">
        <f t="shared" si="9"/>
        <v>#N/A</v>
      </c>
      <c r="P50" s="1587" t="e">
        <f t="shared" si="9"/>
        <v>#VALUE!</v>
      </c>
      <c r="Q50" s="1588" t="e">
        <f t="shared" si="9"/>
        <v>#N/A</v>
      </c>
      <c r="R50" s="1610"/>
      <c r="S50" s="1555"/>
    </row>
    <row r="51" spans="1:19" ht="13.5" thickBot="1">
      <c r="C51" s="1600" t="s">
        <v>404</v>
      </c>
      <c r="D51" s="1601">
        <v>7.53</v>
      </c>
      <c r="E51" s="1602">
        <v>0</v>
      </c>
      <c r="F51" s="1602">
        <v>8.1999999999999993</v>
      </c>
      <c r="G51" s="1602">
        <v>0</v>
      </c>
      <c r="H51" s="1602">
        <v>0</v>
      </c>
      <c r="I51" s="1602">
        <v>31.16</v>
      </c>
      <c r="J51" s="1602">
        <v>15.8</v>
      </c>
      <c r="K51" s="1602">
        <v>36.97</v>
      </c>
      <c r="L51" s="1602">
        <v>0</v>
      </c>
      <c r="M51" s="1602">
        <v>0</v>
      </c>
      <c r="N51" s="1602">
        <v>0</v>
      </c>
      <c r="O51" s="1602">
        <v>0</v>
      </c>
      <c r="P51" s="1603">
        <v>0.34</v>
      </c>
      <c r="Q51" s="1604">
        <v>0</v>
      </c>
      <c r="R51" s="1605">
        <v>100</v>
      </c>
      <c r="S51" s="1555"/>
    </row>
  </sheetData>
  <mergeCells count="1">
    <mergeCell ref="C6:S6"/>
  </mergeCells>
  <conditionalFormatting sqref="D4:G4">
    <cfRule type="expression" dxfId="33" priority="17">
      <formula>$U$1&gt;0</formula>
    </cfRule>
  </conditionalFormatting>
  <conditionalFormatting sqref="D27:P30 R41:R42 D12:R15 R27:R30 R35:R36 D47:R50 D41:P42 D35:P36 D18:R21">
    <cfRule type="containsErrors" dxfId="31" priority="16" stopIfTrue="1">
      <formula>ISERROR(D12)</formula>
    </cfRule>
  </conditionalFormatting>
  <conditionalFormatting sqref="Q35:Q36 Q41:Q42 Q27:Q30">
    <cfRule type="containsErrors" dxfId="29" priority="15" stopIfTrue="1">
      <formula>ISERROR(Q27)</formula>
    </cfRule>
  </conditionalFormatting>
  <conditionalFormatting sqref="D33:R34">
    <cfRule type="containsErrors" dxfId="27" priority="14" stopIfTrue="1">
      <formula>ISERROR(D33)</formula>
    </cfRule>
  </conditionalFormatting>
  <conditionalFormatting sqref="D39:R40">
    <cfRule type="containsErrors" dxfId="25" priority="13" stopIfTrue="1">
      <formula>ISERROR(D39)</formula>
    </cfRule>
  </conditionalFormatting>
  <conditionalFormatting sqref="R16">
    <cfRule type="containsErrors" dxfId="23" priority="12" stopIfTrue="1">
      <formula>ISERROR(R16)</formula>
    </cfRule>
  </conditionalFormatting>
  <conditionalFormatting sqref="D16:Q16">
    <cfRule type="cellIs" dxfId="21" priority="11" operator="equal">
      <formula>0</formula>
    </cfRule>
  </conditionalFormatting>
  <conditionalFormatting sqref="R22">
    <cfRule type="containsErrors" dxfId="19" priority="10" stopIfTrue="1">
      <formula>ISERROR(R22)</formula>
    </cfRule>
  </conditionalFormatting>
  <conditionalFormatting sqref="D22:Q22">
    <cfRule type="cellIs" dxfId="17" priority="9" operator="equal">
      <formula>0</formula>
    </cfRule>
  </conditionalFormatting>
  <conditionalFormatting sqref="R31">
    <cfRule type="containsErrors" dxfId="15" priority="8" stopIfTrue="1">
      <formula>ISERROR(R31)</formula>
    </cfRule>
  </conditionalFormatting>
  <conditionalFormatting sqref="D31:Q31">
    <cfRule type="cellIs" dxfId="13" priority="7" operator="equal">
      <formula>0</formula>
    </cfRule>
  </conditionalFormatting>
  <conditionalFormatting sqref="R37">
    <cfRule type="containsErrors" dxfId="11" priority="6" stopIfTrue="1">
      <formula>ISERROR(R37)</formula>
    </cfRule>
  </conditionalFormatting>
  <conditionalFormatting sqref="D37:Q37">
    <cfRule type="cellIs" dxfId="9" priority="5" operator="equal">
      <formula>0</formula>
    </cfRule>
  </conditionalFormatting>
  <conditionalFormatting sqref="R43">
    <cfRule type="containsErrors" dxfId="7" priority="4" stopIfTrue="1">
      <formula>ISERROR(R43)</formula>
    </cfRule>
  </conditionalFormatting>
  <conditionalFormatting sqref="D43:Q43">
    <cfRule type="cellIs" dxfId="5" priority="3" operator="equal">
      <formula>0</formula>
    </cfRule>
  </conditionalFormatting>
  <conditionalFormatting sqref="R51">
    <cfRule type="containsErrors" dxfId="3" priority="2" stopIfTrue="1">
      <formula>ISERROR(R51)</formula>
    </cfRule>
  </conditionalFormatting>
  <conditionalFormatting sqref="D51:Q51">
    <cfRule type="cellIs" dxfId="1"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topLeftCell="A4" workbookViewId="0">
      <selection activeCell="C31" sqref="C31:D31"/>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431" t="s">
        <v>490</v>
      </c>
      <c r="B5" s="1431"/>
      <c r="C5" s="1431"/>
      <c r="D5" s="1431"/>
      <c r="E5" s="1431"/>
      <c r="F5" s="1431"/>
      <c r="H5" s="597" t="s">
        <v>279</v>
      </c>
    </row>
    <row r="6" spans="1:20" ht="15.75" customHeight="1" thickBot="1">
      <c r="A6" s="1432" t="s">
        <v>125</v>
      </c>
      <c r="B6" s="1434" t="s">
        <v>491</v>
      </c>
      <c r="C6" s="1435"/>
      <c r="D6" s="1436"/>
      <c r="E6" s="1437" t="s">
        <v>492</v>
      </c>
      <c r="F6" s="1439" t="s">
        <v>493</v>
      </c>
    </row>
    <row r="7" spans="1:20" ht="21" customHeight="1" thickBot="1">
      <c r="A7" s="1433"/>
      <c r="B7" s="1258" t="s">
        <v>264</v>
      </c>
      <c r="C7" s="1258" t="s">
        <v>268</v>
      </c>
      <c r="D7" s="1258" t="s">
        <v>269</v>
      </c>
      <c r="E7" s="1438"/>
      <c r="F7" s="1440"/>
    </row>
    <row r="8" spans="1:20" ht="17.25" customHeight="1" thickBot="1">
      <c r="A8" s="791" t="s">
        <v>126</v>
      </c>
      <c r="B8" s="1259">
        <v>8534.3850000000002</v>
      </c>
      <c r="C8" s="1260">
        <v>2903.3989999999999</v>
      </c>
      <c r="D8" s="819">
        <f t="shared" ref="D8:D13" si="0">(C8/B8)*100</f>
        <v>34.020014330265155</v>
      </c>
      <c r="E8" s="1260">
        <v>9020.7080000000005</v>
      </c>
      <c r="F8" s="819">
        <f t="shared" ref="F8:F13" si="1">((B8-E8)/E8)*100</f>
        <v>-5.391184372667869</v>
      </c>
      <c r="H8" s="625" t="s">
        <v>127</v>
      </c>
    </row>
    <row r="9" spans="1:20" ht="18" customHeight="1" thickBot="1">
      <c r="A9" s="791" t="s">
        <v>128</v>
      </c>
      <c r="B9" s="1128">
        <v>27113</v>
      </c>
      <c r="C9" s="681">
        <v>6516</v>
      </c>
      <c r="D9" s="819">
        <f t="shared" si="0"/>
        <v>24.032751816471805</v>
      </c>
      <c r="E9" s="681">
        <v>28472</v>
      </c>
      <c r="F9" s="819">
        <f t="shared" si="1"/>
        <v>-4.7731104242764815</v>
      </c>
      <c r="H9" s="596">
        <f>B9-E9</f>
        <v>-1359</v>
      </c>
      <c r="O9" s="81"/>
      <c r="P9" s="81"/>
      <c r="Q9" s="81"/>
      <c r="R9" s="81"/>
      <c r="S9" s="81"/>
      <c r="T9" s="81"/>
    </row>
    <row r="10" spans="1:20" ht="15" customHeight="1" thickBot="1">
      <c r="A10" s="792" t="s">
        <v>259</v>
      </c>
      <c r="B10" s="1128">
        <v>8106</v>
      </c>
      <c r="C10" s="683">
        <v>0</v>
      </c>
      <c r="D10" s="820">
        <f t="shared" si="0"/>
        <v>0</v>
      </c>
      <c r="E10" s="683">
        <v>10491</v>
      </c>
      <c r="F10" s="820">
        <f t="shared" si="1"/>
        <v>-22.733771804403773</v>
      </c>
      <c r="O10" s="81"/>
      <c r="P10" s="81"/>
      <c r="Q10" s="81"/>
      <c r="R10" s="81"/>
      <c r="S10" s="81"/>
      <c r="T10" s="81"/>
    </row>
    <row r="11" spans="1:20" ht="17.25" customHeight="1" thickBot="1">
      <c r="A11" s="791" t="s">
        <v>129</v>
      </c>
      <c r="B11" s="1128">
        <v>157961.94699999999</v>
      </c>
      <c r="C11" s="684">
        <v>15163.401</v>
      </c>
      <c r="D11" s="819">
        <f t="shared" si="0"/>
        <v>9.5994011772974677</v>
      </c>
      <c r="E11" s="684">
        <v>164024.962</v>
      </c>
      <c r="F11" s="819">
        <f t="shared" si="1"/>
        <v>-3.6963977470697502</v>
      </c>
      <c r="J11" s="787"/>
      <c r="K11"/>
      <c r="L11"/>
      <c r="M11"/>
      <c r="N11"/>
      <c r="O11" s="81"/>
      <c r="P11" s="81"/>
      <c r="Q11" s="81"/>
      <c r="R11" s="81"/>
      <c r="S11" s="81"/>
      <c r="T11" s="81"/>
    </row>
    <row r="12" spans="1:20" ht="15" customHeight="1" thickBot="1">
      <c r="A12" s="790" t="s">
        <v>130</v>
      </c>
      <c r="B12" s="1128">
        <v>61145.542000000001</v>
      </c>
      <c r="C12" s="680">
        <v>17975.841</v>
      </c>
      <c r="D12" s="819">
        <f t="shared" si="0"/>
        <v>29.398449031656305</v>
      </c>
      <c r="E12" s="680">
        <v>60531.423000000003</v>
      </c>
      <c r="F12" s="819">
        <f t="shared" si="1"/>
        <v>1.0145457839310976</v>
      </c>
      <c r="K12"/>
      <c r="L12"/>
      <c r="M12"/>
      <c r="N12"/>
      <c r="O12" s="81"/>
      <c r="P12" s="81"/>
      <c r="Q12" s="81"/>
      <c r="R12" s="81"/>
      <c r="S12" s="81"/>
      <c r="T12" s="81"/>
    </row>
    <row r="13" spans="1:20" ht="15" customHeight="1" thickBot="1">
      <c r="A13" s="790" t="s">
        <v>131</v>
      </c>
      <c r="B13" s="1128">
        <f>B11+B12</f>
        <v>219107.489</v>
      </c>
      <c r="C13" s="680">
        <f>C11+C12</f>
        <v>33139.241999999998</v>
      </c>
      <c r="D13" s="821">
        <f t="shared" si="0"/>
        <v>15.12465053168493</v>
      </c>
      <c r="E13" s="680">
        <f>E11+E12</f>
        <v>224556.38500000001</v>
      </c>
      <c r="F13" s="821">
        <f t="shared" si="1"/>
        <v>-2.4265157278872329</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31" t="s">
        <v>496</v>
      </c>
      <c r="B18" s="1431"/>
      <c r="C18" s="1431"/>
      <c r="D18" s="1431"/>
      <c r="E18" s="1431"/>
      <c r="F18" s="1431"/>
      <c r="L18" s="81"/>
      <c r="M18" s="81"/>
      <c r="O18" s="81"/>
      <c r="P18" s="81"/>
      <c r="Q18" s="81"/>
      <c r="R18" s="81"/>
      <c r="S18" s="81"/>
      <c r="T18" s="81"/>
    </row>
    <row r="19" spans="1:20" ht="16.5" customHeight="1" thickBot="1">
      <c r="A19" s="1442" t="s">
        <v>132</v>
      </c>
      <c r="B19" s="1434" t="s">
        <v>491</v>
      </c>
      <c r="C19" s="1435"/>
      <c r="D19" s="1436"/>
      <c r="E19" s="1437" t="s">
        <v>492</v>
      </c>
      <c r="F19" s="1439" t="s">
        <v>493</v>
      </c>
      <c r="O19" s="81"/>
      <c r="P19" s="81"/>
      <c r="Q19" s="81"/>
      <c r="R19" s="81"/>
      <c r="S19" s="81"/>
      <c r="T19" s="81"/>
    </row>
    <row r="20" spans="1:20" ht="21" customHeight="1" thickBot="1">
      <c r="A20" s="1443"/>
      <c r="B20" s="789" t="s">
        <v>264</v>
      </c>
      <c r="C20" s="789" t="s">
        <v>380</v>
      </c>
      <c r="D20" s="789" t="s">
        <v>381</v>
      </c>
      <c r="E20" s="1444"/>
      <c r="F20" s="1445"/>
      <c r="L20" s="81"/>
      <c r="M20" s="81"/>
      <c r="O20" s="81"/>
      <c r="P20" s="81"/>
      <c r="Q20" s="81"/>
      <c r="R20" s="81"/>
      <c r="S20" s="81"/>
      <c r="T20" s="81"/>
    </row>
    <row r="21" spans="1:20" ht="15.75" thickBot="1">
      <c r="A21" s="530" t="s">
        <v>126</v>
      </c>
      <c r="B21" s="1128">
        <v>18211.556</v>
      </c>
      <c r="C21" s="685">
        <v>0</v>
      </c>
      <c r="D21" s="818">
        <f t="shared" ref="D21:D26" si="2">(C21/B21)*100</f>
        <v>0</v>
      </c>
      <c r="E21" s="680">
        <v>16296.643</v>
      </c>
      <c r="F21" s="818">
        <f t="shared" ref="F21:F26" si="3">((B21-E21)/E21)*100</f>
        <v>11.750352511250325</v>
      </c>
      <c r="H21" s="625" t="s">
        <v>133</v>
      </c>
      <c r="L21" s="81"/>
      <c r="M21" s="81"/>
      <c r="O21" s="81"/>
      <c r="P21" s="81"/>
      <c r="Q21" s="81"/>
      <c r="R21" s="81"/>
      <c r="S21" s="81"/>
      <c r="T21" s="81"/>
    </row>
    <row r="22" spans="1:20" ht="15.75" thickBot="1">
      <c r="A22" s="530" t="s">
        <v>128</v>
      </c>
      <c r="B22" s="1128">
        <v>83834</v>
      </c>
      <c r="C22" s="685">
        <v>0</v>
      </c>
      <c r="D22" s="819">
        <f t="shared" si="2"/>
        <v>0</v>
      </c>
      <c r="E22" s="680">
        <v>66123</v>
      </c>
      <c r="F22" s="819">
        <f t="shared" si="3"/>
        <v>26.784931113228378</v>
      </c>
      <c r="H22" s="596">
        <f>B22-E22</f>
        <v>17711</v>
      </c>
      <c r="O22" s="81"/>
      <c r="P22" s="81"/>
      <c r="Q22" s="81"/>
      <c r="R22" s="81"/>
      <c r="S22" s="81"/>
      <c r="T22" s="81"/>
    </row>
    <row r="23" spans="1:20" ht="15.75" thickBot="1">
      <c r="A23" s="531" t="s">
        <v>259</v>
      </c>
      <c r="B23" s="1128">
        <v>27124</v>
      </c>
      <c r="C23" s="686">
        <v>0</v>
      </c>
      <c r="D23" s="819">
        <f t="shared" si="2"/>
        <v>0</v>
      </c>
      <c r="E23" s="683">
        <v>19696</v>
      </c>
      <c r="F23" s="819">
        <f t="shared" si="3"/>
        <v>37.71324126726239</v>
      </c>
      <c r="O23" s="81"/>
      <c r="P23" s="81"/>
      <c r="Q23" s="81"/>
      <c r="R23" s="81"/>
      <c r="S23" s="81"/>
      <c r="T23" s="81"/>
    </row>
    <row r="24" spans="1:20" ht="15.75" thickBot="1">
      <c r="A24" s="530" t="s">
        <v>129</v>
      </c>
      <c r="B24" s="1128">
        <v>7523.07</v>
      </c>
      <c r="C24" s="687">
        <v>344.91300000000001</v>
      </c>
      <c r="D24" s="820">
        <f t="shared" si="2"/>
        <v>4.5847373479178044</v>
      </c>
      <c r="E24" s="680">
        <v>8391.5409999999993</v>
      </c>
      <c r="F24" s="820">
        <f t="shared" si="3"/>
        <v>-10.349362530672252</v>
      </c>
      <c r="O24" s="81"/>
      <c r="P24" s="81"/>
      <c r="Q24" s="81"/>
      <c r="R24" s="81"/>
      <c r="S24" s="81"/>
      <c r="T24" s="81"/>
    </row>
    <row r="25" spans="1:20" ht="15.75" thickBot="1">
      <c r="A25" s="530" t="s">
        <v>130</v>
      </c>
      <c r="B25" s="1128">
        <v>3820.692</v>
      </c>
      <c r="C25" s="687">
        <v>123.884</v>
      </c>
      <c r="D25" s="819">
        <f t="shared" si="2"/>
        <v>3.2424492735870882</v>
      </c>
      <c r="E25" s="680">
        <v>3395.0439999999999</v>
      </c>
      <c r="F25" s="819">
        <f t="shared" si="3"/>
        <v>12.53733383131412</v>
      </c>
      <c r="O25" s="81"/>
      <c r="P25" s="81"/>
      <c r="Q25" s="81"/>
      <c r="R25" s="81"/>
      <c r="S25" s="81"/>
      <c r="T25" s="81"/>
    </row>
    <row r="26" spans="1:20" ht="15.75" thickBot="1">
      <c r="A26" s="530" t="s">
        <v>131</v>
      </c>
      <c r="B26" s="1128">
        <f>B24+B25</f>
        <v>11343.761999999999</v>
      </c>
      <c r="C26" s="688">
        <f>C24+C25</f>
        <v>468.79700000000003</v>
      </c>
      <c r="D26" s="821">
        <f t="shared" si="2"/>
        <v>4.1326413583077652</v>
      </c>
      <c r="E26" s="680">
        <f>E24+E25</f>
        <v>11786.584999999999</v>
      </c>
      <c r="F26" s="821">
        <f t="shared" si="3"/>
        <v>-3.7570084973722273</v>
      </c>
      <c r="O26" s="81"/>
      <c r="P26" s="81"/>
      <c r="Q26" s="81"/>
      <c r="R26" s="81"/>
      <c r="S26" s="81"/>
      <c r="T26" s="81"/>
    </row>
    <row r="27" spans="1:20" ht="16.5" customHeight="1">
      <c r="A27" s="1446"/>
      <c r="B27" s="1446"/>
      <c r="C27" s="1446"/>
      <c r="D27" s="1446"/>
      <c r="E27" s="1446"/>
      <c r="F27" s="1446"/>
      <c r="H27" s="81"/>
      <c r="I27" s="81"/>
      <c r="J27" s="81"/>
      <c r="K27" s="81"/>
      <c r="L27" s="81"/>
      <c r="M27" s="81"/>
      <c r="N27" s="81"/>
      <c r="O27" s="81"/>
      <c r="P27" s="81"/>
      <c r="Q27" s="81"/>
      <c r="R27" s="81"/>
      <c r="S27" s="81"/>
      <c r="T27" s="81"/>
    </row>
    <row r="28" spans="1:20">
      <c r="A28" s="1060" t="s">
        <v>384</v>
      </c>
      <c r="B28" s="538"/>
      <c r="C28" s="539"/>
      <c r="D28" s="539"/>
      <c r="E28" s="539"/>
      <c r="F28" s="537"/>
      <c r="H28" s="81"/>
      <c r="I28"/>
      <c r="J28"/>
      <c r="K28"/>
      <c r="L28"/>
      <c r="M28"/>
      <c r="N28" s="81"/>
      <c r="O28" s="81"/>
      <c r="P28" s="81"/>
      <c r="Q28" s="81"/>
      <c r="R28" s="81"/>
      <c r="S28" s="81"/>
      <c r="T28" s="81"/>
    </row>
    <row r="29" spans="1:20">
      <c r="A29" s="535"/>
      <c r="B29" s="543"/>
      <c r="C29" s="533"/>
      <c r="D29" s="533"/>
      <c r="E29"/>
      <c r="F29"/>
      <c r="G29"/>
      <c r="H29"/>
      <c r="I29"/>
      <c r="J29"/>
      <c r="K29"/>
      <c r="L29"/>
      <c r="M29"/>
      <c r="N29" s="81"/>
      <c r="O29" s="81"/>
      <c r="P29" s="81"/>
      <c r="Q29" s="81"/>
      <c r="R29" s="81"/>
      <c r="S29" s="81"/>
      <c r="T29" s="81"/>
    </row>
    <row r="30" spans="1:20">
      <c r="A30" s="535"/>
      <c r="B30" s="544"/>
      <c r="C30" s="533"/>
      <c r="D30" s="545"/>
      <c r="E30"/>
      <c r="F30"/>
      <c r="G30"/>
      <c r="H30"/>
      <c r="I30"/>
      <c r="J30"/>
      <c r="K30"/>
      <c r="L30"/>
      <c r="M30"/>
      <c r="N30" s="81"/>
      <c r="O30" s="81"/>
      <c r="P30" s="81"/>
      <c r="Q30" s="81"/>
      <c r="R30" s="81"/>
      <c r="S30" s="81"/>
      <c r="T30" s="81"/>
    </row>
    <row r="31" spans="1:20">
      <c r="A31" s="538"/>
      <c r="B31" s="533"/>
      <c r="C31" s="1441"/>
      <c r="D31" s="1441"/>
      <c r="E31"/>
      <c r="F31"/>
      <c r="G31"/>
      <c r="H31"/>
      <c r="I31"/>
      <c r="J31"/>
      <c r="K31"/>
      <c r="L31"/>
      <c r="M31"/>
      <c r="N31" s="81"/>
      <c r="O31" s="81"/>
      <c r="P31" s="81"/>
      <c r="Q31" s="81"/>
      <c r="R31" s="81"/>
      <c r="S31" s="81"/>
      <c r="T31" s="81"/>
    </row>
    <row r="32" spans="1:20">
      <c r="A32" s="533"/>
      <c r="B32" s="545"/>
      <c r="C32" s="533"/>
      <c r="D32" s="533"/>
      <c r="E32"/>
      <c r="F32"/>
      <c r="G32"/>
      <c r="H32"/>
      <c r="I32"/>
      <c r="J32"/>
      <c r="K32"/>
      <c r="L32"/>
      <c r="M32"/>
      <c r="N32" s="81"/>
      <c r="O32" s="81"/>
      <c r="P32" s="81"/>
      <c r="Q32" s="81"/>
      <c r="R32" s="81"/>
      <c r="S32" s="81"/>
      <c r="T32" s="81"/>
    </row>
    <row r="33" spans="1:20" ht="15.75">
      <c r="A33" s="540"/>
      <c r="B33" s="545"/>
      <c r="C33" s="542"/>
      <c r="D33" s="81"/>
      <c r="E33"/>
      <c r="F33"/>
      <c r="G33"/>
      <c r="H33"/>
      <c r="I33"/>
      <c r="J33"/>
      <c r="K33"/>
      <c r="L33"/>
      <c r="M33"/>
      <c r="N33" s="81"/>
      <c r="O33" s="81"/>
      <c r="P33" s="81"/>
      <c r="Q33" s="81"/>
      <c r="R33" s="81"/>
      <c r="S33" s="81"/>
      <c r="T33" s="81"/>
    </row>
    <row r="34" spans="1:20">
      <c r="A34" s="533"/>
      <c r="B34" s="547"/>
      <c r="C34" s="533"/>
      <c r="D34" s="81"/>
      <c r="E34"/>
      <c r="F34"/>
      <c r="G34"/>
      <c r="H34"/>
      <c r="I34"/>
      <c r="J34"/>
      <c r="K34"/>
      <c r="L34"/>
      <c r="M34"/>
      <c r="N34" s="81"/>
      <c r="O34" s="81"/>
      <c r="P34" s="81"/>
      <c r="Q34" s="81"/>
      <c r="R34" s="81"/>
      <c r="S34" s="81"/>
      <c r="T34" s="81"/>
    </row>
    <row r="35" spans="1:20">
      <c r="A35" s="534"/>
      <c r="B35" s="547"/>
      <c r="C35" s="533"/>
      <c r="D35" s="81"/>
      <c r="E35"/>
      <c r="F35"/>
      <c r="G35"/>
      <c r="H35"/>
      <c r="I35"/>
      <c r="J35"/>
      <c r="K35"/>
      <c r="L35"/>
      <c r="M35"/>
      <c r="N35" s="81"/>
      <c r="O35" s="81"/>
      <c r="P35" s="81"/>
      <c r="Q35" s="81"/>
      <c r="R35" s="81"/>
      <c r="S35" s="81"/>
      <c r="T35" s="81"/>
    </row>
    <row r="36" spans="1:20">
      <c r="A36" s="534"/>
      <c r="B36" s="533"/>
      <c r="C36" s="533"/>
      <c r="D36" s="81"/>
      <c r="E36" s="81"/>
      <c r="F36" s="533"/>
      <c r="G36" s="533"/>
      <c r="H36" s="81"/>
      <c r="I36" s="81"/>
      <c r="J36" s="81"/>
      <c r="K36" s="81"/>
      <c r="L36" s="81"/>
      <c r="M36" s="81"/>
      <c r="N36" s="81"/>
      <c r="O36" s="81"/>
      <c r="P36" s="81"/>
      <c r="Q36" s="81"/>
      <c r="R36" s="81"/>
      <c r="S36" s="81"/>
      <c r="T36" s="81"/>
    </row>
    <row r="37" spans="1:20">
      <c r="A37" s="535"/>
      <c r="B37" s="536"/>
      <c r="C37" s="536"/>
      <c r="D37" s="81"/>
      <c r="E37" s="81"/>
      <c r="F37" s="537"/>
      <c r="G37" s="533"/>
      <c r="H37" s="81"/>
      <c r="I37" s="81"/>
      <c r="J37" s="81"/>
      <c r="K37" s="81"/>
      <c r="L37" s="81"/>
      <c r="M37" s="81"/>
      <c r="N37" s="81"/>
      <c r="O37" s="81"/>
      <c r="P37" s="81"/>
      <c r="Q37" s="81"/>
      <c r="R37" s="81"/>
    </row>
    <row r="38" spans="1:20">
      <c r="A38" s="535"/>
      <c r="B38" s="536"/>
      <c r="C38" s="536"/>
      <c r="D38" s="81"/>
      <c r="E38" s="81"/>
      <c r="F38" s="537"/>
      <c r="G38" s="533"/>
      <c r="H38" s="81"/>
      <c r="I38" s="81"/>
      <c r="J38" s="81"/>
      <c r="K38" s="81"/>
      <c r="L38" s="81"/>
      <c r="M38" s="81"/>
      <c r="N38" s="81"/>
      <c r="O38" s="81"/>
      <c r="P38" s="81"/>
      <c r="Q38" s="81"/>
      <c r="R38" s="81"/>
    </row>
    <row r="39" spans="1:20">
      <c r="A39" s="538"/>
      <c r="B39" s="539"/>
      <c r="C39" s="539"/>
      <c r="D39" s="81"/>
      <c r="E39" s="81"/>
      <c r="F39" s="537"/>
      <c r="G39" s="541"/>
      <c r="H39" s="81"/>
      <c r="I39" s="81"/>
      <c r="J39" s="81"/>
      <c r="K39" s="81"/>
      <c r="L39" s="81"/>
      <c r="M39" s="81"/>
      <c r="N39" s="81"/>
      <c r="O39" s="81"/>
      <c r="P39" s="81"/>
      <c r="Q39" s="81"/>
      <c r="R39" s="81"/>
    </row>
    <row r="40" spans="1:20">
      <c r="A40" s="543"/>
      <c r="B40" s="533"/>
      <c r="C40" s="533"/>
      <c r="D40" s="81"/>
      <c r="E40" s="81"/>
      <c r="F40" s="533"/>
      <c r="G40" s="533"/>
      <c r="H40" s="81"/>
      <c r="I40" s="81"/>
      <c r="J40" s="81"/>
      <c r="K40" s="81"/>
      <c r="L40" s="81"/>
      <c r="M40" s="81"/>
      <c r="N40" s="81"/>
      <c r="O40" s="81"/>
      <c r="P40" s="81"/>
      <c r="Q40" s="81"/>
      <c r="R40" s="81"/>
    </row>
    <row r="41" spans="1:20">
      <c r="A41" s="544"/>
      <c r="B41" s="533"/>
      <c r="C41" s="545"/>
      <c r="D41" s="81"/>
      <c r="E41" s="81"/>
      <c r="F41" s="533"/>
      <c r="G41" s="533"/>
      <c r="H41" s="533"/>
    </row>
    <row r="42" spans="1:20">
      <c r="A42" s="533"/>
      <c r="B42" s="1441"/>
      <c r="C42" s="1441"/>
      <c r="D42" s="533"/>
      <c r="E42" s="533"/>
      <c r="F42" s="533"/>
      <c r="G42" s="533"/>
    </row>
    <row r="43" spans="1:20">
      <c r="A43" s="545"/>
      <c r="B43" s="533"/>
      <c r="C43" s="533"/>
      <c r="D43" s="533"/>
      <c r="E43" s="533"/>
      <c r="F43" s="533"/>
      <c r="G43" s="533"/>
    </row>
    <row r="44" spans="1:20">
      <c r="A44" s="545"/>
      <c r="B44" s="542"/>
      <c r="C44" s="533"/>
      <c r="D44" s="533"/>
      <c r="E44" s="533"/>
      <c r="F44" s="533"/>
      <c r="G44" s="533"/>
    </row>
    <row r="45" spans="1:20">
      <c r="A45" s="547"/>
      <c r="B45" s="533"/>
      <c r="C45" s="533"/>
      <c r="D45" s="533"/>
      <c r="E45" s="533"/>
      <c r="F45" s="533"/>
      <c r="G45" s="533"/>
    </row>
    <row r="46" spans="1:20">
      <c r="A46" s="547"/>
      <c r="B46" s="533"/>
      <c r="C46" s="533"/>
      <c r="D46" s="542"/>
      <c r="E46" s="533"/>
      <c r="F46" s="533"/>
      <c r="G46" s="533"/>
    </row>
    <row r="47" spans="1:20">
      <c r="A47" s="533"/>
      <c r="B47" s="533"/>
      <c r="C47" s="533"/>
      <c r="D47" s="533"/>
      <c r="E47" s="533"/>
      <c r="F47" s="533"/>
      <c r="G47" s="533"/>
    </row>
    <row r="48" spans="1:20">
      <c r="A48" s="533"/>
      <c r="B48" s="533"/>
      <c r="C48" s="533"/>
      <c r="D48" s="533"/>
      <c r="E48" s="533"/>
      <c r="F48" s="533"/>
      <c r="G48" s="533"/>
    </row>
  </sheetData>
  <mergeCells count="13">
    <mergeCell ref="B42:C42"/>
    <mergeCell ref="A19:A20"/>
    <mergeCell ref="B19:D19"/>
    <mergeCell ref="E19:E20"/>
    <mergeCell ref="F19:F20"/>
    <mergeCell ref="A27:F27"/>
    <mergeCell ref="C31:D31"/>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Q38" sqref="Q38"/>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447" t="s">
        <v>494</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row>
    <row r="3" spans="1:24" ht="15.75" customHeight="1">
      <c r="A3" s="1448" t="s">
        <v>495</v>
      </c>
      <c r="B3" s="1448"/>
      <c r="C3" s="1448"/>
      <c r="D3" s="1448"/>
      <c r="E3" s="1448"/>
      <c r="F3" s="1448"/>
      <c r="P3" s="550"/>
    </row>
    <row r="4" spans="1:24" ht="4.5" customHeight="1">
      <c r="A4" s="551"/>
      <c r="B4" s="551"/>
      <c r="C4" s="549"/>
      <c r="D4" s="549"/>
    </row>
    <row r="5" spans="1:24" ht="15.75" thickBot="1">
      <c r="A5" s="552" t="s">
        <v>134</v>
      </c>
      <c r="B5" s="1449" t="s">
        <v>135</v>
      </c>
      <c r="C5" s="144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6443.9040000000005</v>
      </c>
      <c r="C7" s="566">
        <v>11154</v>
      </c>
      <c r="D7" s="598">
        <v>2.7306344115912156</v>
      </c>
      <c r="F7" s="689" t="s">
        <v>147</v>
      </c>
      <c r="G7" s="564">
        <v>1250.008</v>
      </c>
      <c r="H7" s="564">
        <v>4954</v>
      </c>
      <c r="I7" s="678">
        <v>3.4599998892807124</v>
      </c>
      <c r="K7" s="689" t="s">
        <v>147</v>
      </c>
      <c r="L7" s="564">
        <v>175312.40299999999</v>
      </c>
      <c r="M7" s="564">
        <v>42209.231</v>
      </c>
      <c r="N7" s="678">
        <v>4.1534138113058727</v>
      </c>
      <c r="P7" s="689" t="s">
        <v>148</v>
      </c>
      <c r="Q7" s="564">
        <v>35196.624000000003</v>
      </c>
      <c r="R7" s="564">
        <v>9017.8150000000005</v>
      </c>
      <c r="S7" s="678">
        <v>3.9030102081269136</v>
      </c>
    </row>
    <row r="8" spans="1:24" ht="15.75">
      <c r="A8" s="565" t="s">
        <v>387</v>
      </c>
      <c r="B8" s="566">
        <v>5641.9279999999999</v>
      </c>
      <c r="C8" s="566">
        <v>2437</v>
      </c>
      <c r="D8" s="598">
        <v>5.2030122892992905</v>
      </c>
      <c r="F8" s="565" t="s">
        <v>149</v>
      </c>
      <c r="G8" s="566">
        <v>565.56500000000005</v>
      </c>
      <c r="H8" s="566">
        <v>2851</v>
      </c>
      <c r="I8" s="793">
        <v>2.6530052209645416</v>
      </c>
      <c r="K8" s="565" t="s">
        <v>150</v>
      </c>
      <c r="L8" s="566">
        <v>126525.37300000001</v>
      </c>
      <c r="M8" s="566">
        <v>32646.128000000001</v>
      </c>
      <c r="N8" s="598">
        <v>3.8756624675367322</v>
      </c>
      <c r="P8" s="565" t="s">
        <v>154</v>
      </c>
      <c r="Q8" s="566">
        <v>22492.683000000001</v>
      </c>
      <c r="R8" s="566">
        <v>3946.38</v>
      </c>
      <c r="S8" s="598">
        <v>5.6995735332127166</v>
      </c>
    </row>
    <row r="9" spans="1:24" ht="15.75">
      <c r="A9" s="565" t="s">
        <v>157</v>
      </c>
      <c r="B9" s="566">
        <v>4240.1469999999999</v>
      </c>
      <c r="C9" s="566">
        <v>2968</v>
      </c>
      <c r="D9" s="598">
        <v>2.3474147500006919</v>
      </c>
      <c r="F9" s="1340" t="s">
        <v>270</v>
      </c>
      <c r="G9" s="1341">
        <v>1871.3979999999999</v>
      </c>
      <c r="H9" s="1341">
        <v>8106</v>
      </c>
      <c r="I9" s="1342">
        <v>3.144857881310644</v>
      </c>
      <c r="K9" s="565" t="s">
        <v>388</v>
      </c>
      <c r="L9" s="566">
        <v>49391.5</v>
      </c>
      <c r="M9" s="566">
        <v>16926.587</v>
      </c>
      <c r="N9" s="598">
        <v>2.9179834068143804</v>
      </c>
      <c r="P9" s="565" t="s">
        <v>150</v>
      </c>
      <c r="Q9" s="566">
        <v>19932.258000000002</v>
      </c>
      <c r="R9" s="566">
        <v>6134.0119999999997</v>
      </c>
      <c r="S9" s="598">
        <v>3.2494651135341766</v>
      </c>
    </row>
    <row r="10" spans="1:24" ht="15.75">
      <c r="A10" s="565" t="s">
        <v>320</v>
      </c>
      <c r="B10" s="566">
        <v>3840.4850000000001</v>
      </c>
      <c r="C10" s="566">
        <v>2027</v>
      </c>
      <c r="D10" s="598">
        <v>3.4236305869893506</v>
      </c>
      <c r="F10"/>
      <c r="G10"/>
      <c r="H10"/>
      <c r="I10"/>
      <c r="K10" s="565" t="s">
        <v>156</v>
      </c>
      <c r="L10" s="566">
        <v>45790.326999999997</v>
      </c>
      <c r="M10" s="566">
        <v>8471.9959999999992</v>
      </c>
      <c r="N10" s="598">
        <v>5.4049042280001078</v>
      </c>
      <c r="P10" s="565" t="s">
        <v>149</v>
      </c>
      <c r="Q10" s="566">
        <v>17212.727999999999</v>
      </c>
      <c r="R10" s="566">
        <v>4938.5959999999995</v>
      </c>
      <c r="S10" s="598">
        <v>3.4853484674591728</v>
      </c>
    </row>
    <row r="11" spans="1:24" ht="15.75">
      <c r="A11" s="565" t="s">
        <v>394</v>
      </c>
      <c r="B11" s="566">
        <v>1516.7460000000001</v>
      </c>
      <c r="C11" s="566">
        <v>757</v>
      </c>
      <c r="D11" s="598">
        <v>4.2778984301404019</v>
      </c>
      <c r="K11" s="565" t="s">
        <v>149</v>
      </c>
      <c r="L11" s="566">
        <v>40369.998</v>
      </c>
      <c r="M11" s="566">
        <v>9083.982</v>
      </c>
      <c r="N11" s="598">
        <v>4.4440860847148311</v>
      </c>
      <c r="P11" s="565" t="s">
        <v>287</v>
      </c>
      <c r="Q11" s="566">
        <v>16809.074000000001</v>
      </c>
      <c r="R11" s="566">
        <v>4696.6509999999998</v>
      </c>
      <c r="S11" s="598">
        <v>3.5789489148757276</v>
      </c>
    </row>
    <row r="12" spans="1:24" ht="15.75">
      <c r="A12" s="565" t="s">
        <v>155</v>
      </c>
      <c r="B12" s="566">
        <v>905.48400000000004</v>
      </c>
      <c r="C12" s="566">
        <v>1115</v>
      </c>
      <c r="D12" s="598">
        <v>2.821745430748376</v>
      </c>
      <c r="H12" s="1011"/>
      <c r="K12" s="565" t="s">
        <v>152</v>
      </c>
      <c r="L12" s="566">
        <v>25930.526999999998</v>
      </c>
      <c r="M12" s="566">
        <v>5961.7129999999997</v>
      </c>
      <c r="N12" s="598">
        <v>4.3495094446847746</v>
      </c>
      <c r="P12" s="565" t="s">
        <v>151</v>
      </c>
      <c r="Q12" s="566">
        <v>16634.608</v>
      </c>
      <c r="R12" s="566">
        <v>3742.6109999999999</v>
      </c>
      <c r="S12" s="598">
        <v>4.4446532113543196</v>
      </c>
    </row>
    <row r="13" spans="1:24" ht="15.75">
      <c r="A13" s="565" t="s">
        <v>165</v>
      </c>
      <c r="B13" s="566">
        <v>905.20899999999995</v>
      </c>
      <c r="C13" s="566">
        <v>809</v>
      </c>
      <c r="D13" s="598">
        <v>3.2621789928140519</v>
      </c>
      <c r="H13" s="1011"/>
      <c r="K13" s="565" t="s">
        <v>154</v>
      </c>
      <c r="L13" s="566">
        <v>24875.155999999999</v>
      </c>
      <c r="M13" s="566">
        <v>3791.989</v>
      </c>
      <c r="N13" s="598">
        <v>6.5599230377514282</v>
      </c>
      <c r="P13" s="565" t="s">
        <v>388</v>
      </c>
      <c r="Q13" s="566">
        <v>11069.344999999999</v>
      </c>
      <c r="R13" s="566">
        <v>3460.614</v>
      </c>
      <c r="S13" s="598">
        <v>3.1986650345863477</v>
      </c>
    </row>
    <row r="14" spans="1:24" ht="15.75">
      <c r="A14" s="565" t="s">
        <v>160</v>
      </c>
      <c r="B14" s="566">
        <v>724.83199999999999</v>
      </c>
      <c r="C14" s="566">
        <v>554</v>
      </c>
      <c r="D14" s="598">
        <v>2.1063778468119483</v>
      </c>
      <c r="K14" s="565" t="s">
        <v>148</v>
      </c>
      <c r="L14" s="566">
        <v>20142.338</v>
      </c>
      <c r="M14" s="566">
        <v>4261.5010000000002</v>
      </c>
      <c r="N14" s="598">
        <v>4.7265829575072251</v>
      </c>
      <c r="P14" s="565" t="s">
        <v>158</v>
      </c>
      <c r="Q14" s="566">
        <v>9611.5290000000005</v>
      </c>
      <c r="R14" s="566">
        <v>2714.5770000000002</v>
      </c>
      <c r="S14" s="598">
        <v>3.5407096575267527</v>
      </c>
    </row>
    <row r="15" spans="1:24" ht="16.5" thickBot="1">
      <c r="A15" s="565" t="s">
        <v>149</v>
      </c>
      <c r="B15" s="566">
        <v>616.35199999999998</v>
      </c>
      <c r="C15" s="566">
        <v>3000</v>
      </c>
      <c r="D15" s="598">
        <v>2.6847054826443184</v>
      </c>
      <c r="E15" s="767"/>
      <c r="K15" s="565" t="s">
        <v>157</v>
      </c>
      <c r="L15" s="566">
        <v>20067.634999999998</v>
      </c>
      <c r="M15" s="566">
        <v>5094.2719999999999</v>
      </c>
      <c r="N15" s="598">
        <v>3.9392547158848208</v>
      </c>
      <c r="P15" s="565" t="s">
        <v>156</v>
      </c>
      <c r="Q15" s="566">
        <v>9414.67</v>
      </c>
      <c r="R15" s="566">
        <v>2336.672</v>
      </c>
      <c r="S15" s="598">
        <v>4.029093514194547</v>
      </c>
    </row>
    <row r="16" spans="1:24" ht="16.5" thickBot="1">
      <c r="A16" s="873" t="s">
        <v>270</v>
      </c>
      <c r="B16" s="569">
        <v>26806.04</v>
      </c>
      <c r="C16" s="569">
        <v>27113</v>
      </c>
      <c r="D16" s="677">
        <v>3.1409457154792055</v>
      </c>
      <c r="E16" s="606"/>
      <c r="K16" s="565" t="s">
        <v>164</v>
      </c>
      <c r="L16" s="566">
        <v>16747.966</v>
      </c>
      <c r="M16" s="566">
        <v>5049.866</v>
      </c>
      <c r="N16" s="598">
        <v>3.3165169135181012</v>
      </c>
      <c r="P16" s="565" t="s">
        <v>147</v>
      </c>
      <c r="Q16" s="566">
        <v>8064.76</v>
      </c>
      <c r="R16" s="566">
        <v>2303.6759999999999</v>
      </c>
      <c r="S16" s="598">
        <v>3.500822164227956</v>
      </c>
    </row>
    <row r="17" spans="1:19" ht="15.75">
      <c r="A17"/>
      <c r="B17"/>
      <c r="C17"/>
      <c r="D17"/>
      <c r="K17" s="565" t="s">
        <v>298</v>
      </c>
      <c r="L17" s="566">
        <v>16566.382000000001</v>
      </c>
      <c r="M17" s="566">
        <v>2786.471</v>
      </c>
      <c r="N17" s="598">
        <v>5.9452913739278106</v>
      </c>
      <c r="P17" s="565" t="s">
        <v>163</v>
      </c>
      <c r="Q17" s="566">
        <v>5852.9549999999999</v>
      </c>
      <c r="R17" s="566">
        <v>1863.9559999999999</v>
      </c>
      <c r="S17" s="598">
        <v>3.1400714394545797</v>
      </c>
    </row>
    <row r="18" spans="1:19" ht="15.75">
      <c r="A18"/>
      <c r="B18"/>
      <c r="C18"/>
      <c r="D18"/>
      <c r="K18" s="565" t="s">
        <v>161</v>
      </c>
      <c r="L18" s="566">
        <v>12450.681</v>
      </c>
      <c r="M18" s="566">
        <v>2946.71</v>
      </c>
      <c r="N18" s="598">
        <v>4.2252820942678442</v>
      </c>
      <c r="P18" s="565" t="s">
        <v>167</v>
      </c>
      <c r="Q18" s="566">
        <v>4918.9520000000002</v>
      </c>
      <c r="R18" s="566">
        <v>1538.0039999999999</v>
      </c>
      <c r="S18" s="598">
        <v>3.1982699654877362</v>
      </c>
    </row>
    <row r="19" spans="1:19" ht="15.75">
      <c r="A19"/>
      <c r="B19"/>
      <c r="C19"/>
      <c r="D19"/>
      <c r="K19" s="565" t="s">
        <v>297</v>
      </c>
      <c r="L19" s="566">
        <v>9829.7000000000007</v>
      </c>
      <c r="M19" s="566">
        <v>2647.75</v>
      </c>
      <c r="N19" s="598">
        <v>3.7124728543102639</v>
      </c>
      <c r="P19" s="565" t="s">
        <v>157</v>
      </c>
      <c r="Q19" s="566">
        <v>4066.4879999999998</v>
      </c>
      <c r="R19" s="566">
        <v>1057.075</v>
      </c>
      <c r="S19" s="598">
        <v>3.84692476881962</v>
      </c>
    </row>
    <row r="20" spans="1:19" ht="15.75">
      <c r="A20"/>
      <c r="B20"/>
      <c r="C20"/>
      <c r="D20"/>
      <c r="K20" s="565" t="s">
        <v>162</v>
      </c>
      <c r="L20" s="566">
        <v>9551.3430000000008</v>
      </c>
      <c r="M20" s="566">
        <v>2301.009</v>
      </c>
      <c r="N20" s="598">
        <v>4.1509368281479997</v>
      </c>
      <c r="P20" s="565" t="s">
        <v>168</v>
      </c>
      <c r="Q20" s="566">
        <v>3823.1889999999999</v>
      </c>
      <c r="R20" s="566">
        <v>1320.836</v>
      </c>
      <c r="S20" s="598">
        <v>2.8945221056966948</v>
      </c>
    </row>
    <row r="21" spans="1:19" ht="15.75">
      <c r="A21"/>
      <c r="B21"/>
      <c r="C21"/>
      <c r="D21"/>
      <c r="K21" s="565" t="s">
        <v>155</v>
      </c>
      <c r="L21" s="566">
        <v>9134.4359999999997</v>
      </c>
      <c r="M21" s="566">
        <v>2822.6060000000002</v>
      </c>
      <c r="N21" s="598">
        <v>3.2361711127943464</v>
      </c>
      <c r="P21" s="565" t="s">
        <v>161</v>
      </c>
      <c r="Q21" s="566">
        <v>3523.4769999999999</v>
      </c>
      <c r="R21" s="566">
        <v>869.22699999999998</v>
      </c>
      <c r="S21" s="598">
        <v>4.0535751880693995</v>
      </c>
    </row>
    <row r="22" spans="1:19" ht="15.75">
      <c r="A22"/>
      <c r="B22"/>
      <c r="C22"/>
      <c r="D22"/>
      <c r="H22" s="1011"/>
      <c r="K22" s="565" t="s">
        <v>299</v>
      </c>
      <c r="L22" s="566">
        <v>6231.1509999999998</v>
      </c>
      <c r="M22" s="566">
        <v>1810.971</v>
      </c>
      <c r="N22" s="598">
        <v>3.4407790075048137</v>
      </c>
      <c r="P22" s="565" t="s">
        <v>165</v>
      </c>
      <c r="Q22" s="566">
        <v>3370.1610000000001</v>
      </c>
      <c r="R22" s="566">
        <v>862.17700000000002</v>
      </c>
      <c r="S22" s="598">
        <v>3.9088968970408629</v>
      </c>
    </row>
    <row r="23" spans="1:19" ht="15.75">
      <c r="A23"/>
      <c r="B23"/>
      <c r="C23"/>
      <c r="D23"/>
      <c r="H23" s="1011"/>
      <c r="K23" s="565" t="s">
        <v>151</v>
      </c>
      <c r="L23" s="566">
        <v>5862.5379999999996</v>
      </c>
      <c r="M23" s="566">
        <v>1213.588</v>
      </c>
      <c r="N23" s="598">
        <v>4.8307481616495878</v>
      </c>
      <c r="P23" s="565" t="s">
        <v>166</v>
      </c>
      <c r="Q23" s="566">
        <v>3225.0140000000001</v>
      </c>
      <c r="R23" s="566">
        <v>1000.568</v>
      </c>
      <c r="S23" s="598">
        <v>3.223183231924267</v>
      </c>
    </row>
    <row r="24" spans="1:19" ht="15.75">
      <c r="A24"/>
      <c r="B24"/>
      <c r="C24"/>
      <c r="D24"/>
      <c r="H24" s="1011"/>
      <c r="K24" s="565" t="s">
        <v>165</v>
      </c>
      <c r="L24" s="566">
        <v>5377.674</v>
      </c>
      <c r="M24" s="566">
        <v>2039.4559999999999</v>
      </c>
      <c r="N24" s="598">
        <v>2.6368178573109695</v>
      </c>
      <c r="P24" s="565" t="s">
        <v>297</v>
      </c>
      <c r="Q24" s="566">
        <v>3110.74</v>
      </c>
      <c r="R24" s="566">
        <v>847.12199999999996</v>
      </c>
      <c r="S24" s="598">
        <v>3.6721275093788144</v>
      </c>
    </row>
    <row r="25" spans="1:19" ht="15.75">
      <c r="H25" s="1011"/>
      <c r="K25" s="565" t="s">
        <v>160</v>
      </c>
      <c r="L25" s="566">
        <v>4107.652</v>
      </c>
      <c r="M25" s="566">
        <v>917.673</v>
      </c>
      <c r="N25" s="598">
        <v>4.4761608982720427</v>
      </c>
      <c r="P25" s="565" t="s">
        <v>423</v>
      </c>
      <c r="Q25" s="566">
        <v>3038.1239999999998</v>
      </c>
      <c r="R25" s="566">
        <v>1221.432</v>
      </c>
      <c r="S25" s="598">
        <v>2.4873460004322792</v>
      </c>
    </row>
    <row r="26" spans="1:19" ht="16.5" thickBot="1">
      <c r="A26" s="81"/>
      <c r="B26" s="81"/>
      <c r="C26" s="81"/>
      <c r="D26" s="81"/>
      <c r="H26" s="1011"/>
      <c r="K26" s="959" t="s">
        <v>168</v>
      </c>
      <c r="L26" s="872">
        <v>2938.6179999999999</v>
      </c>
      <c r="M26" s="872">
        <v>1112.3879999999999</v>
      </c>
      <c r="N26" s="960">
        <v>2.6417203349910285</v>
      </c>
      <c r="P26" s="565" t="s">
        <v>422</v>
      </c>
      <c r="Q26" s="566">
        <v>2447.36</v>
      </c>
      <c r="R26" s="566">
        <v>870.03499999999997</v>
      </c>
      <c r="S26" s="598">
        <v>2.8129443068382307</v>
      </c>
    </row>
    <row r="27" spans="1:19" ht="16.5" thickBot="1">
      <c r="A27" s="81"/>
      <c r="B27" s="81"/>
      <c r="C27" s="81"/>
      <c r="D27" s="81"/>
      <c r="H27" s="1011"/>
      <c r="K27" s="873" t="s">
        <v>270</v>
      </c>
      <c r="L27" s="569">
        <v>641339.34699999995</v>
      </c>
      <c r="M27" s="569">
        <v>157961.94699999999</v>
      </c>
      <c r="N27" s="677">
        <v>4.0600876298391029</v>
      </c>
      <c r="P27" s="565" t="s">
        <v>152</v>
      </c>
      <c r="Q27" s="566">
        <v>2433.4389999999999</v>
      </c>
      <c r="R27" s="566">
        <v>768.755</v>
      </c>
      <c r="S27" s="598">
        <v>3.1654285175380972</v>
      </c>
    </row>
    <row r="28" spans="1:19" ht="16.5" thickBot="1">
      <c r="H28" s="1011"/>
      <c r="K28"/>
      <c r="L28"/>
      <c r="M28"/>
      <c r="N28"/>
      <c r="P28" s="959" t="s">
        <v>298</v>
      </c>
      <c r="Q28" s="872">
        <v>2313.6439999999998</v>
      </c>
      <c r="R28" s="872">
        <v>528.70500000000004</v>
      </c>
      <c r="S28" s="960">
        <v>4.376058482518606</v>
      </c>
    </row>
    <row r="29" spans="1:19" ht="16.5" thickBot="1">
      <c r="H29" s="1011"/>
      <c r="K29"/>
      <c r="L29"/>
      <c r="M29"/>
      <c r="N29"/>
      <c r="P29" s="873" t="s">
        <v>270</v>
      </c>
      <c r="Q29" s="569">
        <v>223732.878</v>
      </c>
      <c r="R29" s="569">
        <v>61145.542000000001</v>
      </c>
      <c r="S29" s="677">
        <v>3.659021912014452</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topLeftCell="A7" workbookViewId="0">
      <selection activeCell="A29" sqref="A29:J54"/>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447" t="s">
        <v>497</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row>
    <row r="3" spans="1:27" ht="18" customHeight="1">
      <c r="A3" s="1450" t="s">
        <v>495</v>
      </c>
      <c r="B3" s="1450"/>
      <c r="C3" s="1450"/>
      <c r="D3" s="1450"/>
      <c r="E3" s="1450"/>
      <c r="F3" s="1450"/>
      <c r="G3" s="145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9875.9380000000001</v>
      </c>
      <c r="C8" s="564">
        <v>13897</v>
      </c>
      <c r="D8" s="678">
        <v>2.3183616995604099</v>
      </c>
      <c r="E8" s="770"/>
      <c r="F8" s="567" t="s">
        <v>388</v>
      </c>
      <c r="G8" s="566">
        <v>2970.8359999999998</v>
      </c>
      <c r="H8" s="566">
        <v>10613</v>
      </c>
      <c r="I8" s="598">
        <v>3.3841719996992694</v>
      </c>
      <c r="J8" s="606"/>
      <c r="K8" s="689" t="s">
        <v>150</v>
      </c>
      <c r="L8" s="564">
        <v>7244.4650000000001</v>
      </c>
      <c r="M8" s="564">
        <v>2014.077</v>
      </c>
      <c r="N8" s="678">
        <v>3.5969156094826564</v>
      </c>
      <c r="O8" s="606"/>
      <c r="P8" s="689" t="s">
        <v>388</v>
      </c>
      <c r="Q8" s="564">
        <v>3372.2640000000001</v>
      </c>
      <c r="R8" s="564">
        <v>846.79399999999998</v>
      </c>
      <c r="S8" s="678">
        <v>3.9823900500003546</v>
      </c>
    </row>
    <row r="9" spans="1:27" ht="15.75">
      <c r="A9" s="567" t="s">
        <v>388</v>
      </c>
      <c r="B9" s="566">
        <v>6697.3680000000004</v>
      </c>
      <c r="C9" s="566">
        <v>18761</v>
      </c>
      <c r="D9" s="598">
        <v>3.1358756394198695</v>
      </c>
      <c r="E9" s="771"/>
      <c r="F9" s="567" t="s">
        <v>165</v>
      </c>
      <c r="G9" s="566">
        <v>2319.7049999999999</v>
      </c>
      <c r="H9" s="566">
        <v>11303</v>
      </c>
      <c r="I9" s="598">
        <v>2.8014745842541937</v>
      </c>
      <c r="J9" s="606"/>
      <c r="K9" s="565" t="s">
        <v>388</v>
      </c>
      <c r="L9" s="566">
        <v>3547.9749999999999</v>
      </c>
      <c r="M9" s="566">
        <v>717.54100000000005</v>
      </c>
      <c r="N9" s="598">
        <v>4.9446303416808233</v>
      </c>
      <c r="O9" s="606"/>
      <c r="P9" s="565" t="s">
        <v>150</v>
      </c>
      <c r="Q9" s="566">
        <v>2576.8989999999999</v>
      </c>
      <c r="R9" s="566">
        <v>643.20500000000004</v>
      </c>
      <c r="S9" s="598">
        <v>4.0063416795578393</v>
      </c>
    </row>
    <row r="10" spans="1:27" ht="16.5" thickBot="1">
      <c r="A10" s="567" t="s">
        <v>165</v>
      </c>
      <c r="B10" s="566">
        <v>5067.7650000000003</v>
      </c>
      <c r="C10" s="566">
        <v>17813</v>
      </c>
      <c r="D10" s="598">
        <v>2.3435856858913113</v>
      </c>
      <c r="E10" s="770"/>
      <c r="F10" s="1343" t="s">
        <v>169</v>
      </c>
      <c r="G10" s="872">
        <v>465.93700000000001</v>
      </c>
      <c r="H10" s="872">
        <v>4269</v>
      </c>
      <c r="I10" s="960">
        <v>1.7275288918220477</v>
      </c>
      <c r="J10" s="606"/>
      <c r="K10" s="565" t="s">
        <v>167</v>
      </c>
      <c r="L10" s="566">
        <v>3511.1790000000001</v>
      </c>
      <c r="M10" s="566">
        <v>755.73099999999999</v>
      </c>
      <c r="N10" s="598">
        <v>4.6460698317258391</v>
      </c>
      <c r="O10" s="606"/>
      <c r="P10" s="565" t="s">
        <v>152</v>
      </c>
      <c r="Q10" s="566">
        <v>2483.5450000000001</v>
      </c>
      <c r="R10" s="566">
        <v>763.02</v>
      </c>
      <c r="S10" s="598">
        <v>3.2548884695027653</v>
      </c>
    </row>
    <row r="11" spans="1:27" ht="16.5" thickBot="1">
      <c r="A11" s="567" t="s">
        <v>161</v>
      </c>
      <c r="B11" s="566">
        <v>3799.0990000000002</v>
      </c>
      <c r="C11" s="566">
        <v>2775</v>
      </c>
      <c r="D11" s="598">
        <v>2.9730119527773735</v>
      </c>
      <c r="E11" s="771"/>
      <c r="F11" s="952" t="s">
        <v>270</v>
      </c>
      <c r="G11" s="569">
        <v>5899.7510000000002</v>
      </c>
      <c r="H11" s="569">
        <v>27124</v>
      </c>
      <c r="I11" s="677">
        <v>2.8957794442028466</v>
      </c>
      <c r="J11" s="606"/>
      <c r="K11" s="565" t="s">
        <v>147</v>
      </c>
      <c r="L11" s="566">
        <v>3031.65</v>
      </c>
      <c r="M11" s="566">
        <v>1329.155</v>
      </c>
      <c r="N11" s="598">
        <v>2.2808852240709325</v>
      </c>
      <c r="O11" s="606"/>
      <c r="P11" s="565" t="s">
        <v>161</v>
      </c>
      <c r="Q11" s="566">
        <v>1945.63</v>
      </c>
      <c r="R11" s="566">
        <v>631.899</v>
      </c>
      <c r="S11" s="598">
        <v>3.0790205396748531</v>
      </c>
    </row>
    <row r="12" spans="1:27" ht="15.75">
      <c r="A12" s="567" t="s">
        <v>150</v>
      </c>
      <c r="B12" s="566">
        <v>3429.2260000000001</v>
      </c>
      <c r="C12" s="566">
        <v>3932</v>
      </c>
      <c r="D12" s="598">
        <v>2.4140400722545183</v>
      </c>
      <c r="E12" s="771"/>
      <c r="F12"/>
      <c r="G12"/>
      <c r="H12"/>
      <c r="I12"/>
      <c r="J12" s="606"/>
      <c r="K12" s="565" t="s">
        <v>152</v>
      </c>
      <c r="L12" s="566">
        <v>2803.5079999999998</v>
      </c>
      <c r="M12" s="566">
        <v>767.47799999999995</v>
      </c>
      <c r="N12" s="598">
        <v>3.6528838611660528</v>
      </c>
      <c r="O12" s="606"/>
      <c r="P12" s="565" t="s">
        <v>149</v>
      </c>
      <c r="Q12" s="566">
        <v>1365.481</v>
      </c>
      <c r="R12" s="566">
        <v>235.37</v>
      </c>
      <c r="S12" s="598">
        <v>5.8014232909886561</v>
      </c>
    </row>
    <row r="13" spans="1:27" ht="15.75">
      <c r="A13" s="567" t="s">
        <v>169</v>
      </c>
      <c r="B13" s="566">
        <v>2487.6489999999999</v>
      </c>
      <c r="C13" s="566">
        <v>7801</v>
      </c>
      <c r="D13" s="598">
        <v>1.5738199113778939</v>
      </c>
      <c r="E13" s="771"/>
      <c r="F13"/>
      <c r="G13"/>
      <c r="H13"/>
      <c r="I13"/>
      <c r="J13" s="606"/>
      <c r="K13" s="565" t="s">
        <v>160</v>
      </c>
      <c r="L13" s="566">
        <v>1537.59</v>
      </c>
      <c r="M13" s="566">
        <v>534.14700000000005</v>
      </c>
      <c r="N13" s="598">
        <v>2.8785896017388466</v>
      </c>
      <c r="O13" s="606"/>
      <c r="P13" s="565" t="s">
        <v>167</v>
      </c>
      <c r="Q13" s="566">
        <v>693.09100000000001</v>
      </c>
      <c r="R13" s="566">
        <v>171.25899999999999</v>
      </c>
      <c r="S13" s="598">
        <v>4.047034024489224</v>
      </c>
    </row>
    <row r="14" spans="1:27" ht="15.75">
      <c r="A14" s="567" t="s">
        <v>152</v>
      </c>
      <c r="B14" s="566">
        <v>2474.3049999999998</v>
      </c>
      <c r="C14" s="566">
        <v>2536</v>
      </c>
      <c r="D14" s="598">
        <v>1.6787536959917062</v>
      </c>
      <c r="E14" s="771"/>
      <c r="F14"/>
      <c r="G14"/>
      <c r="H14"/>
      <c r="I14"/>
      <c r="J14" s="606"/>
      <c r="K14" s="565" t="s">
        <v>164</v>
      </c>
      <c r="L14" s="566">
        <v>1082.3810000000001</v>
      </c>
      <c r="M14" s="566">
        <v>300.68</v>
      </c>
      <c r="N14" s="598">
        <v>3.599777171744047</v>
      </c>
      <c r="O14" s="606"/>
      <c r="P14" s="565" t="s">
        <v>164</v>
      </c>
      <c r="Q14" s="566">
        <v>486.54899999999998</v>
      </c>
      <c r="R14" s="566">
        <v>156.358</v>
      </c>
      <c r="S14" s="598">
        <v>3.1117627495874851</v>
      </c>
    </row>
    <row r="15" spans="1:27" ht="15.75">
      <c r="A15" s="567" t="s">
        <v>160</v>
      </c>
      <c r="B15" s="566">
        <v>2308.8139999999999</v>
      </c>
      <c r="C15" s="566">
        <v>2559</v>
      </c>
      <c r="D15" s="598">
        <v>1.8057486717801079</v>
      </c>
      <c r="E15" s="771"/>
      <c r="F15"/>
      <c r="G15"/>
      <c r="H15"/>
      <c r="I15"/>
      <c r="J15" s="606"/>
      <c r="K15" s="565" t="s">
        <v>165</v>
      </c>
      <c r="L15" s="566">
        <v>925.96400000000006</v>
      </c>
      <c r="M15" s="566">
        <v>298.85199999999998</v>
      </c>
      <c r="N15" s="598">
        <v>3.0984032230000138</v>
      </c>
      <c r="O15" s="606"/>
      <c r="P15" s="565" t="s">
        <v>160</v>
      </c>
      <c r="Q15" s="566">
        <v>244.46299999999999</v>
      </c>
      <c r="R15" s="566">
        <v>63.46</v>
      </c>
      <c r="S15" s="598">
        <v>3.8522376300031516</v>
      </c>
    </row>
    <row r="16" spans="1:27" ht="15.75">
      <c r="A16" s="567" t="s">
        <v>166</v>
      </c>
      <c r="B16" s="566">
        <v>1584.421</v>
      </c>
      <c r="C16" s="566">
        <v>2955</v>
      </c>
      <c r="D16" s="598">
        <v>1.7576769773326575</v>
      </c>
      <c r="E16" s="771"/>
      <c r="J16" s="606"/>
      <c r="K16" s="565" t="s">
        <v>156</v>
      </c>
      <c r="L16" s="566">
        <v>910.64800000000002</v>
      </c>
      <c r="M16" s="566">
        <v>318.98899999999998</v>
      </c>
      <c r="N16" s="598">
        <v>2.8547943659499233</v>
      </c>
      <c r="O16" s="606"/>
      <c r="P16" s="565" t="s">
        <v>156</v>
      </c>
      <c r="Q16" s="566">
        <v>242.101</v>
      </c>
      <c r="R16" s="566">
        <v>107.026</v>
      </c>
      <c r="S16" s="598">
        <v>2.2620765047745408</v>
      </c>
    </row>
    <row r="17" spans="1:19" ht="15.75">
      <c r="A17" s="567" t="s">
        <v>147</v>
      </c>
      <c r="B17" s="566">
        <v>1554.0930000000001</v>
      </c>
      <c r="C17" s="566">
        <v>6315</v>
      </c>
      <c r="D17" s="598">
        <v>3.0294860123706355</v>
      </c>
      <c r="E17" s="770"/>
      <c r="J17" s="606"/>
      <c r="K17" s="565" t="s">
        <v>161</v>
      </c>
      <c r="L17" s="566">
        <v>539.58699999999999</v>
      </c>
      <c r="M17" s="566">
        <v>147.42099999999999</v>
      </c>
      <c r="N17" s="598">
        <v>3.6601773153078598</v>
      </c>
      <c r="O17" s="606"/>
      <c r="P17" s="565" t="s">
        <v>165</v>
      </c>
      <c r="Q17" s="566">
        <v>131.28</v>
      </c>
      <c r="R17" s="566">
        <v>58.186</v>
      </c>
      <c r="S17" s="598">
        <v>2.2562128347025059</v>
      </c>
    </row>
    <row r="18" spans="1:19" ht="16.5" thickBot="1">
      <c r="A18" s="567" t="s">
        <v>148</v>
      </c>
      <c r="B18" s="566">
        <v>1288.192</v>
      </c>
      <c r="C18" s="566">
        <v>1348</v>
      </c>
      <c r="D18" s="598">
        <v>2.1379396188462492</v>
      </c>
      <c r="E18" s="772"/>
      <c r="F18" s="81"/>
      <c r="G18" s="81"/>
      <c r="H18" s="81"/>
      <c r="K18" s="565" t="s">
        <v>149</v>
      </c>
      <c r="L18" s="566">
        <v>509.80500000000001</v>
      </c>
      <c r="M18" s="566">
        <v>97.293000000000006</v>
      </c>
      <c r="N18" s="598">
        <v>5.2398939286485149</v>
      </c>
      <c r="O18" s="606"/>
      <c r="P18" s="959" t="s">
        <v>375</v>
      </c>
      <c r="Q18" s="872">
        <v>109.47499999999999</v>
      </c>
      <c r="R18" s="872">
        <v>14.5</v>
      </c>
      <c r="S18" s="960">
        <v>7.55</v>
      </c>
    </row>
    <row r="19" spans="1:19" ht="16.5" thickBot="1">
      <c r="A19" s="952" t="s">
        <v>270</v>
      </c>
      <c r="B19" s="569">
        <v>42246.186999999998</v>
      </c>
      <c r="C19" s="569">
        <v>83834</v>
      </c>
      <c r="D19" s="677">
        <v>2.3197461545844846</v>
      </c>
      <c r="E19" s="773"/>
      <c r="F19" s="81"/>
      <c r="G19" s="81"/>
      <c r="H19" s="81"/>
      <c r="J19" s="606"/>
      <c r="K19" s="565" t="s">
        <v>425</v>
      </c>
      <c r="L19" s="566">
        <v>287.64499999999998</v>
      </c>
      <c r="M19" s="566">
        <v>23.327000000000002</v>
      </c>
      <c r="N19" s="598">
        <v>12.330989840099454</v>
      </c>
      <c r="O19" s="606"/>
      <c r="P19" s="873" t="s">
        <v>270</v>
      </c>
      <c r="Q19" s="569">
        <v>14065.846</v>
      </c>
      <c r="R19" s="569">
        <v>3820.692</v>
      </c>
      <c r="S19" s="677">
        <v>3.6814917297704186</v>
      </c>
    </row>
    <row r="20" spans="1:19" ht="15" customHeight="1" thickBot="1">
      <c r="A20"/>
      <c r="B20"/>
      <c r="C20"/>
      <c r="D20"/>
      <c r="E20" s="773"/>
      <c r="F20" s="81"/>
      <c r="G20" s="81"/>
      <c r="H20" s="81"/>
      <c r="J20" s="606"/>
      <c r="K20" s="565" t="s">
        <v>148</v>
      </c>
      <c r="L20" s="566">
        <v>274.77199999999999</v>
      </c>
      <c r="M20" s="566">
        <v>25.126999999999999</v>
      </c>
      <c r="N20" s="598">
        <v>10.935328531062204</v>
      </c>
      <c r="O20" s="606"/>
      <c r="P20"/>
      <c r="Q20"/>
      <c r="R20"/>
      <c r="S20"/>
    </row>
    <row r="21" spans="1:19" ht="16.5" thickBot="1">
      <c r="A21"/>
      <c r="B21"/>
      <c r="C21"/>
      <c r="D21"/>
      <c r="E21" s="774"/>
      <c r="F21" s="81"/>
      <c r="G21" s="81"/>
      <c r="H21" s="81"/>
      <c r="J21" s="606"/>
      <c r="K21" s="952" t="s">
        <v>270</v>
      </c>
      <c r="L21" s="569">
        <v>26782.445</v>
      </c>
      <c r="M21" s="569">
        <v>7523.07</v>
      </c>
      <c r="N21" s="677">
        <v>3.5600419775437424</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s="81"/>
      <c r="G30" s="81"/>
      <c r="H30" s="81"/>
      <c r="I30"/>
      <c r="J30"/>
      <c r="K30"/>
      <c r="L30"/>
      <c r="M30"/>
      <c r="N30"/>
      <c r="P30" s="81"/>
      <c r="Q30" s="81"/>
      <c r="R30" s="81"/>
      <c r="S30" s="81"/>
    </row>
    <row r="31" spans="1:19">
      <c r="A31"/>
      <c r="B31"/>
      <c r="C31"/>
      <c r="D31"/>
      <c r="E31"/>
      <c r="F31" s="81"/>
      <c r="G31" s="81"/>
      <c r="H31" s="81"/>
      <c r="I31"/>
      <c r="J31"/>
      <c r="K31"/>
      <c r="L31"/>
      <c r="M31"/>
      <c r="N31"/>
      <c r="P31" s="81"/>
      <c r="Q31" s="81"/>
      <c r="R31" s="81"/>
      <c r="S31" s="81"/>
    </row>
    <row r="32" spans="1:19">
      <c r="A32"/>
      <c r="B32"/>
      <c r="C32"/>
      <c r="D32"/>
      <c r="E32"/>
      <c r="F32" s="81"/>
      <c r="G32" s="81"/>
      <c r="H32" s="81"/>
      <c r="I32"/>
      <c r="J32"/>
      <c r="P32" s="81"/>
      <c r="Q32" s="81"/>
      <c r="R32" s="81"/>
      <c r="S32" s="81"/>
    </row>
    <row r="33" spans="1:19">
      <c r="A33"/>
      <c r="B33"/>
      <c r="C33"/>
      <c r="D33"/>
      <c r="E33"/>
      <c r="F33" s="81"/>
      <c r="G33" s="81"/>
      <c r="H33" s="81"/>
      <c r="I33"/>
      <c r="J33"/>
      <c r="K33"/>
      <c r="L33"/>
      <c r="M33"/>
      <c r="N33"/>
      <c r="P33" s="81"/>
      <c r="Q33" s="81"/>
      <c r="R33" s="81"/>
      <c r="S33" s="81"/>
    </row>
    <row r="34" spans="1:19">
      <c r="A34"/>
      <c r="B34"/>
      <c r="C34"/>
      <c r="D34"/>
      <c r="E34"/>
      <c r="F34" s="81"/>
      <c r="G34" s="81"/>
      <c r="H34" s="81"/>
      <c r="I34"/>
      <c r="J34"/>
      <c r="K34"/>
      <c r="L34"/>
      <c r="M34"/>
      <c r="N34"/>
      <c r="P34" s="81"/>
      <c r="Q34" s="81"/>
      <c r="R34" s="81"/>
      <c r="S34" s="81"/>
    </row>
    <row r="35" spans="1:19">
      <c r="A35"/>
      <c r="B35"/>
      <c r="C35"/>
      <c r="D35"/>
      <c r="E35"/>
      <c r="F35" s="81"/>
      <c r="G35" s="81"/>
      <c r="H35" s="81"/>
      <c r="I35"/>
      <c r="J35"/>
      <c r="K35"/>
      <c r="L35"/>
      <c r="M35"/>
      <c r="N35"/>
    </row>
    <row r="36" spans="1:19">
      <c r="A36"/>
      <c r="B36"/>
      <c r="C36"/>
      <c r="D36"/>
      <c r="E36"/>
      <c r="F36" s="81"/>
      <c r="G36" s="81"/>
      <c r="H36" s="81"/>
      <c r="I36"/>
      <c r="J36"/>
      <c r="K36"/>
      <c r="L36"/>
      <c r="M36"/>
      <c r="N36"/>
    </row>
    <row r="37" spans="1:19">
      <c r="A37"/>
      <c r="B37"/>
      <c r="C37"/>
      <c r="D37"/>
      <c r="E37"/>
      <c r="F37" s="81"/>
      <c r="G37" s="81"/>
      <c r="H37" s="81"/>
      <c r="I37"/>
      <c r="J37"/>
      <c r="K37"/>
      <c r="L37"/>
      <c r="M37"/>
      <c r="N37"/>
    </row>
    <row r="38" spans="1:19">
      <c r="A38"/>
      <c r="B38"/>
      <c r="C38"/>
      <c r="D38"/>
      <c r="E38"/>
      <c r="F38" s="81"/>
      <c r="G38" s="81"/>
      <c r="H38" s="81"/>
      <c r="I38"/>
      <c r="J38"/>
      <c r="K38"/>
      <c r="L38"/>
      <c r="M38"/>
      <c r="N38"/>
    </row>
    <row r="39" spans="1:19">
      <c r="A39"/>
      <c r="B39"/>
      <c r="C39"/>
      <c r="D39"/>
      <c r="E39"/>
      <c r="F39" s="81"/>
      <c r="G39" s="81"/>
      <c r="H39" s="81"/>
      <c r="I39"/>
      <c r="J39"/>
      <c r="K39"/>
      <c r="L39"/>
      <c r="M39"/>
      <c r="N39"/>
    </row>
    <row r="40" spans="1:19">
      <c r="A40"/>
      <c r="B40"/>
      <c r="C40"/>
      <c r="D40"/>
      <c r="E40"/>
      <c r="F40" s="81"/>
      <c r="G40" s="81"/>
      <c r="H40" s="81"/>
      <c r="I40"/>
      <c r="J40"/>
      <c r="K40"/>
      <c r="L40"/>
      <c r="M40"/>
      <c r="N40"/>
    </row>
    <row r="41" spans="1:19">
      <c r="A41"/>
      <c r="B41"/>
      <c r="C41"/>
      <c r="D41"/>
      <c r="E41"/>
      <c r="F41" s="81"/>
      <c r="G41" s="81"/>
      <c r="H41" s="81"/>
      <c r="I41"/>
      <c r="J41"/>
      <c r="K41"/>
      <c r="L41"/>
      <c r="M41"/>
      <c r="N41"/>
    </row>
    <row r="42" spans="1:19">
      <c r="A42"/>
      <c r="B42"/>
      <c r="C42"/>
      <c r="D42"/>
      <c r="E42"/>
      <c r="F42" s="81"/>
      <c r="G42" s="81"/>
      <c r="H42" s="81"/>
      <c r="I42"/>
      <c r="J42"/>
      <c r="K42"/>
      <c r="L42"/>
      <c r="M42"/>
      <c r="N42"/>
    </row>
    <row r="43" spans="1:19">
      <c r="A43"/>
      <c r="B43"/>
      <c r="C43"/>
      <c r="D43"/>
      <c r="E43"/>
      <c r="F43" s="81"/>
      <c r="G43" s="81"/>
      <c r="H43" s="81"/>
      <c r="I43"/>
      <c r="J43"/>
      <c r="K43"/>
      <c r="L43"/>
      <c r="M43"/>
      <c r="N43"/>
    </row>
    <row r="44" spans="1:19">
      <c r="A44"/>
      <c r="B44"/>
      <c r="C44"/>
      <c r="D44"/>
      <c r="E44"/>
      <c r="F44" s="81"/>
      <c r="G44" s="81"/>
      <c r="H44" s="81"/>
      <c r="I44"/>
      <c r="J44"/>
      <c r="K44"/>
      <c r="L44"/>
      <c r="M44"/>
      <c r="N44"/>
    </row>
    <row r="45" spans="1:19">
      <c r="A45"/>
      <c r="B45"/>
      <c r="C45"/>
      <c r="D45"/>
      <c r="E45"/>
      <c r="F45" s="81"/>
      <c r="G45" s="81"/>
      <c r="H45" s="81"/>
      <c r="I45"/>
      <c r="J45"/>
      <c r="K45"/>
      <c r="L45"/>
      <c r="M45"/>
      <c r="N45"/>
    </row>
    <row r="46" spans="1:19">
      <c r="A46"/>
      <c r="B46"/>
      <c r="C46"/>
      <c r="D46"/>
      <c r="E46"/>
      <c r="F46" s="81"/>
      <c r="G46" s="81"/>
      <c r="H46" s="81"/>
      <c r="I46"/>
      <c r="J46"/>
      <c r="K46"/>
      <c r="L46"/>
      <c r="M46"/>
      <c r="N46"/>
    </row>
    <row r="47" spans="1:19">
      <c r="A47"/>
      <c r="B47"/>
      <c r="C47"/>
      <c r="D47"/>
      <c r="E47"/>
      <c r="F47" s="81"/>
      <c r="G47" s="81"/>
      <c r="H47" s="81"/>
      <c r="I47"/>
      <c r="J47"/>
      <c r="K47"/>
      <c r="L47" s="81"/>
    </row>
    <row r="48" spans="1:19">
      <c r="A48"/>
      <c r="B48"/>
      <c r="C48"/>
      <c r="D48"/>
      <c r="E48"/>
      <c r="F48" s="81"/>
      <c r="G48" s="81"/>
      <c r="H48" s="81"/>
      <c r="I48"/>
      <c r="J48"/>
      <c r="K48"/>
      <c r="L48" s="81"/>
    </row>
    <row r="49" spans="1:12">
      <c r="A49"/>
      <c r="B49"/>
      <c r="C49"/>
      <c r="D49"/>
      <c r="E49"/>
      <c r="F49" s="81"/>
      <c r="G49" s="81"/>
      <c r="H49" s="81"/>
      <c r="I49"/>
      <c r="J49"/>
      <c r="K49"/>
      <c r="L49" s="81"/>
    </row>
    <row r="50" spans="1:12">
      <c r="A50"/>
      <c r="B50"/>
      <c r="C50"/>
      <c r="D50"/>
      <c r="E50"/>
      <c r="F50" s="81"/>
      <c r="G50" s="81"/>
      <c r="H50" s="81"/>
      <c r="I50"/>
      <c r="J50"/>
      <c r="K50"/>
      <c r="L50" s="81"/>
    </row>
    <row r="51" spans="1:12">
      <c r="A51"/>
      <c r="B51"/>
      <c r="C51"/>
      <c r="D51"/>
      <c r="E51"/>
      <c r="F51" s="81"/>
      <c r="G51" s="81"/>
      <c r="H51" s="81"/>
      <c r="I51"/>
      <c r="J51"/>
      <c r="K51"/>
      <c r="L51" s="81"/>
    </row>
    <row r="52" spans="1:12">
      <c r="A52"/>
      <c r="B52"/>
      <c r="C52"/>
      <c r="D52"/>
      <c r="E52"/>
      <c r="F52" s="81"/>
      <c r="G52" s="81"/>
      <c r="H52" s="81"/>
      <c r="I52"/>
      <c r="J52"/>
      <c r="K52"/>
      <c r="L52" s="81"/>
    </row>
    <row r="53" spans="1:12">
      <c r="A53"/>
      <c r="B53"/>
      <c r="C53"/>
      <c r="D53"/>
      <c r="E53"/>
      <c r="F53" s="81"/>
      <c r="G53" s="81"/>
      <c r="H53" s="81"/>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sqref="A1:XFD1048576"/>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431" t="s">
        <v>429</v>
      </c>
      <c r="B5" s="1431"/>
      <c r="C5" s="1431"/>
      <c r="D5" s="1431"/>
      <c r="E5" s="1431"/>
      <c r="F5" s="1431"/>
      <c r="H5" s="597" t="s">
        <v>279</v>
      </c>
    </row>
    <row r="6" spans="1:20" ht="15.75" customHeight="1" thickBot="1">
      <c r="A6" s="1432" t="s">
        <v>125</v>
      </c>
      <c r="B6" s="1434" t="s">
        <v>431</v>
      </c>
      <c r="C6" s="1435"/>
      <c r="D6" s="1436"/>
      <c r="E6" s="1437" t="s">
        <v>434</v>
      </c>
      <c r="F6" s="1439" t="s">
        <v>435</v>
      </c>
    </row>
    <row r="7" spans="1:20" ht="21" customHeight="1" thickBot="1">
      <c r="A7" s="1451"/>
      <c r="B7" s="1025" t="s">
        <v>264</v>
      </c>
      <c r="C7" s="1025" t="s">
        <v>268</v>
      </c>
      <c r="D7" s="1025" t="s">
        <v>269</v>
      </c>
      <c r="E7" s="1444"/>
      <c r="F7" s="1445"/>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431" t="s">
        <v>430</v>
      </c>
      <c r="B18" s="1431"/>
      <c r="C18" s="1431"/>
      <c r="D18" s="1431"/>
      <c r="E18" s="1431"/>
      <c r="F18" s="1431"/>
      <c r="L18" s="982"/>
      <c r="O18"/>
      <c r="P18"/>
      <c r="Q18"/>
      <c r="R18"/>
      <c r="S18"/>
      <c r="T18"/>
    </row>
    <row r="19" spans="1:20" ht="16.5" customHeight="1" thickBot="1">
      <c r="A19" s="1442" t="s">
        <v>132</v>
      </c>
      <c r="B19" s="1434" t="s">
        <v>431</v>
      </c>
      <c r="C19" s="1435"/>
      <c r="D19" s="1436"/>
      <c r="E19" s="1437" t="s">
        <v>434</v>
      </c>
      <c r="F19" s="1439" t="s">
        <v>435</v>
      </c>
      <c r="L19" s="982"/>
      <c r="O19"/>
      <c r="P19"/>
      <c r="Q19"/>
      <c r="R19"/>
      <c r="S19"/>
      <c r="T19"/>
    </row>
    <row r="20" spans="1:20" ht="21" customHeight="1" thickBot="1">
      <c r="A20" s="1443"/>
      <c r="B20" s="789" t="s">
        <v>264</v>
      </c>
      <c r="C20" s="789" t="s">
        <v>380</v>
      </c>
      <c r="D20" s="789" t="s">
        <v>381</v>
      </c>
      <c r="E20" s="1444"/>
      <c r="F20" s="1445"/>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446"/>
      <c r="B27" s="1446"/>
      <c r="C27" s="1446"/>
      <c r="D27" s="1446"/>
      <c r="E27" s="1446"/>
      <c r="F27" s="1446"/>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41"/>
      <c r="D32" s="144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41"/>
      <c r="C43" s="144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447" t="s">
        <v>428</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row>
    <row r="3" spans="1:24" ht="15.75" customHeight="1">
      <c r="A3" s="1448" t="s">
        <v>427</v>
      </c>
      <c r="B3" s="1448"/>
      <c r="C3" s="1448"/>
      <c r="D3" s="1448"/>
      <c r="E3" s="1448"/>
      <c r="F3" s="1448"/>
      <c r="P3" s="550"/>
    </row>
    <row r="4" spans="1:24" ht="4.5" customHeight="1">
      <c r="A4" s="551"/>
      <c r="B4" s="551"/>
      <c r="C4" s="549"/>
      <c r="D4" s="549"/>
    </row>
    <row r="5" spans="1:24" ht="15.75" thickBot="1">
      <c r="A5" s="552" t="s">
        <v>134</v>
      </c>
      <c r="B5" s="1449" t="s">
        <v>135</v>
      </c>
      <c r="C5" s="144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9" t="s">
        <v>164</v>
      </c>
      <c r="B40" s="1120">
        <v>2455442</v>
      </c>
      <c r="C40" s="1121">
        <v>839888</v>
      </c>
      <c r="D40"/>
      <c r="E40"/>
      <c r="F40"/>
      <c r="G40"/>
      <c r="H40"/>
      <c r="I40"/>
      <c r="J40"/>
      <c r="K40"/>
      <c r="L40"/>
      <c r="M40"/>
      <c r="N40"/>
      <c r="P40"/>
      <c r="Q40"/>
      <c r="R40"/>
      <c r="S40"/>
    </row>
    <row r="41" spans="1:19">
      <c r="A41" s="1122" t="s">
        <v>297</v>
      </c>
      <c r="B41" s="1123">
        <v>831196</v>
      </c>
      <c r="C41" s="1124">
        <v>253768</v>
      </c>
      <c r="D41"/>
      <c r="E41"/>
      <c r="F41"/>
      <c r="G41"/>
      <c r="H41"/>
      <c r="I41"/>
      <c r="J41"/>
      <c r="K41"/>
      <c r="L41"/>
      <c r="M41"/>
      <c r="N41"/>
      <c r="P41"/>
      <c r="Q41"/>
      <c r="R41"/>
      <c r="S41"/>
    </row>
    <row r="42" spans="1:19" ht="14.25" customHeight="1">
      <c r="A42" s="1122" t="s">
        <v>153</v>
      </c>
      <c r="B42" s="1123">
        <v>472654</v>
      </c>
      <c r="C42" s="1124">
        <v>191185</v>
      </c>
      <c r="D42"/>
      <c r="E42"/>
      <c r="F42"/>
      <c r="G42"/>
      <c r="H42"/>
      <c r="I42"/>
      <c r="J42"/>
      <c r="K42"/>
      <c r="L42"/>
      <c r="M42"/>
      <c r="N42"/>
      <c r="P42"/>
      <c r="Q42"/>
      <c r="R42"/>
      <c r="S42"/>
    </row>
    <row r="43" spans="1:19">
      <c r="A43" s="1122" t="s">
        <v>163</v>
      </c>
      <c r="B43" s="1123">
        <v>596995</v>
      </c>
      <c r="C43" s="1124">
        <v>219262</v>
      </c>
      <c r="D43"/>
      <c r="E43"/>
      <c r="F43"/>
      <c r="G43"/>
      <c r="H43"/>
      <c r="I43"/>
      <c r="J43"/>
      <c r="K43"/>
      <c r="L43"/>
      <c r="M43"/>
      <c r="N43"/>
      <c r="P43"/>
      <c r="Q43"/>
      <c r="R43"/>
      <c r="S43"/>
    </row>
    <row r="44" spans="1:19">
      <c r="A44" s="1122" t="s">
        <v>155</v>
      </c>
      <c r="B44" s="1123">
        <v>1193624</v>
      </c>
      <c r="C44" s="1124">
        <v>418031</v>
      </c>
      <c r="D44"/>
      <c r="E44"/>
      <c r="F44"/>
      <c r="G44"/>
      <c r="H44"/>
      <c r="I44"/>
      <c r="J44"/>
      <c r="K44"/>
      <c r="L44"/>
      <c r="M44"/>
      <c r="N44"/>
      <c r="P44"/>
      <c r="Q44"/>
      <c r="R44"/>
      <c r="S44"/>
    </row>
    <row r="45" spans="1:19">
      <c r="A45" s="1122" t="s">
        <v>438</v>
      </c>
      <c r="B45" s="1123">
        <v>42167</v>
      </c>
      <c r="C45" s="1124">
        <v>10774</v>
      </c>
      <c r="D45"/>
      <c r="E45"/>
      <c r="F45"/>
      <c r="G45"/>
      <c r="H45"/>
      <c r="I45"/>
      <c r="J45"/>
      <c r="K45"/>
      <c r="L45"/>
      <c r="M45"/>
      <c r="N45"/>
      <c r="P45"/>
      <c r="Q45"/>
      <c r="R45"/>
      <c r="S45"/>
    </row>
    <row r="46" spans="1:19">
      <c r="A46" s="1122" t="s">
        <v>161</v>
      </c>
      <c r="B46" s="1123">
        <v>2177495</v>
      </c>
      <c r="C46" s="1124">
        <v>560007</v>
      </c>
      <c r="D46"/>
      <c r="E46"/>
      <c r="F46"/>
      <c r="G46"/>
      <c r="H46"/>
      <c r="I46"/>
      <c r="J46"/>
      <c r="P46"/>
      <c r="Q46"/>
      <c r="R46"/>
      <c r="S46"/>
    </row>
    <row r="47" spans="1:19">
      <c r="A47" s="1122" t="s">
        <v>166</v>
      </c>
      <c r="B47" s="1123">
        <v>398322</v>
      </c>
      <c r="C47" s="1124">
        <v>129045</v>
      </c>
      <c r="D47"/>
      <c r="E47"/>
      <c r="F47"/>
      <c r="G47"/>
      <c r="H47"/>
      <c r="I47"/>
      <c r="J47"/>
      <c r="K47"/>
      <c r="P47"/>
      <c r="Q47"/>
      <c r="R47"/>
      <c r="S47"/>
    </row>
    <row r="48" spans="1:19" ht="14.25" customHeight="1">
      <c r="A48" s="1122" t="s">
        <v>442</v>
      </c>
      <c r="B48" s="1123">
        <v>101067</v>
      </c>
      <c r="C48" s="1124">
        <v>20613</v>
      </c>
      <c r="D48"/>
      <c r="E48"/>
      <c r="F48"/>
      <c r="G48"/>
      <c r="H48"/>
      <c r="I48"/>
      <c r="J48"/>
      <c r="K48"/>
      <c r="P48"/>
      <c r="Q48"/>
      <c r="R48"/>
      <c r="S48"/>
    </row>
    <row r="49" spans="1:19">
      <c r="A49" s="1122" t="s">
        <v>148</v>
      </c>
      <c r="B49" s="1123">
        <v>8296109</v>
      </c>
      <c r="C49" s="1124">
        <v>2103192</v>
      </c>
      <c r="D49"/>
      <c r="E49"/>
      <c r="F49"/>
      <c r="G49"/>
      <c r="H49"/>
      <c r="I49"/>
      <c r="J49"/>
      <c r="K49"/>
      <c r="P49"/>
      <c r="Q49"/>
      <c r="R49"/>
      <c r="S49"/>
    </row>
    <row r="50" spans="1:19">
      <c r="A50" s="1122" t="s">
        <v>443</v>
      </c>
      <c r="B50" s="1123">
        <v>422</v>
      </c>
      <c r="C50" s="1124">
        <v>230</v>
      </c>
      <c r="D50"/>
      <c r="E50"/>
      <c r="F50"/>
      <c r="G50"/>
      <c r="H50"/>
      <c r="I50"/>
      <c r="J50"/>
      <c r="K50"/>
      <c r="P50"/>
      <c r="Q50"/>
      <c r="R50"/>
      <c r="S50"/>
    </row>
    <row r="51" spans="1:19">
      <c r="A51" s="1122" t="s">
        <v>444</v>
      </c>
      <c r="B51" s="1123">
        <v>61216</v>
      </c>
      <c r="C51" s="1124">
        <v>76820</v>
      </c>
      <c r="D51"/>
      <c r="E51"/>
      <c r="F51"/>
      <c r="G51"/>
      <c r="H51"/>
      <c r="I51"/>
      <c r="J51"/>
      <c r="K51"/>
      <c r="P51"/>
      <c r="Q51"/>
      <c r="R51"/>
      <c r="S51"/>
    </row>
    <row r="52" spans="1:19">
      <c r="A52" s="1122" t="s">
        <v>157</v>
      </c>
      <c r="B52" s="1123">
        <v>4604277</v>
      </c>
      <c r="C52" s="1124">
        <v>1267409</v>
      </c>
      <c r="D52"/>
      <c r="E52"/>
      <c r="F52"/>
      <c r="G52"/>
      <c r="H52"/>
      <c r="I52"/>
      <c r="J52"/>
      <c r="K52"/>
      <c r="P52"/>
      <c r="Q52"/>
      <c r="R52"/>
      <c r="S52"/>
    </row>
    <row r="53" spans="1:19">
      <c r="A53" s="1122" t="s">
        <v>149</v>
      </c>
      <c r="B53" s="1123">
        <v>9183086</v>
      </c>
      <c r="C53" s="1124">
        <v>2421747</v>
      </c>
      <c r="D53"/>
      <c r="E53"/>
      <c r="F53"/>
      <c r="G53"/>
      <c r="H53"/>
      <c r="I53"/>
      <c r="J53"/>
      <c r="K53"/>
      <c r="P53"/>
      <c r="Q53"/>
      <c r="R53"/>
      <c r="S53"/>
    </row>
    <row r="54" spans="1:19">
      <c r="A54" s="1122" t="s">
        <v>388</v>
      </c>
      <c r="B54" s="1123">
        <v>9159281</v>
      </c>
      <c r="C54" s="1124">
        <v>3046710</v>
      </c>
      <c r="D54"/>
      <c r="E54"/>
      <c r="F54"/>
      <c r="G54"/>
      <c r="H54"/>
      <c r="I54"/>
      <c r="J54"/>
      <c r="K54"/>
      <c r="P54"/>
      <c r="Q54"/>
      <c r="R54"/>
      <c r="S54"/>
    </row>
    <row r="55" spans="1:19">
      <c r="A55" s="1122" t="s">
        <v>158</v>
      </c>
      <c r="B55" s="1123">
        <v>367062</v>
      </c>
      <c r="C55" s="1124">
        <v>215394</v>
      </c>
      <c r="D55"/>
      <c r="E55"/>
      <c r="F55"/>
      <c r="G55"/>
      <c r="H55"/>
      <c r="I55"/>
      <c r="J55"/>
      <c r="K55"/>
      <c r="P55"/>
      <c r="Q55"/>
      <c r="R55"/>
      <c r="S55"/>
    </row>
    <row r="56" spans="1:19">
      <c r="A56" s="1122" t="s">
        <v>167</v>
      </c>
      <c r="B56" s="1123">
        <v>129338</v>
      </c>
      <c r="C56" s="1124">
        <v>26352</v>
      </c>
      <c r="D56"/>
      <c r="E56"/>
      <c r="F56"/>
      <c r="G56"/>
      <c r="H56"/>
      <c r="I56"/>
      <c r="J56"/>
      <c r="K56"/>
      <c r="P56"/>
      <c r="Q56"/>
      <c r="R56"/>
      <c r="S56"/>
    </row>
    <row r="57" spans="1:19">
      <c r="A57" s="1122" t="s">
        <v>154</v>
      </c>
      <c r="B57" s="1123">
        <v>6211480</v>
      </c>
      <c r="C57" s="1124">
        <v>1044420</v>
      </c>
      <c r="D57"/>
      <c r="E57"/>
      <c r="F57"/>
      <c r="G57"/>
      <c r="H57"/>
      <c r="I57"/>
      <c r="J57"/>
      <c r="K57"/>
      <c r="P57"/>
      <c r="Q57"/>
      <c r="R57"/>
      <c r="S57"/>
    </row>
    <row r="58" spans="1:19">
      <c r="A58" s="1122" t="s">
        <v>287</v>
      </c>
      <c r="B58" s="1123">
        <v>1329910</v>
      </c>
      <c r="C58" s="1124">
        <v>375809</v>
      </c>
      <c r="D58"/>
      <c r="E58"/>
      <c r="F58"/>
      <c r="G58"/>
      <c r="H58"/>
      <c r="I58"/>
      <c r="J58"/>
      <c r="K58"/>
      <c r="P58"/>
      <c r="Q58"/>
      <c r="R58"/>
      <c r="S58"/>
    </row>
    <row r="59" spans="1:19">
      <c r="A59" s="1122" t="s">
        <v>448</v>
      </c>
      <c r="B59" s="1123">
        <v>36003</v>
      </c>
      <c r="C59" s="1124">
        <v>6532</v>
      </c>
      <c r="D59"/>
      <c r="E59"/>
      <c r="F59"/>
      <c r="G59"/>
      <c r="H59"/>
      <c r="I59"/>
      <c r="J59"/>
      <c r="K59"/>
      <c r="P59"/>
      <c r="Q59"/>
      <c r="R59"/>
      <c r="S59"/>
    </row>
    <row r="60" spans="1:19">
      <c r="A60" s="1122" t="s">
        <v>421</v>
      </c>
      <c r="B60" s="1123">
        <v>51860</v>
      </c>
      <c r="C60" s="1124">
        <v>20500</v>
      </c>
      <c r="D60"/>
      <c r="E60"/>
      <c r="F60"/>
      <c r="G60"/>
      <c r="H60"/>
      <c r="I60"/>
      <c r="J60"/>
      <c r="K60"/>
      <c r="P60"/>
      <c r="Q60"/>
      <c r="R60"/>
      <c r="S60"/>
    </row>
    <row r="61" spans="1:19">
      <c r="A61" s="1122" t="s">
        <v>439</v>
      </c>
      <c r="B61" s="1123">
        <v>192879</v>
      </c>
      <c r="C61" s="1124">
        <v>69602</v>
      </c>
      <c r="D61"/>
      <c r="E61"/>
      <c r="F61"/>
      <c r="G61"/>
      <c r="H61"/>
      <c r="I61"/>
      <c r="J61"/>
      <c r="K61"/>
      <c r="P61"/>
      <c r="Q61"/>
      <c r="R61"/>
      <c r="S61"/>
    </row>
    <row r="62" spans="1:19">
      <c r="A62" s="1122" t="s">
        <v>449</v>
      </c>
      <c r="B62" s="1123">
        <v>36157</v>
      </c>
      <c r="C62" s="1124">
        <v>50050</v>
      </c>
      <c r="D62"/>
      <c r="E62"/>
      <c r="F62"/>
      <c r="G62"/>
      <c r="H62"/>
      <c r="I62"/>
      <c r="J62"/>
      <c r="K62"/>
      <c r="P62"/>
      <c r="Q62"/>
      <c r="R62"/>
      <c r="S62"/>
    </row>
    <row r="63" spans="1:19">
      <c r="A63" s="1122" t="s">
        <v>165</v>
      </c>
      <c r="B63" s="1123">
        <v>970410</v>
      </c>
      <c r="C63" s="1124">
        <v>358730</v>
      </c>
      <c r="D63"/>
      <c r="E63"/>
      <c r="F63"/>
      <c r="G63"/>
      <c r="H63"/>
      <c r="I63"/>
      <c r="J63"/>
      <c r="K63"/>
      <c r="P63"/>
      <c r="Q63"/>
      <c r="R63"/>
      <c r="S63"/>
    </row>
    <row r="64" spans="1:19">
      <c r="A64" s="1122" t="s">
        <v>450</v>
      </c>
      <c r="B64" s="1123">
        <v>76751</v>
      </c>
      <c r="C64" s="1124">
        <v>19602</v>
      </c>
      <c r="D64"/>
      <c r="E64"/>
      <c r="F64"/>
      <c r="G64"/>
      <c r="H64"/>
      <c r="I64"/>
      <c r="J64"/>
      <c r="K64"/>
      <c r="P64"/>
      <c r="Q64"/>
      <c r="R64"/>
      <c r="S64"/>
    </row>
    <row r="65" spans="1:19">
      <c r="A65" s="1122" t="s">
        <v>169</v>
      </c>
      <c r="B65" s="1123">
        <v>311087</v>
      </c>
      <c r="C65" s="1124">
        <v>67791</v>
      </c>
      <c r="D65"/>
      <c r="E65"/>
      <c r="F65"/>
      <c r="G65"/>
      <c r="H65"/>
      <c r="I65"/>
      <c r="J65"/>
      <c r="K65"/>
      <c r="P65"/>
      <c r="Q65"/>
      <c r="R65"/>
      <c r="S65"/>
    </row>
    <row r="66" spans="1:19">
      <c r="A66" s="1122" t="s">
        <v>422</v>
      </c>
      <c r="B66" s="1123">
        <v>502286</v>
      </c>
      <c r="C66" s="1124">
        <v>182927</v>
      </c>
      <c r="D66"/>
      <c r="E66"/>
      <c r="F66"/>
      <c r="G66"/>
      <c r="H66"/>
      <c r="I66"/>
      <c r="J66"/>
      <c r="K66"/>
      <c r="P66"/>
      <c r="Q66"/>
      <c r="R66"/>
      <c r="S66"/>
    </row>
    <row r="67" spans="1:19">
      <c r="A67" s="1122" t="s">
        <v>440</v>
      </c>
      <c r="B67" s="1123">
        <v>192508</v>
      </c>
      <c r="C67" s="1124">
        <v>48604</v>
      </c>
      <c r="D67"/>
      <c r="E67"/>
      <c r="F67"/>
      <c r="G67"/>
      <c r="H67"/>
      <c r="I67"/>
      <c r="J67"/>
      <c r="K67"/>
      <c r="P67"/>
      <c r="Q67"/>
      <c r="R67"/>
      <c r="S67"/>
    </row>
    <row r="68" spans="1:19">
      <c r="A68" s="1122" t="s">
        <v>150</v>
      </c>
      <c r="B68" s="1123">
        <v>18917009</v>
      </c>
      <c r="C68" s="1124">
        <v>5392903</v>
      </c>
      <c r="D68"/>
      <c r="E68"/>
      <c r="F68"/>
      <c r="G68"/>
      <c r="H68"/>
      <c r="I68"/>
      <c r="J68"/>
      <c r="K68"/>
      <c r="P68"/>
      <c r="Q68"/>
      <c r="R68"/>
      <c r="S68"/>
    </row>
    <row r="69" spans="1:19">
      <c r="A69" s="1122" t="s">
        <v>375</v>
      </c>
      <c r="B69" s="1123">
        <v>152233</v>
      </c>
      <c r="C69" s="1124">
        <v>16339</v>
      </c>
      <c r="D69"/>
      <c r="E69"/>
      <c r="F69"/>
      <c r="G69"/>
      <c r="H69"/>
      <c r="I69"/>
      <c r="J69"/>
      <c r="K69"/>
      <c r="P69"/>
      <c r="Q69"/>
      <c r="R69"/>
      <c r="S69"/>
    </row>
    <row r="70" spans="1:19">
      <c r="A70" s="1122" t="s">
        <v>298</v>
      </c>
      <c r="B70" s="1123">
        <v>3321167</v>
      </c>
      <c r="C70" s="1124">
        <v>671958</v>
      </c>
      <c r="D70"/>
      <c r="E70"/>
      <c r="F70"/>
      <c r="G70"/>
      <c r="H70"/>
      <c r="I70"/>
      <c r="J70"/>
      <c r="K70"/>
      <c r="P70"/>
      <c r="Q70"/>
      <c r="R70"/>
      <c r="S70"/>
    </row>
    <row r="71" spans="1:19">
      <c r="A71" s="1122" t="s">
        <v>152</v>
      </c>
      <c r="B71" s="1123">
        <v>3283425</v>
      </c>
      <c r="C71" s="1124">
        <v>880758</v>
      </c>
      <c r="D71"/>
      <c r="E71"/>
      <c r="F71"/>
      <c r="G71"/>
      <c r="H71"/>
      <c r="I71"/>
      <c r="J71"/>
      <c r="K71"/>
      <c r="P71"/>
      <c r="Q71"/>
      <c r="R71"/>
      <c r="S71"/>
    </row>
    <row r="72" spans="1:19">
      <c r="A72" s="1122" t="s">
        <v>168</v>
      </c>
      <c r="B72" s="1123">
        <v>486034</v>
      </c>
      <c r="C72" s="1124">
        <v>185947</v>
      </c>
      <c r="D72"/>
      <c r="E72"/>
      <c r="F72"/>
      <c r="G72"/>
      <c r="H72"/>
      <c r="I72"/>
      <c r="J72"/>
      <c r="K72"/>
      <c r="P72"/>
      <c r="Q72"/>
      <c r="R72"/>
      <c r="S72"/>
    </row>
    <row r="73" spans="1:19">
      <c r="A73" s="1122" t="s">
        <v>451</v>
      </c>
      <c r="B73" s="1123">
        <v>3561</v>
      </c>
      <c r="C73" s="1124">
        <v>795</v>
      </c>
      <c r="D73"/>
      <c r="E73"/>
      <c r="F73"/>
      <c r="G73"/>
      <c r="H73"/>
      <c r="I73"/>
      <c r="J73"/>
      <c r="K73"/>
    </row>
    <row r="74" spans="1:19">
      <c r="A74" s="1122" t="s">
        <v>162</v>
      </c>
      <c r="B74" s="1123">
        <v>1363871</v>
      </c>
      <c r="C74" s="1124">
        <v>342541</v>
      </c>
      <c r="D74"/>
      <c r="E74"/>
      <c r="F74"/>
      <c r="G74"/>
      <c r="H74"/>
      <c r="I74"/>
      <c r="J74"/>
      <c r="K74"/>
    </row>
    <row r="75" spans="1:19">
      <c r="A75" s="1122" t="s">
        <v>299</v>
      </c>
      <c r="B75" s="1123">
        <v>1229041</v>
      </c>
      <c r="C75" s="1124">
        <v>378620</v>
      </c>
      <c r="D75"/>
      <c r="E75"/>
      <c r="F75"/>
      <c r="G75"/>
      <c r="H75"/>
      <c r="I75"/>
      <c r="J75"/>
      <c r="K75"/>
    </row>
    <row r="76" spans="1:19">
      <c r="A76" s="1122" t="s">
        <v>441</v>
      </c>
      <c r="B76" s="1123">
        <v>286425</v>
      </c>
      <c r="C76" s="1124">
        <v>38876</v>
      </c>
      <c r="D76"/>
      <c r="E76"/>
      <c r="F76"/>
      <c r="G76"/>
      <c r="H76"/>
      <c r="I76"/>
      <c r="J76"/>
      <c r="K76"/>
    </row>
    <row r="77" spans="1:19">
      <c r="A77" s="1122" t="s">
        <v>151</v>
      </c>
      <c r="B77" s="1123">
        <v>2764002</v>
      </c>
      <c r="C77" s="1124">
        <v>662752</v>
      </c>
      <c r="D77"/>
      <c r="E77"/>
      <c r="F77"/>
      <c r="G77"/>
      <c r="H77"/>
      <c r="I77"/>
      <c r="J77"/>
      <c r="K77"/>
    </row>
    <row r="78" spans="1:19">
      <c r="A78" s="1122" t="s">
        <v>394</v>
      </c>
      <c r="B78" s="1123">
        <v>86302</v>
      </c>
      <c r="C78" s="1124">
        <v>24617</v>
      </c>
      <c r="D78"/>
      <c r="E78"/>
      <c r="F78"/>
      <c r="G78"/>
      <c r="H78"/>
      <c r="I78"/>
      <c r="J78"/>
      <c r="K78"/>
    </row>
    <row r="79" spans="1:19">
      <c r="A79" s="1122" t="s">
        <v>160</v>
      </c>
      <c r="B79" s="1123">
        <v>881575</v>
      </c>
      <c r="C79" s="1124">
        <v>254938</v>
      </c>
      <c r="D79"/>
      <c r="E79"/>
      <c r="F79"/>
      <c r="G79"/>
      <c r="H79"/>
      <c r="I79"/>
      <c r="J79"/>
      <c r="K79"/>
    </row>
    <row r="80" spans="1:19">
      <c r="A80" s="1122" t="s">
        <v>156</v>
      </c>
      <c r="B80" s="1123">
        <v>6950441</v>
      </c>
      <c r="C80" s="1124">
        <v>1567289</v>
      </c>
      <c r="D80"/>
      <c r="E80"/>
      <c r="F80"/>
      <c r="G80"/>
      <c r="H80"/>
      <c r="I80"/>
      <c r="J80"/>
      <c r="K80"/>
    </row>
    <row r="81" spans="1:11">
      <c r="A81" s="1122" t="s">
        <v>147</v>
      </c>
      <c r="B81" s="1123">
        <v>27491203</v>
      </c>
      <c r="C81" s="1124">
        <v>7067963</v>
      </c>
      <c r="D81"/>
      <c r="E81"/>
      <c r="F81"/>
      <c r="G81"/>
      <c r="H81"/>
      <c r="I81"/>
      <c r="J81"/>
      <c r="K81"/>
    </row>
    <row r="82" spans="1:11">
      <c r="A82" s="1122" t="s">
        <v>452</v>
      </c>
      <c r="B82" s="1123">
        <v>35645</v>
      </c>
      <c r="C82" s="1124">
        <v>80286</v>
      </c>
      <c r="D82"/>
      <c r="E82"/>
      <c r="F82"/>
      <c r="G82"/>
      <c r="H82"/>
      <c r="I82"/>
      <c r="J82"/>
      <c r="K82"/>
    </row>
    <row r="83" spans="1:11">
      <c r="A83" s="1122" t="s">
        <v>445</v>
      </c>
      <c r="B83" s="1123">
        <v>24655</v>
      </c>
      <c r="C83" s="1124">
        <v>7940</v>
      </c>
      <c r="D83"/>
      <c r="E83"/>
      <c r="F83"/>
      <c r="G83"/>
      <c r="H83"/>
      <c r="I83"/>
      <c r="J83"/>
      <c r="K83"/>
    </row>
    <row r="84" spans="1:11">
      <c r="A84" s="1125" t="s">
        <v>437</v>
      </c>
      <c r="B84" s="1126">
        <v>117257673</v>
      </c>
      <c r="C84" s="112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447" t="s">
        <v>432</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row>
    <row r="3" spans="1:27" ht="18" customHeight="1">
      <c r="A3" s="1452" t="s">
        <v>433</v>
      </c>
      <c r="B3" s="1452"/>
      <c r="C3" s="1452"/>
      <c r="D3" s="1452"/>
      <c r="E3" s="1452"/>
      <c r="F3" s="1452"/>
      <c r="G3" s="14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57" t="s">
        <v>71</v>
      </c>
      <c r="B1" s="1357"/>
      <c r="C1" s="1357"/>
      <c r="D1" s="1357"/>
      <c r="E1" s="1357"/>
      <c r="F1" s="1357"/>
      <c r="G1" s="1357"/>
      <c r="H1" s="1357"/>
      <c r="I1" s="1357"/>
      <c r="J1" s="1357"/>
      <c r="K1" s="1357"/>
      <c r="L1" s="1357"/>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363" t="s">
        <v>80</v>
      </c>
      <c r="C3" s="1364"/>
      <c r="D3" s="1364"/>
      <c r="E3" s="1364"/>
      <c r="F3" s="1364"/>
      <c r="G3" s="1365"/>
      <c r="H3" s="1359" t="s">
        <v>55</v>
      </c>
      <c r="I3" s="1360"/>
      <c r="J3" s="1366" t="s">
        <v>265</v>
      </c>
      <c r="K3" s="1361" t="s">
        <v>56</v>
      </c>
      <c r="L3" s="1362"/>
      <c r="M3" s="4"/>
    </row>
    <row r="4" spans="1:18" s="81" customFormat="1" ht="31.5">
      <c r="A4" s="709" t="s">
        <v>57</v>
      </c>
      <c r="B4" s="944" t="s">
        <v>58</v>
      </c>
      <c r="C4" s="93" t="s">
        <v>59</v>
      </c>
      <c r="D4" s="93" t="s">
        <v>60</v>
      </c>
      <c r="E4" s="1092"/>
      <c r="F4" s="1093" t="s">
        <v>393</v>
      </c>
      <c r="G4" s="1094"/>
      <c r="H4" s="943" t="s">
        <v>61</v>
      </c>
      <c r="I4" s="584" t="s">
        <v>73</v>
      </c>
      <c r="J4" s="1367"/>
      <c r="K4" s="82" t="s">
        <v>54</v>
      </c>
      <c r="L4" s="583" t="s">
        <v>64</v>
      </c>
      <c r="M4" s="4"/>
      <c r="O4" s="4"/>
    </row>
    <row r="5" spans="1:18" s="81" customFormat="1" ht="21" customHeight="1" thickBot="1">
      <c r="A5" s="710"/>
      <c r="B5" s="1002" t="s">
        <v>501</v>
      </c>
      <c r="C5" s="1003" t="s">
        <v>501</v>
      </c>
      <c r="D5" s="1003" t="s">
        <v>501</v>
      </c>
      <c r="E5" s="902" t="s">
        <v>107</v>
      </c>
      <c r="F5" s="1089" t="s">
        <v>392</v>
      </c>
      <c r="G5" s="903" t="s">
        <v>62</v>
      </c>
      <c r="H5" s="1004" t="s">
        <v>501</v>
      </c>
      <c r="I5" s="707" t="s">
        <v>72</v>
      </c>
      <c r="J5" s="788"/>
      <c r="K5" s="1003" t="s">
        <v>501</v>
      </c>
      <c r="L5" s="890" t="s">
        <v>63</v>
      </c>
      <c r="M5" s="4"/>
    </row>
    <row r="6" spans="1:18" s="81" customFormat="1" ht="28.5" customHeight="1" thickBot="1">
      <c r="A6" s="40" t="s">
        <v>22</v>
      </c>
      <c r="B6" s="690">
        <v>8.35772772314</v>
      </c>
      <c r="C6" s="691">
        <v>16134.609504131275</v>
      </c>
      <c r="D6" s="691">
        <v>16457.3016942139</v>
      </c>
      <c r="E6" s="896">
        <v>2.689552609268254</v>
      </c>
      <c r="F6" s="1090">
        <v>7.3495829906494681</v>
      </c>
      <c r="G6" s="904">
        <v>32.071750899804258</v>
      </c>
      <c r="H6" s="692">
        <v>311.17964534883725</v>
      </c>
      <c r="I6" s="896">
        <v>0.60797169833847031</v>
      </c>
      <c r="J6" s="692">
        <v>1.9621791451775445</v>
      </c>
      <c r="K6" s="693">
        <v>100</v>
      </c>
      <c r="L6" s="891" t="s">
        <v>23</v>
      </c>
    </row>
    <row r="7" spans="1:18" s="81" customFormat="1" ht="25.5" customHeight="1">
      <c r="A7" s="777" t="s">
        <v>84</v>
      </c>
      <c r="B7" s="839">
        <v>9.123079540461287</v>
      </c>
      <c r="C7" s="840">
        <v>16925.936067646173</v>
      </c>
      <c r="D7" s="840">
        <v>17264.454788999097</v>
      </c>
      <c r="E7" s="905">
        <v>9.6478900945283961</v>
      </c>
      <c r="F7" s="897">
        <v>5.481796096155108</v>
      </c>
      <c r="G7" s="906">
        <v>52.646130221818808</v>
      </c>
      <c r="H7" s="694">
        <v>246.44888888888892</v>
      </c>
      <c r="I7" s="897">
        <v>9.5328395061728521</v>
      </c>
      <c r="J7" s="695">
        <v>125</v>
      </c>
      <c r="K7" s="695">
        <v>0.26162790697674421</v>
      </c>
      <c r="L7" s="892">
        <v>0.14306723355211914</v>
      </c>
    </row>
    <row r="8" spans="1:18" s="81" customFormat="1" ht="24" customHeight="1">
      <c r="A8" s="778" t="s">
        <v>85</v>
      </c>
      <c r="B8" s="841">
        <v>9.4081070867577932</v>
      </c>
      <c r="C8" s="696">
        <v>17651.23280817597</v>
      </c>
      <c r="D8" s="696">
        <v>18004.257464339491</v>
      </c>
      <c r="E8" s="907">
        <v>2.9593217775000999</v>
      </c>
      <c r="F8" s="899">
        <v>8.1331492565874548</v>
      </c>
      <c r="G8" s="697">
        <v>36.082295962723393</v>
      </c>
      <c r="H8" s="698">
        <v>347.91122498779896</v>
      </c>
      <c r="I8" s="898">
        <v>1.080671683097054</v>
      </c>
      <c r="J8" s="699">
        <v>1.1186050337226516</v>
      </c>
      <c r="K8" s="699">
        <v>35.738372093023258</v>
      </c>
      <c r="L8" s="893">
        <v>-0.2981445943915233</v>
      </c>
      <c r="R8" s="4"/>
    </row>
    <row r="9" spans="1:18" s="81" customFormat="1" ht="24" customHeight="1">
      <c r="A9" s="778" t="s">
        <v>86</v>
      </c>
      <c r="B9" s="841">
        <v>9.3969091361998149</v>
      </c>
      <c r="C9" s="696">
        <v>17630.223520074698</v>
      </c>
      <c r="D9" s="696">
        <v>17982.827990476191</v>
      </c>
      <c r="E9" s="907">
        <v>2.7153706988754691</v>
      </c>
      <c r="F9" s="899">
        <v>7.5906201806204567</v>
      </c>
      <c r="G9" s="697">
        <v>36.14979953168573</v>
      </c>
      <c r="H9" s="700">
        <v>390.73217054263563</v>
      </c>
      <c r="I9" s="899">
        <v>-4.1934291217347909E-2</v>
      </c>
      <c r="J9" s="701">
        <v>22.274881516587676</v>
      </c>
      <c r="K9" s="701">
        <v>6</v>
      </c>
      <c r="L9" s="894">
        <v>0.99673958148082242</v>
      </c>
    </row>
    <row r="10" spans="1:18" s="81" customFormat="1" ht="24" customHeight="1">
      <c r="A10" s="778" t="s">
        <v>87</v>
      </c>
      <c r="B10" s="945" t="s">
        <v>81</v>
      </c>
      <c r="C10" s="1349" t="s">
        <v>81</v>
      </c>
      <c r="D10" s="1349" t="s">
        <v>81</v>
      </c>
      <c r="E10" s="1270" t="s">
        <v>81</v>
      </c>
      <c r="F10" s="900" t="s">
        <v>81</v>
      </c>
      <c r="G10" s="946" t="s">
        <v>81</v>
      </c>
      <c r="H10" s="1160" t="s">
        <v>81</v>
      </c>
      <c r="I10" s="900" t="s">
        <v>81</v>
      </c>
      <c r="J10" s="702" t="s">
        <v>81</v>
      </c>
      <c r="K10" s="1151" t="s">
        <v>81</v>
      </c>
      <c r="L10" s="1211" t="s">
        <v>81</v>
      </c>
    </row>
    <row r="11" spans="1:18" s="81" customFormat="1" ht="24" customHeight="1">
      <c r="A11" s="778" t="s">
        <v>79</v>
      </c>
      <c r="B11" s="841">
        <v>6.6009722015114756</v>
      </c>
      <c r="C11" s="696">
        <v>13554.357703308986</v>
      </c>
      <c r="D11" s="696">
        <v>13825.444857375165</v>
      </c>
      <c r="E11" s="907">
        <v>2.0719270396493847</v>
      </c>
      <c r="F11" s="899">
        <v>6.6191992474733201</v>
      </c>
      <c r="G11" s="697">
        <v>29.448910311005445</v>
      </c>
      <c r="H11" s="700">
        <v>278.85465508924261</v>
      </c>
      <c r="I11" s="899">
        <v>0.4644406671132244</v>
      </c>
      <c r="J11" s="701">
        <v>1.171303074670571</v>
      </c>
      <c r="K11" s="701">
        <v>36.156976744186046</v>
      </c>
      <c r="L11" s="894">
        <v>-0.28264623287246593</v>
      </c>
    </row>
    <row r="12" spans="1:18" s="81" customFormat="1" ht="24" customHeight="1" thickBot="1">
      <c r="A12" s="779" t="s">
        <v>88</v>
      </c>
      <c r="B12" s="842">
        <v>8.6589254209718796</v>
      </c>
      <c r="C12" s="703">
        <v>16716.072241258455</v>
      </c>
      <c r="D12" s="703">
        <v>17050.393686083626</v>
      </c>
      <c r="E12" s="908">
        <v>2.3393837601812009</v>
      </c>
      <c r="F12" s="901">
        <v>8.3896510523141998</v>
      </c>
      <c r="G12" s="704">
        <v>29.67392442117605</v>
      </c>
      <c r="H12" s="705">
        <v>283.51256321533145</v>
      </c>
      <c r="I12" s="901">
        <v>-1.1816449857282325</v>
      </c>
      <c r="J12" s="706">
        <v>-0.23898035050451411</v>
      </c>
      <c r="K12" s="706">
        <v>21.843023255813954</v>
      </c>
      <c r="L12" s="895">
        <v>-0.48195155004294321</v>
      </c>
    </row>
    <row r="13" spans="1:18" s="81" customFormat="1" ht="15">
      <c r="A13" s="837"/>
      <c r="B13" s="838"/>
    </row>
    <row r="14" spans="1:18" s="81" customFormat="1" ht="46.5" customHeight="1">
      <c r="A14" s="1358" t="s">
        <v>366</v>
      </c>
      <c r="B14" s="1358"/>
      <c r="C14" s="1358"/>
      <c r="D14" s="1358"/>
      <c r="E14" s="1358"/>
      <c r="F14" s="1358"/>
      <c r="G14" s="1358"/>
      <c r="H14" s="1358"/>
      <c r="I14" s="1358"/>
      <c r="J14" s="1358"/>
      <c r="K14" s="1358"/>
      <c r="L14" s="1358"/>
    </row>
    <row r="15" spans="1:18" s="81" customFormat="1" ht="33.75" customHeight="1">
      <c r="A15" s="1358" t="s">
        <v>436</v>
      </c>
      <c r="B15" s="1358"/>
      <c r="C15" s="1358"/>
      <c r="D15" s="1358"/>
      <c r="E15" s="1358"/>
      <c r="F15" s="1358"/>
      <c r="G15" s="1358"/>
      <c r="H15" s="1358"/>
      <c r="I15" s="1358"/>
      <c r="J15" s="1358"/>
      <c r="K15" s="1358"/>
      <c r="L15" s="1358"/>
    </row>
    <row r="16" spans="1:18" s="81" customFormat="1">
      <c r="A16" s="1358" t="s">
        <v>124</v>
      </c>
      <c r="B16" s="1358"/>
      <c r="C16" s="1358"/>
      <c r="D16" s="1358"/>
      <c r="E16" s="1358"/>
      <c r="F16" s="1358"/>
      <c r="G16" s="1358"/>
      <c r="H16" s="1358"/>
      <c r="I16" s="1358"/>
      <c r="J16" s="1358"/>
      <c r="K16" s="1358"/>
      <c r="L16" s="1358"/>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431" t="s">
        <v>483</v>
      </c>
      <c r="B5" s="1431"/>
      <c r="C5" s="1431"/>
      <c r="D5" s="1431"/>
      <c r="E5" s="1431"/>
      <c r="F5" s="1431"/>
      <c r="H5" s="597" t="s">
        <v>279</v>
      </c>
    </row>
    <row r="6" spans="1:20" ht="15.75" customHeight="1" thickBot="1">
      <c r="A6" s="1432" t="s">
        <v>125</v>
      </c>
      <c r="B6" s="1434" t="s">
        <v>482</v>
      </c>
      <c r="C6" s="1435"/>
      <c r="D6" s="1436"/>
      <c r="E6" s="1437" t="s">
        <v>476</v>
      </c>
      <c r="F6" s="1439" t="s">
        <v>477</v>
      </c>
    </row>
    <row r="7" spans="1:20" ht="21" customHeight="1" thickBot="1">
      <c r="A7" s="1451"/>
      <c r="B7" s="1025" t="s">
        <v>264</v>
      </c>
      <c r="C7" s="1025" t="s">
        <v>268</v>
      </c>
      <c r="D7" s="1025" t="s">
        <v>269</v>
      </c>
      <c r="E7" s="1444"/>
      <c r="F7" s="1445"/>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431" t="s">
        <v>484</v>
      </c>
      <c r="B18" s="1431"/>
      <c r="C18" s="1431"/>
      <c r="D18" s="1431"/>
      <c r="E18" s="1431"/>
      <c r="F18" s="1431"/>
      <c r="O18" s="81"/>
      <c r="P18" s="81"/>
      <c r="Q18" s="81"/>
      <c r="R18" s="81"/>
      <c r="S18" s="81"/>
      <c r="T18" s="81"/>
    </row>
    <row r="19" spans="1:20" ht="16.5" customHeight="1" thickBot="1">
      <c r="A19" s="1442" t="s">
        <v>132</v>
      </c>
      <c r="B19" s="1434" t="s">
        <v>482</v>
      </c>
      <c r="C19" s="1435"/>
      <c r="D19" s="1436"/>
      <c r="E19" s="1437" t="s">
        <v>476</v>
      </c>
      <c r="F19" s="1439" t="s">
        <v>477</v>
      </c>
      <c r="K19" s="81"/>
      <c r="L19" s="81"/>
      <c r="M19" s="81"/>
      <c r="O19" s="81"/>
      <c r="P19" s="81"/>
      <c r="Q19" s="81"/>
      <c r="R19" s="81"/>
      <c r="S19" s="81"/>
      <c r="T19" s="81"/>
    </row>
    <row r="20" spans="1:20" ht="21" customHeight="1" thickBot="1">
      <c r="A20" s="1443"/>
      <c r="B20" s="789" t="s">
        <v>264</v>
      </c>
      <c r="C20" s="789" t="s">
        <v>380</v>
      </c>
      <c r="D20" s="789" t="s">
        <v>381</v>
      </c>
      <c r="E20" s="1444"/>
      <c r="F20" s="1445"/>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446"/>
      <c r="B27" s="1446"/>
      <c r="C27" s="1446"/>
      <c r="D27" s="1446"/>
      <c r="E27" s="1446"/>
      <c r="F27" s="1446"/>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41"/>
      <c r="D32" s="1441"/>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41"/>
      <c r="C43" s="144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447" t="s">
        <v>475</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row>
    <row r="3" spans="1:24" ht="15.75" customHeight="1">
      <c r="A3" s="1448" t="s">
        <v>474</v>
      </c>
      <c r="B3" s="1448"/>
      <c r="C3" s="1448"/>
      <c r="D3" s="1448"/>
      <c r="E3" s="1448"/>
      <c r="F3" s="1448"/>
      <c r="P3" s="550"/>
    </row>
    <row r="4" spans="1:24" ht="4.5" customHeight="1">
      <c r="A4" s="551"/>
      <c r="B4" s="551"/>
      <c r="C4" s="549"/>
      <c r="D4" s="549"/>
    </row>
    <row r="5" spans="1:24" ht="15.75" thickBot="1">
      <c r="A5" s="552" t="s">
        <v>134</v>
      </c>
      <c r="B5" s="1449" t="s">
        <v>135</v>
      </c>
      <c r="C5" s="1449"/>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478</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478</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478</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447" t="s">
        <v>479</v>
      </c>
      <c r="B2" s="1447"/>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row>
    <row r="3" spans="1:27" ht="18" customHeight="1">
      <c r="A3" s="1452" t="s">
        <v>480</v>
      </c>
      <c r="B3" s="1452"/>
      <c r="C3" s="1452"/>
      <c r="D3" s="1452"/>
      <c r="E3" s="1452"/>
      <c r="F3" s="1452"/>
      <c r="G3" s="14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478</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478</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478</v>
      </c>
      <c r="B11" s="566">
        <v>6995.2089999999998</v>
      </c>
      <c r="C11" s="566">
        <v>17580</v>
      </c>
      <c r="D11" s="598">
        <v>3.1061379359342114</v>
      </c>
      <c r="E11" s="771"/>
      <c r="F11" s="567" t="s">
        <v>478</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481</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471" t="s">
        <v>211</v>
      </c>
      <c r="C5" s="1471"/>
      <c r="D5" s="1471"/>
      <c r="E5" s="1471"/>
      <c r="F5" s="1471"/>
      <c r="G5" s="1471"/>
      <c r="H5" s="1471"/>
      <c r="I5" s="1471"/>
      <c r="J5" s="1471"/>
      <c r="K5" s="1471"/>
      <c r="L5" s="1471"/>
    </row>
    <row r="6" spans="2:13" ht="18">
      <c r="B6" s="611"/>
      <c r="C6" s="611"/>
      <c r="D6" s="611"/>
      <c r="E6" s="611"/>
      <c r="F6" s="401" t="s">
        <v>212</v>
      </c>
      <c r="G6" s="611"/>
      <c r="H6" s="611"/>
      <c r="I6" s="611"/>
      <c r="J6" s="611"/>
      <c r="K6" s="611"/>
      <c r="L6" s="611"/>
    </row>
    <row r="7" spans="2:13" s="402" customFormat="1" ht="15">
      <c r="B7" s="1472" t="s">
        <v>213</v>
      </c>
      <c r="C7" s="1474" t="s">
        <v>22</v>
      </c>
      <c r="D7" s="1474" t="s">
        <v>214</v>
      </c>
      <c r="E7" s="1476" t="s">
        <v>215</v>
      </c>
      <c r="F7" s="1477"/>
      <c r="G7" s="1478"/>
      <c r="H7" s="1479" t="s">
        <v>216</v>
      </c>
      <c r="I7" s="1481" t="s">
        <v>217</v>
      </c>
      <c r="J7" s="1482"/>
      <c r="K7" s="1482"/>
      <c r="L7" s="1472"/>
    </row>
    <row r="8" spans="2:13">
      <c r="B8" s="1473"/>
      <c r="C8" s="1475"/>
      <c r="D8" s="1475"/>
      <c r="E8" s="1483" t="s">
        <v>218</v>
      </c>
      <c r="F8" s="1474" t="s">
        <v>219</v>
      </c>
      <c r="G8" s="1474" t="s">
        <v>220</v>
      </c>
      <c r="H8" s="1480"/>
      <c r="I8" s="1483" t="s">
        <v>221</v>
      </c>
      <c r="J8" s="1483" t="s">
        <v>24</v>
      </c>
      <c r="K8" s="1474" t="s">
        <v>222</v>
      </c>
      <c r="L8" s="1483" t="s">
        <v>223</v>
      </c>
    </row>
    <row r="9" spans="2:13">
      <c r="B9" s="1473"/>
      <c r="C9" s="1475"/>
      <c r="D9" s="1475"/>
      <c r="E9" s="1484"/>
      <c r="F9" s="1475"/>
      <c r="G9" s="1475"/>
      <c r="H9" s="1480"/>
      <c r="I9" s="1484"/>
      <c r="J9" s="1484"/>
      <c r="K9" s="1499"/>
      <c r="L9" s="1484"/>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470"/>
      <c r="O105" s="1470"/>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470"/>
      <c r="O121" s="1470"/>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470"/>
      <c r="O145" s="1470"/>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470"/>
      <c r="O171" s="1470"/>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04" t="s">
        <v>249</v>
      </c>
      <c r="D177" s="1504"/>
      <c r="E177" s="1504"/>
      <c r="F177" s="1504"/>
      <c r="G177" s="1504"/>
      <c r="H177" s="1504"/>
      <c r="I177" s="1504"/>
      <c r="J177" s="1504"/>
      <c r="K177" s="1504"/>
      <c r="L177" s="1505"/>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485" t="s">
        <v>213</v>
      </c>
      <c r="C194" s="1487" t="s">
        <v>22</v>
      </c>
      <c r="D194" s="1487" t="s">
        <v>214</v>
      </c>
      <c r="E194" s="1489" t="s">
        <v>215</v>
      </c>
      <c r="F194" s="1490"/>
      <c r="G194" s="1491"/>
      <c r="H194" s="1492" t="s">
        <v>216</v>
      </c>
      <c r="I194" s="1494" t="s">
        <v>217</v>
      </c>
      <c r="J194" s="1495"/>
      <c r="K194" s="1495"/>
      <c r="L194" s="1496"/>
    </row>
    <row r="195" spans="2:12" ht="12.75" customHeight="1">
      <c r="B195" s="1486"/>
      <c r="C195" s="1488"/>
      <c r="D195" s="1488"/>
      <c r="E195" s="1497" t="s">
        <v>218</v>
      </c>
      <c r="F195" s="1487" t="s">
        <v>219</v>
      </c>
      <c r="G195" s="1487" t="s">
        <v>220</v>
      </c>
      <c r="H195" s="1493"/>
      <c r="I195" s="1497" t="s">
        <v>221</v>
      </c>
      <c r="J195" s="1497" t="s">
        <v>24</v>
      </c>
      <c r="K195" s="1487" t="s">
        <v>222</v>
      </c>
      <c r="L195" s="1502" t="s">
        <v>223</v>
      </c>
    </row>
    <row r="196" spans="2:12" ht="12.75" customHeight="1">
      <c r="B196" s="1486"/>
      <c r="C196" s="1488"/>
      <c r="D196" s="1488"/>
      <c r="E196" s="1498"/>
      <c r="F196" s="1488"/>
      <c r="G196" s="1488"/>
      <c r="H196" s="1493"/>
      <c r="I196" s="1500"/>
      <c r="J196" s="1500"/>
      <c r="K196" s="1501"/>
      <c r="L196" s="1503"/>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04" t="s">
        <v>250</v>
      </c>
      <c r="D199" s="1504"/>
      <c r="E199" s="1504"/>
      <c r="F199" s="1504"/>
      <c r="G199" s="1504"/>
      <c r="H199" s="1504"/>
      <c r="I199" s="1504"/>
      <c r="J199" s="1504"/>
      <c r="K199" s="1504"/>
      <c r="L199" s="1505"/>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08" t="s">
        <v>213</v>
      </c>
      <c r="C234" s="1487" t="s">
        <v>22</v>
      </c>
      <c r="D234" s="1487" t="s">
        <v>214</v>
      </c>
      <c r="E234" s="1489" t="s">
        <v>215</v>
      </c>
      <c r="F234" s="1490"/>
      <c r="G234" s="1491"/>
      <c r="H234" s="1492" t="s">
        <v>216</v>
      </c>
      <c r="I234" s="1489" t="s">
        <v>217</v>
      </c>
      <c r="J234" s="1490"/>
      <c r="K234" s="1490"/>
      <c r="L234" s="1490"/>
    </row>
    <row r="235" spans="2:12">
      <c r="B235" s="1509"/>
      <c r="C235" s="1488"/>
      <c r="D235" s="1488"/>
      <c r="E235" s="1497" t="s">
        <v>218</v>
      </c>
      <c r="F235" s="1487" t="s">
        <v>219</v>
      </c>
      <c r="G235" s="1487" t="s">
        <v>220</v>
      </c>
      <c r="H235" s="1493"/>
      <c r="I235" s="1497" t="s">
        <v>221</v>
      </c>
      <c r="J235" s="1497" t="s">
        <v>24</v>
      </c>
      <c r="K235" s="1487" t="s">
        <v>222</v>
      </c>
      <c r="L235" s="1494" t="s">
        <v>223</v>
      </c>
    </row>
    <row r="236" spans="2:12">
      <c r="B236" s="1509"/>
      <c r="C236" s="1488"/>
      <c r="D236" s="1488"/>
      <c r="E236" s="1498"/>
      <c r="F236" s="1488"/>
      <c r="G236" s="1488"/>
      <c r="H236" s="1493"/>
      <c r="I236" s="1498"/>
      <c r="J236" s="1498"/>
      <c r="K236" s="1488"/>
      <c r="L236" s="1506"/>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07" t="s">
        <v>224</v>
      </c>
      <c r="D239" s="1507"/>
      <c r="E239" s="1507"/>
      <c r="F239" s="1507"/>
      <c r="G239" s="1507"/>
      <c r="H239" s="1507"/>
      <c r="I239" s="1507"/>
      <c r="J239" s="1507"/>
      <c r="K239" s="1507"/>
      <c r="L239" s="1507"/>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04" t="s">
        <v>249</v>
      </c>
      <c r="D256" s="1504"/>
      <c r="E256" s="1504"/>
      <c r="F256" s="1504"/>
      <c r="G256" s="1504"/>
      <c r="H256" s="1504"/>
      <c r="I256" s="1504"/>
      <c r="J256" s="1504"/>
      <c r="K256" s="1504"/>
      <c r="L256" s="1504"/>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10" t="s">
        <v>213</v>
      </c>
      <c r="C273" s="1487" t="s">
        <v>22</v>
      </c>
      <c r="D273" s="1487" t="s">
        <v>214</v>
      </c>
      <c r="E273" s="1489" t="s">
        <v>215</v>
      </c>
      <c r="F273" s="1490"/>
      <c r="G273" s="1491"/>
      <c r="H273" s="1492" t="s">
        <v>216</v>
      </c>
      <c r="I273" s="1494" t="s">
        <v>217</v>
      </c>
      <c r="J273" s="1495"/>
      <c r="K273" s="1495"/>
      <c r="L273" s="1495"/>
    </row>
    <row r="274" spans="2:12" ht="11.25" customHeight="1">
      <c r="B274" s="1511"/>
      <c r="C274" s="1488"/>
      <c r="D274" s="1488"/>
      <c r="E274" s="1497" t="s">
        <v>218</v>
      </c>
      <c r="F274" s="1487" t="s">
        <v>219</v>
      </c>
      <c r="G274" s="1487" t="s">
        <v>220</v>
      </c>
      <c r="H274" s="1493"/>
      <c r="I274" s="1497" t="s">
        <v>221</v>
      </c>
      <c r="J274" s="1497" t="s">
        <v>24</v>
      </c>
      <c r="K274" s="1487" t="s">
        <v>222</v>
      </c>
      <c r="L274" s="1494" t="s">
        <v>223</v>
      </c>
    </row>
    <row r="275" spans="2:12" ht="11.25" customHeight="1">
      <c r="B275" s="1511"/>
      <c r="C275" s="1488"/>
      <c r="D275" s="1488"/>
      <c r="E275" s="1498"/>
      <c r="F275" s="1488"/>
      <c r="G275" s="1488"/>
      <c r="H275" s="1493"/>
      <c r="I275" s="1500"/>
      <c r="J275" s="1500"/>
      <c r="K275" s="1501"/>
      <c r="L275" s="1506"/>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04" t="s">
        <v>250</v>
      </c>
      <c r="D278" s="1504"/>
      <c r="E278" s="1504"/>
      <c r="F278" s="1504"/>
      <c r="G278" s="1504"/>
      <c r="H278" s="1504"/>
      <c r="I278" s="1504"/>
      <c r="J278" s="1504"/>
      <c r="K278" s="1504"/>
      <c r="L278" s="1504"/>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497" t="s">
        <v>213</v>
      </c>
      <c r="C313" s="1487" t="s">
        <v>22</v>
      </c>
      <c r="D313" s="1487" t="s">
        <v>214</v>
      </c>
      <c r="E313" s="1489" t="s">
        <v>215</v>
      </c>
      <c r="F313" s="1490"/>
      <c r="G313" s="1491"/>
      <c r="H313" s="1487" t="s">
        <v>216</v>
      </c>
      <c r="I313" s="1489" t="s">
        <v>217</v>
      </c>
      <c r="J313" s="1490"/>
      <c r="K313" s="1490"/>
      <c r="L313" s="1491"/>
    </row>
    <row r="314" spans="2:12" ht="11.25" customHeight="1">
      <c r="B314" s="1498"/>
      <c r="C314" s="1488"/>
      <c r="D314" s="1488"/>
      <c r="E314" s="1514" t="s">
        <v>254</v>
      </c>
      <c r="F314" s="1517" t="s">
        <v>255</v>
      </c>
      <c r="G314" s="1517" t="s">
        <v>256</v>
      </c>
      <c r="H314" s="1488"/>
      <c r="I314" s="1497" t="s">
        <v>221</v>
      </c>
      <c r="J314" s="1497" t="s">
        <v>24</v>
      </c>
      <c r="K314" s="1487" t="s">
        <v>222</v>
      </c>
      <c r="L314" s="1497" t="s">
        <v>223</v>
      </c>
    </row>
    <row r="315" spans="2:12" ht="11.25" customHeight="1">
      <c r="B315" s="1500"/>
      <c r="C315" s="1501"/>
      <c r="D315" s="1501"/>
      <c r="E315" s="1516"/>
      <c r="F315" s="1518"/>
      <c r="G315" s="1518"/>
      <c r="H315" s="1501"/>
      <c r="I315" s="1500"/>
      <c r="J315" s="1500"/>
      <c r="K315" s="1501"/>
      <c r="L315" s="1500"/>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07" t="s">
        <v>224</v>
      </c>
      <c r="D318" s="1507"/>
      <c r="E318" s="1507"/>
      <c r="F318" s="1507"/>
      <c r="G318" s="1507"/>
      <c r="H318" s="1507"/>
      <c r="I318" s="1507"/>
      <c r="J318" s="1507"/>
      <c r="K318" s="1507"/>
      <c r="L318" s="1520"/>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04" t="s">
        <v>249</v>
      </c>
      <c r="D335" s="1504"/>
      <c r="E335" s="1504"/>
      <c r="F335" s="1504"/>
      <c r="G335" s="1504"/>
      <c r="H335" s="1504"/>
      <c r="I335" s="1504"/>
      <c r="J335" s="1504"/>
      <c r="K335" s="1504"/>
      <c r="L335" s="1521"/>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12" t="s">
        <v>213</v>
      </c>
      <c r="C352" s="1487" t="s">
        <v>22</v>
      </c>
      <c r="D352" s="1487" t="s">
        <v>214</v>
      </c>
      <c r="E352" s="1489" t="s">
        <v>215</v>
      </c>
      <c r="F352" s="1490"/>
      <c r="G352" s="1491"/>
      <c r="H352" s="1492" t="s">
        <v>216</v>
      </c>
      <c r="I352" s="1494" t="s">
        <v>217</v>
      </c>
      <c r="J352" s="1495"/>
      <c r="K352" s="1495"/>
      <c r="L352" s="1508"/>
    </row>
    <row r="353" spans="2:12" ht="11.25" customHeight="1">
      <c r="B353" s="1513"/>
      <c r="C353" s="1488"/>
      <c r="D353" s="1488"/>
      <c r="E353" s="1514" t="s">
        <v>254</v>
      </c>
      <c r="F353" s="1517" t="s">
        <v>255</v>
      </c>
      <c r="G353" s="1517" t="s">
        <v>256</v>
      </c>
      <c r="H353" s="1493"/>
      <c r="I353" s="1497" t="s">
        <v>221</v>
      </c>
      <c r="J353" s="1497" t="s">
        <v>24</v>
      </c>
      <c r="K353" s="1487" t="s">
        <v>222</v>
      </c>
      <c r="L353" s="1497" t="s">
        <v>223</v>
      </c>
    </row>
    <row r="354" spans="2:12" ht="11.25" customHeight="1">
      <c r="B354" s="1513"/>
      <c r="C354" s="1488"/>
      <c r="D354" s="1488"/>
      <c r="E354" s="1515"/>
      <c r="F354" s="1519"/>
      <c r="G354" s="1519"/>
      <c r="H354" s="1493"/>
      <c r="I354" s="1500"/>
      <c r="J354" s="1500"/>
      <c r="K354" s="1501"/>
      <c r="L354" s="1500"/>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04" t="s">
        <v>250</v>
      </c>
      <c r="D357" s="1504"/>
      <c r="E357" s="1504"/>
      <c r="F357" s="1504"/>
      <c r="G357" s="1504"/>
      <c r="H357" s="1504"/>
      <c r="I357" s="1504"/>
      <c r="J357" s="1504"/>
      <c r="K357" s="1504"/>
      <c r="L357" s="1521"/>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57" t="s">
        <v>213</v>
      </c>
      <c r="C393" s="1455" t="s">
        <v>22</v>
      </c>
      <c r="D393" s="1455" t="s">
        <v>214</v>
      </c>
      <c r="E393" s="1466" t="s">
        <v>215</v>
      </c>
      <c r="F393" s="1467"/>
      <c r="G393" s="1468"/>
      <c r="H393" s="1461" t="s">
        <v>216</v>
      </c>
      <c r="I393" s="1466" t="s">
        <v>217</v>
      </c>
      <c r="J393" s="1467"/>
      <c r="K393" s="1467"/>
      <c r="L393" s="1468"/>
    </row>
    <row r="394" spans="2:12" ht="11.25" customHeight="1">
      <c r="B394" s="1469"/>
      <c r="C394" s="1456"/>
      <c r="D394" s="1456"/>
      <c r="E394" s="1524" t="s">
        <v>254</v>
      </c>
      <c r="F394" s="1526" t="s">
        <v>255</v>
      </c>
      <c r="G394" s="1526" t="s">
        <v>256</v>
      </c>
      <c r="H394" s="1462"/>
      <c r="I394" s="1457" t="s">
        <v>221</v>
      </c>
      <c r="J394" s="1457" t="s">
        <v>24</v>
      </c>
      <c r="K394" s="1455" t="s">
        <v>222</v>
      </c>
      <c r="L394" s="1457" t="s">
        <v>223</v>
      </c>
    </row>
    <row r="395" spans="2:12" ht="11.25" customHeight="1">
      <c r="B395" s="1469"/>
      <c r="C395" s="1456"/>
      <c r="D395" s="1456"/>
      <c r="E395" s="1525"/>
      <c r="F395" s="1527"/>
      <c r="G395" s="1527"/>
      <c r="H395" s="1462"/>
      <c r="I395" s="1469"/>
      <c r="J395" s="1469"/>
      <c r="K395" s="1456"/>
      <c r="L395" s="1458"/>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22" t="s">
        <v>224</v>
      </c>
      <c r="D398" s="1522"/>
      <c r="E398" s="1522"/>
      <c r="F398" s="1522"/>
      <c r="G398" s="1522"/>
      <c r="H398" s="1522"/>
      <c r="I398" s="1522"/>
      <c r="J398" s="1522"/>
      <c r="K398" s="1522"/>
      <c r="L398" s="1523"/>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53" t="s">
        <v>249</v>
      </c>
      <c r="D415" s="1453"/>
      <c r="E415" s="1453"/>
      <c r="F415" s="1453"/>
      <c r="G415" s="1453"/>
      <c r="H415" s="1453"/>
      <c r="I415" s="1453"/>
      <c r="J415" s="1453"/>
      <c r="K415" s="1453"/>
      <c r="L415" s="1528"/>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29" t="s">
        <v>213</v>
      </c>
      <c r="C432" s="1455" t="s">
        <v>22</v>
      </c>
      <c r="D432" s="1455" t="s">
        <v>214</v>
      </c>
      <c r="E432" s="1466" t="s">
        <v>215</v>
      </c>
      <c r="F432" s="1467"/>
      <c r="G432" s="1468"/>
      <c r="H432" s="1461" t="s">
        <v>216</v>
      </c>
      <c r="I432" s="1463" t="s">
        <v>217</v>
      </c>
      <c r="J432" s="1464"/>
      <c r="K432" s="1464"/>
      <c r="L432" s="1531"/>
    </row>
    <row r="433" spans="2:12" ht="11.25" customHeight="1">
      <c r="B433" s="1530"/>
      <c r="C433" s="1456"/>
      <c r="D433" s="1456"/>
      <c r="E433" s="1524" t="s">
        <v>254</v>
      </c>
      <c r="F433" s="1526" t="s">
        <v>255</v>
      </c>
      <c r="G433" s="1526" t="s">
        <v>256</v>
      </c>
      <c r="H433" s="1462"/>
      <c r="I433" s="1457" t="s">
        <v>221</v>
      </c>
      <c r="J433" s="1457" t="s">
        <v>24</v>
      </c>
      <c r="K433" s="1455" t="s">
        <v>222</v>
      </c>
      <c r="L433" s="1457" t="s">
        <v>223</v>
      </c>
    </row>
    <row r="434" spans="2:12" ht="11.25" customHeight="1">
      <c r="B434" s="1530"/>
      <c r="C434" s="1456"/>
      <c r="D434" s="1456"/>
      <c r="E434" s="1525"/>
      <c r="F434" s="1527"/>
      <c r="G434" s="1527"/>
      <c r="H434" s="1462"/>
      <c r="I434" s="1458"/>
      <c r="J434" s="1458"/>
      <c r="K434" s="1532"/>
      <c r="L434" s="1458"/>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53" t="s">
        <v>250</v>
      </c>
      <c r="D437" s="1453"/>
      <c r="E437" s="1453"/>
      <c r="F437" s="1453"/>
      <c r="G437" s="1453"/>
      <c r="H437" s="1453"/>
      <c r="I437" s="1453"/>
      <c r="J437" s="1453"/>
      <c r="K437" s="1453"/>
      <c r="L437" s="1528"/>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57" t="s">
        <v>213</v>
      </c>
      <c r="C475" s="1455" t="s">
        <v>22</v>
      </c>
      <c r="D475" s="1455" t="s">
        <v>214</v>
      </c>
      <c r="E475" s="1466" t="s">
        <v>215</v>
      </c>
      <c r="F475" s="1467"/>
      <c r="G475" s="1468"/>
      <c r="H475" s="1461" t="s">
        <v>216</v>
      </c>
      <c r="I475" s="1466" t="s">
        <v>217</v>
      </c>
      <c r="J475" s="1467"/>
      <c r="K475" s="1467"/>
      <c r="L475" s="1468"/>
    </row>
    <row r="476" spans="2:12" ht="11.25" customHeight="1">
      <c r="B476" s="1469"/>
      <c r="C476" s="1456"/>
      <c r="D476" s="1456"/>
      <c r="E476" s="1524" t="s">
        <v>254</v>
      </c>
      <c r="F476" s="1526" t="s">
        <v>255</v>
      </c>
      <c r="G476" s="1526" t="s">
        <v>256</v>
      </c>
      <c r="H476" s="1462"/>
      <c r="I476" s="1457" t="s">
        <v>221</v>
      </c>
      <c r="J476" s="1457" t="s">
        <v>24</v>
      </c>
      <c r="K476" s="1455" t="s">
        <v>222</v>
      </c>
      <c r="L476" s="1457" t="s">
        <v>223</v>
      </c>
    </row>
    <row r="477" spans="2:12" ht="11.25" customHeight="1">
      <c r="B477" s="1469"/>
      <c r="C477" s="1456"/>
      <c r="D477" s="1456"/>
      <c r="E477" s="1525"/>
      <c r="F477" s="1527"/>
      <c r="G477" s="1527"/>
      <c r="H477" s="1462"/>
      <c r="I477" s="1469"/>
      <c r="J477" s="1469"/>
      <c r="K477" s="1456"/>
      <c r="L477" s="1458"/>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22" t="s">
        <v>224</v>
      </c>
      <c r="D480" s="1522"/>
      <c r="E480" s="1522"/>
      <c r="F480" s="1522"/>
      <c r="G480" s="1522"/>
      <c r="H480" s="1522"/>
      <c r="I480" s="1522"/>
      <c r="J480" s="1522"/>
      <c r="K480" s="1522"/>
      <c r="L480" s="1523"/>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53" t="s">
        <v>249</v>
      </c>
      <c r="D497" s="1453"/>
      <c r="E497" s="1453"/>
      <c r="F497" s="1453"/>
      <c r="G497" s="1453"/>
      <c r="H497" s="1453"/>
      <c r="I497" s="1453"/>
      <c r="J497" s="1453"/>
      <c r="K497" s="1453"/>
      <c r="L497" s="1528"/>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529" t="s">
        <v>213</v>
      </c>
      <c r="C514" s="1455" t="s">
        <v>22</v>
      </c>
      <c r="D514" s="1455" t="s">
        <v>214</v>
      </c>
      <c r="E514" s="1466" t="s">
        <v>215</v>
      </c>
      <c r="F514" s="1467"/>
      <c r="G514" s="1468"/>
      <c r="H514" s="1461" t="s">
        <v>216</v>
      </c>
      <c r="I514" s="1463" t="s">
        <v>217</v>
      </c>
      <c r="J514" s="1464"/>
      <c r="K514" s="1464"/>
      <c r="L514" s="1531"/>
    </row>
    <row r="515" spans="2:12" ht="11.25" customHeight="1">
      <c r="B515" s="1530"/>
      <c r="C515" s="1456"/>
      <c r="D515" s="1456"/>
      <c r="E515" s="1524" t="s">
        <v>254</v>
      </c>
      <c r="F515" s="1526" t="s">
        <v>255</v>
      </c>
      <c r="G515" s="1526" t="s">
        <v>256</v>
      </c>
      <c r="H515" s="1462"/>
      <c r="I515" s="1457" t="s">
        <v>221</v>
      </c>
      <c r="J515" s="1457" t="s">
        <v>24</v>
      </c>
      <c r="K515" s="1455" t="s">
        <v>222</v>
      </c>
      <c r="L515" s="1457" t="s">
        <v>223</v>
      </c>
    </row>
    <row r="516" spans="2:12" ht="11.25" customHeight="1">
      <c r="B516" s="1530"/>
      <c r="C516" s="1456"/>
      <c r="D516" s="1456"/>
      <c r="E516" s="1525"/>
      <c r="F516" s="1527"/>
      <c r="G516" s="1527"/>
      <c r="H516" s="1462"/>
      <c r="I516" s="1458"/>
      <c r="J516" s="1458"/>
      <c r="K516" s="1532"/>
      <c r="L516" s="1458"/>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53" t="s">
        <v>250</v>
      </c>
      <c r="D519" s="1453"/>
      <c r="E519" s="1453"/>
      <c r="F519" s="1453"/>
      <c r="G519" s="1453"/>
      <c r="H519" s="1453"/>
      <c r="I519" s="1453"/>
      <c r="J519" s="1453"/>
      <c r="K519" s="1453"/>
      <c r="L519" s="1528"/>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31" t="s">
        <v>213</v>
      </c>
      <c r="C558" s="1455" t="s">
        <v>22</v>
      </c>
      <c r="D558" s="1455" t="s">
        <v>214</v>
      </c>
      <c r="E558" s="1466" t="s">
        <v>215</v>
      </c>
      <c r="F558" s="1467"/>
      <c r="G558" s="1468"/>
      <c r="H558" s="1461" t="s">
        <v>216</v>
      </c>
      <c r="I558" s="1466" t="s">
        <v>217</v>
      </c>
      <c r="J558" s="1467"/>
      <c r="K558" s="1467"/>
      <c r="L558"/>
    </row>
    <row r="559" spans="2:12" ht="12.75" customHeight="1">
      <c r="B559" s="1535"/>
      <c r="C559" s="1456"/>
      <c r="D559" s="1456"/>
      <c r="E559" s="1457" t="s">
        <v>254</v>
      </c>
      <c r="F559" s="1455" t="s">
        <v>255</v>
      </c>
      <c r="G559" s="1455" t="s">
        <v>256</v>
      </c>
      <c r="H559" s="1462"/>
      <c r="I559" s="1457" t="s">
        <v>221</v>
      </c>
      <c r="J559" s="1457" t="s">
        <v>24</v>
      </c>
      <c r="K559" s="1455" t="s">
        <v>295</v>
      </c>
      <c r="L559"/>
    </row>
    <row r="560" spans="2:12" ht="12.75">
      <c r="B560" s="1535"/>
      <c r="C560" s="1456"/>
      <c r="D560" s="1456"/>
      <c r="E560" s="1469"/>
      <c r="F560" s="1456"/>
      <c r="G560" s="1456"/>
      <c r="H560" s="1462"/>
      <c r="I560" s="1469"/>
      <c r="J560" s="1469"/>
      <c r="K560" s="1456"/>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22" t="s">
        <v>224</v>
      </c>
      <c r="D563" s="1522"/>
      <c r="E563" s="1522"/>
      <c r="F563" s="1522"/>
      <c r="G563" s="1522"/>
      <c r="H563" s="1522"/>
      <c r="I563" s="1522"/>
      <c r="J563" s="1522"/>
      <c r="K563" s="1522"/>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53" t="s">
        <v>249</v>
      </c>
      <c r="D580" s="1453"/>
      <c r="E580" s="1453"/>
      <c r="F580" s="1453"/>
      <c r="G580" s="1453"/>
      <c r="H580" s="1453"/>
      <c r="I580" s="1453"/>
      <c r="J580" s="1453"/>
      <c r="K580" s="1453"/>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33" t="s">
        <v>213</v>
      </c>
      <c r="C597" s="1455" t="s">
        <v>22</v>
      </c>
      <c r="D597" s="1455" t="s">
        <v>214</v>
      </c>
      <c r="E597" s="1466" t="s">
        <v>215</v>
      </c>
      <c r="F597" s="1467"/>
      <c r="G597" s="1468"/>
      <c r="H597" s="1461" t="s">
        <v>216</v>
      </c>
      <c r="I597" s="1463" t="s">
        <v>217</v>
      </c>
      <c r="J597" s="1464"/>
      <c r="K597" s="1464"/>
      <c r="L597"/>
    </row>
    <row r="598" spans="2:12" ht="12.75" customHeight="1">
      <c r="B598" s="1534"/>
      <c r="C598" s="1456"/>
      <c r="D598" s="1456"/>
      <c r="E598" s="1457" t="s">
        <v>254</v>
      </c>
      <c r="F598" s="1455" t="s">
        <v>255</v>
      </c>
      <c r="G598" s="1455" t="s">
        <v>256</v>
      </c>
      <c r="H598" s="1462"/>
      <c r="I598" s="1457" t="s">
        <v>221</v>
      </c>
      <c r="J598" s="1457" t="s">
        <v>24</v>
      </c>
      <c r="K598" s="1455" t="s">
        <v>222</v>
      </c>
      <c r="L598"/>
    </row>
    <row r="599" spans="2:12" ht="12.75" customHeight="1">
      <c r="B599" s="1534"/>
      <c r="C599" s="1456"/>
      <c r="D599" s="1456"/>
      <c r="E599" s="1469"/>
      <c r="F599" s="1456"/>
      <c r="G599" s="1456"/>
      <c r="H599" s="1462"/>
      <c r="I599" s="1458"/>
      <c r="J599" s="1458"/>
      <c r="K599" s="1532"/>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53" t="s">
        <v>250</v>
      </c>
      <c r="D602" s="1453"/>
      <c r="E602" s="1453"/>
      <c r="F602" s="1453"/>
      <c r="G602" s="1453"/>
      <c r="H602" s="1453"/>
      <c r="I602" s="1453"/>
      <c r="J602" s="1453"/>
      <c r="K602" s="1453"/>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9" t="s">
        <v>383</v>
      </c>
      <c r="C636" s="1539"/>
      <c r="D636" s="1539"/>
      <c r="E636" s="1539"/>
      <c r="F636" s="1539"/>
      <c r="G636" s="1539"/>
      <c r="H636" s="1539"/>
      <c r="I636" s="1539"/>
      <c r="J636" s="1539"/>
      <c r="K636" s="1539"/>
    </row>
    <row r="637" spans="2:12" ht="18.75" thickBot="1">
      <c r="B637" s="756"/>
      <c r="C637" s="756"/>
      <c r="D637" s="756"/>
      <c r="E637" s="756"/>
      <c r="F637" s="757" t="s">
        <v>212</v>
      </c>
      <c r="G637" s="756"/>
      <c r="H637" s="756"/>
      <c r="I637" s="756"/>
      <c r="J637" s="756"/>
      <c r="K637" s="756"/>
    </row>
    <row r="638" spans="2:12" ht="12.75" customHeight="1">
      <c r="B638" s="1540" t="s">
        <v>213</v>
      </c>
      <c r="C638" s="1542" t="s">
        <v>22</v>
      </c>
      <c r="D638" s="1542" t="s">
        <v>214</v>
      </c>
      <c r="E638" s="1543" t="s">
        <v>215</v>
      </c>
      <c r="F638" s="1544"/>
      <c r="G638" s="1545"/>
      <c r="H638" s="1546" t="s">
        <v>216</v>
      </c>
      <c r="I638" s="1543" t="s">
        <v>217</v>
      </c>
      <c r="J638" s="1544"/>
      <c r="K638" s="1547"/>
    </row>
    <row r="639" spans="2:12" ht="11.25" customHeight="1">
      <c r="B639" s="1541"/>
      <c r="C639" s="1456"/>
      <c r="D639" s="1456"/>
      <c r="E639" s="1457" t="s">
        <v>254</v>
      </c>
      <c r="F639" s="1455" t="s">
        <v>255</v>
      </c>
      <c r="G639" s="1455" t="s">
        <v>256</v>
      </c>
      <c r="H639" s="1462"/>
      <c r="I639" s="1457" t="s">
        <v>221</v>
      </c>
      <c r="J639" s="1457" t="s">
        <v>24</v>
      </c>
      <c r="K639" s="1459" t="s">
        <v>295</v>
      </c>
    </row>
    <row r="640" spans="2:12" ht="11.25" customHeight="1">
      <c r="B640" s="1541"/>
      <c r="C640" s="1456"/>
      <c r="D640" s="1456"/>
      <c r="E640" s="1469"/>
      <c r="F640" s="1456"/>
      <c r="G640" s="1456"/>
      <c r="H640" s="1462"/>
      <c r="I640" s="1469"/>
      <c r="J640" s="1469"/>
      <c r="K640" s="1548"/>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22" t="s">
        <v>224</v>
      </c>
      <c r="D643" s="1522"/>
      <c r="E643" s="1522"/>
      <c r="F643" s="1522"/>
      <c r="G643" s="1522"/>
      <c r="H643" s="1522"/>
      <c r="I643" s="1522"/>
      <c r="J643" s="1522"/>
      <c r="K643" s="1536"/>
    </row>
    <row r="644" spans="2:11" ht="12.75">
      <c r="B644" s="1077"/>
      <c r="C644" s="630"/>
      <c r="D644" s="630"/>
      <c r="E644" s="630"/>
      <c r="F644" s="630"/>
      <c r="G644" s="630"/>
      <c r="H644" s="630"/>
      <c r="I644" s="630"/>
      <c r="J644" s="630"/>
      <c r="K644" s="1078"/>
    </row>
    <row r="645" spans="2:11" ht="12.75">
      <c r="B645" s="1129" t="s">
        <v>225</v>
      </c>
      <c r="C645" s="1102">
        <f>SUM(D645+H645)</f>
        <v>163247</v>
      </c>
      <c r="D645" s="1102">
        <v>4183</v>
      </c>
      <c r="E645" s="1102">
        <v>1936</v>
      </c>
      <c r="F645" s="1102">
        <v>1878</v>
      </c>
      <c r="G645" s="1102">
        <v>369</v>
      </c>
      <c r="H645" s="1102">
        <v>159064</v>
      </c>
      <c r="I645" s="1102">
        <v>25823</v>
      </c>
      <c r="J645" s="1102">
        <v>47119</v>
      </c>
      <c r="K645" s="1130">
        <v>86122</v>
      </c>
    </row>
    <row r="646" spans="2:11" ht="12.75">
      <c r="B646" s="1129" t="s">
        <v>226</v>
      </c>
      <c r="C646" s="1102">
        <f t="shared" ref="C646:C656" si="48">SUM(D646+H646)</f>
        <v>154797</v>
      </c>
      <c r="D646" s="1102">
        <v>3855</v>
      </c>
      <c r="E646" s="1102">
        <v>1652</v>
      </c>
      <c r="F646" s="1102">
        <v>1884</v>
      </c>
      <c r="G646" s="1102">
        <v>319</v>
      </c>
      <c r="H646" s="1102">
        <v>150942</v>
      </c>
      <c r="I646" s="1102">
        <v>24820</v>
      </c>
      <c r="J646" s="1102">
        <v>41251</v>
      </c>
      <c r="K646" s="1130">
        <v>84871</v>
      </c>
    </row>
    <row r="647" spans="2:11" ht="12.75">
      <c r="B647" s="1129" t="s">
        <v>227</v>
      </c>
      <c r="C647" s="1102">
        <f t="shared" si="48"/>
        <v>151453</v>
      </c>
      <c r="D647" s="1104">
        <v>3672</v>
      </c>
      <c r="E647" s="1104">
        <v>1511</v>
      </c>
      <c r="F647" s="1104">
        <v>1781</v>
      </c>
      <c r="G647" s="1105">
        <v>380</v>
      </c>
      <c r="H647" s="1102">
        <v>147781</v>
      </c>
      <c r="I647" s="1104">
        <v>22185</v>
      </c>
      <c r="J647" s="1104">
        <v>39306</v>
      </c>
      <c r="K647" s="1131">
        <v>86290</v>
      </c>
    </row>
    <row r="648" spans="2:11" ht="12.75">
      <c r="B648" s="1129" t="s">
        <v>228</v>
      </c>
      <c r="C648" s="1102">
        <f>SUM(D648+H648)</f>
        <v>123387</v>
      </c>
      <c r="D648" s="1102">
        <v>2579</v>
      </c>
      <c r="E648" s="1103">
        <v>1048</v>
      </c>
      <c r="F648" s="1103">
        <v>1175</v>
      </c>
      <c r="G648" s="1102">
        <v>356</v>
      </c>
      <c r="H648" s="1102">
        <v>120808</v>
      </c>
      <c r="I648" s="1102">
        <v>18805</v>
      </c>
      <c r="J648" s="1102">
        <v>35098</v>
      </c>
      <c r="K648" s="1130">
        <v>66905</v>
      </c>
    </row>
    <row r="649" spans="2:11" ht="12.75">
      <c r="B649" s="1129" t="s">
        <v>229</v>
      </c>
      <c r="C649" s="1102">
        <f>SUM(D649+H649)</f>
        <v>141955</v>
      </c>
      <c r="D649" s="656">
        <v>3254</v>
      </c>
      <c r="E649" s="1107">
        <v>1374</v>
      </c>
      <c r="F649" s="1097">
        <v>1580</v>
      </c>
      <c r="G649" s="1097">
        <v>300</v>
      </c>
      <c r="H649" s="656">
        <v>138701</v>
      </c>
      <c r="I649" s="1107">
        <v>23058</v>
      </c>
      <c r="J649" s="1107">
        <v>36148</v>
      </c>
      <c r="K649" s="1132">
        <v>79495</v>
      </c>
    </row>
    <row r="650" spans="2:11" ht="12.75">
      <c r="B650" s="1129" t="s">
        <v>230</v>
      </c>
      <c r="C650" s="1102">
        <f t="shared" si="48"/>
        <v>166759</v>
      </c>
      <c r="D650" s="1102">
        <v>3740</v>
      </c>
      <c r="E650" s="1103">
        <v>1503</v>
      </c>
      <c r="F650" s="1103">
        <v>2000</v>
      </c>
      <c r="G650" s="1102">
        <v>237</v>
      </c>
      <c r="H650" s="1102">
        <v>163019</v>
      </c>
      <c r="I650" s="1102">
        <v>27394</v>
      </c>
      <c r="J650" s="1102">
        <v>41041</v>
      </c>
      <c r="K650" s="1130">
        <v>94584</v>
      </c>
    </row>
    <row r="651" spans="2:11" ht="12.75">
      <c r="B651" s="1129" t="s">
        <v>231</v>
      </c>
      <c r="C651" s="1102">
        <f>SUM(D651+H651)</f>
        <v>176233</v>
      </c>
      <c r="D651" s="657">
        <v>4202</v>
      </c>
      <c r="E651" s="1104">
        <v>1869</v>
      </c>
      <c r="F651" s="1105">
        <v>2029</v>
      </c>
      <c r="G651" s="1105">
        <v>304</v>
      </c>
      <c r="H651" s="1102">
        <v>172031</v>
      </c>
      <c r="I651" s="1104">
        <v>31264</v>
      </c>
      <c r="J651" s="1104">
        <v>50784</v>
      </c>
      <c r="K651" s="1131">
        <v>89983</v>
      </c>
    </row>
    <row r="652" spans="2:11" ht="12.75">
      <c r="B652" s="1129" t="s">
        <v>232</v>
      </c>
      <c r="C652" s="1102">
        <f t="shared" si="48"/>
        <v>151920</v>
      </c>
      <c r="D652" s="657">
        <v>4257</v>
      </c>
      <c r="E652" s="1104">
        <v>1568</v>
      </c>
      <c r="F652" s="1104">
        <v>2117</v>
      </c>
      <c r="G652" s="1105">
        <v>572</v>
      </c>
      <c r="H652" s="1102">
        <v>147663</v>
      </c>
      <c r="I652" s="1104">
        <v>24922</v>
      </c>
      <c r="J652" s="1104">
        <v>43850</v>
      </c>
      <c r="K652" s="1131">
        <v>78891</v>
      </c>
    </row>
    <row r="653" spans="2:11" ht="12.75">
      <c r="B653" s="1129" t="s">
        <v>233</v>
      </c>
      <c r="C653" s="1102">
        <f t="shared" si="48"/>
        <v>168873</v>
      </c>
      <c r="D653" s="1102">
        <v>4787</v>
      </c>
      <c r="E653" s="1103">
        <v>2244</v>
      </c>
      <c r="F653" s="1103">
        <v>2284</v>
      </c>
      <c r="G653" s="1102">
        <v>259</v>
      </c>
      <c r="H653" s="1102">
        <v>164086</v>
      </c>
      <c r="I653" s="1102">
        <v>25977</v>
      </c>
      <c r="J653" s="1102">
        <v>49066</v>
      </c>
      <c r="K653" s="1130">
        <v>89043</v>
      </c>
    </row>
    <row r="654" spans="2:11" ht="12.75">
      <c r="B654" s="1133" t="s">
        <v>234</v>
      </c>
      <c r="C654" s="1102">
        <f>SUM(D654+H654)</f>
        <v>167227</v>
      </c>
      <c r="D654" s="657">
        <v>4810</v>
      </c>
      <c r="E654" s="1104">
        <v>2454</v>
      </c>
      <c r="F654" s="1104">
        <v>1999</v>
      </c>
      <c r="G654" s="1104">
        <v>357</v>
      </c>
      <c r="H654" s="1103">
        <v>162417</v>
      </c>
      <c r="I654" s="1104">
        <v>27314</v>
      </c>
      <c r="J654" s="1104">
        <v>55182</v>
      </c>
      <c r="K654" s="1131">
        <v>79921</v>
      </c>
    </row>
    <row r="655" spans="2:11" ht="12.75">
      <c r="B655" s="1134" t="s">
        <v>235</v>
      </c>
      <c r="C655" s="1102">
        <f>SUM(D655+H655)</f>
        <v>137617</v>
      </c>
      <c r="D655" s="1104">
        <v>3779</v>
      </c>
      <c r="E655" s="1104">
        <v>1461</v>
      </c>
      <c r="F655" s="1104">
        <v>1884</v>
      </c>
      <c r="G655" s="1104">
        <v>434</v>
      </c>
      <c r="H655" s="1104">
        <v>133838</v>
      </c>
      <c r="I655" s="1104">
        <v>22269</v>
      </c>
      <c r="J655" s="1104">
        <v>45841</v>
      </c>
      <c r="K655" s="1131">
        <v>65728</v>
      </c>
    </row>
    <row r="656" spans="2:11" ht="12.75">
      <c r="B656" s="1134" t="s">
        <v>236</v>
      </c>
      <c r="C656" s="1102">
        <f t="shared" si="48"/>
        <v>149450</v>
      </c>
      <c r="D656" s="1104">
        <v>4271</v>
      </c>
      <c r="E656" s="1104">
        <v>1935</v>
      </c>
      <c r="F656" s="1104">
        <v>1913</v>
      </c>
      <c r="G656" s="1104">
        <v>423</v>
      </c>
      <c r="H656" s="1104">
        <v>145179</v>
      </c>
      <c r="I656" s="1104">
        <v>23304</v>
      </c>
      <c r="J656" s="1104">
        <v>47671</v>
      </c>
      <c r="K656" s="1131">
        <v>74204</v>
      </c>
    </row>
    <row r="657" spans="2:11" ht="15">
      <c r="B657" s="1135"/>
      <c r="C657" s="1103"/>
      <c r="D657" s="1103"/>
      <c r="E657" s="1103"/>
      <c r="F657" s="1103"/>
      <c r="G657" s="1103"/>
      <c r="H657" s="1103"/>
      <c r="I657" s="1103"/>
      <c r="J657" s="1103"/>
      <c r="K657" s="1136"/>
    </row>
    <row r="658" spans="2:11" ht="12.75">
      <c r="B658" s="113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38">
        <f t="shared" si="49"/>
        <v>976037</v>
      </c>
    </row>
    <row r="659" spans="2:11" ht="12.75">
      <c r="B659" s="1079"/>
      <c r="C659" s="1083"/>
      <c r="D659" s="1083"/>
      <c r="E659" s="1083"/>
      <c r="F659" s="1083"/>
      <c r="G659" s="1083"/>
      <c r="H659" s="1083"/>
      <c r="I659" s="1083"/>
      <c r="J659" s="1083"/>
      <c r="K659" s="1139"/>
    </row>
    <row r="660" spans="2:11" ht="12.75">
      <c r="B660" s="1079"/>
      <c r="C660" s="1453" t="s">
        <v>249</v>
      </c>
      <c r="D660" s="1453"/>
      <c r="E660" s="1453"/>
      <c r="F660" s="1453"/>
      <c r="G660" s="1453"/>
      <c r="H660" s="1453"/>
      <c r="I660" s="1453"/>
      <c r="J660" s="1453"/>
      <c r="K660" s="1454"/>
    </row>
    <row r="661" spans="2:11" ht="12.75">
      <c r="B661" s="1077"/>
      <c r="C661" s="1083"/>
      <c r="D661" s="1083"/>
      <c r="E661" s="1083"/>
      <c r="F661" s="1083"/>
      <c r="G661" s="1083"/>
      <c r="H661" s="1083"/>
      <c r="I661" s="1083"/>
      <c r="J661" s="1083"/>
      <c r="K661" s="1139"/>
    </row>
    <row r="662" spans="2:11" ht="12.75">
      <c r="B662" s="1140" t="s">
        <v>225</v>
      </c>
      <c r="C662" s="1102">
        <f t="shared" ref="C662:C673" si="50">SUM(D662+H662)</f>
        <v>49960551</v>
      </c>
      <c r="D662" s="1102">
        <v>235967</v>
      </c>
      <c r="E662" s="1102">
        <v>69271</v>
      </c>
      <c r="F662" s="1102">
        <v>111895</v>
      </c>
      <c r="G662" s="1102">
        <v>54801</v>
      </c>
      <c r="H662" s="1102">
        <v>49724584</v>
      </c>
      <c r="I662" s="1102">
        <v>7150936</v>
      </c>
      <c r="J662" s="1102">
        <v>13108259</v>
      </c>
      <c r="K662" s="1130">
        <v>29465389</v>
      </c>
    </row>
    <row r="663" spans="2:11" ht="12.75">
      <c r="B663" s="1140" t="s">
        <v>226</v>
      </c>
      <c r="C663" s="1102">
        <f t="shared" si="50"/>
        <v>47617324</v>
      </c>
      <c r="D663" s="1102">
        <v>208840</v>
      </c>
      <c r="E663" s="1102">
        <v>57340</v>
      </c>
      <c r="F663" s="1102">
        <v>107364</v>
      </c>
      <c r="G663" s="1102">
        <v>44136</v>
      </c>
      <c r="H663" s="1102">
        <v>47408484</v>
      </c>
      <c r="I663" s="1102">
        <v>6893452</v>
      </c>
      <c r="J663" s="1102">
        <v>11453223</v>
      </c>
      <c r="K663" s="1130">
        <v>29061809</v>
      </c>
    </row>
    <row r="664" spans="2:11" ht="12.75">
      <c r="B664" s="1140" t="s">
        <v>227</v>
      </c>
      <c r="C664" s="1102">
        <f t="shared" si="50"/>
        <v>45810921</v>
      </c>
      <c r="D664" s="1104">
        <v>212047</v>
      </c>
      <c r="E664" s="1104">
        <v>52722</v>
      </c>
      <c r="F664" s="1104">
        <v>104528</v>
      </c>
      <c r="G664" s="1105">
        <v>54797</v>
      </c>
      <c r="H664" s="1102">
        <v>45598874</v>
      </c>
      <c r="I664" s="1104">
        <v>6206047</v>
      </c>
      <c r="J664" s="1104">
        <v>10978459</v>
      </c>
      <c r="K664" s="1131">
        <v>28414368</v>
      </c>
    </row>
    <row r="665" spans="2:11" ht="12.75">
      <c r="B665" s="1140" t="s">
        <v>228</v>
      </c>
      <c r="C665" s="1102">
        <f t="shared" si="50"/>
        <v>37947488</v>
      </c>
      <c r="D665" s="1102">
        <v>152361</v>
      </c>
      <c r="E665" s="1103">
        <v>38008</v>
      </c>
      <c r="F665" s="1103">
        <v>67675</v>
      </c>
      <c r="G665" s="1102">
        <v>46678</v>
      </c>
      <c r="H665" s="1102">
        <v>37795127</v>
      </c>
      <c r="I665" s="1102">
        <v>5250323</v>
      </c>
      <c r="J665" s="1102">
        <v>9742524</v>
      </c>
      <c r="K665" s="1130">
        <v>22802280</v>
      </c>
    </row>
    <row r="666" spans="2:11" ht="12.75">
      <c r="B666" s="1140" t="s">
        <v>229</v>
      </c>
      <c r="C666" s="1102">
        <f t="shared" si="50"/>
        <v>43850100</v>
      </c>
      <c r="D666" s="1107">
        <v>182406</v>
      </c>
      <c r="E666" s="1107">
        <v>49999</v>
      </c>
      <c r="F666" s="1107">
        <v>89839</v>
      </c>
      <c r="G666" s="1107">
        <v>42568</v>
      </c>
      <c r="H666" s="1107">
        <v>43667694</v>
      </c>
      <c r="I666" s="1107">
        <v>6427358</v>
      </c>
      <c r="J666" s="1107">
        <v>9965046</v>
      </c>
      <c r="K666" s="1132">
        <v>27275290</v>
      </c>
    </row>
    <row r="667" spans="2:11" ht="12.75">
      <c r="B667" s="1140" t="s">
        <v>230</v>
      </c>
      <c r="C667" s="1102">
        <f t="shared" si="50"/>
        <v>52025091</v>
      </c>
      <c r="D667" s="1102">
        <v>205453</v>
      </c>
      <c r="E667" s="1103">
        <v>52679</v>
      </c>
      <c r="F667" s="1103">
        <v>121156</v>
      </c>
      <c r="G667" s="1102">
        <v>31618</v>
      </c>
      <c r="H667" s="1102">
        <v>51819638</v>
      </c>
      <c r="I667" s="1102">
        <v>7514997</v>
      </c>
      <c r="J667" s="1102">
        <v>11510571</v>
      </c>
      <c r="K667" s="1130">
        <v>32794070</v>
      </c>
    </row>
    <row r="668" spans="2:11" ht="12.75">
      <c r="B668" s="1140" t="s">
        <v>231</v>
      </c>
      <c r="C668" s="1102">
        <f t="shared" si="50"/>
        <v>54051147</v>
      </c>
      <c r="D668" s="1104">
        <v>228220</v>
      </c>
      <c r="E668" s="1104">
        <v>67664</v>
      </c>
      <c r="F668" s="1104">
        <v>124553</v>
      </c>
      <c r="G668" s="1105">
        <v>36003</v>
      </c>
      <c r="H668" s="1102">
        <v>53822927</v>
      </c>
      <c r="I668" s="1104">
        <v>8725344</v>
      </c>
      <c r="J668" s="1104">
        <v>14051630</v>
      </c>
      <c r="K668" s="1131">
        <v>31045953</v>
      </c>
    </row>
    <row r="669" spans="2:11" ht="12.75">
      <c r="B669" s="1140" t="s">
        <v>232</v>
      </c>
      <c r="C669" s="1102">
        <f t="shared" si="50"/>
        <v>45879866</v>
      </c>
      <c r="D669" s="1104">
        <v>235692</v>
      </c>
      <c r="E669" s="1104">
        <v>57242</v>
      </c>
      <c r="F669" s="1104">
        <v>115636</v>
      </c>
      <c r="G669" s="1105">
        <v>62814</v>
      </c>
      <c r="H669" s="1102">
        <v>45644174</v>
      </c>
      <c r="I669" s="1104">
        <v>6814064</v>
      </c>
      <c r="J669" s="1104">
        <v>12095543</v>
      </c>
      <c r="K669" s="1131">
        <v>26734567</v>
      </c>
    </row>
    <row r="670" spans="2:11" ht="12.75">
      <c r="B670" s="1140" t="s">
        <v>233</v>
      </c>
      <c r="C670" s="1102">
        <f t="shared" si="50"/>
        <v>50006709</v>
      </c>
      <c r="D670" s="1104">
        <v>255535</v>
      </c>
      <c r="E670" s="1104">
        <v>81414</v>
      </c>
      <c r="F670" s="1104">
        <v>142799</v>
      </c>
      <c r="G670" s="1105">
        <v>31322</v>
      </c>
      <c r="H670" s="1102">
        <v>49751174</v>
      </c>
      <c r="I670" s="1104">
        <v>7098072</v>
      </c>
      <c r="J670" s="1104">
        <v>13203179</v>
      </c>
      <c r="K670" s="1131">
        <v>29449923</v>
      </c>
    </row>
    <row r="671" spans="2:11" ht="12.75">
      <c r="B671" s="1140" t="s">
        <v>234</v>
      </c>
      <c r="C671" s="1102">
        <f>SUM(D671+H671)</f>
        <v>49388258</v>
      </c>
      <c r="D671" s="1104">
        <v>269010</v>
      </c>
      <c r="E671" s="1104">
        <v>93543</v>
      </c>
      <c r="F671" s="1104">
        <v>130959</v>
      </c>
      <c r="G671" s="1104">
        <v>44508</v>
      </c>
      <c r="H671" s="1103">
        <v>49119248</v>
      </c>
      <c r="I671" s="1104">
        <v>7503226</v>
      </c>
      <c r="J671" s="1104">
        <v>14927985</v>
      </c>
      <c r="K671" s="1131">
        <v>26688037</v>
      </c>
    </row>
    <row r="672" spans="2:11" ht="12.75">
      <c r="B672" s="1140" t="s">
        <v>235</v>
      </c>
      <c r="C672" s="1102">
        <f>SUM(D672+H672)</f>
        <v>38901473</v>
      </c>
      <c r="D672" s="1104">
        <v>222167</v>
      </c>
      <c r="E672" s="1104">
        <v>52668</v>
      </c>
      <c r="F672" s="1104">
        <v>117595</v>
      </c>
      <c r="G672" s="1104">
        <v>51904</v>
      </c>
      <c r="H672" s="1103">
        <v>38679306</v>
      </c>
      <c r="I672" s="1104">
        <v>6116907</v>
      </c>
      <c r="J672" s="1104">
        <v>12771724</v>
      </c>
      <c r="K672" s="1131">
        <v>19790675</v>
      </c>
    </row>
    <row r="673" spans="2:14" ht="12.75">
      <c r="B673" s="1140" t="s">
        <v>236</v>
      </c>
      <c r="C673" s="1102">
        <f t="shared" si="50"/>
        <v>44379143</v>
      </c>
      <c r="D673" s="1104">
        <v>235538</v>
      </c>
      <c r="E673" s="1104">
        <v>68088</v>
      </c>
      <c r="F673" s="1104">
        <v>114816</v>
      </c>
      <c r="G673" s="1104">
        <v>52634</v>
      </c>
      <c r="H673" s="1104">
        <v>44143605</v>
      </c>
      <c r="I673" s="1104">
        <v>6396462</v>
      </c>
      <c r="J673" s="1104">
        <v>13181865</v>
      </c>
      <c r="K673" s="1131">
        <v>24565278</v>
      </c>
    </row>
    <row r="674" spans="2:14" ht="12.75">
      <c r="B674" s="1079"/>
      <c r="C674" s="1103"/>
      <c r="D674" s="1103"/>
      <c r="E674" s="1103"/>
      <c r="F674" s="1103"/>
      <c r="G674" s="1103"/>
      <c r="H674" s="1103"/>
      <c r="I674" s="1103"/>
      <c r="J674" s="1103"/>
      <c r="K674" s="1136"/>
    </row>
    <row r="675" spans="2:14" ht="12.75">
      <c r="B675" s="113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38">
        <f t="shared" si="51"/>
        <v>328087639</v>
      </c>
      <c r="N675" s="400" t="s">
        <v>446</v>
      </c>
    </row>
    <row r="676" spans="2:14" ht="12.75">
      <c r="B676" s="1141"/>
      <c r="C676" s="1084"/>
      <c r="D676" s="1084"/>
      <c r="E676" s="1084"/>
      <c r="F676" s="1084"/>
      <c r="G676" s="1084"/>
      <c r="H676" s="1084"/>
      <c r="I676" s="1084"/>
      <c r="J676" s="1084"/>
      <c r="K676" s="1142"/>
    </row>
    <row r="677" spans="2:14" ht="12.75" customHeight="1">
      <c r="B677" s="1537" t="s">
        <v>213</v>
      </c>
      <c r="C677" s="1455" t="s">
        <v>22</v>
      </c>
      <c r="D677" s="1455" t="s">
        <v>214</v>
      </c>
      <c r="E677" s="1466" t="s">
        <v>215</v>
      </c>
      <c r="F677" s="1467"/>
      <c r="G677" s="1468"/>
      <c r="H677" s="1461" t="s">
        <v>216</v>
      </c>
      <c r="I677" s="1463" t="s">
        <v>217</v>
      </c>
      <c r="J677" s="1464"/>
      <c r="K677" s="1465"/>
    </row>
    <row r="678" spans="2:14" ht="11.25" customHeight="1">
      <c r="B678" s="1538"/>
      <c r="C678" s="1456"/>
      <c r="D678" s="1456"/>
      <c r="E678" s="1457" t="s">
        <v>254</v>
      </c>
      <c r="F678" s="1455" t="s">
        <v>255</v>
      </c>
      <c r="G678" s="1455" t="s">
        <v>256</v>
      </c>
      <c r="H678" s="1462"/>
      <c r="I678" s="1457" t="s">
        <v>221</v>
      </c>
      <c r="J678" s="1457" t="s">
        <v>24</v>
      </c>
      <c r="K678" s="1459" t="s">
        <v>222</v>
      </c>
    </row>
    <row r="679" spans="2:14" ht="11.25" customHeight="1">
      <c r="B679" s="1538"/>
      <c r="C679" s="1456"/>
      <c r="D679" s="1456"/>
      <c r="E679" s="1469"/>
      <c r="F679" s="1456"/>
      <c r="G679" s="1456"/>
      <c r="H679" s="1462"/>
      <c r="I679" s="1458"/>
      <c r="J679" s="1458"/>
      <c r="K679" s="1460"/>
    </row>
    <row r="680" spans="2:14" ht="12.75">
      <c r="B680" s="1075">
        <v>0</v>
      </c>
      <c r="C680" s="1085">
        <v>1</v>
      </c>
      <c r="D680" s="1085">
        <v>2</v>
      </c>
      <c r="E680" s="1086">
        <v>3</v>
      </c>
      <c r="F680" s="1086">
        <v>4</v>
      </c>
      <c r="G680" s="1085">
        <v>5</v>
      </c>
      <c r="H680" s="1085">
        <v>6</v>
      </c>
      <c r="I680" s="1085">
        <v>7</v>
      </c>
      <c r="J680" s="1085">
        <v>8</v>
      </c>
      <c r="K680" s="1143">
        <v>9</v>
      </c>
    </row>
    <row r="681" spans="2:14" ht="12.75">
      <c r="B681" s="1077"/>
      <c r="C681" s="1083"/>
      <c r="D681" s="1083"/>
      <c r="E681" s="1083"/>
      <c r="F681" s="1083"/>
      <c r="G681" s="1083"/>
      <c r="H681" s="1083"/>
      <c r="I681" s="1083"/>
      <c r="J681" s="1083"/>
      <c r="K681" s="1139"/>
    </row>
    <row r="682" spans="2:14" ht="12.75">
      <c r="B682" s="1079"/>
      <c r="C682" s="1453" t="s">
        <v>250</v>
      </c>
      <c r="D682" s="1453"/>
      <c r="E682" s="1453"/>
      <c r="F682" s="1453"/>
      <c r="G682" s="1453"/>
      <c r="H682" s="1453"/>
      <c r="I682" s="1453"/>
      <c r="J682" s="1453"/>
      <c r="K682" s="1454"/>
    </row>
    <row r="683" spans="2:14" ht="12.75">
      <c r="B683" s="1079"/>
      <c r="C683" s="1087"/>
      <c r="D683" s="1087"/>
      <c r="E683" s="1087"/>
      <c r="F683" s="1087"/>
      <c r="G683" s="1087"/>
      <c r="H683" s="1087"/>
      <c r="I683" s="1087"/>
      <c r="J683" s="1087"/>
      <c r="K683" s="1144"/>
    </row>
    <row r="684" spans="2:14" ht="12.75">
      <c r="B684" s="1140" t="s">
        <v>225</v>
      </c>
      <c r="C684" s="1102">
        <f>SUM(D684+H684)</f>
        <v>98406751</v>
      </c>
      <c r="D684" s="1102">
        <v>415255</v>
      </c>
      <c r="E684" s="1102">
        <v>121753</v>
      </c>
      <c r="F684" s="1102">
        <v>197678</v>
      </c>
      <c r="G684" s="1102">
        <v>95824</v>
      </c>
      <c r="H684" s="1102">
        <v>97991496</v>
      </c>
      <c r="I684" s="1102">
        <v>14011279</v>
      </c>
      <c r="J684" s="1102">
        <v>27307209</v>
      </c>
      <c r="K684" s="1130">
        <v>56673008</v>
      </c>
    </row>
    <row r="685" spans="2:14" ht="12.75">
      <c r="B685" s="1140" t="s">
        <v>226</v>
      </c>
      <c r="C685" s="1102">
        <f t="shared" ref="C685:C695" si="52">SUM(D685+H685)</f>
        <v>94273400</v>
      </c>
      <c r="D685" s="1102">
        <v>371528</v>
      </c>
      <c r="E685" s="1102">
        <v>101380</v>
      </c>
      <c r="F685" s="1102">
        <v>190031</v>
      </c>
      <c r="G685" s="1102">
        <v>80117</v>
      </c>
      <c r="H685" s="1102">
        <v>93901872</v>
      </c>
      <c r="I685" s="1102">
        <v>13706847</v>
      </c>
      <c r="J685" s="1102">
        <v>24084327</v>
      </c>
      <c r="K685" s="1130">
        <v>56110698</v>
      </c>
    </row>
    <row r="686" spans="2:14" ht="12.75">
      <c r="B686" s="1140" t="s">
        <v>227</v>
      </c>
      <c r="C686" s="1102">
        <f t="shared" si="52"/>
        <v>89717346</v>
      </c>
      <c r="D686" s="1104">
        <v>372120</v>
      </c>
      <c r="E686" s="1104">
        <v>93526</v>
      </c>
      <c r="F686" s="1104">
        <v>183035</v>
      </c>
      <c r="G686" s="1105">
        <v>95559</v>
      </c>
      <c r="H686" s="1102">
        <v>89345226</v>
      </c>
      <c r="I686" s="1104">
        <v>12115715</v>
      </c>
      <c r="J686" s="1104">
        <v>22514649</v>
      </c>
      <c r="K686" s="1131">
        <v>54714862</v>
      </c>
    </row>
    <row r="687" spans="2:14" ht="12.75">
      <c r="B687" s="1140" t="s">
        <v>228</v>
      </c>
      <c r="C687" s="1102">
        <f t="shared" si="52"/>
        <v>74393739</v>
      </c>
      <c r="D687" s="1102">
        <v>265878</v>
      </c>
      <c r="E687" s="1103">
        <v>66178</v>
      </c>
      <c r="F687" s="1103">
        <v>117616</v>
      </c>
      <c r="G687" s="1103">
        <v>82084</v>
      </c>
      <c r="H687" s="1102">
        <v>74127861</v>
      </c>
      <c r="I687" s="1103">
        <v>10308616</v>
      </c>
      <c r="J687" s="1103">
        <v>20143556</v>
      </c>
      <c r="K687" s="1136">
        <v>43675689</v>
      </c>
    </row>
    <row r="688" spans="2:14" ht="12.75">
      <c r="B688" s="1140" t="s">
        <v>229</v>
      </c>
      <c r="C688" s="1102">
        <f t="shared" si="52"/>
        <v>86208498</v>
      </c>
      <c r="D688" s="1107">
        <v>319898</v>
      </c>
      <c r="E688" s="1107">
        <v>87279</v>
      </c>
      <c r="F688" s="1107">
        <v>156470</v>
      </c>
      <c r="G688" s="1107">
        <v>76149</v>
      </c>
      <c r="H688" s="1107">
        <v>85888600</v>
      </c>
      <c r="I688" s="1107">
        <v>12659354</v>
      </c>
      <c r="J688" s="1107">
        <v>20656790</v>
      </c>
      <c r="K688" s="1132">
        <v>52572456</v>
      </c>
    </row>
    <row r="689" spans="2:12" ht="12.75">
      <c r="B689" s="1140" t="s">
        <v>230</v>
      </c>
      <c r="C689" s="1102">
        <f t="shared" si="52"/>
        <v>101889130</v>
      </c>
      <c r="D689" s="1102">
        <v>360681</v>
      </c>
      <c r="E689" s="1103">
        <v>93221</v>
      </c>
      <c r="F689" s="1103">
        <v>211996</v>
      </c>
      <c r="G689" s="1103">
        <v>55464</v>
      </c>
      <c r="H689" s="1102">
        <v>101528449</v>
      </c>
      <c r="I689" s="1103">
        <v>15174672</v>
      </c>
      <c r="J689" s="1103">
        <v>23731496</v>
      </c>
      <c r="K689" s="1136">
        <v>62622281</v>
      </c>
    </row>
    <row r="690" spans="2:12" ht="12.75">
      <c r="B690" s="1140" t="s">
        <v>231</v>
      </c>
      <c r="C690" s="1102">
        <f>SUM(D690+H690)</f>
        <v>105672362</v>
      </c>
      <c r="D690" s="1104">
        <v>403511</v>
      </c>
      <c r="E690" s="1104">
        <v>119182</v>
      </c>
      <c r="F690" s="1104">
        <v>221232</v>
      </c>
      <c r="G690" s="1105">
        <v>63097</v>
      </c>
      <c r="H690" s="1102">
        <v>105268851</v>
      </c>
      <c r="I690" s="1104">
        <v>17023118</v>
      </c>
      <c r="J690" s="1104">
        <v>28928872</v>
      </c>
      <c r="K690" s="1131">
        <v>59316861</v>
      </c>
    </row>
    <row r="691" spans="2:12" ht="12.75">
      <c r="B691" s="1140" t="s">
        <v>232</v>
      </c>
      <c r="C691" s="1102">
        <f>SUM(D691+H691)</f>
        <v>89888573</v>
      </c>
      <c r="D691" s="1104">
        <v>413288</v>
      </c>
      <c r="E691" s="1104">
        <v>100914</v>
      </c>
      <c r="F691" s="1104">
        <v>202818</v>
      </c>
      <c r="G691" s="1105">
        <v>109556</v>
      </c>
      <c r="H691" s="1102">
        <v>89475285</v>
      </c>
      <c r="I691" s="1104">
        <v>13419764</v>
      </c>
      <c r="J691" s="1104">
        <v>24879574</v>
      </c>
      <c r="K691" s="1131">
        <v>51175947</v>
      </c>
    </row>
    <row r="692" spans="2:12" ht="12.75">
      <c r="B692" s="1140" t="s">
        <v>233</v>
      </c>
      <c r="C692" s="1102">
        <f t="shared" si="52"/>
        <v>98776814</v>
      </c>
      <c r="D692" s="1102">
        <v>449742</v>
      </c>
      <c r="E692" s="1103">
        <v>142399</v>
      </c>
      <c r="F692" s="1103">
        <v>252641</v>
      </c>
      <c r="G692" s="1103">
        <v>54702</v>
      </c>
      <c r="H692" s="1102">
        <v>98327072</v>
      </c>
      <c r="I692" s="1103">
        <v>13985215</v>
      </c>
      <c r="J692" s="1103">
        <v>27586425</v>
      </c>
      <c r="K692" s="1136">
        <v>56755432</v>
      </c>
    </row>
    <row r="693" spans="2:12" ht="12.75">
      <c r="B693" s="1140" t="s">
        <v>234</v>
      </c>
      <c r="C693" s="1102">
        <f t="shared" si="52"/>
        <v>97774164</v>
      </c>
      <c r="D693" s="1104">
        <v>478145</v>
      </c>
      <c r="E693" s="1104">
        <v>164762</v>
      </c>
      <c r="F693" s="1104">
        <v>235023</v>
      </c>
      <c r="G693" s="1104">
        <v>78360</v>
      </c>
      <c r="H693" s="1103">
        <v>97296019</v>
      </c>
      <c r="I693" s="1104">
        <v>14828737</v>
      </c>
      <c r="J693" s="1104">
        <v>31240799</v>
      </c>
      <c r="K693" s="1131">
        <v>51226483</v>
      </c>
    </row>
    <row r="694" spans="2:12" ht="12.75">
      <c r="B694" s="1140" t="s">
        <v>235</v>
      </c>
      <c r="C694" s="1102">
        <f t="shared" si="52"/>
        <v>81593253</v>
      </c>
      <c r="D694" s="1104">
        <v>392463</v>
      </c>
      <c r="E694" s="1104">
        <v>92244</v>
      </c>
      <c r="F694" s="1104">
        <v>209689</v>
      </c>
      <c r="G694" s="1104">
        <v>90530</v>
      </c>
      <c r="H694" s="1103">
        <v>81200790</v>
      </c>
      <c r="I694" s="1104">
        <v>12068851</v>
      </c>
      <c r="J694" s="1104">
        <v>26605968</v>
      </c>
      <c r="K694" s="1131">
        <v>42525971</v>
      </c>
    </row>
    <row r="695" spans="2:12" ht="12.75">
      <c r="B695" s="1140" t="s">
        <v>236</v>
      </c>
      <c r="C695" s="1102">
        <f t="shared" si="52"/>
        <v>87937614</v>
      </c>
      <c r="D695" s="1104">
        <v>416595</v>
      </c>
      <c r="E695" s="1104">
        <v>118762</v>
      </c>
      <c r="F695" s="1104">
        <v>204236</v>
      </c>
      <c r="G695" s="1105">
        <v>93597</v>
      </c>
      <c r="H695" s="1106">
        <v>87521019</v>
      </c>
      <c r="I695" s="1104">
        <v>12604337</v>
      </c>
      <c r="J695" s="1104">
        <v>27520655</v>
      </c>
      <c r="K695" s="1131">
        <v>47396027</v>
      </c>
    </row>
    <row r="696" spans="2:12" ht="12.75">
      <c r="B696" s="1140"/>
      <c r="C696" s="1101"/>
      <c r="D696" s="1098"/>
      <c r="E696" s="1099"/>
      <c r="F696" s="1099"/>
      <c r="G696" s="1099"/>
      <c r="H696" s="1098"/>
      <c r="I696" s="1099"/>
      <c r="J696" s="1099"/>
      <c r="K696" s="1145"/>
    </row>
    <row r="697" spans="2:12" ht="12.75">
      <c r="B697" s="113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4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47"/>
      <c r="F700" s="1148" t="s">
        <v>251</v>
      </c>
      <c r="G700" s="1148"/>
      <c r="H700" s="1148"/>
      <c r="I700" s="1148"/>
      <c r="J700" s="1149"/>
      <c r="K700" s="115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9" t="s">
        <v>447</v>
      </c>
      <c r="C715" s="1539"/>
      <c r="D715" s="1539"/>
      <c r="E715" s="1539"/>
      <c r="F715" s="1539"/>
      <c r="G715" s="1539"/>
      <c r="H715" s="1539"/>
      <c r="I715" s="1539"/>
      <c r="J715" s="1539"/>
      <c r="K715" s="1539"/>
      <c r="L715"/>
    </row>
    <row r="716" spans="2:12" ht="18.75" thickBot="1">
      <c r="B716" s="1118"/>
      <c r="C716" s="1118"/>
      <c r="D716" s="1118"/>
      <c r="E716" s="1118"/>
      <c r="F716" s="757" t="s">
        <v>212</v>
      </c>
      <c r="G716" s="1118"/>
      <c r="H716" s="1118"/>
      <c r="I716" s="1118"/>
      <c r="J716" s="1118"/>
      <c r="K716" s="1118"/>
    </row>
    <row r="717" spans="2:12" ht="12.75">
      <c r="B717" s="1540" t="s">
        <v>213</v>
      </c>
      <c r="C717" s="1542" t="s">
        <v>22</v>
      </c>
      <c r="D717" s="1542" t="s">
        <v>214</v>
      </c>
      <c r="E717" s="1543" t="s">
        <v>215</v>
      </c>
      <c r="F717" s="1544"/>
      <c r="G717" s="1545"/>
      <c r="H717" s="1546" t="s">
        <v>216</v>
      </c>
      <c r="I717" s="1543" t="s">
        <v>217</v>
      </c>
      <c r="J717" s="1544"/>
      <c r="K717" s="1547"/>
    </row>
    <row r="718" spans="2:12">
      <c r="B718" s="1541"/>
      <c r="C718" s="1456"/>
      <c r="D718" s="1456"/>
      <c r="E718" s="1457" t="s">
        <v>254</v>
      </c>
      <c r="F718" s="1455" t="s">
        <v>255</v>
      </c>
      <c r="G718" s="1455" t="s">
        <v>256</v>
      </c>
      <c r="H718" s="1462"/>
      <c r="I718" s="1457" t="s">
        <v>221</v>
      </c>
      <c r="J718" s="1457" t="s">
        <v>24</v>
      </c>
      <c r="K718" s="1459" t="s">
        <v>295</v>
      </c>
    </row>
    <row r="719" spans="2:12" ht="17.25" customHeight="1">
      <c r="B719" s="1541"/>
      <c r="C719" s="1456"/>
      <c r="D719" s="1456"/>
      <c r="E719" s="1469"/>
      <c r="F719" s="1456"/>
      <c r="G719" s="1456"/>
      <c r="H719" s="1462"/>
      <c r="I719" s="1469"/>
      <c r="J719" s="1469"/>
      <c r="K719" s="1548"/>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22" t="s">
        <v>224</v>
      </c>
      <c r="D722" s="1522"/>
      <c r="E722" s="1522"/>
      <c r="F722" s="1522"/>
      <c r="G722" s="1522"/>
      <c r="H722" s="1522"/>
      <c r="I722" s="1522"/>
      <c r="J722" s="1522"/>
      <c r="K722" s="1536"/>
    </row>
    <row r="723" spans="2:11" ht="12.75">
      <c r="B723" s="1077"/>
      <c r="C723" s="630"/>
      <c r="D723" s="630"/>
      <c r="E723" s="630"/>
      <c r="F723" s="630"/>
      <c r="G723" s="630"/>
      <c r="H723" s="630"/>
      <c r="I723" s="630"/>
      <c r="J723" s="630"/>
      <c r="K723" s="1078"/>
    </row>
    <row r="724" spans="2:11" ht="12.75">
      <c r="B724" s="1265" t="s">
        <v>225</v>
      </c>
      <c r="C724" s="1102">
        <f>SUM(D724+H724)</f>
        <v>131487</v>
      </c>
      <c r="D724" s="1102">
        <v>4212</v>
      </c>
      <c r="E724" s="1102">
        <v>1884</v>
      </c>
      <c r="F724" s="1102">
        <v>1881</v>
      </c>
      <c r="G724" s="1102">
        <v>447</v>
      </c>
      <c r="H724" s="1102">
        <v>127275</v>
      </c>
      <c r="I724" s="1102">
        <v>20665</v>
      </c>
      <c r="J724" s="1102">
        <v>40603</v>
      </c>
      <c r="K724" s="1102">
        <v>66007</v>
      </c>
    </row>
    <row r="725" spans="2:11" ht="12.75">
      <c r="B725" s="1265"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265" t="s">
        <v>227</v>
      </c>
      <c r="C726" s="1102">
        <f t="shared" si="64"/>
        <v>169682</v>
      </c>
      <c r="D726" s="1104">
        <v>5140</v>
      </c>
      <c r="E726" s="1104">
        <v>2472</v>
      </c>
      <c r="F726" s="1104">
        <v>2072</v>
      </c>
      <c r="G726" s="1105">
        <v>596</v>
      </c>
      <c r="H726" s="1102">
        <v>164542</v>
      </c>
      <c r="I726" s="1104">
        <v>28740</v>
      </c>
      <c r="J726" s="1104">
        <v>46840</v>
      </c>
      <c r="K726" s="1104">
        <v>88962</v>
      </c>
    </row>
    <row r="727" spans="2:11" ht="12.75">
      <c r="B727" s="1265" t="s">
        <v>228</v>
      </c>
      <c r="C727" s="1102">
        <f>SUM(D727+H727)</f>
        <v>147812</v>
      </c>
      <c r="D727" s="1102">
        <v>3534</v>
      </c>
      <c r="E727" s="1103">
        <v>1611</v>
      </c>
      <c r="F727" s="1103">
        <v>1644</v>
      </c>
      <c r="G727" s="1102">
        <v>279</v>
      </c>
      <c r="H727" s="1102">
        <v>144278</v>
      </c>
      <c r="I727" s="1102">
        <v>24602</v>
      </c>
      <c r="J727" s="1102">
        <v>37994</v>
      </c>
      <c r="K727" s="1102">
        <v>81682</v>
      </c>
    </row>
    <row r="728" spans="2:11" ht="12.75">
      <c r="B728" s="1265" t="s">
        <v>229</v>
      </c>
      <c r="C728" s="1102">
        <f>SUM(D728+H728)</f>
        <v>152123</v>
      </c>
      <c r="D728" s="954">
        <v>3693</v>
      </c>
      <c r="E728" s="1107">
        <v>1713</v>
      </c>
      <c r="F728" s="1097">
        <v>1740</v>
      </c>
      <c r="G728" s="1097">
        <v>240</v>
      </c>
      <c r="H728" s="954">
        <v>148430</v>
      </c>
      <c r="I728" s="1107">
        <v>26209</v>
      </c>
      <c r="J728" s="1107">
        <v>40210</v>
      </c>
      <c r="K728" s="1097">
        <v>82011</v>
      </c>
    </row>
    <row r="729" spans="2:11" ht="12.75">
      <c r="B729" s="1265" t="s">
        <v>230</v>
      </c>
      <c r="C729" s="1102">
        <f t="shared" si="64"/>
        <v>166014</v>
      </c>
      <c r="D729" s="1102">
        <v>4176</v>
      </c>
      <c r="E729" s="1103">
        <v>1863</v>
      </c>
      <c r="F729" s="1103">
        <v>1929</v>
      </c>
      <c r="G729" s="1102">
        <v>384</v>
      </c>
      <c r="H729" s="1102">
        <v>161838</v>
      </c>
      <c r="I729" s="1102">
        <v>29003</v>
      </c>
      <c r="J729" s="1102">
        <v>42927</v>
      </c>
      <c r="K729" s="1102">
        <v>89908</v>
      </c>
    </row>
    <row r="730" spans="2:11" ht="12.75">
      <c r="B730" s="1265" t="s">
        <v>231</v>
      </c>
      <c r="C730" s="1102">
        <f>SUM(D730+H730)</f>
        <v>0</v>
      </c>
      <c r="D730" s="827"/>
      <c r="E730" s="1104"/>
      <c r="F730" s="1105"/>
      <c r="G730" s="1105"/>
      <c r="H730" s="1102"/>
      <c r="I730" s="1104"/>
      <c r="J730" s="1104"/>
      <c r="K730" s="1104"/>
    </row>
    <row r="731" spans="2:11" ht="12.75">
      <c r="B731" s="1265" t="s">
        <v>232</v>
      </c>
      <c r="C731" s="1102">
        <f t="shared" si="64"/>
        <v>0</v>
      </c>
      <c r="D731" s="827"/>
      <c r="E731" s="1104"/>
      <c r="F731" s="1104"/>
      <c r="G731" s="1105"/>
      <c r="H731" s="1102"/>
      <c r="I731" s="1104"/>
      <c r="J731" s="1104"/>
      <c r="K731" s="1104"/>
    </row>
    <row r="732" spans="2:11" ht="12.75">
      <c r="B732" s="1265" t="s">
        <v>233</v>
      </c>
      <c r="C732" s="1102">
        <f t="shared" si="64"/>
        <v>0</v>
      </c>
      <c r="D732" s="1102"/>
      <c r="E732" s="1103"/>
      <c r="F732" s="1103"/>
      <c r="G732" s="1102"/>
      <c r="H732" s="1102"/>
      <c r="I732" s="1102"/>
      <c r="J732" s="1102"/>
      <c r="K732" s="1102"/>
    </row>
    <row r="733" spans="2:11" ht="12.75">
      <c r="B733" s="1265" t="s">
        <v>234</v>
      </c>
      <c r="C733" s="1102">
        <f>SUM(D733+H733)</f>
        <v>0</v>
      </c>
      <c r="D733" s="827"/>
      <c r="E733" s="1104"/>
      <c r="F733" s="1104"/>
      <c r="G733" s="1104"/>
      <c r="H733" s="1103"/>
      <c r="I733" s="1104"/>
      <c r="J733" s="1104"/>
      <c r="K733" s="1104"/>
    </row>
    <row r="734" spans="2:11" ht="12.75">
      <c r="B734" s="1266" t="s">
        <v>235</v>
      </c>
      <c r="C734" s="1102">
        <f>SUM(D734+H734)</f>
        <v>0</v>
      </c>
      <c r="D734" s="1104"/>
      <c r="E734" s="1104"/>
      <c r="F734" s="1104"/>
      <c r="G734" s="1104"/>
      <c r="H734" s="1104"/>
      <c r="I734" s="1104"/>
      <c r="J734" s="1104"/>
      <c r="K734" s="1104"/>
    </row>
    <row r="735" spans="2:11" ht="12.75">
      <c r="B735" s="1266"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453" t="s">
        <v>249</v>
      </c>
      <c r="D739" s="1453"/>
      <c r="E739" s="1453"/>
      <c r="F739" s="1453"/>
      <c r="G739" s="1453"/>
      <c r="H739" s="1453"/>
      <c r="I739" s="1453"/>
      <c r="J739" s="1453"/>
      <c r="K739" s="1453"/>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533" t="s">
        <v>213</v>
      </c>
      <c r="C756" s="1455" t="s">
        <v>22</v>
      </c>
      <c r="D756" s="1455" t="s">
        <v>214</v>
      </c>
      <c r="E756" s="1466" t="s">
        <v>215</v>
      </c>
      <c r="F756" s="1467"/>
      <c r="G756" s="1468"/>
      <c r="H756" s="1461" t="s">
        <v>216</v>
      </c>
      <c r="I756" s="1463" t="s">
        <v>217</v>
      </c>
      <c r="J756" s="1464"/>
      <c r="K756" s="1464"/>
    </row>
    <row r="757" spans="2:11" ht="11.25" customHeight="1">
      <c r="B757" s="1534"/>
      <c r="C757" s="1456"/>
      <c r="D757" s="1456"/>
      <c r="E757" s="1457" t="s">
        <v>254</v>
      </c>
      <c r="F757" s="1455" t="s">
        <v>255</v>
      </c>
      <c r="G757" s="1455" t="s">
        <v>256</v>
      </c>
      <c r="H757" s="1462"/>
      <c r="I757" s="1457" t="s">
        <v>221</v>
      </c>
      <c r="J757" s="1457" t="s">
        <v>24</v>
      </c>
      <c r="K757" s="1455" t="s">
        <v>222</v>
      </c>
    </row>
    <row r="758" spans="2:11" ht="11.25" customHeight="1">
      <c r="B758" s="1534"/>
      <c r="C758" s="1456"/>
      <c r="D758" s="1456"/>
      <c r="E758" s="1469"/>
      <c r="F758" s="1456"/>
      <c r="G758" s="1456"/>
      <c r="H758" s="1462"/>
      <c r="I758" s="1458"/>
      <c r="J758" s="1458"/>
      <c r="K758" s="1532"/>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453" t="s">
        <v>250</v>
      </c>
      <c r="D761" s="1453"/>
      <c r="E761" s="1453"/>
      <c r="F761" s="1453"/>
      <c r="G761" s="1453"/>
      <c r="H761" s="1453"/>
      <c r="I761" s="1453"/>
      <c r="J761" s="1453"/>
      <c r="K761" s="1453"/>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47"/>
      <c r="F779" s="1148" t="s">
        <v>251</v>
      </c>
      <c r="G779" s="1148"/>
      <c r="H779" s="1148"/>
      <c r="I779" s="1148"/>
      <c r="J779" s="1149"/>
      <c r="K779" s="115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AB1" sqref="AB1:AB104857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49" t="s">
        <v>390</v>
      </c>
      <c r="B1" s="1549"/>
      <c r="C1" s="1549"/>
      <c r="D1" s="1549"/>
      <c r="E1" s="1549"/>
      <c r="F1" s="1549"/>
      <c r="G1" s="1549"/>
      <c r="H1" s="1549"/>
      <c r="I1" s="1549"/>
      <c r="J1" s="1549"/>
      <c r="K1" s="1549"/>
      <c r="L1" s="1549"/>
      <c r="M1" s="1549"/>
      <c r="N1" s="1549"/>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2" zoomScale="75" workbookViewId="0">
      <selection activeCell="AC246" sqref="AC246"/>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51" t="s">
        <v>498</v>
      </c>
      <c r="B2" s="1551"/>
      <c r="C2" s="1551"/>
      <c r="D2" s="1551"/>
      <c r="E2" s="1551"/>
      <c r="F2" s="1551"/>
      <c r="G2" s="1551"/>
      <c r="H2" s="1551"/>
      <c r="I2" s="1551"/>
      <c r="J2" s="1551"/>
      <c r="K2" s="1551"/>
      <c r="L2" s="1551"/>
      <c r="M2" s="1551"/>
    </row>
    <row r="3" spans="1:29" ht="12.75" hidden="1" customHeight="1">
      <c r="A3" s="1551"/>
      <c r="B3" s="1551"/>
      <c r="C3" s="1551"/>
      <c r="D3" s="1551"/>
      <c r="E3" s="1551"/>
      <c r="F3" s="1551"/>
      <c r="G3" s="1551"/>
      <c r="H3" s="1551"/>
      <c r="I3" s="1551"/>
      <c r="J3" s="1551"/>
      <c r="K3" s="1551"/>
      <c r="L3" s="1551"/>
      <c r="M3" s="1551"/>
    </row>
    <row r="4" spans="1:29" ht="12.75" hidden="1" customHeight="1">
      <c r="A4" s="1551"/>
      <c r="B4" s="1551"/>
      <c r="C4" s="1551"/>
      <c r="D4" s="1551"/>
      <c r="E4" s="1551"/>
      <c r="F4" s="1551"/>
      <c r="G4" s="1551"/>
      <c r="H4" s="1551"/>
      <c r="I4" s="1551"/>
      <c r="J4" s="1551"/>
      <c r="K4" s="1551"/>
      <c r="L4" s="1551"/>
      <c r="M4" s="155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50" t="s">
        <v>172</v>
      </c>
      <c r="R7" s="1550"/>
      <c r="S7" s="1550"/>
      <c r="T7" s="1001"/>
      <c r="U7" s="101">
        <v>2003</v>
      </c>
      <c r="V7" s="1550" t="s">
        <v>173</v>
      </c>
      <c r="W7" s="1552"/>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50" t="s">
        <v>172</v>
      </c>
      <c r="Q16" s="1550"/>
      <c r="R16" s="1550"/>
      <c r="S16" s="1550"/>
      <c r="T16" s="102"/>
      <c r="U16" s="101">
        <v>2004</v>
      </c>
      <c r="V16" s="1550" t="s">
        <v>173</v>
      </c>
      <c r="W16" s="155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50" t="s">
        <v>172</v>
      </c>
      <c r="Q25" s="1550"/>
      <c r="R25" s="1550"/>
      <c r="S25" s="1550"/>
      <c r="T25" s="102"/>
      <c r="U25" s="101">
        <v>2005</v>
      </c>
      <c r="V25" s="1550" t="s">
        <v>173</v>
      </c>
      <c r="W25" s="155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50" t="s">
        <v>172</v>
      </c>
      <c r="Q34" s="1550"/>
      <c r="R34" s="1550"/>
      <c r="S34" s="1550"/>
      <c r="T34" s="102"/>
      <c r="U34" s="101">
        <v>2006</v>
      </c>
      <c r="V34" s="1550" t="s">
        <v>173</v>
      </c>
      <c r="W34" s="155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50" t="s">
        <v>172</v>
      </c>
      <c r="Q43" s="1550"/>
      <c r="R43" s="1550"/>
      <c r="S43" s="1550"/>
      <c r="T43" s="102"/>
      <c r="U43" s="101">
        <v>2007</v>
      </c>
      <c r="V43" s="1550" t="s">
        <v>173</v>
      </c>
      <c r="W43" s="155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50" t="s">
        <v>172</v>
      </c>
      <c r="Q52" s="1550"/>
      <c r="R52" s="1550"/>
      <c r="S52" s="1550"/>
      <c r="T52" s="102"/>
      <c r="U52" s="101">
        <v>2008</v>
      </c>
      <c r="V52" s="1550" t="s">
        <v>173</v>
      </c>
      <c r="W52" s="155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50" t="s">
        <v>172</v>
      </c>
      <c r="Q61" s="1550"/>
      <c r="R61" s="1550"/>
      <c r="S61" s="1550"/>
      <c r="T61" s="102"/>
      <c r="U61" s="101">
        <v>2009</v>
      </c>
      <c r="V61" s="1550" t="s">
        <v>173</v>
      </c>
      <c r="W61" s="155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50" t="s">
        <v>172</v>
      </c>
      <c r="Q70" s="1550"/>
      <c r="R70" s="1550"/>
      <c r="S70" s="1550"/>
      <c r="T70" s="102"/>
      <c r="U70" s="101">
        <v>2010</v>
      </c>
      <c r="V70" s="1550" t="s">
        <v>173</v>
      </c>
      <c r="W70" s="155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50" t="s">
        <v>172</v>
      </c>
      <c r="Q79" s="1550"/>
      <c r="R79" s="1550"/>
      <c r="S79" s="1550"/>
      <c r="T79" s="102"/>
      <c r="U79" s="101">
        <v>2011</v>
      </c>
      <c r="V79" s="1550" t="s">
        <v>173</v>
      </c>
      <c r="W79" s="155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50" t="s">
        <v>172</v>
      </c>
      <c r="Q88" s="1550"/>
      <c r="R88" s="1550"/>
      <c r="S88" s="1550"/>
      <c r="T88" s="102"/>
      <c r="U88" s="101">
        <v>2012</v>
      </c>
      <c r="V88" s="1550" t="s">
        <v>173</v>
      </c>
      <c r="W88" s="155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50" t="s">
        <v>172</v>
      </c>
      <c r="Q97" s="1550"/>
      <c r="R97" s="1550"/>
      <c r="S97" s="1550"/>
      <c r="T97" s="102"/>
      <c r="U97" s="101">
        <v>2013</v>
      </c>
      <c r="V97" s="1550" t="s">
        <v>173</v>
      </c>
      <c r="W97" s="155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50" t="s">
        <v>172</v>
      </c>
      <c r="Q106" s="1550"/>
      <c r="R106" s="1550"/>
      <c r="S106" s="1550"/>
      <c r="T106" s="102"/>
      <c r="U106" s="101">
        <v>2014</v>
      </c>
      <c r="V106" s="1550" t="s">
        <v>173</v>
      </c>
      <c r="W106" s="155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50" t="s">
        <v>172</v>
      </c>
      <c r="Q116" s="1550"/>
      <c r="R116" s="1550"/>
      <c r="S116" s="1550"/>
      <c r="T116" s="102"/>
      <c r="U116" s="101">
        <v>2015</v>
      </c>
      <c r="V116" s="1550" t="s">
        <v>173</v>
      </c>
      <c r="W116" s="155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50" t="s">
        <v>172</v>
      </c>
      <c r="Q126" s="1550"/>
      <c r="R126" s="1550"/>
      <c r="S126" s="1550"/>
      <c r="T126" s="102"/>
      <c r="U126" s="101">
        <v>2016</v>
      </c>
      <c r="V126" s="1550" t="s">
        <v>173</v>
      </c>
      <c r="W126" s="155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50" t="s">
        <v>172</v>
      </c>
      <c r="Q136" s="1550"/>
      <c r="R136" s="1550"/>
      <c r="S136" s="1550"/>
      <c r="T136" s="102"/>
      <c r="U136" s="101">
        <v>2017</v>
      </c>
      <c r="V136" s="1550" t="s">
        <v>173</v>
      </c>
      <c r="W136" s="155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550" t="s">
        <v>172</v>
      </c>
      <c r="Q146" s="1550"/>
      <c r="R146" s="1550"/>
      <c r="S146" s="1550"/>
      <c r="T146" s="102"/>
      <c r="U146" s="101">
        <v>2018</v>
      </c>
      <c r="V146" s="1550" t="s">
        <v>173</v>
      </c>
      <c r="W146" s="1550"/>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50" t="s">
        <v>172</v>
      </c>
      <c r="Q156" s="1550"/>
      <c r="R156" s="1550"/>
      <c r="S156" s="1550"/>
      <c r="T156" s="102"/>
      <c r="U156" s="101">
        <v>2019</v>
      </c>
      <c r="V156" s="1550" t="s">
        <v>173</v>
      </c>
      <c r="W156" s="155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50" t="s">
        <v>172</v>
      </c>
      <c r="Q166" s="1550"/>
      <c r="R166" s="1550"/>
      <c r="S166" s="1550"/>
      <c r="T166" s="102"/>
      <c r="U166" s="101">
        <v>2020</v>
      </c>
      <c r="V166" s="1550" t="s">
        <v>173</v>
      </c>
      <c r="W166" s="1550"/>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50" t="s">
        <v>172</v>
      </c>
      <c r="Q176" s="1550"/>
      <c r="R176" s="1550"/>
      <c r="S176" s="1550"/>
      <c r="T176" s="102"/>
      <c r="U176" s="101">
        <v>2021</v>
      </c>
      <c r="V176" s="1550" t="s">
        <v>173</v>
      </c>
      <c r="W176" s="1550"/>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0</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0</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0</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0</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0</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0</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0</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0</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0</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0</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49" t="s">
        <v>368</v>
      </c>
      <c r="B4" s="1549"/>
      <c r="C4" s="1549"/>
      <c r="D4" s="1549"/>
      <c r="E4" s="1549"/>
      <c r="F4" s="1549"/>
      <c r="G4" s="1549"/>
      <c r="H4" s="1549"/>
      <c r="I4" s="1549"/>
      <c r="J4" s="1549"/>
      <c r="K4" s="1549"/>
      <c r="L4" s="1549"/>
      <c r="M4" s="1549"/>
      <c r="N4" s="1549"/>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14" t="s">
        <v>314</v>
      </c>
      <c r="B9" s="1115">
        <v>10065.14920330695</v>
      </c>
      <c r="C9" s="1116">
        <v>10080.396827870052</v>
      </c>
      <c r="D9" s="1116">
        <v>10168.392423032492</v>
      </c>
      <c r="E9" s="1116">
        <v>10383.660897394942</v>
      </c>
      <c r="F9" s="1116">
        <v>10601.02602540495</v>
      </c>
      <c r="G9" s="1116">
        <v>10681.538024962125</v>
      </c>
      <c r="H9" s="1116">
        <v>10293.315596828763</v>
      </c>
      <c r="I9" s="1116">
        <v>10595.183348072431</v>
      </c>
      <c r="J9" s="1116">
        <v>10984.585741483217</v>
      </c>
      <c r="K9" s="1116">
        <v>10966.946248088372</v>
      </c>
      <c r="L9" s="1116">
        <v>11097.939953548594</v>
      </c>
      <c r="M9" s="111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14" t="s">
        <v>314</v>
      </c>
      <c r="B16" s="1115">
        <v>13077.710337994744</v>
      </c>
      <c r="C16" s="1116">
        <v>12903.073525758837</v>
      </c>
      <c r="D16" s="1116">
        <v>12698.931145933877</v>
      </c>
      <c r="E16" s="1116">
        <v>12657.588856436963</v>
      </c>
      <c r="F16" s="1116">
        <v>12717.112689021023</v>
      </c>
      <c r="G16" s="1116">
        <v>12734.575070390658</v>
      </c>
      <c r="H16" s="1116">
        <v>12584.73701594032</v>
      </c>
      <c r="I16" s="1116">
        <v>12999.206672696655</v>
      </c>
      <c r="J16" s="1116">
        <v>13326.129323653522</v>
      </c>
      <c r="K16" s="1116">
        <v>13558.078274143218</v>
      </c>
      <c r="L16" s="1116">
        <v>13767.296305638371</v>
      </c>
      <c r="M16" s="111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549" t="s">
        <v>369</v>
      </c>
      <c r="B23" s="1549"/>
      <c r="C23" s="1549"/>
      <c r="D23" s="1549"/>
      <c r="E23" s="1549"/>
      <c r="F23" s="1549"/>
      <c r="G23" s="1549"/>
      <c r="H23" s="1549"/>
      <c r="I23" s="1549"/>
      <c r="J23" s="1549"/>
      <c r="K23" s="1549"/>
      <c r="L23" s="1549"/>
      <c r="M23" s="1549"/>
      <c r="N23" s="1549"/>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14" t="s">
        <v>314</v>
      </c>
      <c r="B33" s="1115">
        <v>21663.966949699432</v>
      </c>
      <c r="C33" s="1116">
        <v>21525.397673001702</v>
      </c>
      <c r="D33" s="1116">
        <v>21115.733438107225</v>
      </c>
      <c r="E33" s="1116">
        <v>21302.128362253105</v>
      </c>
      <c r="F33" s="1116">
        <v>21200.291742224468</v>
      </c>
      <c r="G33" s="1116">
        <v>20822.118697379927</v>
      </c>
      <c r="H33" s="1116">
        <v>20206.889065246851</v>
      </c>
      <c r="I33" s="1116">
        <v>20948.119652057965</v>
      </c>
      <c r="J33" s="1116">
        <v>21116.098043152244</v>
      </c>
      <c r="K33" s="1116">
        <v>21873.281641223013</v>
      </c>
      <c r="L33" s="1116">
        <v>21354.087891290288</v>
      </c>
      <c r="M33" s="111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33" sqref="Y33"/>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68" t="s">
        <v>70</v>
      </c>
      <c r="B1" s="1368"/>
      <c r="C1" s="1368"/>
      <c r="D1" s="1368"/>
      <c r="E1" s="1368"/>
      <c r="F1" s="1368"/>
      <c r="G1" s="1368"/>
      <c r="H1" s="1368"/>
      <c r="I1" s="1368"/>
      <c r="J1" s="1368"/>
      <c r="K1" s="92"/>
    </row>
    <row r="2" spans="1:11" ht="19.5" thickBot="1">
      <c r="A2" s="1382" t="s">
        <v>285</v>
      </c>
      <c r="B2" s="1383"/>
      <c r="C2" s="1383"/>
      <c r="D2" s="1383"/>
      <c r="E2" s="1383"/>
      <c r="F2" s="1383"/>
      <c r="G2" s="1383"/>
      <c r="H2" s="1383"/>
      <c r="I2" s="1383"/>
      <c r="J2" s="1384"/>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501</v>
      </c>
      <c r="C5" s="1062" t="s">
        <v>501</v>
      </c>
      <c r="D5" s="1062" t="s">
        <v>501</v>
      </c>
      <c r="E5" s="722" t="s">
        <v>54</v>
      </c>
      <c r="F5" s="813" t="s">
        <v>501</v>
      </c>
      <c r="G5" s="723" t="s">
        <v>76</v>
      </c>
      <c r="H5" s="724" t="s">
        <v>72</v>
      </c>
      <c r="I5" s="813" t="s">
        <v>501</v>
      </c>
      <c r="J5" s="725" t="s">
        <v>63</v>
      </c>
    </row>
    <row r="6" spans="1:11" ht="16.5" thickBot="1">
      <c r="A6" s="977" t="s">
        <v>280</v>
      </c>
      <c r="B6" s="978"/>
      <c r="C6" s="978"/>
      <c r="D6" s="978"/>
      <c r="E6" s="978"/>
      <c r="F6" s="978"/>
      <c r="G6" s="978"/>
      <c r="H6" s="978"/>
      <c r="I6" s="726"/>
      <c r="J6" s="727"/>
    </row>
    <row r="7" spans="1:11" ht="15.75" thickBot="1">
      <c r="A7" s="1070" t="s">
        <v>22</v>
      </c>
      <c r="B7" s="1063">
        <v>8.5853194048205008</v>
      </c>
      <c r="C7" s="728">
        <v>16573.975684981662</v>
      </c>
      <c r="D7" s="729">
        <v>16905.455198681295</v>
      </c>
      <c r="E7" s="730">
        <v>1.889366950949771</v>
      </c>
      <c r="F7" s="731">
        <v>316.13492598387285</v>
      </c>
      <c r="G7" s="730">
        <v>0.72663993497710699</v>
      </c>
      <c r="H7" s="730">
        <v>1.751163360274308</v>
      </c>
      <c r="I7" s="730">
        <v>100</v>
      </c>
      <c r="J7" s="732" t="s">
        <v>23</v>
      </c>
    </row>
    <row r="8" spans="1:11" ht="15">
      <c r="A8" s="1071" t="s">
        <v>84</v>
      </c>
      <c r="B8" s="1064">
        <v>9.7655930289557702</v>
      </c>
      <c r="C8" s="733">
        <v>18117.983356133154</v>
      </c>
      <c r="D8" s="734">
        <v>18480.343023255817</v>
      </c>
      <c r="E8" s="735">
        <v>18.072796223426177</v>
      </c>
      <c r="F8" s="736">
        <v>264.62307692307689</v>
      </c>
      <c r="G8" s="737">
        <v>2.2599079984839796</v>
      </c>
      <c r="H8" s="737">
        <v>62.5</v>
      </c>
      <c r="I8" s="737">
        <v>0.15645685401372006</v>
      </c>
      <c r="J8" s="738">
        <v>5.8489673019353178E-2</v>
      </c>
    </row>
    <row r="9" spans="1:11" ht="15">
      <c r="A9" s="1072" t="s">
        <v>85</v>
      </c>
      <c r="B9" s="1065">
        <v>9.5451724923306625</v>
      </c>
      <c r="C9" s="739">
        <v>17908.391167599741</v>
      </c>
      <c r="D9" s="740">
        <v>18266.558990951737</v>
      </c>
      <c r="E9" s="741">
        <v>2.8545557655357943</v>
      </c>
      <c r="F9" s="742">
        <v>349.60985872235869</v>
      </c>
      <c r="G9" s="743">
        <v>1.3371912562710777</v>
      </c>
      <c r="H9" s="743">
        <v>0.804953560371517</v>
      </c>
      <c r="I9" s="743">
        <v>39.186424359128658</v>
      </c>
      <c r="J9" s="744">
        <v>-0.36782496734697645</v>
      </c>
    </row>
    <row r="10" spans="1:11" ht="15">
      <c r="A10" s="1072" t="s">
        <v>86</v>
      </c>
      <c r="B10" s="1065">
        <v>9.4116431714655189</v>
      </c>
      <c r="C10" s="739">
        <v>17657.86711344375</v>
      </c>
      <c r="D10" s="740">
        <v>18011.024455712624</v>
      </c>
      <c r="E10" s="741">
        <v>2.6898702512267598</v>
      </c>
      <c r="F10" s="742">
        <v>397.01190053285973</v>
      </c>
      <c r="G10" s="743">
        <v>1.0889628127310302</v>
      </c>
      <c r="H10" s="743">
        <v>6.4272211720226844</v>
      </c>
      <c r="I10" s="743">
        <v>6.7757852930557219</v>
      </c>
      <c r="J10" s="744">
        <v>0.29770544980321212</v>
      </c>
    </row>
    <row r="11" spans="1:11" ht="15">
      <c r="A11" s="1072" t="s">
        <v>87</v>
      </c>
      <c r="B11" s="1066" t="s">
        <v>81</v>
      </c>
      <c r="C11" s="739" t="s">
        <v>81</v>
      </c>
      <c r="D11" s="740" t="s">
        <v>81</v>
      </c>
      <c r="E11" s="741" t="s">
        <v>81</v>
      </c>
      <c r="F11" s="742" t="s">
        <v>81</v>
      </c>
      <c r="G11" s="743" t="s">
        <v>81</v>
      </c>
      <c r="H11" s="743" t="s">
        <v>81</v>
      </c>
      <c r="I11" s="743" t="s">
        <v>81</v>
      </c>
      <c r="J11" s="744" t="s">
        <v>81</v>
      </c>
    </row>
    <row r="12" spans="1:11" ht="15">
      <c r="A12" s="1072" t="s">
        <v>79</v>
      </c>
      <c r="B12" s="1065">
        <v>6.7947720895220636</v>
      </c>
      <c r="C12" s="739">
        <v>13952.304085260912</v>
      </c>
      <c r="D12" s="740">
        <v>14231.350166966131</v>
      </c>
      <c r="E12" s="741">
        <v>1.1694482325325541</v>
      </c>
      <c r="F12" s="742">
        <v>279.53873668188737</v>
      </c>
      <c r="G12" s="743">
        <v>1.248989423805021</v>
      </c>
      <c r="H12" s="743">
        <v>4.2857142857142856</v>
      </c>
      <c r="I12" s="743">
        <v>31.628354796004331</v>
      </c>
      <c r="J12" s="744">
        <v>0.76869278277876063</v>
      </c>
    </row>
    <row r="13" spans="1:11" ht="15.75" thickBot="1">
      <c r="A13" s="1073" t="s">
        <v>88</v>
      </c>
      <c r="B13" s="1067">
        <v>8.7420013060925879</v>
      </c>
      <c r="C13" s="745">
        <v>16876.45039786214</v>
      </c>
      <c r="D13" s="746">
        <v>17213.979405819384</v>
      </c>
      <c r="E13" s="747">
        <v>0.82967422360101217</v>
      </c>
      <c r="F13" s="748">
        <v>284.93769605192</v>
      </c>
      <c r="G13" s="749">
        <v>-1.4037532127588479</v>
      </c>
      <c r="H13" s="749">
        <v>-1.5965939329430547</v>
      </c>
      <c r="I13" s="749">
        <v>22.25297869779757</v>
      </c>
      <c r="J13" s="750">
        <v>-0.75706293825435367</v>
      </c>
    </row>
    <row r="14" spans="1:11" ht="16.5" thickBot="1">
      <c r="A14" s="977" t="s">
        <v>277</v>
      </c>
      <c r="B14" s="978"/>
      <c r="C14" s="978"/>
      <c r="D14" s="978"/>
      <c r="E14" s="978"/>
      <c r="F14" s="978"/>
      <c r="G14" s="978"/>
      <c r="H14" s="978"/>
      <c r="I14" s="726"/>
      <c r="J14" s="727"/>
    </row>
    <row r="15" spans="1:11" ht="15.75" thickBot="1">
      <c r="A15" s="1070" t="s">
        <v>22</v>
      </c>
      <c r="B15" s="1068">
        <v>8.3559887603130374</v>
      </c>
      <c r="C15" s="751">
        <v>16131.252433036752</v>
      </c>
      <c r="D15" s="752">
        <v>16453.877481697487</v>
      </c>
      <c r="E15" s="730">
        <v>3.5731226663762037</v>
      </c>
      <c r="F15" s="730">
        <v>306.50222564389696</v>
      </c>
      <c r="G15" s="730">
        <v>0.20539439420797714</v>
      </c>
      <c r="H15" s="730">
        <v>5.0897322741982931</v>
      </c>
      <c r="I15" s="730">
        <v>100</v>
      </c>
      <c r="J15" s="732" t="s">
        <v>23</v>
      </c>
    </row>
    <row r="16" spans="1:11" ht="15">
      <c r="A16" s="1071" t="s">
        <v>84</v>
      </c>
      <c r="B16" s="1064">
        <v>8.8341583829616823</v>
      </c>
      <c r="C16" s="733">
        <v>16389.904235550432</v>
      </c>
      <c r="D16" s="734">
        <v>16717.70232026144</v>
      </c>
      <c r="E16" s="735">
        <v>5.6398541081532629</v>
      </c>
      <c r="F16" s="736">
        <v>239.07499999999999</v>
      </c>
      <c r="G16" s="737">
        <v>18.071446209564559</v>
      </c>
      <c r="H16" s="737">
        <v>166.66666666666669</v>
      </c>
      <c r="I16" s="753">
        <v>0.44792833146696531</v>
      </c>
      <c r="J16" s="738">
        <v>0.2714058248473713</v>
      </c>
    </row>
    <row r="17" spans="1:10" ht="15">
      <c r="A17" s="1072" t="s">
        <v>85</v>
      </c>
      <c r="B17" s="1065">
        <v>9.3240034297888812</v>
      </c>
      <c r="C17" s="739">
        <v>17493.439830748368</v>
      </c>
      <c r="D17" s="740">
        <v>17843.308627363334</v>
      </c>
      <c r="E17" s="741">
        <v>3.0840971052503199</v>
      </c>
      <c r="F17" s="742">
        <v>344.8239034205231</v>
      </c>
      <c r="G17" s="743">
        <v>0.8247097133844743</v>
      </c>
      <c r="H17" s="743">
        <v>4.6315789473684212</v>
      </c>
      <c r="I17" s="743">
        <v>34.784434490481523</v>
      </c>
      <c r="J17" s="744">
        <v>-0.15231161131312376</v>
      </c>
    </row>
    <row r="18" spans="1:10" ht="15">
      <c r="A18" s="1072" t="s">
        <v>86</v>
      </c>
      <c r="B18" s="1065">
        <v>9.3880126550673086</v>
      </c>
      <c r="C18" s="739">
        <v>17613.532185867371</v>
      </c>
      <c r="D18" s="740">
        <v>17965.802829584718</v>
      </c>
      <c r="E18" s="741">
        <v>2.5154488290202934</v>
      </c>
      <c r="F18" s="742">
        <v>380.59677419354841</v>
      </c>
      <c r="G18" s="743">
        <v>-2.182695625830394</v>
      </c>
      <c r="H18" s="743">
        <v>58.039215686274517</v>
      </c>
      <c r="I18" s="743">
        <v>5.6410974244120942</v>
      </c>
      <c r="J18" s="744">
        <v>1.8899941587457221</v>
      </c>
    </row>
    <row r="19" spans="1:10" ht="15">
      <c r="A19" s="1072" t="s">
        <v>87</v>
      </c>
      <c r="B19" s="1066" t="s">
        <v>81</v>
      </c>
      <c r="C19" s="739" t="s">
        <v>81</v>
      </c>
      <c r="D19" s="740" t="s">
        <v>81</v>
      </c>
      <c r="E19" s="741" t="s">
        <v>81</v>
      </c>
      <c r="F19" s="742" t="s">
        <v>81</v>
      </c>
      <c r="G19" s="743" t="s">
        <v>81</v>
      </c>
      <c r="H19" s="743" t="s">
        <v>81</v>
      </c>
      <c r="I19" s="743" t="s">
        <v>81</v>
      </c>
      <c r="J19" s="744" t="s">
        <v>81</v>
      </c>
    </row>
    <row r="20" spans="1:10" ht="15">
      <c r="A20" s="1072" t="s">
        <v>79</v>
      </c>
      <c r="B20" s="1065">
        <v>6.7368919433299048</v>
      </c>
      <c r="C20" s="739">
        <v>13833.453682402269</v>
      </c>
      <c r="D20" s="740">
        <v>14110.122756050314</v>
      </c>
      <c r="E20" s="741">
        <v>2.6707394000698002</v>
      </c>
      <c r="F20" s="742">
        <v>276.20644310474756</v>
      </c>
      <c r="G20" s="743">
        <v>-0.85804542873793943</v>
      </c>
      <c r="H20" s="743">
        <v>1.8028385116992711</v>
      </c>
      <c r="I20" s="743">
        <v>37.150055991041434</v>
      </c>
      <c r="J20" s="744">
        <v>-1.1994585720653603</v>
      </c>
    </row>
    <row r="21" spans="1:10" ht="15.75" thickBot="1">
      <c r="A21" s="1073" t="s">
        <v>88</v>
      </c>
      <c r="B21" s="1067">
        <v>8.6958316794795039</v>
      </c>
      <c r="C21" s="745">
        <v>16787.319844555026</v>
      </c>
      <c r="D21" s="746">
        <v>17123.066241446126</v>
      </c>
      <c r="E21" s="747">
        <v>4.2831520684032487</v>
      </c>
      <c r="F21" s="748">
        <v>279.41509554140129</v>
      </c>
      <c r="G21" s="749">
        <v>-1.3338691193273828</v>
      </c>
      <c r="H21" s="749">
        <v>2.213541666666667</v>
      </c>
      <c r="I21" s="749">
        <v>21.976483762597983</v>
      </c>
      <c r="J21" s="750">
        <v>-0.61839708471005039</v>
      </c>
    </row>
    <row r="22" spans="1:10" ht="16.5" thickBot="1">
      <c r="A22" s="977" t="s">
        <v>281</v>
      </c>
      <c r="B22" s="978"/>
      <c r="C22" s="978"/>
      <c r="D22" s="978"/>
      <c r="E22" s="978"/>
      <c r="F22" s="978"/>
      <c r="G22" s="978"/>
      <c r="H22" s="978"/>
      <c r="I22" s="726"/>
      <c r="J22" s="727"/>
    </row>
    <row r="23" spans="1:10" ht="15.75" thickBot="1">
      <c r="A23" s="1070" t="s">
        <v>22</v>
      </c>
      <c r="B23" s="1068">
        <v>7.2125005506599864</v>
      </c>
      <c r="C23" s="751">
        <v>13923.746236795339</v>
      </c>
      <c r="D23" s="752">
        <v>14202.221161531246</v>
      </c>
      <c r="E23" s="730">
        <v>1.6966009743488837</v>
      </c>
      <c r="F23" s="730">
        <v>306.41989649223689</v>
      </c>
      <c r="G23" s="730">
        <v>1.4911022536336265</v>
      </c>
      <c r="H23" s="730">
        <v>-8.5218306154655448</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8.8222584480292277</v>
      </c>
      <c r="C25" s="739">
        <v>16552.079639829695</v>
      </c>
      <c r="D25" s="740">
        <v>16883.12123262629</v>
      </c>
      <c r="E25" s="741">
        <v>2.1929220108560266</v>
      </c>
      <c r="F25" s="742">
        <v>353.00492610837438</v>
      </c>
      <c r="G25" s="743">
        <v>1.0141815692951037</v>
      </c>
      <c r="H25" s="743">
        <v>-14.345991561181433</v>
      </c>
      <c r="I25" s="939">
        <v>23.346751006325476</v>
      </c>
      <c r="J25" s="940">
        <v>-1.5874941278144483</v>
      </c>
    </row>
    <row r="26" spans="1:10" ht="15">
      <c r="A26" s="1072" t="s">
        <v>86</v>
      </c>
      <c r="B26" s="1065">
        <v>9.3234824853978679</v>
      </c>
      <c r="C26" s="739">
        <v>17492.462449151721</v>
      </c>
      <c r="D26" s="740">
        <v>17842.311698134756</v>
      </c>
      <c r="E26" s="741">
        <v>4.0738983176562016</v>
      </c>
      <c r="F26" s="742">
        <v>398.04545454545456</v>
      </c>
      <c r="G26" s="743">
        <v>4.0179409270270998</v>
      </c>
      <c r="H26" s="743">
        <v>10</v>
      </c>
      <c r="I26" s="743">
        <v>3.7952846463484762</v>
      </c>
      <c r="J26" s="744">
        <v>0.63905108506494113</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5.6927841007044533</v>
      </c>
      <c r="C28" s="739">
        <v>11689.4950733151</v>
      </c>
      <c r="D28" s="740">
        <v>11923.284974781402</v>
      </c>
      <c r="E28" s="741">
        <v>1.3867571696496588</v>
      </c>
      <c r="F28" s="742">
        <v>284.35272145144074</v>
      </c>
      <c r="G28" s="743">
        <v>2.0468766786500847</v>
      </c>
      <c r="H28" s="743">
        <v>-8.1372549019607838</v>
      </c>
      <c r="I28" s="743">
        <v>53.881541115583666</v>
      </c>
      <c r="J28" s="744">
        <v>0.22557057376356937</v>
      </c>
    </row>
    <row r="29" spans="1:10" ht="15.75" thickBot="1">
      <c r="A29" s="1073" t="s">
        <v>88</v>
      </c>
      <c r="B29" s="1067">
        <v>7.8806905389204749</v>
      </c>
      <c r="C29" s="745">
        <v>15213.688299074276</v>
      </c>
      <c r="D29" s="746">
        <v>15517.962065055763</v>
      </c>
      <c r="E29" s="747">
        <v>1.7247782565269054</v>
      </c>
      <c r="F29" s="748">
        <v>293.43848484848485</v>
      </c>
      <c r="G29" s="749">
        <v>0.6959636255992917</v>
      </c>
      <c r="H29" s="749">
        <v>-4.8991354466858787</v>
      </c>
      <c r="I29" s="749">
        <v>18.97642323174238</v>
      </c>
      <c r="J29" s="750">
        <v>0.72287246898593693</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370" t="s">
        <v>44</v>
      </c>
      <c r="C33" s="1371"/>
      <c r="D33" s="1371"/>
      <c r="E33" s="1371"/>
      <c r="F33" s="1371"/>
      <c r="G33" s="1371"/>
      <c r="H33" s="1372"/>
    </row>
    <row r="34" spans="1:8" ht="15.75">
      <c r="A34" s="580" t="s">
        <v>47</v>
      </c>
      <c r="B34" s="1376" t="s">
        <v>48</v>
      </c>
      <c r="C34" s="1377"/>
      <c r="D34" s="1377"/>
      <c r="E34" s="1377"/>
      <c r="F34" s="1377"/>
      <c r="G34" s="1377"/>
      <c r="H34" s="1378"/>
    </row>
    <row r="35" spans="1:8" ht="15.75">
      <c r="A35" s="577" t="s">
        <v>49</v>
      </c>
      <c r="B35" s="1373" t="s">
        <v>50</v>
      </c>
      <c r="C35" s="1374"/>
      <c r="D35" s="1374"/>
      <c r="E35" s="1374"/>
      <c r="F35" s="1374"/>
      <c r="G35" s="1374"/>
      <c r="H35" s="1375"/>
    </row>
    <row r="36" spans="1:8" ht="16.5" thickBot="1">
      <c r="A36" s="578" t="s">
        <v>51</v>
      </c>
      <c r="B36" s="1379" t="s">
        <v>46</v>
      </c>
      <c r="C36" s="1380"/>
      <c r="D36" s="1380"/>
      <c r="E36" s="1380"/>
      <c r="F36" s="1380"/>
      <c r="G36" s="1380"/>
      <c r="H36" s="1381"/>
    </row>
    <row r="37" spans="1:8">
      <c r="A37" s="1369"/>
      <c r="B37" s="1369"/>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M306" sqref="M306"/>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504</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387" t="s">
        <v>10</v>
      </c>
      <c r="I4" s="1388"/>
      <c r="J4" s="910" t="s">
        <v>11</v>
      </c>
      <c r="K4" s="881" t="s">
        <v>12</v>
      </c>
      <c r="L4" s="882"/>
    </row>
    <row r="5" spans="1:12" ht="15.75" customHeight="1">
      <c r="A5" s="7" t="s">
        <v>13</v>
      </c>
      <c r="B5" s="8" t="s">
        <v>14</v>
      </c>
      <c r="C5" s="883" t="s">
        <v>40</v>
      </c>
      <c r="D5" s="883"/>
      <c r="E5" s="884" t="s">
        <v>41</v>
      </c>
      <c r="F5" s="885"/>
      <c r="G5" s="911"/>
      <c r="H5" s="1385" t="s">
        <v>15</v>
      </c>
      <c r="I5" s="1386"/>
      <c r="J5" s="912" t="s">
        <v>16</v>
      </c>
      <c r="K5" s="886" t="s">
        <v>17</v>
      </c>
      <c r="L5" s="887"/>
    </row>
    <row r="6" spans="1:12" ht="37.5" customHeight="1" thickBot="1">
      <c r="A6" s="9" t="s">
        <v>18</v>
      </c>
      <c r="B6" s="10" t="s">
        <v>19</v>
      </c>
      <c r="C6" s="813" t="s">
        <v>501</v>
      </c>
      <c r="D6" s="1348" t="s">
        <v>500</v>
      </c>
      <c r="E6" s="877" t="s">
        <v>501</v>
      </c>
      <c r="F6" s="1081" t="s">
        <v>500</v>
      </c>
      <c r="G6" s="909" t="s">
        <v>20</v>
      </c>
      <c r="H6" s="42" t="s">
        <v>501</v>
      </c>
      <c r="I6" s="824" t="s">
        <v>20</v>
      </c>
      <c r="J6" s="913" t="s">
        <v>20</v>
      </c>
      <c r="K6" s="878" t="s">
        <v>501</v>
      </c>
      <c r="L6" s="914" t="s">
        <v>21</v>
      </c>
    </row>
    <row r="7" spans="1:12" ht="15" thickBot="1">
      <c r="A7" s="11" t="s">
        <v>22</v>
      </c>
      <c r="B7" s="12" t="s">
        <v>23</v>
      </c>
      <c r="C7" s="43">
        <v>16134.609504131275</v>
      </c>
      <c r="D7" s="43">
        <v>15712.026291051388</v>
      </c>
      <c r="E7" s="44">
        <v>16457.3016942139</v>
      </c>
      <c r="F7" s="1082">
        <v>16026.266816872416</v>
      </c>
      <c r="G7" s="915">
        <v>2.689552609268254</v>
      </c>
      <c r="H7" s="45">
        <v>311.17964534883725</v>
      </c>
      <c r="I7" s="45">
        <v>0.60797169833847031</v>
      </c>
      <c r="J7" s="46">
        <v>1.9621791451775445</v>
      </c>
      <c r="K7" s="45">
        <v>100</v>
      </c>
      <c r="L7" s="916" t="s">
        <v>23</v>
      </c>
    </row>
    <row r="8" spans="1:12" ht="15" thickBot="1">
      <c r="A8" s="13"/>
      <c r="B8" s="14"/>
      <c r="C8" s="47"/>
      <c r="D8" s="47"/>
      <c r="E8" s="47"/>
      <c r="F8" s="47"/>
      <c r="G8" s="917"/>
      <c r="H8" s="46"/>
      <c r="I8" s="46"/>
      <c r="J8" s="46"/>
      <c r="K8" s="46"/>
      <c r="L8" s="918"/>
    </row>
    <row r="9" spans="1:12" ht="15">
      <c r="A9" s="15" t="s">
        <v>89</v>
      </c>
      <c r="B9" s="16" t="s">
        <v>23</v>
      </c>
      <c r="C9" s="48">
        <v>16925.936067646173</v>
      </c>
      <c r="D9" s="48">
        <v>15436.627237472767</v>
      </c>
      <c r="E9" s="49">
        <v>17264.454788999097</v>
      </c>
      <c r="F9" s="49">
        <v>15745.359782222222</v>
      </c>
      <c r="G9" s="919">
        <v>9.6478900945283961</v>
      </c>
      <c r="H9" s="50">
        <v>246.44888888888892</v>
      </c>
      <c r="I9" s="50">
        <v>9.5328395061728521</v>
      </c>
      <c r="J9" s="50">
        <v>125</v>
      </c>
      <c r="K9" s="50">
        <v>0.26162790697674421</v>
      </c>
      <c r="L9" s="920">
        <v>0.14306723355211914</v>
      </c>
    </row>
    <row r="10" spans="1:12" ht="15">
      <c r="A10" s="24" t="s">
        <v>90</v>
      </c>
      <c r="B10" s="51" t="s">
        <v>23</v>
      </c>
      <c r="C10" s="52">
        <v>17651.23280817597</v>
      </c>
      <c r="D10" s="52">
        <v>17143.889939680361</v>
      </c>
      <c r="E10" s="53">
        <v>18004.257464339491</v>
      </c>
      <c r="F10" s="53">
        <v>17486.767738473969</v>
      </c>
      <c r="G10" s="921">
        <v>2.9593217775000999</v>
      </c>
      <c r="H10" s="54">
        <v>347.91122498779896</v>
      </c>
      <c r="I10" s="54">
        <v>1.080671683097054</v>
      </c>
      <c r="J10" s="54">
        <v>1.1186050337226516</v>
      </c>
      <c r="K10" s="54">
        <v>35.738372093023258</v>
      </c>
      <c r="L10" s="922">
        <v>-0.2981445943915233</v>
      </c>
    </row>
    <row r="11" spans="1:12" ht="15">
      <c r="A11" s="17" t="s">
        <v>91</v>
      </c>
      <c r="B11" s="18" t="s">
        <v>23</v>
      </c>
      <c r="C11" s="55">
        <v>17630.223520074698</v>
      </c>
      <c r="D11" s="55">
        <v>17164.153135133176</v>
      </c>
      <c r="E11" s="56">
        <v>17982.827990476191</v>
      </c>
      <c r="F11" s="56">
        <v>17507.436197835839</v>
      </c>
      <c r="G11" s="923">
        <v>2.7153706988754691</v>
      </c>
      <c r="H11" s="57">
        <v>390.73217054263563</v>
      </c>
      <c r="I11" s="57">
        <v>-4.1934291217347909E-2</v>
      </c>
      <c r="J11" s="57">
        <v>22.274881516587676</v>
      </c>
      <c r="K11" s="57">
        <v>6</v>
      </c>
      <c r="L11" s="924">
        <v>0.99673958148082242</v>
      </c>
    </row>
    <row r="12" spans="1:12" ht="15">
      <c r="A12" s="17" t="s">
        <v>92</v>
      </c>
      <c r="B12" s="18" t="s">
        <v>23</v>
      </c>
      <c r="C12" s="55" t="s">
        <v>81</v>
      </c>
      <c r="D12" s="55" t="s">
        <v>209</v>
      </c>
      <c r="E12" s="56" t="s">
        <v>81</v>
      </c>
      <c r="F12" s="56" t="s">
        <v>209</v>
      </c>
      <c r="G12" s="923" t="s">
        <v>81</v>
      </c>
      <c r="H12" s="57" t="s">
        <v>81</v>
      </c>
      <c r="I12" s="57" t="s">
        <v>81</v>
      </c>
      <c r="J12" s="57" t="s">
        <v>81</v>
      </c>
      <c r="K12" s="57" t="s">
        <v>81</v>
      </c>
      <c r="L12" s="1345" t="s">
        <v>81</v>
      </c>
    </row>
    <row r="13" spans="1:12" ht="15">
      <c r="A13" s="17" t="s">
        <v>79</v>
      </c>
      <c r="B13" s="18" t="s">
        <v>23</v>
      </c>
      <c r="C13" s="55">
        <v>13554.357703308986</v>
      </c>
      <c r="D13" s="55">
        <v>13279.221913821471</v>
      </c>
      <c r="E13" s="56">
        <v>13825.444857375165</v>
      </c>
      <c r="F13" s="56">
        <v>13544.806352097901</v>
      </c>
      <c r="G13" s="923">
        <v>2.0719270396493847</v>
      </c>
      <c r="H13" s="57">
        <v>278.85465508924261</v>
      </c>
      <c r="I13" s="57">
        <v>0.4644406671132244</v>
      </c>
      <c r="J13" s="57">
        <v>1.171303074670571</v>
      </c>
      <c r="K13" s="57">
        <v>36.156976744186046</v>
      </c>
      <c r="L13" s="924">
        <v>-0.28264623287246593</v>
      </c>
    </row>
    <row r="14" spans="1:12" ht="15.75" thickBot="1">
      <c r="A14" s="19" t="s">
        <v>93</v>
      </c>
      <c r="B14" s="20" t="s">
        <v>23</v>
      </c>
      <c r="C14" s="58">
        <v>16716.072241258455</v>
      </c>
      <c r="D14" s="58">
        <v>16333.958274001687</v>
      </c>
      <c r="E14" s="59">
        <v>17050.393686083626</v>
      </c>
      <c r="F14" s="59">
        <v>16660.637439481721</v>
      </c>
      <c r="G14" s="925">
        <v>2.3393837601812009</v>
      </c>
      <c r="H14" s="60">
        <v>283.51256321533145</v>
      </c>
      <c r="I14" s="60">
        <v>-1.1816449857282325</v>
      </c>
      <c r="J14" s="60">
        <v>-0.23898035050451411</v>
      </c>
      <c r="K14" s="60">
        <v>21.843023255813954</v>
      </c>
      <c r="L14" s="926">
        <v>-0.48195155004294321</v>
      </c>
    </row>
    <row r="15" spans="1:12" ht="15" thickBot="1">
      <c r="A15" s="13"/>
      <c r="B15" s="21"/>
      <c r="C15" s="47"/>
      <c r="D15" s="47"/>
      <c r="E15" s="47"/>
      <c r="F15" s="47"/>
      <c r="G15" s="917"/>
      <c r="H15" s="46"/>
      <c r="I15" s="46"/>
      <c r="J15" s="46"/>
      <c r="K15" s="46"/>
      <c r="L15" s="918"/>
    </row>
    <row r="16" spans="1:12" ht="14.25">
      <c r="A16" s="22" t="s">
        <v>94</v>
      </c>
      <c r="B16" s="23" t="s">
        <v>25</v>
      </c>
      <c r="C16" s="61">
        <v>19193.828351012533</v>
      </c>
      <c r="D16" s="61" t="s">
        <v>81</v>
      </c>
      <c r="E16" s="62">
        <v>19577.704918032785</v>
      </c>
      <c r="F16" s="62" t="s">
        <v>81</v>
      </c>
      <c r="G16" s="927" t="s">
        <v>81</v>
      </c>
      <c r="H16" s="63">
        <v>305</v>
      </c>
      <c r="I16" s="63" t="s">
        <v>81</v>
      </c>
      <c r="J16" s="64" t="s">
        <v>81</v>
      </c>
      <c r="K16" s="64">
        <v>1.1627906976744186E-2</v>
      </c>
      <c r="L16" s="928" t="s">
        <v>81</v>
      </c>
    </row>
    <row r="17" spans="1:12" ht="15">
      <c r="A17" s="24" t="s">
        <v>94</v>
      </c>
      <c r="B17" s="25" t="s">
        <v>26</v>
      </c>
      <c r="C17" s="55" t="s">
        <v>209</v>
      </c>
      <c r="D17" s="55" t="s">
        <v>81</v>
      </c>
      <c r="E17" s="56" t="s">
        <v>209</v>
      </c>
      <c r="F17" s="56" t="s">
        <v>81</v>
      </c>
      <c r="G17" s="923" t="s">
        <v>81</v>
      </c>
      <c r="H17" s="57" t="s">
        <v>209</v>
      </c>
      <c r="I17" s="57" t="s">
        <v>81</v>
      </c>
      <c r="J17" s="65" t="s">
        <v>81</v>
      </c>
      <c r="K17" s="65">
        <v>5.8139534883720929E-3</v>
      </c>
      <c r="L17" s="929" t="s">
        <v>81</v>
      </c>
    </row>
    <row r="18" spans="1:12" ht="15">
      <c r="A18" s="24" t="s">
        <v>94</v>
      </c>
      <c r="B18" s="25" t="s">
        <v>27</v>
      </c>
      <c r="C18" s="55" t="s">
        <v>209</v>
      </c>
      <c r="D18" s="55" t="s">
        <v>81</v>
      </c>
      <c r="E18" s="56" t="s">
        <v>209</v>
      </c>
      <c r="F18" s="56" t="s">
        <v>81</v>
      </c>
      <c r="G18" s="923" t="s">
        <v>81</v>
      </c>
      <c r="H18" s="57" t="s">
        <v>209</v>
      </c>
      <c r="I18" s="57" t="s">
        <v>81</v>
      </c>
      <c r="J18" s="65" t="s">
        <v>81</v>
      </c>
      <c r="K18" s="65">
        <v>5.8139534883720929E-3</v>
      </c>
      <c r="L18" s="929" t="s">
        <v>81</v>
      </c>
    </row>
    <row r="19" spans="1:12" ht="14.25">
      <c r="A19" s="22" t="s">
        <v>94</v>
      </c>
      <c r="B19" s="26" t="s">
        <v>28</v>
      </c>
      <c r="C19" s="66">
        <v>18461.215001256911</v>
      </c>
      <c r="D19" s="66">
        <v>16869.071606047</v>
      </c>
      <c r="E19" s="67">
        <v>18830.439301282051</v>
      </c>
      <c r="F19" s="67">
        <v>17206.45303816794</v>
      </c>
      <c r="G19" s="930">
        <v>9.4382395925047984</v>
      </c>
      <c r="H19" s="68">
        <v>292.55</v>
      </c>
      <c r="I19" s="68">
        <v>33.992366412213741</v>
      </c>
      <c r="J19" s="69">
        <v>166.66666666666669</v>
      </c>
      <c r="K19" s="69">
        <v>9.3023255813953487E-2</v>
      </c>
      <c r="L19" s="931">
        <v>5.7455053786565971E-2</v>
      </c>
    </row>
    <row r="20" spans="1:12" ht="15">
      <c r="A20" s="24" t="s">
        <v>94</v>
      </c>
      <c r="B20" s="25" t="s">
        <v>29</v>
      </c>
      <c r="C20" s="55">
        <v>18402.691176470587</v>
      </c>
      <c r="D20" s="55">
        <v>16731.157843137255</v>
      </c>
      <c r="E20" s="56">
        <v>18770.744999999999</v>
      </c>
      <c r="F20" s="56">
        <v>17065.780999999999</v>
      </c>
      <c r="G20" s="923">
        <v>9.9905418919884177</v>
      </c>
      <c r="H20" s="57">
        <v>293.8</v>
      </c>
      <c r="I20" s="57">
        <v>36.018518518518519</v>
      </c>
      <c r="J20" s="65">
        <v>60</v>
      </c>
      <c r="K20" s="65">
        <v>4.6511627906976744E-2</v>
      </c>
      <c r="L20" s="929">
        <v>1.6871459550820481E-2</v>
      </c>
    </row>
    <row r="21" spans="1:12" ht="15">
      <c r="A21" s="24" t="s">
        <v>94</v>
      </c>
      <c r="B21" s="25" t="s">
        <v>30</v>
      </c>
      <c r="C21" s="55">
        <v>18520.24117647059</v>
      </c>
      <c r="D21" s="55" t="s">
        <v>209</v>
      </c>
      <c r="E21" s="56">
        <v>18890.646000000001</v>
      </c>
      <c r="F21" s="56" t="s">
        <v>209</v>
      </c>
      <c r="G21" s="923" t="s">
        <v>81</v>
      </c>
      <c r="H21" s="57">
        <v>291.3</v>
      </c>
      <c r="I21" s="57" t="s">
        <v>81</v>
      </c>
      <c r="J21" s="65" t="s">
        <v>81</v>
      </c>
      <c r="K21" s="65">
        <v>4.6511627906976744E-2</v>
      </c>
      <c r="L21" s="929" t="s">
        <v>81</v>
      </c>
    </row>
    <row r="22" spans="1:12" ht="14.25">
      <c r="A22" s="22" t="s">
        <v>94</v>
      </c>
      <c r="B22" s="26" t="s">
        <v>31</v>
      </c>
      <c r="C22" s="66">
        <v>15448.605084516565</v>
      </c>
      <c r="D22" s="66">
        <v>14848.38205790153</v>
      </c>
      <c r="E22" s="67">
        <v>15757.577186206896</v>
      </c>
      <c r="F22" s="67">
        <v>15145.349699059561</v>
      </c>
      <c r="G22" s="930">
        <v>4.0423463261818933</v>
      </c>
      <c r="H22" s="68">
        <v>214.79259259259257</v>
      </c>
      <c r="I22" s="68">
        <v>-5.7336584233136074</v>
      </c>
      <c r="J22" s="69">
        <v>92.857142857142861</v>
      </c>
      <c r="K22" s="69">
        <v>0.15697674418604651</v>
      </c>
      <c r="L22" s="931">
        <v>7.398427278880898E-2</v>
      </c>
    </row>
    <row r="23" spans="1:12" ht="15">
      <c r="A23" s="24" t="s">
        <v>94</v>
      </c>
      <c r="B23" s="25" t="s">
        <v>32</v>
      </c>
      <c r="C23" s="55">
        <v>15206.786274509805</v>
      </c>
      <c r="D23" s="55">
        <v>14726.452941176471</v>
      </c>
      <c r="E23" s="56">
        <v>15510.922</v>
      </c>
      <c r="F23" s="56">
        <v>15020.982</v>
      </c>
      <c r="G23" s="923">
        <v>3.2617041948389298</v>
      </c>
      <c r="H23" s="57">
        <v>202.7</v>
      </c>
      <c r="I23" s="57">
        <v>-8.898876404494386</v>
      </c>
      <c r="J23" s="65">
        <v>83.333333333333343</v>
      </c>
      <c r="K23" s="65">
        <v>0.12790697674418602</v>
      </c>
      <c r="L23" s="929">
        <v>5.6770572689410992E-2</v>
      </c>
    </row>
    <row r="24" spans="1:12" ht="15.75" thickBot="1">
      <c r="A24" s="27" t="s">
        <v>94</v>
      </c>
      <c r="B24" s="28" t="s">
        <v>33</v>
      </c>
      <c r="C24" s="70">
        <v>16253.464705882352</v>
      </c>
      <c r="D24" s="70" t="s">
        <v>209</v>
      </c>
      <c r="E24" s="71">
        <v>16578.534</v>
      </c>
      <c r="F24" s="71" t="s">
        <v>209</v>
      </c>
      <c r="G24" s="932" t="s">
        <v>81</v>
      </c>
      <c r="H24" s="65">
        <v>268</v>
      </c>
      <c r="I24" s="65" t="s">
        <v>81</v>
      </c>
      <c r="J24" s="65" t="s">
        <v>81</v>
      </c>
      <c r="K24" s="65">
        <v>2.9069767441860465E-2</v>
      </c>
      <c r="L24" s="929" t="s">
        <v>81</v>
      </c>
    </row>
    <row r="25" spans="1:12" ht="15" thickBot="1">
      <c r="A25" s="13"/>
      <c r="B25" s="21"/>
      <c r="C25" s="47"/>
      <c r="D25" s="47"/>
      <c r="E25" s="47"/>
      <c r="F25" s="47"/>
      <c r="G25" s="917"/>
      <c r="H25" s="46"/>
      <c r="I25" s="46"/>
      <c r="J25" s="46"/>
      <c r="K25" s="46"/>
      <c r="L25" s="918"/>
    </row>
    <row r="26" spans="1:12" ht="14.25">
      <c r="A26" s="22" t="s">
        <v>95</v>
      </c>
      <c r="B26" s="23" t="s">
        <v>25</v>
      </c>
      <c r="C26" s="61">
        <v>17808.200677133067</v>
      </c>
      <c r="D26" s="61">
        <v>17553.592192386659</v>
      </c>
      <c r="E26" s="62">
        <v>18164.364690675728</v>
      </c>
      <c r="F26" s="62">
        <v>17904.664036234393</v>
      </c>
      <c r="G26" s="927">
        <v>1.4504637111077181</v>
      </c>
      <c r="H26" s="63">
        <v>408.13775038520805</v>
      </c>
      <c r="I26" s="63">
        <v>0.99127922763397136</v>
      </c>
      <c r="J26" s="64">
        <v>0.77639751552795033</v>
      </c>
      <c r="K26" s="64">
        <v>3.7732558139534884</v>
      </c>
      <c r="L26" s="928">
        <v>-4.4397870319438315E-2</v>
      </c>
    </row>
    <row r="27" spans="1:12" ht="15">
      <c r="A27" s="24" t="s">
        <v>95</v>
      </c>
      <c r="B27" s="25" t="s">
        <v>26</v>
      </c>
      <c r="C27" s="55">
        <v>17698.600980392155</v>
      </c>
      <c r="D27" s="55">
        <v>17564.460784313724</v>
      </c>
      <c r="E27" s="56">
        <v>18052.573</v>
      </c>
      <c r="F27" s="56">
        <v>17915.75</v>
      </c>
      <c r="G27" s="923">
        <v>0.76370232895636692</v>
      </c>
      <c r="H27" s="57">
        <v>398.2</v>
      </c>
      <c r="I27" s="57">
        <v>1.3489437515907385</v>
      </c>
      <c r="J27" s="65">
        <v>-3.0232558139534884</v>
      </c>
      <c r="K27" s="65">
        <v>2.4244186046511631</v>
      </c>
      <c r="L27" s="929">
        <v>-0.12463587397827558</v>
      </c>
    </row>
    <row r="28" spans="1:12" ht="15">
      <c r="A28" s="24" t="s">
        <v>95</v>
      </c>
      <c r="B28" s="25" t="s">
        <v>27</v>
      </c>
      <c r="C28" s="55">
        <v>17992.367647058822</v>
      </c>
      <c r="D28" s="55">
        <v>17533.48333333333</v>
      </c>
      <c r="E28" s="56">
        <v>18352.215</v>
      </c>
      <c r="F28" s="56">
        <v>17884.152999999998</v>
      </c>
      <c r="G28" s="923">
        <v>2.6171885243880535</v>
      </c>
      <c r="H28" s="57">
        <v>426</v>
      </c>
      <c r="I28" s="57">
        <v>-0.16404968361846464</v>
      </c>
      <c r="J28" s="65">
        <v>8.4112149532710276</v>
      </c>
      <c r="K28" s="65">
        <v>1.3488372093023255</v>
      </c>
      <c r="L28" s="929">
        <v>8.0238003658837487E-2</v>
      </c>
    </row>
    <row r="29" spans="1:12" ht="14.25">
      <c r="A29" s="22" t="s">
        <v>95</v>
      </c>
      <c r="B29" s="26" t="s">
        <v>28</v>
      </c>
      <c r="C29" s="66">
        <v>18021.005680383743</v>
      </c>
      <c r="D29" s="66">
        <v>17482.801073142851</v>
      </c>
      <c r="E29" s="67">
        <v>18381.425793991417</v>
      </c>
      <c r="F29" s="67">
        <v>17832.45709460571</v>
      </c>
      <c r="G29" s="930">
        <v>3.0784804162056214</v>
      </c>
      <c r="H29" s="68">
        <v>369.70907534246578</v>
      </c>
      <c r="I29" s="68">
        <v>1.2937365032270076</v>
      </c>
      <c r="J29" s="69">
        <v>-2.6125625347415231</v>
      </c>
      <c r="K29" s="69">
        <v>10.186046511627907</v>
      </c>
      <c r="L29" s="931">
        <v>-0.47848606291711526</v>
      </c>
    </row>
    <row r="30" spans="1:12" ht="15">
      <c r="A30" s="24" t="s">
        <v>95</v>
      </c>
      <c r="B30" s="25" t="s">
        <v>29</v>
      </c>
      <c r="C30" s="55">
        <v>17988.801960784316</v>
      </c>
      <c r="D30" s="55">
        <v>17493.669607843138</v>
      </c>
      <c r="E30" s="56">
        <v>18348.578000000001</v>
      </c>
      <c r="F30" s="56">
        <v>17843.543000000001</v>
      </c>
      <c r="G30" s="923">
        <v>2.8303515731152711</v>
      </c>
      <c r="H30" s="57">
        <v>358.1</v>
      </c>
      <c r="I30" s="57">
        <v>0.13982102908277402</v>
      </c>
      <c r="J30" s="65">
        <v>-11.581676750216076</v>
      </c>
      <c r="K30" s="65">
        <v>5.9476744186046506</v>
      </c>
      <c r="L30" s="929">
        <v>-0.91106053900990869</v>
      </c>
    </row>
    <row r="31" spans="1:12" ht="15">
      <c r="A31" s="24" t="s">
        <v>95</v>
      </c>
      <c r="B31" s="25" t="s">
        <v>30</v>
      </c>
      <c r="C31" s="55">
        <v>18062.935294117648</v>
      </c>
      <c r="D31" s="55">
        <v>17464.289215686276</v>
      </c>
      <c r="E31" s="56">
        <v>18424.194</v>
      </c>
      <c r="F31" s="56">
        <v>17813.575000000001</v>
      </c>
      <c r="G31" s="923">
        <v>3.4278296187037065</v>
      </c>
      <c r="H31" s="57">
        <v>386</v>
      </c>
      <c r="I31" s="57">
        <v>2.0354216230504858</v>
      </c>
      <c r="J31" s="65">
        <v>13.551401869158877</v>
      </c>
      <c r="K31" s="65">
        <v>4.2383720930232558</v>
      </c>
      <c r="L31" s="929">
        <v>0.43257447609279165</v>
      </c>
    </row>
    <row r="32" spans="1:12" ht="14.25">
      <c r="A32" s="22" t="s">
        <v>95</v>
      </c>
      <c r="B32" s="26" t="s">
        <v>31</v>
      </c>
      <c r="C32" s="66">
        <v>17421.92646917266</v>
      </c>
      <c r="D32" s="66">
        <v>16863.836474992433</v>
      </c>
      <c r="E32" s="67">
        <v>17770.364998556113</v>
      </c>
      <c r="F32" s="67">
        <v>17201.113204492282</v>
      </c>
      <c r="G32" s="930">
        <v>3.3093892662433309</v>
      </c>
      <c r="H32" s="68">
        <v>327.28206086492258</v>
      </c>
      <c r="I32" s="68">
        <v>1.2360326576927707</v>
      </c>
      <c r="J32" s="69">
        <v>3.0253025302530254</v>
      </c>
      <c r="K32" s="69">
        <v>21.779069767441861</v>
      </c>
      <c r="L32" s="931">
        <v>0.22473933884502628</v>
      </c>
    </row>
    <row r="33" spans="1:12" ht="15">
      <c r="A33" s="24" t="s">
        <v>95</v>
      </c>
      <c r="B33" s="25" t="s">
        <v>32</v>
      </c>
      <c r="C33" s="55">
        <v>17406.594117647059</v>
      </c>
      <c r="D33" s="55">
        <v>16839.53137254902</v>
      </c>
      <c r="E33" s="56">
        <v>17754.725999999999</v>
      </c>
      <c r="F33" s="56">
        <v>17176.322</v>
      </c>
      <c r="G33" s="923">
        <v>3.3674496786913908</v>
      </c>
      <c r="H33" s="57">
        <v>317.3</v>
      </c>
      <c r="I33" s="57">
        <v>1.2767315671879986</v>
      </c>
      <c r="J33" s="65">
        <v>0.26395173453996984</v>
      </c>
      <c r="K33" s="65">
        <v>15.459302325581396</v>
      </c>
      <c r="L33" s="929">
        <v>-0.26184297052388672</v>
      </c>
    </row>
    <row r="34" spans="1:12" ht="15.75" thickBot="1">
      <c r="A34" s="27" t="s">
        <v>95</v>
      </c>
      <c r="B34" s="28" t="s">
        <v>33</v>
      </c>
      <c r="C34" s="70">
        <v>17455.761764705883</v>
      </c>
      <c r="D34" s="70">
        <v>16922.430392156864</v>
      </c>
      <c r="E34" s="71">
        <v>17804.877</v>
      </c>
      <c r="F34" s="71">
        <v>17260.879000000001</v>
      </c>
      <c r="G34" s="932">
        <v>3.1516239700191373</v>
      </c>
      <c r="H34" s="65">
        <v>351.7</v>
      </c>
      <c r="I34" s="65">
        <v>0.4283266704740149</v>
      </c>
      <c r="J34" s="65">
        <v>10.467479674796747</v>
      </c>
      <c r="K34" s="65">
        <v>6.3197674418604644</v>
      </c>
      <c r="L34" s="929">
        <v>0.48658230936891211</v>
      </c>
    </row>
    <row r="35" spans="1:12" ht="15.75" thickBot="1">
      <c r="A35" s="29"/>
      <c r="B35" s="30"/>
      <c r="C35" s="72"/>
      <c r="D35" s="72"/>
      <c r="E35" s="72"/>
      <c r="F35" s="72"/>
      <c r="G35" s="933"/>
      <c r="H35" s="73"/>
      <c r="I35" s="73"/>
      <c r="J35" s="73"/>
      <c r="K35" s="73"/>
      <c r="L35" s="934"/>
    </row>
    <row r="36" spans="1:12" ht="15">
      <c r="A36" s="24" t="s">
        <v>96</v>
      </c>
      <c r="B36" s="31" t="s">
        <v>30</v>
      </c>
      <c r="C36" s="74">
        <v>17914.051960784313</v>
      </c>
      <c r="D36" s="74">
        <v>17357.46764705882</v>
      </c>
      <c r="E36" s="75">
        <v>18272.332999999999</v>
      </c>
      <c r="F36" s="75">
        <v>17704.616999999998</v>
      </c>
      <c r="G36" s="935">
        <v>3.2065985951574123</v>
      </c>
      <c r="H36" s="76">
        <v>412.7</v>
      </c>
      <c r="I36" s="76">
        <v>-2.4224806201555895E-2</v>
      </c>
      <c r="J36" s="76">
        <v>17.784256559766764</v>
      </c>
      <c r="K36" s="76">
        <v>2.3488372093023258</v>
      </c>
      <c r="L36" s="936">
        <v>0.31552166007000615</v>
      </c>
    </row>
    <row r="37" spans="1:12" ht="15.75" thickBot="1">
      <c r="A37" s="27" t="s">
        <v>96</v>
      </c>
      <c r="B37" s="28" t="s">
        <v>33</v>
      </c>
      <c r="C37" s="70">
        <v>17430.122549019605</v>
      </c>
      <c r="D37" s="70">
        <v>17018.815686274509</v>
      </c>
      <c r="E37" s="71">
        <v>17778.724999999999</v>
      </c>
      <c r="F37" s="71">
        <v>17359.191999999999</v>
      </c>
      <c r="G37" s="932">
        <v>2.4167772324886978</v>
      </c>
      <c r="H37" s="65">
        <v>376.6</v>
      </c>
      <c r="I37" s="65">
        <v>0.18621973929237709</v>
      </c>
      <c r="J37" s="65">
        <v>25.349301397205586</v>
      </c>
      <c r="K37" s="65">
        <v>3.6511627906976742</v>
      </c>
      <c r="L37" s="929">
        <v>0.68121792141081672</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81</v>
      </c>
      <c r="E39" s="62" t="s">
        <v>81</v>
      </c>
      <c r="F39" s="62" t="s">
        <v>81</v>
      </c>
      <c r="G39" s="927" t="s">
        <v>81</v>
      </c>
      <c r="H39" s="63" t="s">
        <v>81</v>
      </c>
      <c r="I39" s="63" t="s">
        <v>81</v>
      </c>
      <c r="J39" s="64" t="s">
        <v>81</v>
      </c>
      <c r="K39" s="64" t="s">
        <v>81</v>
      </c>
      <c r="L39" s="928" t="s">
        <v>81</v>
      </c>
    </row>
    <row r="40" spans="1:12" ht="15">
      <c r="A40" s="17" t="s">
        <v>97</v>
      </c>
      <c r="B40" s="25" t="s">
        <v>26</v>
      </c>
      <c r="C40" s="55" t="s">
        <v>81</v>
      </c>
      <c r="D40" s="55" t="s">
        <v>81</v>
      </c>
      <c r="E40" s="56" t="s">
        <v>81</v>
      </c>
      <c r="F40" s="56" t="s">
        <v>81</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81</v>
      </c>
      <c r="D43" s="66" t="s">
        <v>81</v>
      </c>
      <c r="E43" s="67" t="s">
        <v>81</v>
      </c>
      <c r="F43" s="67" t="s">
        <v>81</v>
      </c>
      <c r="G43" s="930" t="s">
        <v>81</v>
      </c>
      <c r="H43" s="68" t="s">
        <v>81</v>
      </c>
      <c r="I43" s="68" t="s">
        <v>81</v>
      </c>
      <c r="J43" s="69" t="s">
        <v>81</v>
      </c>
      <c r="K43" s="69" t="s">
        <v>81</v>
      </c>
      <c r="L43" s="931" t="s">
        <v>81</v>
      </c>
    </row>
    <row r="44" spans="1:12" ht="15">
      <c r="A44" s="17" t="s">
        <v>97</v>
      </c>
      <c r="B44" s="25" t="s">
        <v>30</v>
      </c>
      <c r="C44" s="55" t="s">
        <v>81</v>
      </c>
      <c r="D44" s="55" t="s">
        <v>81</v>
      </c>
      <c r="E44" s="56" t="s">
        <v>81</v>
      </c>
      <c r="F44" s="56" t="s">
        <v>81</v>
      </c>
      <c r="G44" s="923" t="s">
        <v>81</v>
      </c>
      <c r="H44" s="57" t="s">
        <v>81</v>
      </c>
      <c r="I44" s="57" t="s">
        <v>81</v>
      </c>
      <c r="J44" s="65" t="s">
        <v>81</v>
      </c>
      <c r="K44" s="65" t="s">
        <v>81</v>
      </c>
      <c r="L44" s="929" t="s">
        <v>81</v>
      </c>
    </row>
    <row r="45" spans="1:12" ht="15">
      <c r="A45" s="17" t="s">
        <v>97</v>
      </c>
      <c r="B45" s="25" t="s">
        <v>35</v>
      </c>
      <c r="C45" s="55" t="s">
        <v>81</v>
      </c>
      <c r="D45" s="55" t="s">
        <v>81</v>
      </c>
      <c r="E45" s="56" t="s">
        <v>81</v>
      </c>
      <c r="F45" s="56" t="s">
        <v>81</v>
      </c>
      <c r="G45" s="923" t="s">
        <v>81</v>
      </c>
      <c r="H45" s="57" t="s">
        <v>81</v>
      </c>
      <c r="I45" s="57" t="s">
        <v>81</v>
      </c>
      <c r="J45" s="65" t="s">
        <v>81</v>
      </c>
      <c r="K45" s="65" t="s">
        <v>81</v>
      </c>
      <c r="L45" s="929" t="s">
        <v>81</v>
      </c>
    </row>
    <row r="46" spans="1:12" ht="14.25">
      <c r="A46" s="32" t="s">
        <v>97</v>
      </c>
      <c r="B46" s="26" t="s">
        <v>31</v>
      </c>
      <c r="C46" s="66" t="s">
        <v>81</v>
      </c>
      <c r="D46" s="66" t="s">
        <v>209</v>
      </c>
      <c r="E46" s="67" t="s">
        <v>81</v>
      </c>
      <c r="F46" s="67" t="s">
        <v>209</v>
      </c>
      <c r="G46" s="930" t="s">
        <v>81</v>
      </c>
      <c r="H46" s="68" t="s">
        <v>81</v>
      </c>
      <c r="I46" s="68" t="s">
        <v>81</v>
      </c>
      <c r="J46" s="69" t="s">
        <v>81</v>
      </c>
      <c r="K46" s="69" t="s">
        <v>81</v>
      </c>
      <c r="L46" s="931" t="s">
        <v>81</v>
      </c>
    </row>
    <row r="47" spans="1:12" ht="15">
      <c r="A47" s="17" t="s">
        <v>97</v>
      </c>
      <c r="B47" s="25" t="s">
        <v>33</v>
      </c>
      <c r="C47" s="55" t="s">
        <v>81</v>
      </c>
      <c r="D47" s="55" t="s">
        <v>209</v>
      </c>
      <c r="E47" s="56" t="s">
        <v>81</v>
      </c>
      <c r="F47" s="56" t="s">
        <v>209</v>
      </c>
      <c r="G47" s="923" t="s">
        <v>81</v>
      </c>
      <c r="H47" s="57" t="s">
        <v>81</v>
      </c>
      <c r="I47" s="57" t="s">
        <v>81</v>
      </c>
      <c r="J47" s="65" t="s">
        <v>81</v>
      </c>
      <c r="K47" s="65" t="s">
        <v>81</v>
      </c>
      <c r="L47" s="929" t="s">
        <v>81</v>
      </c>
    </row>
    <row r="48" spans="1:12" ht="15.75" thickBot="1">
      <c r="A48" s="33" t="s">
        <v>97</v>
      </c>
      <c r="B48" s="25" t="s">
        <v>36</v>
      </c>
      <c r="C48" s="70" t="s">
        <v>81</v>
      </c>
      <c r="D48" s="70" t="s">
        <v>209</v>
      </c>
      <c r="E48" s="71" t="s">
        <v>81</v>
      </c>
      <c r="F48" s="71" t="s">
        <v>209</v>
      </c>
      <c r="G48" s="932" t="s">
        <v>81</v>
      </c>
      <c r="H48" s="65" t="s">
        <v>81</v>
      </c>
      <c r="I48" s="65" t="s">
        <v>81</v>
      </c>
      <c r="J48" s="65" t="s">
        <v>81</v>
      </c>
      <c r="K48" s="65" t="s">
        <v>81</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14611.884370555579</v>
      </c>
      <c r="D50" s="61">
        <v>14499.215773903412</v>
      </c>
      <c r="E50" s="62">
        <v>14904.122057966692</v>
      </c>
      <c r="F50" s="62">
        <v>14789.20008938148</v>
      </c>
      <c r="G50" s="927">
        <v>0.77706683181414438</v>
      </c>
      <c r="H50" s="63">
        <v>333.5890547263682</v>
      </c>
      <c r="I50" s="63">
        <v>-3.2182258970426076</v>
      </c>
      <c r="J50" s="64">
        <v>6.1619718309859159</v>
      </c>
      <c r="K50" s="64">
        <v>3.5058139534883721</v>
      </c>
      <c r="L50" s="928">
        <v>0.1386908282290209</v>
      </c>
    </row>
    <row r="51" spans="1:12" ht="15">
      <c r="A51" s="24" t="s">
        <v>24</v>
      </c>
      <c r="B51" s="25" t="s">
        <v>29</v>
      </c>
      <c r="C51" s="55">
        <v>14456.729411764705</v>
      </c>
      <c r="D51" s="55">
        <v>14100.811764705883</v>
      </c>
      <c r="E51" s="56">
        <v>14745.864</v>
      </c>
      <c r="F51" s="56">
        <v>14382.828</v>
      </c>
      <c r="G51" s="923">
        <v>2.5240933146110076</v>
      </c>
      <c r="H51" s="57">
        <v>315</v>
      </c>
      <c r="I51" s="57">
        <v>-0.44247787610618755</v>
      </c>
      <c r="J51" s="65">
        <v>23.148148148148149</v>
      </c>
      <c r="K51" s="65">
        <v>0.77325581395348841</v>
      </c>
      <c r="L51" s="929">
        <v>0.1330281774605131</v>
      </c>
    </row>
    <row r="52" spans="1:12" ht="15">
      <c r="A52" s="24" t="s">
        <v>24</v>
      </c>
      <c r="B52" s="25" t="s">
        <v>30</v>
      </c>
      <c r="C52" s="55">
        <v>14646.318627450981</v>
      </c>
      <c r="D52" s="55">
        <v>14654.696078431372</v>
      </c>
      <c r="E52" s="56">
        <v>14939.245000000001</v>
      </c>
      <c r="F52" s="56">
        <v>14947.79</v>
      </c>
      <c r="G52" s="923">
        <v>-5.7165641208500199E-2</v>
      </c>
      <c r="H52" s="57">
        <v>326.39999999999998</v>
      </c>
      <c r="I52" s="57">
        <v>-3.116651825467498</v>
      </c>
      <c r="J52" s="65">
        <v>16.260162601626014</v>
      </c>
      <c r="K52" s="65">
        <v>1.6627906976744187</v>
      </c>
      <c r="L52" s="929">
        <v>0.20449441455153061</v>
      </c>
    </row>
    <row r="53" spans="1:12" ht="15">
      <c r="A53" s="24" t="s">
        <v>24</v>
      </c>
      <c r="B53" s="25" t="s">
        <v>35</v>
      </c>
      <c r="C53" s="55">
        <v>14661.727450980392</v>
      </c>
      <c r="D53" s="55">
        <v>14508.451960784312</v>
      </c>
      <c r="E53" s="56">
        <v>14954.962</v>
      </c>
      <c r="F53" s="56">
        <v>14798.620999999999</v>
      </c>
      <c r="G53" s="923">
        <v>1.0564565441604346</v>
      </c>
      <c r="H53" s="57">
        <v>358.2</v>
      </c>
      <c r="I53" s="57">
        <v>-2.6365860288121743</v>
      </c>
      <c r="J53" s="65">
        <v>-14.018691588785046</v>
      </c>
      <c r="K53" s="65">
        <v>1.0697674418604652</v>
      </c>
      <c r="L53" s="929">
        <v>-0.19883176378302281</v>
      </c>
    </row>
    <row r="54" spans="1:12" ht="14.25">
      <c r="A54" s="22" t="s">
        <v>24</v>
      </c>
      <c r="B54" s="26" t="s">
        <v>31</v>
      </c>
      <c r="C54" s="66">
        <v>13992.781550761527</v>
      </c>
      <c r="D54" s="66">
        <v>13759.872315242543</v>
      </c>
      <c r="E54" s="67">
        <v>14272.637181776758</v>
      </c>
      <c r="F54" s="67">
        <v>14035.069761547395</v>
      </c>
      <c r="G54" s="930">
        <v>1.6926700348881683</v>
      </c>
      <c r="H54" s="68">
        <v>297.31454243848492</v>
      </c>
      <c r="I54" s="68">
        <v>1.1248941909315151</v>
      </c>
      <c r="J54" s="69">
        <v>0.38856508465167916</v>
      </c>
      <c r="K54" s="69">
        <v>21.029069767441861</v>
      </c>
      <c r="L54" s="931">
        <v>-0.32963555000434042</v>
      </c>
    </row>
    <row r="55" spans="1:12" ht="15">
      <c r="A55" s="24" t="s">
        <v>24</v>
      </c>
      <c r="B55" s="25" t="s">
        <v>32</v>
      </c>
      <c r="C55" s="55">
        <v>13299.122549019607</v>
      </c>
      <c r="D55" s="55">
        <v>13212.164705882353</v>
      </c>
      <c r="E55" s="56">
        <v>13565.105</v>
      </c>
      <c r="F55" s="56">
        <v>13476.407999999999</v>
      </c>
      <c r="G55" s="923">
        <v>0.65816499470778944</v>
      </c>
      <c r="H55" s="57">
        <v>271.39999999999998</v>
      </c>
      <c r="I55" s="57">
        <v>0.70500927643783939</v>
      </c>
      <c r="J55" s="65">
        <v>-2.8589580686149936</v>
      </c>
      <c r="K55" s="65">
        <v>8.8895348837209305</v>
      </c>
      <c r="L55" s="929">
        <v>-0.44119011479706138</v>
      </c>
    </row>
    <row r="56" spans="1:12" ht="15">
      <c r="A56" s="24" t="s">
        <v>24</v>
      </c>
      <c r="B56" s="25" t="s">
        <v>33</v>
      </c>
      <c r="C56" s="55">
        <v>14393.724509803922</v>
      </c>
      <c r="D56" s="55">
        <v>14100.094117647059</v>
      </c>
      <c r="E56" s="56">
        <v>14681.599</v>
      </c>
      <c r="F56" s="56">
        <v>14382.096</v>
      </c>
      <c r="G56" s="923">
        <v>2.0824711502412487</v>
      </c>
      <c r="H56" s="57">
        <v>309.3</v>
      </c>
      <c r="I56" s="57">
        <v>1.6097240473061873</v>
      </c>
      <c r="J56" s="65">
        <v>-2.4755700325732897</v>
      </c>
      <c r="K56" s="65">
        <v>8.7034883720930232</v>
      </c>
      <c r="L56" s="929">
        <v>-0.39604331324695075</v>
      </c>
    </row>
    <row r="57" spans="1:12" ht="15">
      <c r="A57" s="24" t="s">
        <v>24</v>
      </c>
      <c r="B57" s="25" t="s">
        <v>36</v>
      </c>
      <c r="C57" s="55">
        <v>14510.611764705882</v>
      </c>
      <c r="D57" s="55">
        <v>14196.974509803922</v>
      </c>
      <c r="E57" s="56">
        <v>14800.824000000001</v>
      </c>
      <c r="F57" s="56">
        <v>14480.914000000001</v>
      </c>
      <c r="G57" s="923">
        <v>2.2091837573236042</v>
      </c>
      <c r="H57" s="57">
        <v>334</v>
      </c>
      <c r="I57" s="57">
        <v>-1.7068864037669249</v>
      </c>
      <c r="J57" s="65">
        <v>19.635627530364371</v>
      </c>
      <c r="K57" s="65">
        <v>3.4360465116279069</v>
      </c>
      <c r="L57" s="929">
        <v>0.50759787803966816</v>
      </c>
    </row>
    <row r="58" spans="1:12" ht="14.25">
      <c r="A58" s="22" t="s">
        <v>24</v>
      </c>
      <c r="B58" s="26" t="s">
        <v>37</v>
      </c>
      <c r="C58" s="66">
        <v>12059.390359273613</v>
      </c>
      <c r="D58" s="66">
        <v>11621.023275789001</v>
      </c>
      <c r="E58" s="67">
        <v>12300.578166459085</v>
      </c>
      <c r="F58" s="67">
        <v>11853.443741304782</v>
      </c>
      <c r="G58" s="930">
        <v>3.7721900479959962</v>
      </c>
      <c r="H58" s="68">
        <v>228.9425712856428</v>
      </c>
      <c r="I58" s="68">
        <v>0.28432684518052764</v>
      </c>
      <c r="J58" s="69">
        <v>1.1639676113360324</v>
      </c>
      <c r="K58" s="69">
        <v>11.622093023255815</v>
      </c>
      <c r="L58" s="931">
        <v>-9.1701511097140198E-2</v>
      </c>
    </row>
    <row r="59" spans="1:12" ht="15">
      <c r="A59" s="24" t="s">
        <v>24</v>
      </c>
      <c r="B59" s="25" t="s">
        <v>83</v>
      </c>
      <c r="C59" s="77">
        <v>11620.315686274509</v>
      </c>
      <c r="D59" s="77">
        <v>11053.291176470588</v>
      </c>
      <c r="E59" s="78">
        <v>11852.722</v>
      </c>
      <c r="F59" s="78">
        <v>11274.357</v>
      </c>
      <c r="G59" s="937">
        <v>5.1299156129258616</v>
      </c>
      <c r="H59" s="79">
        <v>217.5</v>
      </c>
      <c r="I59" s="79">
        <v>0.2304147465437788</v>
      </c>
      <c r="J59" s="80">
        <v>7.7824267782426775</v>
      </c>
      <c r="K59" s="80">
        <v>7.4883720930232558</v>
      </c>
      <c r="L59" s="938">
        <v>0.4043718559019096</v>
      </c>
    </row>
    <row r="60" spans="1:12" ht="15">
      <c r="A60" s="24" t="s">
        <v>24</v>
      </c>
      <c r="B60" s="25" t="s">
        <v>38</v>
      </c>
      <c r="C60" s="55">
        <v>12559.276470588235</v>
      </c>
      <c r="D60" s="55">
        <v>12308.617647058823</v>
      </c>
      <c r="E60" s="56">
        <v>12810.462</v>
      </c>
      <c r="F60" s="56">
        <v>12554.79</v>
      </c>
      <c r="G60" s="923">
        <v>2.0364498330915821</v>
      </c>
      <c r="H60" s="57">
        <v>241.1</v>
      </c>
      <c r="I60" s="57">
        <v>1.9881556683587092</v>
      </c>
      <c r="J60" s="65">
        <v>-9.3548387096774199</v>
      </c>
      <c r="K60" s="65">
        <v>3.2674418604651168</v>
      </c>
      <c r="L60" s="929">
        <v>-0.4079390156982603</v>
      </c>
    </row>
    <row r="61" spans="1:12" ht="15.75" thickBot="1">
      <c r="A61" s="24" t="s">
        <v>24</v>
      </c>
      <c r="B61" s="25" t="s">
        <v>39</v>
      </c>
      <c r="C61" s="55">
        <v>13374.559803921567</v>
      </c>
      <c r="D61" s="55">
        <v>12647.526470588236</v>
      </c>
      <c r="E61" s="56">
        <v>13642.050999999999</v>
      </c>
      <c r="F61" s="56">
        <v>12900.477000000001</v>
      </c>
      <c r="G61" s="923">
        <v>5.7484231009442412</v>
      </c>
      <c r="H61" s="57">
        <v>282</v>
      </c>
      <c r="I61" s="57">
        <v>0.39159843360627367</v>
      </c>
      <c r="J61" s="65">
        <v>-7.4534161490683228</v>
      </c>
      <c r="K61" s="65">
        <v>0.86627906976744184</v>
      </c>
      <c r="L61" s="929">
        <v>-8.8134351300789837E-2</v>
      </c>
    </row>
    <row r="62" spans="1:12" ht="15.75" thickBot="1">
      <c r="A62" s="29"/>
      <c r="B62" s="30"/>
      <c r="C62" s="72"/>
      <c r="D62" s="72"/>
      <c r="E62" s="72"/>
      <c r="F62" s="72"/>
      <c r="G62" s="933"/>
      <c r="H62" s="73"/>
      <c r="I62" s="73"/>
      <c r="J62" s="73"/>
      <c r="K62" s="73"/>
      <c r="L62" s="934"/>
    </row>
    <row r="63" spans="1:12" ht="14.25">
      <c r="A63" s="22" t="s">
        <v>98</v>
      </c>
      <c r="B63" s="26" t="s">
        <v>25</v>
      </c>
      <c r="C63" s="66">
        <v>17765.855975664861</v>
      </c>
      <c r="D63" s="66">
        <v>17102.787780085022</v>
      </c>
      <c r="E63" s="67">
        <v>18121.173095178157</v>
      </c>
      <c r="F63" s="67">
        <v>17444.843535686723</v>
      </c>
      <c r="G63" s="930">
        <v>3.8769597337337793</v>
      </c>
      <c r="H63" s="68">
        <v>323.73040752351096</v>
      </c>
      <c r="I63" s="68">
        <v>-0.40591797351551751</v>
      </c>
      <c r="J63" s="69">
        <v>0</v>
      </c>
      <c r="K63" s="69">
        <v>1.8546511627906979</v>
      </c>
      <c r="L63" s="931">
        <v>-3.6391578332071628E-2</v>
      </c>
    </row>
    <row r="64" spans="1:12" ht="15">
      <c r="A64" s="24" t="s">
        <v>98</v>
      </c>
      <c r="B64" s="25" t="s">
        <v>26</v>
      </c>
      <c r="C64" s="55">
        <v>17582.880392156861</v>
      </c>
      <c r="D64" s="55">
        <v>16641</v>
      </c>
      <c r="E64" s="56">
        <v>17934.538</v>
      </c>
      <c r="F64" s="56">
        <v>16973.82</v>
      </c>
      <c r="G64" s="923">
        <v>5.6599987510177483</v>
      </c>
      <c r="H64" s="57">
        <v>303.2</v>
      </c>
      <c r="I64" s="57">
        <v>1.1678345011678346</v>
      </c>
      <c r="J64" s="65">
        <v>-17.543859649122805</v>
      </c>
      <c r="K64" s="65">
        <v>0.27325581395348836</v>
      </c>
      <c r="L64" s="929">
        <v>-6.4642105306693065E-2</v>
      </c>
    </row>
    <row r="65" spans="1:12" ht="15">
      <c r="A65" s="24" t="s">
        <v>98</v>
      </c>
      <c r="B65" s="25" t="s">
        <v>27</v>
      </c>
      <c r="C65" s="55">
        <v>17886.512745098036</v>
      </c>
      <c r="D65" s="55">
        <v>17291.557843137252</v>
      </c>
      <c r="E65" s="56">
        <v>18244.242999999999</v>
      </c>
      <c r="F65" s="56">
        <v>17637.388999999999</v>
      </c>
      <c r="G65" s="923">
        <v>3.4407247013716113</v>
      </c>
      <c r="H65" s="57">
        <v>316.5</v>
      </c>
      <c r="I65" s="57">
        <v>-3.7993920972644375</v>
      </c>
      <c r="J65" s="65">
        <v>16.049382716049383</v>
      </c>
      <c r="K65" s="65">
        <v>1.0930232558139534</v>
      </c>
      <c r="L65" s="929">
        <v>0.13268180107449057</v>
      </c>
    </row>
    <row r="66" spans="1:12" ht="15">
      <c r="A66" s="24" t="s">
        <v>98</v>
      </c>
      <c r="B66" s="25" t="s">
        <v>34</v>
      </c>
      <c r="C66" s="55">
        <v>17610.948039215687</v>
      </c>
      <c r="D66" s="55">
        <v>17037.575490196079</v>
      </c>
      <c r="E66" s="56">
        <v>17963.167000000001</v>
      </c>
      <c r="F66" s="56">
        <v>17378.327000000001</v>
      </c>
      <c r="G66" s="923">
        <v>3.3653412091969503</v>
      </c>
      <c r="H66" s="57">
        <v>351.4</v>
      </c>
      <c r="I66" s="57">
        <v>5.493845691984375</v>
      </c>
      <c r="J66" s="65">
        <v>-16</v>
      </c>
      <c r="K66" s="65">
        <v>0.48837209302325579</v>
      </c>
      <c r="L66" s="929">
        <v>-0.10443127409986952</v>
      </c>
    </row>
    <row r="67" spans="1:12" ht="14.25">
      <c r="A67" s="22" t="s">
        <v>98</v>
      </c>
      <c r="B67" s="26" t="s">
        <v>28</v>
      </c>
      <c r="C67" s="66">
        <v>17269.407097054394</v>
      </c>
      <c r="D67" s="66">
        <v>17007.705657322254</v>
      </c>
      <c r="E67" s="67">
        <v>17614.795238995484</v>
      </c>
      <c r="F67" s="67">
        <v>17347.859770468698</v>
      </c>
      <c r="G67" s="930">
        <v>1.5387227707546447</v>
      </c>
      <c r="H67" s="68">
        <v>300.75537482319663</v>
      </c>
      <c r="I67" s="68">
        <v>-2.164915027694795</v>
      </c>
      <c r="J67" s="69">
        <v>-1.187980433263452</v>
      </c>
      <c r="K67" s="69">
        <v>8.220930232558139</v>
      </c>
      <c r="L67" s="931">
        <v>-0.26208595097378229</v>
      </c>
    </row>
    <row r="68" spans="1:12" ht="15">
      <c r="A68" s="24" t="s">
        <v>98</v>
      </c>
      <c r="B68" s="25" t="s">
        <v>29</v>
      </c>
      <c r="C68" s="55">
        <v>16778.530392156863</v>
      </c>
      <c r="D68" s="55">
        <v>15758.848039215685</v>
      </c>
      <c r="E68" s="56">
        <v>17114.100999999999</v>
      </c>
      <c r="F68" s="56">
        <v>16074.025</v>
      </c>
      <c r="G68" s="923">
        <v>6.4705386485338874</v>
      </c>
      <c r="H68" s="57">
        <v>265.8</v>
      </c>
      <c r="I68" s="57">
        <v>0</v>
      </c>
      <c r="J68" s="65">
        <v>28.108108108108109</v>
      </c>
      <c r="K68" s="65">
        <v>1.3779069767441861</v>
      </c>
      <c r="L68" s="929">
        <v>0.28122074756640436</v>
      </c>
    </row>
    <row r="69" spans="1:12" ht="15">
      <c r="A69" s="24" t="s">
        <v>98</v>
      </c>
      <c r="B69" s="25" t="s">
        <v>30</v>
      </c>
      <c r="C69" s="55">
        <v>17410.099019607842</v>
      </c>
      <c r="D69" s="55">
        <v>17329.796078431373</v>
      </c>
      <c r="E69" s="56">
        <v>17758.300999999999</v>
      </c>
      <c r="F69" s="56">
        <v>17676.392</v>
      </c>
      <c r="G69" s="923">
        <v>0.46338076231846215</v>
      </c>
      <c r="H69" s="57">
        <v>300.10000000000002</v>
      </c>
      <c r="I69" s="57">
        <v>-2.0561357702349721</v>
      </c>
      <c r="J69" s="65">
        <v>-5.6152927120669061</v>
      </c>
      <c r="K69" s="65">
        <v>4.5930232558139537</v>
      </c>
      <c r="L69" s="929">
        <v>-0.36874092700660466</v>
      </c>
    </row>
    <row r="70" spans="1:12" ht="15">
      <c r="A70" s="24" t="s">
        <v>98</v>
      </c>
      <c r="B70" s="25" t="s">
        <v>35</v>
      </c>
      <c r="C70" s="55">
        <v>17249.985294117647</v>
      </c>
      <c r="D70" s="55">
        <v>16849.894117647058</v>
      </c>
      <c r="E70" s="56">
        <v>17594.985000000001</v>
      </c>
      <c r="F70" s="56">
        <v>17186.892</v>
      </c>
      <c r="G70" s="923">
        <v>2.3744432675785752</v>
      </c>
      <c r="H70" s="57">
        <v>323.5</v>
      </c>
      <c r="I70" s="57">
        <v>-1.4620773682607404</v>
      </c>
      <c r="J70" s="65">
        <v>-5.3789731051344738</v>
      </c>
      <c r="K70" s="65">
        <v>2.25</v>
      </c>
      <c r="L70" s="929">
        <v>-0.17456577153358221</v>
      </c>
    </row>
    <row r="71" spans="1:12" ht="14.25">
      <c r="A71" s="22" t="s">
        <v>98</v>
      </c>
      <c r="B71" s="26" t="s">
        <v>31</v>
      </c>
      <c r="C71" s="66">
        <v>16075.547679035837</v>
      </c>
      <c r="D71" s="66">
        <v>15633.39079708176</v>
      </c>
      <c r="E71" s="67">
        <v>16397.058632616554</v>
      </c>
      <c r="F71" s="67">
        <v>15946.058613023395</v>
      </c>
      <c r="G71" s="930">
        <v>2.8282852241921406</v>
      </c>
      <c r="H71" s="68">
        <v>265.12776679841897</v>
      </c>
      <c r="I71" s="68">
        <v>-0.44380882188961474</v>
      </c>
      <c r="J71" s="69">
        <v>0.3968253968253968</v>
      </c>
      <c r="K71" s="69">
        <v>11.767441860465116</v>
      </c>
      <c r="L71" s="931">
        <v>-0.18347402073708885</v>
      </c>
    </row>
    <row r="72" spans="1:12" ht="15">
      <c r="A72" s="24" t="s">
        <v>98</v>
      </c>
      <c r="B72" s="25" t="s">
        <v>32</v>
      </c>
      <c r="C72" s="55">
        <v>15383.13725490196</v>
      </c>
      <c r="D72" s="55">
        <v>15011.526470588235</v>
      </c>
      <c r="E72" s="56">
        <v>15690.8</v>
      </c>
      <c r="F72" s="56">
        <v>15311.757</v>
      </c>
      <c r="G72" s="923">
        <v>2.4755029746096393</v>
      </c>
      <c r="H72" s="57">
        <v>232.3</v>
      </c>
      <c r="I72" s="57">
        <v>-0.64157399486740807</v>
      </c>
      <c r="J72" s="65">
        <v>3.350083752093802</v>
      </c>
      <c r="K72" s="65">
        <v>3.5872093023255816</v>
      </c>
      <c r="L72" s="929">
        <v>4.8173200600523547E-2</v>
      </c>
    </row>
    <row r="73" spans="1:12" ht="15">
      <c r="A73" s="24" t="s">
        <v>98</v>
      </c>
      <c r="B73" s="25" t="s">
        <v>33</v>
      </c>
      <c r="C73" s="55">
        <v>16342.126470588237</v>
      </c>
      <c r="D73" s="55">
        <v>15876.85</v>
      </c>
      <c r="E73" s="56">
        <v>16668.969000000001</v>
      </c>
      <c r="F73" s="56">
        <v>16194.387000000001</v>
      </c>
      <c r="G73" s="923">
        <v>2.9305338942437298</v>
      </c>
      <c r="H73" s="57">
        <v>271.89999999999998</v>
      </c>
      <c r="I73" s="57">
        <v>-0.14689680499450389</v>
      </c>
      <c r="J73" s="57">
        <v>-0.56657223796033995</v>
      </c>
      <c r="K73" s="57">
        <v>6.1220930232558137</v>
      </c>
      <c r="L73" s="924">
        <v>-0.15569463457808297</v>
      </c>
    </row>
    <row r="74" spans="1:12" ht="15.75" thickBot="1">
      <c r="A74" s="34" t="s">
        <v>98</v>
      </c>
      <c r="B74" s="35" t="s">
        <v>36</v>
      </c>
      <c r="C74" s="58">
        <v>16289.85882352941</v>
      </c>
      <c r="D74" s="58">
        <v>15785.659803921568</v>
      </c>
      <c r="E74" s="59">
        <v>16615.655999999999</v>
      </c>
      <c r="F74" s="59">
        <v>16101.373</v>
      </c>
      <c r="G74" s="925">
        <v>3.1940319623674296</v>
      </c>
      <c r="H74" s="60">
        <v>302.2</v>
      </c>
      <c r="I74" s="60">
        <v>-0.13218770654330275</v>
      </c>
      <c r="J74" s="60">
        <v>-1.6666666666666667</v>
      </c>
      <c r="K74" s="60">
        <v>2.0581395348837206</v>
      </c>
      <c r="L74" s="926">
        <v>-7.5952586759530316E-2</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262"/>
      <c r="H77" s="1262"/>
      <c r="I77" s="1262"/>
      <c r="J77" s="1262"/>
      <c r="K77" s="1262"/>
      <c r="L77" s="1263"/>
    </row>
    <row r="78" spans="1:12" ht="12.75" customHeight="1">
      <c r="A78" s="5"/>
      <c r="B78" s="6"/>
      <c r="C78" s="2" t="s">
        <v>9</v>
      </c>
      <c r="D78" s="2" t="s">
        <v>9</v>
      </c>
      <c r="E78" s="2"/>
      <c r="F78" s="2"/>
      <c r="G78" s="880"/>
      <c r="H78" s="1387" t="s">
        <v>10</v>
      </c>
      <c r="I78" s="1388"/>
      <c r="J78" s="910" t="s">
        <v>11</v>
      </c>
      <c r="K78" s="881" t="s">
        <v>12</v>
      </c>
      <c r="L78" s="882"/>
    </row>
    <row r="79" spans="1:12" ht="15.75" customHeight="1">
      <c r="A79" s="7" t="s">
        <v>13</v>
      </c>
      <c r="B79" s="8" t="s">
        <v>14</v>
      </c>
      <c r="C79" s="883" t="s">
        <v>40</v>
      </c>
      <c r="D79" s="883" t="s">
        <v>40</v>
      </c>
      <c r="E79" s="884" t="s">
        <v>41</v>
      </c>
      <c r="F79" s="885"/>
      <c r="G79" s="911"/>
      <c r="H79" s="1385" t="s">
        <v>15</v>
      </c>
      <c r="I79" s="1386"/>
      <c r="J79" s="912" t="s">
        <v>16</v>
      </c>
      <c r="K79" s="886" t="s">
        <v>17</v>
      </c>
      <c r="L79" s="887"/>
    </row>
    <row r="80" spans="1:12" ht="26.25" thickBot="1">
      <c r="A80" s="9" t="s">
        <v>18</v>
      </c>
      <c r="B80" s="10" t="s">
        <v>19</v>
      </c>
      <c r="C80" s="813" t="s">
        <v>501</v>
      </c>
      <c r="D80" s="1348" t="s">
        <v>500</v>
      </c>
      <c r="E80" s="877" t="s">
        <v>501</v>
      </c>
      <c r="F80" s="1081" t="s">
        <v>500</v>
      </c>
      <c r="G80" s="909" t="s">
        <v>20</v>
      </c>
      <c r="H80" s="42" t="s">
        <v>501</v>
      </c>
      <c r="I80" s="824" t="s">
        <v>20</v>
      </c>
      <c r="J80" s="913" t="s">
        <v>20</v>
      </c>
      <c r="K80" s="878" t="s">
        <v>501</v>
      </c>
      <c r="L80" s="914" t="s">
        <v>21</v>
      </c>
    </row>
    <row r="81" spans="1:12" ht="15" thickBot="1">
      <c r="A81" s="11" t="s">
        <v>22</v>
      </c>
      <c r="B81" s="12" t="s">
        <v>23</v>
      </c>
      <c r="C81" s="43">
        <v>16573.975684981662</v>
      </c>
      <c r="D81" s="43">
        <v>16266.639180279219</v>
      </c>
      <c r="E81" s="44">
        <v>16905.455198681295</v>
      </c>
      <c r="F81" s="1082">
        <v>16591.971963884804</v>
      </c>
      <c r="G81" s="915">
        <v>1.889366950949771</v>
      </c>
      <c r="H81" s="45">
        <v>316.13492598387285</v>
      </c>
      <c r="I81" s="45">
        <v>0.72663993497710699</v>
      </c>
      <c r="J81" s="46">
        <v>1.751163360274308</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18117.983356133154</v>
      </c>
      <c r="D83" s="48">
        <v>15344.756739604058</v>
      </c>
      <c r="E83" s="49">
        <v>18480.343023255817</v>
      </c>
      <c r="F83" s="49">
        <v>15651.651874396139</v>
      </c>
      <c r="G83" s="919">
        <v>18.072796223426177</v>
      </c>
      <c r="H83" s="50">
        <v>264.62307692307689</v>
      </c>
      <c r="I83" s="50">
        <v>2.2599079984839796</v>
      </c>
      <c r="J83" s="50">
        <v>62.5</v>
      </c>
      <c r="K83" s="50">
        <v>0.15645685401372006</v>
      </c>
      <c r="L83" s="920">
        <v>5.8489673019353178E-2</v>
      </c>
    </row>
    <row r="84" spans="1:12" ht="15">
      <c r="A84" s="24" t="s">
        <v>90</v>
      </c>
      <c r="B84" s="51" t="s">
        <v>23</v>
      </c>
      <c r="C84" s="52">
        <v>17908.391167599741</v>
      </c>
      <c r="D84" s="52">
        <v>17411.373793128991</v>
      </c>
      <c r="E84" s="53">
        <v>18266.558990951737</v>
      </c>
      <c r="F84" s="53">
        <v>17759.60126899157</v>
      </c>
      <c r="G84" s="921">
        <v>2.8545557655357943</v>
      </c>
      <c r="H84" s="54">
        <v>349.60985872235869</v>
      </c>
      <c r="I84" s="54">
        <v>1.3371912562710777</v>
      </c>
      <c r="J84" s="54">
        <v>0.804953560371517</v>
      </c>
      <c r="K84" s="54">
        <v>39.186424359128658</v>
      </c>
      <c r="L84" s="922">
        <v>-0.36782496734697645</v>
      </c>
    </row>
    <row r="85" spans="1:12" ht="15">
      <c r="A85" s="17" t="s">
        <v>91</v>
      </c>
      <c r="B85" s="18" t="s">
        <v>23</v>
      </c>
      <c r="C85" s="55">
        <v>17657.86711344375</v>
      </c>
      <c r="D85" s="55">
        <v>17195.334914967236</v>
      </c>
      <c r="E85" s="56">
        <v>18011.024455712624</v>
      </c>
      <c r="F85" s="56">
        <v>17539.241613266582</v>
      </c>
      <c r="G85" s="923">
        <v>2.6898702512267598</v>
      </c>
      <c r="H85" s="57">
        <v>397.01190053285973</v>
      </c>
      <c r="I85" s="57">
        <v>1.0889628127310302</v>
      </c>
      <c r="J85" s="57">
        <v>6.4272211720226844</v>
      </c>
      <c r="K85" s="57">
        <v>6.7757852930557219</v>
      </c>
      <c r="L85" s="924">
        <v>0.29770544980321212</v>
      </c>
    </row>
    <row r="86" spans="1:12" ht="15">
      <c r="A86" s="17" t="s">
        <v>92</v>
      </c>
      <c r="B86" s="18" t="s">
        <v>23</v>
      </c>
      <c r="C86" s="55" t="s">
        <v>81</v>
      </c>
      <c r="D86" s="55" t="s">
        <v>81</v>
      </c>
      <c r="E86" s="56" t="s">
        <v>81</v>
      </c>
      <c r="F86" s="56" t="s">
        <v>81</v>
      </c>
      <c r="G86" s="923" t="s">
        <v>81</v>
      </c>
      <c r="H86" s="57" t="s">
        <v>81</v>
      </c>
      <c r="I86" s="57" t="s">
        <v>81</v>
      </c>
      <c r="J86" s="57" t="s">
        <v>81</v>
      </c>
      <c r="K86" s="57" t="s">
        <v>81</v>
      </c>
      <c r="L86" s="924" t="s">
        <v>81</v>
      </c>
    </row>
    <row r="87" spans="1:12" ht="15">
      <c r="A87" s="17" t="s">
        <v>79</v>
      </c>
      <c r="B87" s="18" t="s">
        <v>23</v>
      </c>
      <c r="C87" s="55">
        <v>13952.304085260912</v>
      </c>
      <c r="D87" s="55">
        <v>13791.025184986964</v>
      </c>
      <c r="E87" s="56">
        <v>14231.350166966131</v>
      </c>
      <c r="F87" s="56">
        <v>14066.845688686702</v>
      </c>
      <c r="G87" s="923">
        <v>1.1694482325325541</v>
      </c>
      <c r="H87" s="57">
        <v>279.53873668188737</v>
      </c>
      <c r="I87" s="57">
        <v>1.248989423805021</v>
      </c>
      <c r="J87" s="57">
        <v>4.2857142857142856</v>
      </c>
      <c r="K87" s="57">
        <v>31.628354796004331</v>
      </c>
      <c r="L87" s="924">
        <v>0.76869278277876063</v>
      </c>
    </row>
    <row r="88" spans="1:12" ht="15.75" thickBot="1">
      <c r="A88" s="19" t="s">
        <v>93</v>
      </c>
      <c r="B88" s="20" t="s">
        <v>23</v>
      </c>
      <c r="C88" s="58">
        <v>16876.45039786214</v>
      </c>
      <c r="D88" s="58">
        <v>16737.582986172041</v>
      </c>
      <c r="E88" s="59">
        <v>17213.979405819384</v>
      </c>
      <c r="F88" s="59">
        <v>17072.334645895484</v>
      </c>
      <c r="G88" s="925">
        <v>0.82967422360101217</v>
      </c>
      <c r="H88" s="60">
        <v>284.93769605192</v>
      </c>
      <c r="I88" s="60">
        <v>-1.4037532127588479</v>
      </c>
      <c r="J88" s="60">
        <v>-1.5965939329430547</v>
      </c>
      <c r="K88" s="60">
        <v>22.25297869779757</v>
      </c>
      <c r="L88" s="926">
        <v>-0.75706293825435367</v>
      </c>
    </row>
    <row r="89" spans="1:12" ht="15" thickBot="1">
      <c r="A89" s="13"/>
      <c r="B89" s="21"/>
      <c r="C89" s="47"/>
      <c r="D89" s="47"/>
      <c r="E89" s="47"/>
      <c r="F89" s="47"/>
      <c r="G89" s="917"/>
      <c r="H89" s="46"/>
      <c r="I89" s="46"/>
      <c r="J89" s="46"/>
      <c r="K89" s="46"/>
      <c r="L89" s="918"/>
    </row>
    <row r="90" spans="1:12" ht="14.25">
      <c r="A90" s="22" t="s">
        <v>94</v>
      </c>
      <c r="B90" s="23" t="s">
        <v>25</v>
      </c>
      <c r="C90" s="61" t="s">
        <v>209</v>
      </c>
      <c r="D90" s="61" t="s">
        <v>81</v>
      </c>
      <c r="E90" s="62" t="s">
        <v>209</v>
      </c>
      <c r="F90" s="62" t="s">
        <v>81</v>
      </c>
      <c r="G90" s="927" t="s">
        <v>81</v>
      </c>
      <c r="H90" s="63" t="s">
        <v>209</v>
      </c>
      <c r="I90" s="63" t="s">
        <v>81</v>
      </c>
      <c r="J90" s="64" t="s">
        <v>81</v>
      </c>
      <c r="K90" s="64">
        <v>1.2035142616440005E-2</v>
      </c>
      <c r="L90" s="928" t="s">
        <v>81</v>
      </c>
    </row>
    <row r="91" spans="1:12" ht="15">
      <c r="A91" s="24" t="s">
        <v>94</v>
      </c>
      <c r="B91" s="25" t="s">
        <v>26</v>
      </c>
      <c r="C91" s="1267" t="s">
        <v>81</v>
      </c>
      <c r="D91" s="55" t="s">
        <v>81</v>
      </c>
      <c r="E91" s="56" t="s">
        <v>81</v>
      </c>
      <c r="F91" s="56" t="s">
        <v>81</v>
      </c>
      <c r="G91" s="923" t="s">
        <v>81</v>
      </c>
      <c r="H91" s="57" t="s">
        <v>81</v>
      </c>
      <c r="I91" s="57" t="s">
        <v>81</v>
      </c>
      <c r="J91" s="65" t="s">
        <v>81</v>
      </c>
      <c r="K91" s="65" t="s">
        <v>81</v>
      </c>
      <c r="L91" s="929" t="s">
        <v>81</v>
      </c>
    </row>
    <row r="92" spans="1:12" ht="15">
      <c r="A92" s="24" t="s">
        <v>94</v>
      </c>
      <c r="B92" s="25" t="s">
        <v>27</v>
      </c>
      <c r="C92" s="55" t="s">
        <v>209</v>
      </c>
      <c r="D92" s="55" t="s">
        <v>81</v>
      </c>
      <c r="E92" s="56" t="s">
        <v>209</v>
      </c>
      <c r="F92" s="56" t="s">
        <v>81</v>
      </c>
      <c r="G92" s="923" t="s">
        <v>81</v>
      </c>
      <c r="H92" s="57" t="s">
        <v>209</v>
      </c>
      <c r="I92" s="57" t="s">
        <v>81</v>
      </c>
      <c r="J92" s="65" t="s">
        <v>81</v>
      </c>
      <c r="K92" s="65">
        <v>1.2035142616440005E-2</v>
      </c>
      <c r="L92" s="929" t="s">
        <v>81</v>
      </c>
    </row>
    <row r="93" spans="1:12" ht="14.25">
      <c r="A93" s="22" t="s">
        <v>94</v>
      </c>
      <c r="B93" s="26" t="s">
        <v>28</v>
      </c>
      <c r="C93" s="66" t="s">
        <v>209</v>
      </c>
      <c r="D93" s="66" t="s">
        <v>209</v>
      </c>
      <c r="E93" s="67" t="s">
        <v>209</v>
      </c>
      <c r="F93" s="67" t="s">
        <v>209</v>
      </c>
      <c r="G93" s="930" t="s">
        <v>81</v>
      </c>
      <c r="H93" s="68" t="s">
        <v>209</v>
      </c>
      <c r="I93" s="68" t="s">
        <v>81</v>
      </c>
      <c r="J93" s="69" t="s">
        <v>81</v>
      </c>
      <c r="K93" s="69">
        <v>8.4245998315080034E-2</v>
      </c>
      <c r="L93" s="931" t="s">
        <v>81</v>
      </c>
    </row>
    <row r="94" spans="1:12" ht="15">
      <c r="A94" s="24" t="s">
        <v>94</v>
      </c>
      <c r="B94" s="25" t="s">
        <v>29</v>
      </c>
      <c r="C94" s="55" t="s">
        <v>209</v>
      </c>
      <c r="D94" s="55" t="s">
        <v>209</v>
      </c>
      <c r="E94" s="56" t="s">
        <v>209</v>
      </c>
      <c r="F94" s="56" t="s">
        <v>209</v>
      </c>
      <c r="G94" s="923" t="s">
        <v>81</v>
      </c>
      <c r="H94" s="57" t="s">
        <v>209</v>
      </c>
      <c r="I94" s="57" t="s">
        <v>81</v>
      </c>
      <c r="J94" s="65" t="s">
        <v>81</v>
      </c>
      <c r="K94" s="65">
        <v>4.8140570465760021E-2</v>
      </c>
      <c r="L94" s="929" t="s">
        <v>81</v>
      </c>
    </row>
    <row r="95" spans="1:12" ht="15">
      <c r="A95" s="24" t="s">
        <v>94</v>
      </c>
      <c r="B95" s="25" t="s">
        <v>30</v>
      </c>
      <c r="C95" s="55" t="s">
        <v>209</v>
      </c>
      <c r="D95" s="55" t="s">
        <v>81</v>
      </c>
      <c r="E95" s="56" t="s">
        <v>209</v>
      </c>
      <c r="F95" s="56" t="s">
        <v>81</v>
      </c>
      <c r="G95" s="923" t="s">
        <v>81</v>
      </c>
      <c r="H95" s="57" t="s">
        <v>209</v>
      </c>
      <c r="I95" s="57" t="s">
        <v>81</v>
      </c>
      <c r="J95" s="65" t="s">
        <v>81</v>
      </c>
      <c r="K95" s="65">
        <v>3.6105427849320013E-2</v>
      </c>
      <c r="L95" s="929" t="s">
        <v>81</v>
      </c>
    </row>
    <row r="96" spans="1:12" ht="14.25">
      <c r="A96" s="22" t="s">
        <v>94</v>
      </c>
      <c r="B96" s="26" t="s">
        <v>31</v>
      </c>
      <c r="C96" s="66">
        <v>15115.196078431372</v>
      </c>
      <c r="D96" s="66">
        <v>14927.285459352281</v>
      </c>
      <c r="E96" s="67">
        <v>15417.5</v>
      </c>
      <c r="F96" s="67">
        <v>15225.831168539327</v>
      </c>
      <c r="G96" s="930">
        <v>1.2588398579954843</v>
      </c>
      <c r="H96" s="68">
        <v>208</v>
      </c>
      <c r="I96" s="68">
        <v>-18.211436917200306</v>
      </c>
      <c r="J96" s="69">
        <v>-28.571428571428569</v>
      </c>
      <c r="K96" s="69">
        <v>6.0175713082200023E-2</v>
      </c>
      <c r="L96" s="931">
        <v>-2.5545570287871001E-2</v>
      </c>
    </row>
    <row r="97" spans="1:12" ht="15">
      <c r="A97" s="24" t="s">
        <v>94</v>
      </c>
      <c r="B97" s="25" t="s">
        <v>32</v>
      </c>
      <c r="C97" s="55">
        <v>15115.196078431372</v>
      </c>
      <c r="D97" s="55">
        <v>14806.226470588235</v>
      </c>
      <c r="E97" s="56">
        <v>15417.5</v>
      </c>
      <c r="F97" s="56">
        <v>15102.351000000001</v>
      </c>
      <c r="G97" s="923">
        <v>2.0867545721854794</v>
      </c>
      <c r="H97" s="57">
        <v>208</v>
      </c>
      <c r="I97" s="57">
        <v>-15.687069314957434</v>
      </c>
      <c r="J97" s="65">
        <v>-16.666666666666664</v>
      </c>
      <c r="K97" s="65">
        <v>6.0175713082200023E-2</v>
      </c>
      <c r="L97" s="929">
        <v>-1.3299672663575131E-2</v>
      </c>
    </row>
    <row r="98" spans="1:12" ht="15.75" thickBot="1">
      <c r="A98" s="27" t="s">
        <v>94</v>
      </c>
      <c r="B98" s="28" t="s">
        <v>33</v>
      </c>
      <c r="C98" s="1350" t="s">
        <v>81</v>
      </c>
      <c r="D98" s="70" t="s">
        <v>209</v>
      </c>
      <c r="E98" s="71" t="s">
        <v>81</v>
      </c>
      <c r="F98" s="71" t="s">
        <v>209</v>
      </c>
      <c r="G98" s="932" t="s">
        <v>81</v>
      </c>
      <c r="H98" s="65" t="s">
        <v>81</v>
      </c>
      <c r="I98" s="65" t="s">
        <v>81</v>
      </c>
      <c r="J98" s="65" t="s">
        <v>81</v>
      </c>
      <c r="K98" s="65" t="s">
        <v>81</v>
      </c>
      <c r="L98" s="929" t="s">
        <v>81</v>
      </c>
    </row>
    <row r="99" spans="1:12" ht="15" thickBot="1">
      <c r="A99" s="13"/>
      <c r="B99" s="21"/>
      <c r="C99" s="47"/>
      <c r="D99" s="47"/>
      <c r="E99" s="47"/>
      <c r="F99" s="47"/>
      <c r="G99" s="917"/>
      <c r="H99" s="46"/>
      <c r="I99" s="46"/>
      <c r="J99" s="46"/>
      <c r="K99" s="46"/>
      <c r="L99" s="918"/>
    </row>
    <row r="100" spans="1:12" ht="14.25">
      <c r="A100" s="22" t="s">
        <v>95</v>
      </c>
      <c r="B100" s="23" t="s">
        <v>25</v>
      </c>
      <c r="C100" s="61">
        <v>17873.572639807378</v>
      </c>
      <c r="D100" s="61">
        <v>17494.058056864364</v>
      </c>
      <c r="E100" s="62">
        <v>18231.044092603526</v>
      </c>
      <c r="F100" s="62">
        <v>17843.939218001651</v>
      </c>
      <c r="G100" s="927">
        <v>2.1693913539637526</v>
      </c>
      <c r="H100" s="63">
        <v>404.65085324232081</v>
      </c>
      <c r="I100" s="63">
        <v>0.24445553409979145</v>
      </c>
      <c r="J100" s="64">
        <v>8.518518518518519</v>
      </c>
      <c r="K100" s="64">
        <v>3.5262967866169213</v>
      </c>
      <c r="L100" s="928">
        <v>0.21990442805703925</v>
      </c>
    </row>
    <row r="101" spans="1:12" ht="15">
      <c r="A101" s="24" t="s">
        <v>95</v>
      </c>
      <c r="B101" s="25" t="s">
        <v>26</v>
      </c>
      <c r="C101" s="55">
        <v>17755.23725490196</v>
      </c>
      <c r="D101" s="55">
        <v>17526.108823529412</v>
      </c>
      <c r="E101" s="56">
        <v>18110.342000000001</v>
      </c>
      <c r="F101" s="56">
        <v>17876.631000000001</v>
      </c>
      <c r="G101" s="923">
        <v>1.3073548366020382</v>
      </c>
      <c r="H101" s="57">
        <v>393.9</v>
      </c>
      <c r="I101" s="57">
        <v>0.53598774885144618</v>
      </c>
      <c r="J101" s="65">
        <v>15.568862275449103</v>
      </c>
      <c r="K101" s="65">
        <v>2.3227825249729208</v>
      </c>
      <c r="L101" s="929">
        <v>0.27771762171551195</v>
      </c>
    </row>
    <row r="102" spans="1:12" ht="15">
      <c r="A102" s="24" t="s">
        <v>95</v>
      </c>
      <c r="B102" s="25" t="s">
        <v>27</v>
      </c>
      <c r="C102" s="55">
        <v>18085.068627450979</v>
      </c>
      <c r="D102" s="55">
        <v>17445.915686274508</v>
      </c>
      <c r="E102" s="56">
        <v>18446.77</v>
      </c>
      <c r="F102" s="56">
        <v>17794.833999999999</v>
      </c>
      <c r="G102" s="923">
        <v>3.663625072310321</v>
      </c>
      <c r="H102" s="57">
        <v>425.4</v>
      </c>
      <c r="I102" s="57">
        <v>0.59115630172617639</v>
      </c>
      <c r="J102" s="65">
        <v>-2.912621359223301</v>
      </c>
      <c r="K102" s="65">
        <v>1.2035142616440004</v>
      </c>
      <c r="L102" s="929">
        <v>-5.781319365847315E-2</v>
      </c>
    </row>
    <row r="103" spans="1:12" ht="14.25">
      <c r="A103" s="22" t="s">
        <v>95</v>
      </c>
      <c r="B103" s="26" t="s">
        <v>28</v>
      </c>
      <c r="C103" s="66">
        <v>18291.163823441002</v>
      </c>
      <c r="D103" s="66">
        <v>17848.161784821026</v>
      </c>
      <c r="E103" s="67">
        <v>18656.987099909824</v>
      </c>
      <c r="F103" s="67">
        <v>18205.125020517447</v>
      </c>
      <c r="G103" s="930">
        <v>2.4820597435234371</v>
      </c>
      <c r="H103" s="68">
        <v>374.84405594405587</v>
      </c>
      <c r="I103" s="68">
        <v>2.3648877173850043</v>
      </c>
      <c r="J103" s="69">
        <v>-11.455108359133128</v>
      </c>
      <c r="K103" s="69">
        <v>10.326152364905525</v>
      </c>
      <c r="L103" s="931">
        <v>-1.5401224330371637</v>
      </c>
    </row>
    <row r="104" spans="1:12" ht="15">
      <c r="A104" s="24" t="s">
        <v>95</v>
      </c>
      <c r="B104" s="25" t="s">
        <v>29</v>
      </c>
      <c r="C104" s="55">
        <v>18446.625490196078</v>
      </c>
      <c r="D104" s="55">
        <v>17953.818627450979</v>
      </c>
      <c r="E104" s="56">
        <v>18815.558000000001</v>
      </c>
      <c r="F104" s="56">
        <v>18312.895</v>
      </c>
      <c r="G104" s="923">
        <v>2.744858199645662</v>
      </c>
      <c r="H104" s="57">
        <v>361.5</v>
      </c>
      <c r="I104" s="57">
        <v>0.69637883008356549</v>
      </c>
      <c r="J104" s="65">
        <v>-16.666666666666664</v>
      </c>
      <c r="K104" s="65">
        <v>6.1379227343844027</v>
      </c>
      <c r="L104" s="929">
        <v>-1.3565666116846637</v>
      </c>
    </row>
    <row r="105" spans="1:12" ht="15">
      <c r="A105" s="24" t="s">
        <v>95</v>
      </c>
      <c r="B105" s="25" t="s">
        <v>30</v>
      </c>
      <c r="C105" s="55">
        <v>18082.337254901962</v>
      </c>
      <c r="D105" s="55">
        <v>17676.408823529415</v>
      </c>
      <c r="E105" s="56">
        <v>18443.984</v>
      </c>
      <c r="F105" s="56">
        <v>18029.937000000002</v>
      </c>
      <c r="G105" s="923">
        <v>2.296441745747634</v>
      </c>
      <c r="H105" s="57">
        <v>394.4</v>
      </c>
      <c r="I105" s="57">
        <v>4.2007926023778008</v>
      </c>
      <c r="J105" s="65">
        <v>-2.5210084033613445</v>
      </c>
      <c r="K105" s="65">
        <v>4.1882296305211213</v>
      </c>
      <c r="L105" s="929">
        <v>-0.18355582135250081</v>
      </c>
    </row>
    <row r="106" spans="1:12" ht="14.25">
      <c r="A106" s="22" t="s">
        <v>95</v>
      </c>
      <c r="B106" s="26" t="s">
        <v>31</v>
      </c>
      <c r="C106" s="66">
        <v>17737.99467163645</v>
      </c>
      <c r="D106" s="66">
        <v>17159.270990489964</v>
      </c>
      <c r="E106" s="67">
        <v>18092.754565069179</v>
      </c>
      <c r="F106" s="67">
        <v>17502.456410299765</v>
      </c>
      <c r="G106" s="930">
        <v>3.3726589053067912</v>
      </c>
      <c r="H106" s="68">
        <v>331.6630878859857</v>
      </c>
      <c r="I106" s="68">
        <v>1.5101842012782449</v>
      </c>
      <c r="J106" s="69">
        <v>5.7257659467604221</v>
      </c>
      <c r="K106" s="69">
        <v>25.333975207606208</v>
      </c>
      <c r="L106" s="931">
        <v>0.95239303763315064</v>
      </c>
    </row>
    <row r="107" spans="1:12" ht="15">
      <c r="A107" s="24" t="s">
        <v>95</v>
      </c>
      <c r="B107" s="25" t="s">
        <v>32</v>
      </c>
      <c r="C107" s="55">
        <v>17792.954901960784</v>
      </c>
      <c r="D107" s="55">
        <v>17171.216666666667</v>
      </c>
      <c r="E107" s="56">
        <v>18148.813999999998</v>
      </c>
      <c r="F107" s="56">
        <v>17514.641</v>
      </c>
      <c r="G107" s="923">
        <v>3.6208164358036163</v>
      </c>
      <c r="H107" s="57">
        <v>321.7</v>
      </c>
      <c r="I107" s="57">
        <v>2.062182741116751</v>
      </c>
      <c r="J107" s="65">
        <v>6.032171581769437</v>
      </c>
      <c r="K107" s="65">
        <v>19.03959561920809</v>
      </c>
      <c r="L107" s="929">
        <v>0.76871636375866714</v>
      </c>
    </row>
    <row r="108" spans="1:12" ht="15.75" thickBot="1">
      <c r="A108" s="27" t="s">
        <v>95</v>
      </c>
      <c r="B108" s="28" t="s">
        <v>33</v>
      </c>
      <c r="C108" s="70">
        <v>17590.174509803921</v>
      </c>
      <c r="D108" s="70">
        <v>17128.099019607842</v>
      </c>
      <c r="E108" s="71">
        <v>17941.977999999999</v>
      </c>
      <c r="F108" s="71">
        <v>17470.661</v>
      </c>
      <c r="G108" s="932">
        <v>2.6977628379372658</v>
      </c>
      <c r="H108" s="65">
        <v>361.8</v>
      </c>
      <c r="I108" s="65">
        <v>0.16611295681063754</v>
      </c>
      <c r="J108" s="65">
        <v>4.8096192384769543</v>
      </c>
      <c r="K108" s="65">
        <v>6.2943795883981215</v>
      </c>
      <c r="L108" s="929">
        <v>0.18367667387448705</v>
      </c>
    </row>
    <row r="109" spans="1:12" ht="15.75" thickBot="1">
      <c r="A109" s="29"/>
      <c r="B109" s="30"/>
      <c r="C109" s="72"/>
      <c r="D109" s="72"/>
      <c r="E109" s="72"/>
      <c r="F109" s="72"/>
      <c r="G109" s="933"/>
      <c r="H109" s="73"/>
      <c r="I109" s="73"/>
      <c r="J109" s="73"/>
      <c r="K109" s="73"/>
      <c r="L109" s="934"/>
    </row>
    <row r="110" spans="1:12" ht="15">
      <c r="A110" s="24" t="s">
        <v>96</v>
      </c>
      <c r="B110" s="31" t="s">
        <v>30</v>
      </c>
      <c r="C110" s="74">
        <v>17810.418627450981</v>
      </c>
      <c r="D110" s="74">
        <v>17379.614705882352</v>
      </c>
      <c r="E110" s="75">
        <v>18166.627</v>
      </c>
      <c r="F110" s="75">
        <v>17727.206999999999</v>
      </c>
      <c r="G110" s="935">
        <v>2.4787886777652113</v>
      </c>
      <c r="H110" s="76">
        <v>422.1</v>
      </c>
      <c r="I110" s="76">
        <v>3.0266048328044994</v>
      </c>
      <c r="J110" s="76">
        <v>3.755868544600939</v>
      </c>
      <c r="K110" s="76">
        <v>2.6597665182332411</v>
      </c>
      <c r="L110" s="936">
        <v>5.1390324258222542E-2</v>
      </c>
    </row>
    <row r="111" spans="1:12" ht="15.75" thickBot="1">
      <c r="A111" s="27" t="s">
        <v>96</v>
      </c>
      <c r="B111" s="28" t="s">
        <v>33</v>
      </c>
      <c r="C111" s="70">
        <v>17548.603921568629</v>
      </c>
      <c r="D111" s="70">
        <v>17061.866666666665</v>
      </c>
      <c r="E111" s="71">
        <v>17899.576000000001</v>
      </c>
      <c r="F111" s="71">
        <v>17403.103999999999</v>
      </c>
      <c r="G111" s="932">
        <v>2.8527784468793707</v>
      </c>
      <c r="H111" s="65">
        <v>380.8</v>
      </c>
      <c r="I111" s="65">
        <v>-0.13113034356150013</v>
      </c>
      <c r="J111" s="65">
        <v>8.2278481012658222</v>
      </c>
      <c r="K111" s="65">
        <v>4.1160187748224812</v>
      </c>
      <c r="L111" s="929">
        <v>0.24631512554498913</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81</v>
      </c>
      <c r="D117" s="66" t="s">
        <v>81</v>
      </c>
      <c r="E117" s="67" t="s">
        <v>81</v>
      </c>
      <c r="F117" s="67" t="s">
        <v>81</v>
      </c>
      <c r="G117" s="930" t="s">
        <v>81</v>
      </c>
      <c r="H117" s="68" t="s">
        <v>81</v>
      </c>
      <c r="I117" s="68" t="s">
        <v>81</v>
      </c>
      <c r="J117" s="69" t="s">
        <v>81</v>
      </c>
      <c r="K117" s="69" t="s">
        <v>81</v>
      </c>
      <c r="L117" s="931" t="s">
        <v>81</v>
      </c>
    </row>
    <row r="118" spans="1:12" ht="15">
      <c r="A118" s="17" t="s">
        <v>97</v>
      </c>
      <c r="B118" s="25" t="s">
        <v>30</v>
      </c>
      <c r="C118" s="55" t="s">
        <v>81</v>
      </c>
      <c r="D118" s="55" t="s">
        <v>81</v>
      </c>
      <c r="E118" s="56" t="s">
        <v>81</v>
      </c>
      <c r="F118" s="56" t="s">
        <v>81</v>
      </c>
      <c r="G118" s="923" t="s">
        <v>81</v>
      </c>
      <c r="H118" s="57" t="s">
        <v>81</v>
      </c>
      <c r="I118" s="57" t="s">
        <v>81</v>
      </c>
      <c r="J118" s="65" t="s">
        <v>81</v>
      </c>
      <c r="K118" s="65" t="s">
        <v>81</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14732.859148786471</v>
      </c>
      <c r="D124" s="61">
        <v>14952.10160839407</v>
      </c>
      <c r="E124" s="62">
        <v>15027.516331762201</v>
      </c>
      <c r="F124" s="62">
        <v>15251.143640561952</v>
      </c>
      <c r="G124" s="927">
        <v>-1.4662986204194632</v>
      </c>
      <c r="H124" s="63">
        <v>342.55</v>
      </c>
      <c r="I124" s="63">
        <v>-1.1949330236714935</v>
      </c>
      <c r="J124" s="64">
        <v>-0.5181347150259068</v>
      </c>
      <c r="K124" s="64">
        <v>2.3107473823564808</v>
      </c>
      <c r="L124" s="928">
        <v>-5.2710859132620413E-2</v>
      </c>
    </row>
    <row r="125" spans="1:12" ht="15">
      <c r="A125" s="24" t="s">
        <v>24</v>
      </c>
      <c r="B125" s="25" t="s">
        <v>29</v>
      </c>
      <c r="C125" s="55">
        <v>15100.980392156862</v>
      </c>
      <c r="D125" s="55">
        <v>14620.290196078431</v>
      </c>
      <c r="E125" s="56">
        <v>15403</v>
      </c>
      <c r="F125" s="56">
        <v>14912.696</v>
      </c>
      <c r="G125" s="923">
        <v>3.2878293770623372</v>
      </c>
      <c r="H125" s="57">
        <v>325.89999999999998</v>
      </c>
      <c r="I125" s="57">
        <v>6.1217844350374317</v>
      </c>
      <c r="J125" s="65">
        <v>12.5</v>
      </c>
      <c r="K125" s="65">
        <v>0.32494885064388013</v>
      </c>
      <c r="L125" s="929">
        <v>3.1047307660779511E-2</v>
      </c>
    </row>
    <row r="126" spans="1:12" ht="15">
      <c r="A126" s="24" t="s">
        <v>24</v>
      </c>
      <c r="B126" s="25" t="s">
        <v>30</v>
      </c>
      <c r="C126" s="55">
        <v>14666.952941176471</v>
      </c>
      <c r="D126" s="55">
        <v>15005.167647058825</v>
      </c>
      <c r="E126" s="56">
        <v>14960.291999999999</v>
      </c>
      <c r="F126" s="56">
        <v>15305.271000000001</v>
      </c>
      <c r="G126" s="923">
        <v>-2.2539881848547547</v>
      </c>
      <c r="H126" s="57">
        <v>339.2</v>
      </c>
      <c r="I126" s="57">
        <v>0</v>
      </c>
      <c r="J126" s="65">
        <v>10.526315789473683</v>
      </c>
      <c r="K126" s="65">
        <v>1.5164279696714407</v>
      </c>
      <c r="L126" s="929">
        <v>0.12039564050171259</v>
      </c>
    </row>
    <row r="127" spans="1:12" ht="15">
      <c r="A127" s="24" t="s">
        <v>24</v>
      </c>
      <c r="B127" s="25" t="s">
        <v>35</v>
      </c>
      <c r="C127" s="55">
        <v>14703.158823529411</v>
      </c>
      <c r="D127" s="55">
        <v>14970.950980392157</v>
      </c>
      <c r="E127" s="56">
        <v>14997.222</v>
      </c>
      <c r="F127" s="56">
        <v>15270.37</v>
      </c>
      <c r="G127" s="923">
        <v>-1.7887451319123309</v>
      </c>
      <c r="H127" s="57">
        <v>364.9</v>
      </c>
      <c r="I127" s="57">
        <v>-3.8471673254282011</v>
      </c>
      <c r="J127" s="65">
        <v>-29.09090909090909</v>
      </c>
      <c r="K127" s="65">
        <v>0.46937056204116018</v>
      </c>
      <c r="L127" s="929">
        <v>-0.20415380729511218</v>
      </c>
    </row>
    <row r="128" spans="1:12" ht="14.25">
      <c r="A128" s="22" t="s">
        <v>24</v>
      </c>
      <c r="B128" s="26" t="s">
        <v>31</v>
      </c>
      <c r="C128" s="66">
        <v>14414.317509887876</v>
      </c>
      <c r="D128" s="66">
        <v>14305.021449846739</v>
      </c>
      <c r="E128" s="67">
        <v>14702.603860085634</v>
      </c>
      <c r="F128" s="67">
        <v>14591.121878843674</v>
      </c>
      <c r="G128" s="930">
        <v>0.76403981933426179</v>
      </c>
      <c r="H128" s="68">
        <v>298.98140127388535</v>
      </c>
      <c r="I128" s="68">
        <v>1.7674454186545669</v>
      </c>
      <c r="J128" s="69">
        <v>6.1528059499661936</v>
      </c>
      <c r="K128" s="69">
        <v>18.895173907810808</v>
      </c>
      <c r="L128" s="931">
        <v>0.78349132147722855</v>
      </c>
    </row>
    <row r="129" spans="1:12" ht="15">
      <c r="A129" s="24" t="s">
        <v>24</v>
      </c>
      <c r="B129" s="25" t="s">
        <v>32</v>
      </c>
      <c r="C129" s="55">
        <v>14101.562745098037</v>
      </c>
      <c r="D129" s="55">
        <v>13883.001960784313</v>
      </c>
      <c r="E129" s="56">
        <v>14383.593999999999</v>
      </c>
      <c r="F129" s="56">
        <v>14160.662</v>
      </c>
      <c r="G129" s="923">
        <v>1.5743049300943619</v>
      </c>
      <c r="H129" s="57">
        <v>269.5</v>
      </c>
      <c r="I129" s="57">
        <v>1.4301844185171289</v>
      </c>
      <c r="J129" s="65">
        <v>5.9748427672955975</v>
      </c>
      <c r="K129" s="65">
        <v>8.1116861234805633</v>
      </c>
      <c r="L129" s="929">
        <v>0.32329523442839569</v>
      </c>
    </row>
    <row r="130" spans="1:12" ht="15">
      <c r="A130" s="24" t="s">
        <v>24</v>
      </c>
      <c r="B130" s="25" t="s">
        <v>33</v>
      </c>
      <c r="C130" s="55">
        <v>14631.418627450981</v>
      </c>
      <c r="D130" s="55">
        <v>14599.929411764706</v>
      </c>
      <c r="E130" s="56">
        <v>14924.047</v>
      </c>
      <c r="F130" s="56">
        <v>14891.928</v>
      </c>
      <c r="G130" s="923">
        <v>0.21568060226990488</v>
      </c>
      <c r="H130" s="57">
        <v>317.2</v>
      </c>
      <c r="I130" s="57">
        <v>2.4878836833602551</v>
      </c>
      <c r="J130" s="65">
        <v>4.8409405255878291</v>
      </c>
      <c r="K130" s="65">
        <v>9.122638103261524</v>
      </c>
      <c r="L130" s="929">
        <v>0.26885412089561633</v>
      </c>
    </row>
    <row r="131" spans="1:12" ht="15">
      <c r="A131" s="24" t="s">
        <v>24</v>
      </c>
      <c r="B131" s="25" t="s">
        <v>36</v>
      </c>
      <c r="C131" s="55">
        <v>14511.692156862744</v>
      </c>
      <c r="D131" s="55">
        <v>14432.315686274509</v>
      </c>
      <c r="E131" s="56">
        <v>14801.925999999999</v>
      </c>
      <c r="F131" s="56">
        <v>14720.962</v>
      </c>
      <c r="G131" s="923">
        <v>0.54999123019270035</v>
      </c>
      <c r="H131" s="57">
        <v>342.9</v>
      </c>
      <c r="I131" s="57">
        <v>-1.4655172413793169</v>
      </c>
      <c r="J131" s="65">
        <v>15</v>
      </c>
      <c r="K131" s="65">
        <v>1.6608496810687206</v>
      </c>
      <c r="L131" s="929">
        <v>0.19134196615321719</v>
      </c>
    </row>
    <row r="132" spans="1:12" ht="14.25">
      <c r="A132" s="22" t="s">
        <v>24</v>
      </c>
      <c r="B132" s="26" t="s">
        <v>37</v>
      </c>
      <c r="C132" s="66">
        <v>12607.438118299868</v>
      </c>
      <c r="D132" s="66">
        <v>12242.148367829172</v>
      </c>
      <c r="E132" s="67">
        <v>12859.586880665865</v>
      </c>
      <c r="F132" s="67">
        <v>12486.991335185756</v>
      </c>
      <c r="G132" s="930">
        <v>2.9838696566579057</v>
      </c>
      <c r="H132" s="68">
        <v>230.32032332563509</v>
      </c>
      <c r="I132" s="68">
        <v>0.50906852742584618</v>
      </c>
      <c r="J132" s="69">
        <v>2.1226415094339623</v>
      </c>
      <c r="K132" s="69">
        <v>10.422433505837043</v>
      </c>
      <c r="L132" s="931">
        <v>3.7912320434154267E-2</v>
      </c>
    </row>
    <row r="133" spans="1:12" ht="15">
      <c r="A133" s="24" t="s">
        <v>24</v>
      </c>
      <c r="B133" s="25" t="s">
        <v>83</v>
      </c>
      <c r="C133" s="77">
        <v>12171.550980392156</v>
      </c>
      <c r="D133" s="77">
        <v>11688.579411764706</v>
      </c>
      <c r="E133" s="78">
        <v>12414.982</v>
      </c>
      <c r="F133" s="78">
        <v>11922.351000000001</v>
      </c>
      <c r="G133" s="937">
        <v>4.1319954428451187</v>
      </c>
      <c r="H133" s="79">
        <v>216.6</v>
      </c>
      <c r="I133" s="79">
        <v>1.0261194029850693</v>
      </c>
      <c r="J133" s="80">
        <v>20.502092050209207</v>
      </c>
      <c r="K133" s="80">
        <v>6.9322421470694424</v>
      </c>
      <c r="L133" s="938">
        <v>1.0787030826560207</v>
      </c>
    </row>
    <row r="134" spans="1:12" ht="15">
      <c r="A134" s="24" t="s">
        <v>24</v>
      </c>
      <c r="B134" s="25" t="s">
        <v>38</v>
      </c>
      <c r="C134" s="55">
        <v>13208.324509803921</v>
      </c>
      <c r="D134" s="55">
        <v>12865.022549019608</v>
      </c>
      <c r="E134" s="56">
        <v>13472.491</v>
      </c>
      <c r="F134" s="56">
        <v>13122.323</v>
      </c>
      <c r="G134" s="923">
        <v>2.6684909371610472</v>
      </c>
      <c r="H134" s="57">
        <v>243.1</v>
      </c>
      <c r="I134" s="57">
        <v>3.9333048311244077</v>
      </c>
      <c r="J134" s="65">
        <v>-25.274725274725274</v>
      </c>
      <c r="K134" s="65">
        <v>2.4551690937537609</v>
      </c>
      <c r="L134" s="929">
        <v>-0.88796095767900951</v>
      </c>
    </row>
    <row r="135" spans="1:12" ht="15.75" thickBot="1">
      <c r="A135" s="24" t="s">
        <v>24</v>
      </c>
      <c r="B135" s="25" t="s">
        <v>39</v>
      </c>
      <c r="C135" s="55">
        <v>13586.266666666666</v>
      </c>
      <c r="D135" s="55">
        <v>12848.441176470587</v>
      </c>
      <c r="E135" s="56">
        <v>13857.992</v>
      </c>
      <c r="F135" s="56">
        <v>13105.41</v>
      </c>
      <c r="G135" s="923">
        <v>5.7425292302949726</v>
      </c>
      <c r="H135" s="57">
        <v>291.89999999999998</v>
      </c>
      <c r="I135" s="57">
        <v>1.1785095320623837</v>
      </c>
      <c r="J135" s="65">
        <v>-11.340206185567011</v>
      </c>
      <c r="K135" s="65">
        <v>1.0350222650138403</v>
      </c>
      <c r="L135" s="929">
        <v>-0.15282980454285822</v>
      </c>
    </row>
    <row r="136" spans="1:12" ht="15.75" thickBot="1">
      <c r="A136" s="29"/>
      <c r="B136" s="30"/>
      <c r="C136" s="72"/>
      <c r="D136" s="72"/>
      <c r="E136" s="72"/>
      <c r="F136" s="72"/>
      <c r="G136" s="933"/>
      <c r="H136" s="73"/>
      <c r="I136" s="73"/>
      <c r="J136" s="73"/>
      <c r="K136" s="73"/>
      <c r="L136" s="934"/>
    </row>
    <row r="137" spans="1:12" ht="14.25">
      <c r="A137" s="22" t="s">
        <v>98</v>
      </c>
      <c r="B137" s="26" t="s">
        <v>25</v>
      </c>
      <c r="C137" s="66">
        <v>18221.890805155297</v>
      </c>
      <c r="D137" s="66">
        <v>17465.894663632971</v>
      </c>
      <c r="E137" s="67">
        <v>18586.328621258403</v>
      </c>
      <c r="F137" s="67">
        <v>17815.21255690563</v>
      </c>
      <c r="G137" s="930">
        <v>4.3284134943080916</v>
      </c>
      <c r="H137" s="68">
        <v>323.09473684210525</v>
      </c>
      <c r="I137" s="68">
        <v>-0.54174033322600612</v>
      </c>
      <c r="J137" s="69">
        <v>0</v>
      </c>
      <c r="K137" s="69">
        <v>1.8293416776988807</v>
      </c>
      <c r="L137" s="931">
        <v>-3.2034761194090322E-2</v>
      </c>
    </row>
    <row r="138" spans="1:12" ht="15">
      <c r="A138" s="24" t="s">
        <v>98</v>
      </c>
      <c r="B138" s="25" t="s">
        <v>26</v>
      </c>
      <c r="C138" s="55">
        <v>17920.336274509802</v>
      </c>
      <c r="D138" s="55">
        <v>16774.584313725492</v>
      </c>
      <c r="E138" s="56">
        <v>18278.742999999999</v>
      </c>
      <c r="F138" s="56">
        <v>17110.076000000001</v>
      </c>
      <c r="G138" s="923">
        <v>6.8302852658281443</v>
      </c>
      <c r="H138" s="57">
        <v>305.2</v>
      </c>
      <c r="I138" s="57">
        <v>2.5193147463889822</v>
      </c>
      <c r="J138" s="65">
        <v>-19.35483870967742</v>
      </c>
      <c r="K138" s="65">
        <v>0.30087856541100011</v>
      </c>
      <c r="L138" s="929">
        <v>-7.8744260942171573E-2</v>
      </c>
    </row>
    <row r="139" spans="1:12" ht="15">
      <c r="A139" s="24" t="s">
        <v>98</v>
      </c>
      <c r="B139" s="25" t="s">
        <v>27</v>
      </c>
      <c r="C139" s="55">
        <v>18316.044117647059</v>
      </c>
      <c r="D139" s="55">
        <v>17685.148039215685</v>
      </c>
      <c r="E139" s="56">
        <v>18682.365000000002</v>
      </c>
      <c r="F139" s="56">
        <v>18038.850999999999</v>
      </c>
      <c r="G139" s="923">
        <v>3.5673779887643779</v>
      </c>
      <c r="H139" s="57">
        <v>316.2</v>
      </c>
      <c r="I139" s="57">
        <v>-4.5289855072463769</v>
      </c>
      <c r="J139" s="65">
        <v>19.047619047619047</v>
      </c>
      <c r="K139" s="65">
        <v>1.2035142616440004</v>
      </c>
      <c r="L139" s="929">
        <v>0.17485886120314809</v>
      </c>
    </row>
    <row r="140" spans="1:12" ht="15">
      <c r="A140" s="24" t="s">
        <v>98</v>
      </c>
      <c r="B140" s="25" t="s">
        <v>34</v>
      </c>
      <c r="C140" s="55">
        <v>18153.303921568626</v>
      </c>
      <c r="D140" s="55">
        <v>17488.698039215687</v>
      </c>
      <c r="E140" s="56">
        <v>18516.37</v>
      </c>
      <c r="F140" s="56">
        <v>17838.472000000002</v>
      </c>
      <c r="G140" s="923">
        <v>3.8002021697822399</v>
      </c>
      <c r="H140" s="57">
        <v>365.2</v>
      </c>
      <c r="I140" s="57">
        <v>9.603841536614647</v>
      </c>
      <c r="J140" s="65">
        <v>-27.027027027027028</v>
      </c>
      <c r="K140" s="65">
        <v>0.32494885064388013</v>
      </c>
      <c r="L140" s="929">
        <v>-0.12814936145506672</v>
      </c>
    </row>
    <row r="141" spans="1:12" ht="14.25">
      <c r="A141" s="22" t="s">
        <v>98</v>
      </c>
      <c r="B141" s="26" t="s">
        <v>28</v>
      </c>
      <c r="C141" s="66">
        <v>17456.904566554091</v>
      </c>
      <c r="D141" s="66">
        <v>17501.187914007787</v>
      </c>
      <c r="E141" s="67">
        <v>17806.042657885173</v>
      </c>
      <c r="F141" s="67">
        <v>17851.211672287944</v>
      </c>
      <c r="G141" s="930">
        <v>-0.25303052382091606</v>
      </c>
      <c r="H141" s="68">
        <v>302.40920329670331</v>
      </c>
      <c r="I141" s="68">
        <v>-2.0547266416811154</v>
      </c>
      <c r="J141" s="69">
        <v>-5.6994818652849739</v>
      </c>
      <c r="K141" s="69">
        <v>8.7615838247683229</v>
      </c>
      <c r="L141" s="931">
        <v>-0.69224914118808201</v>
      </c>
    </row>
    <row r="142" spans="1:12" ht="15">
      <c r="A142" s="24" t="s">
        <v>98</v>
      </c>
      <c r="B142" s="25" t="s">
        <v>29</v>
      </c>
      <c r="C142" s="55">
        <v>17196.592156862745</v>
      </c>
      <c r="D142" s="55">
        <v>16341.739215686275</v>
      </c>
      <c r="E142" s="56">
        <v>17540.524000000001</v>
      </c>
      <c r="F142" s="56">
        <v>16668.574000000001</v>
      </c>
      <c r="G142" s="923">
        <v>5.2311013527611943</v>
      </c>
      <c r="H142" s="57">
        <v>272.3</v>
      </c>
      <c r="I142" s="57">
        <v>3.143939393939398</v>
      </c>
      <c r="J142" s="65">
        <v>61.728395061728392</v>
      </c>
      <c r="K142" s="65">
        <v>1.5766036827536405</v>
      </c>
      <c r="L142" s="929">
        <v>0.58468597518567567</v>
      </c>
    </row>
    <row r="143" spans="1:12" ht="15">
      <c r="A143" s="24" t="s">
        <v>98</v>
      </c>
      <c r="B143" s="25" t="s">
        <v>30</v>
      </c>
      <c r="C143" s="55">
        <v>17588.977450980394</v>
      </c>
      <c r="D143" s="55">
        <v>17812.209803921571</v>
      </c>
      <c r="E143" s="56">
        <v>17940.757000000001</v>
      </c>
      <c r="F143" s="56">
        <v>18168.454000000002</v>
      </c>
      <c r="G143" s="923">
        <v>-1.2532546797872846</v>
      </c>
      <c r="H143" s="57">
        <v>301.89999999999998</v>
      </c>
      <c r="I143" s="57">
        <v>-1.757240481614069</v>
      </c>
      <c r="J143" s="65">
        <v>-14.772727272727273</v>
      </c>
      <c r="K143" s="65">
        <v>5.4158141773980022</v>
      </c>
      <c r="L143" s="929">
        <v>-1.0500197682302126</v>
      </c>
    </row>
    <row r="144" spans="1:12" ht="15">
      <c r="A144" s="24" t="s">
        <v>98</v>
      </c>
      <c r="B144" s="25" t="s">
        <v>35</v>
      </c>
      <c r="C144" s="55">
        <v>17278.864705882352</v>
      </c>
      <c r="D144" s="55">
        <v>17031.823529411762</v>
      </c>
      <c r="E144" s="56">
        <v>17624.441999999999</v>
      </c>
      <c r="F144" s="56">
        <v>17372.46</v>
      </c>
      <c r="G144" s="923">
        <v>1.4504681547691001</v>
      </c>
      <c r="H144" s="57">
        <v>330.8</v>
      </c>
      <c r="I144" s="57">
        <v>-1.4596365802800053</v>
      </c>
      <c r="J144" s="65">
        <v>-9.8159509202453989</v>
      </c>
      <c r="K144" s="65">
        <v>1.7691659646166806</v>
      </c>
      <c r="L144" s="929">
        <v>-0.22691534814354464</v>
      </c>
    </row>
    <row r="145" spans="1:12" ht="14.25">
      <c r="A145" s="22" t="s">
        <v>98</v>
      </c>
      <c r="B145" s="26" t="s">
        <v>31</v>
      </c>
      <c r="C145" s="66">
        <v>16123.830466260035</v>
      </c>
      <c r="D145" s="66">
        <v>15883.716267290309</v>
      </c>
      <c r="E145" s="67">
        <v>16446.307075585235</v>
      </c>
      <c r="F145" s="67">
        <v>16201.390592636115</v>
      </c>
      <c r="G145" s="930">
        <v>1.511700378734403</v>
      </c>
      <c r="H145" s="68">
        <v>265.82610939112487</v>
      </c>
      <c r="I145" s="68">
        <v>-0.55673636053942821</v>
      </c>
      <c r="J145" s="69">
        <v>1.4659685863874345</v>
      </c>
      <c r="K145" s="69">
        <v>11.662053195330364</v>
      </c>
      <c r="L145" s="931">
        <v>-3.2779035872183115E-2</v>
      </c>
    </row>
    <row r="146" spans="1:12" ht="15">
      <c r="A146" s="24" t="s">
        <v>98</v>
      </c>
      <c r="B146" s="25" t="s">
        <v>32</v>
      </c>
      <c r="C146" s="55">
        <v>15361.301960784314</v>
      </c>
      <c r="D146" s="55">
        <v>15297.967647058824</v>
      </c>
      <c r="E146" s="56">
        <v>15668.528</v>
      </c>
      <c r="F146" s="56">
        <v>15603.927</v>
      </c>
      <c r="G146" s="923">
        <v>0.41400475662312808</v>
      </c>
      <c r="H146" s="57">
        <v>237.1</v>
      </c>
      <c r="I146" s="57">
        <v>-8.428150021071093E-2</v>
      </c>
      <c r="J146" s="65">
        <v>8.7662337662337659</v>
      </c>
      <c r="K146" s="65">
        <v>4.0317727765074016</v>
      </c>
      <c r="L146" s="929">
        <v>0.26003630822427626</v>
      </c>
    </row>
    <row r="147" spans="1:12" ht="15">
      <c r="A147" s="24" t="s">
        <v>98</v>
      </c>
      <c r="B147" s="25" t="s">
        <v>33</v>
      </c>
      <c r="C147" s="55">
        <v>16494.635294117645</v>
      </c>
      <c r="D147" s="55">
        <v>16160.212745098041</v>
      </c>
      <c r="E147" s="56">
        <v>16824.527999999998</v>
      </c>
      <c r="F147" s="56">
        <v>16483.417000000001</v>
      </c>
      <c r="G147" s="923">
        <v>2.0694192229681327</v>
      </c>
      <c r="H147" s="57">
        <v>275.89999999999998</v>
      </c>
      <c r="I147" s="57">
        <v>-0.61239193083575116</v>
      </c>
      <c r="J147" s="57">
        <v>-3.8664323374340945</v>
      </c>
      <c r="K147" s="57">
        <v>6.5832230111926817</v>
      </c>
      <c r="L147" s="924">
        <v>-0.38469273703166262</v>
      </c>
    </row>
    <row r="148" spans="1:12" ht="15.75" thickBot="1">
      <c r="A148" s="34" t="s">
        <v>98</v>
      </c>
      <c r="B148" s="35" t="s">
        <v>36</v>
      </c>
      <c r="C148" s="58">
        <v>16292.911764705883</v>
      </c>
      <c r="D148" s="58">
        <v>15848.354901960784</v>
      </c>
      <c r="E148" s="59">
        <v>16618.77</v>
      </c>
      <c r="F148" s="59">
        <v>16165.322</v>
      </c>
      <c r="G148" s="925">
        <v>2.8050663018033313</v>
      </c>
      <c r="H148" s="60">
        <v>313.10000000000002</v>
      </c>
      <c r="I148" s="60">
        <v>0.74002574002574373</v>
      </c>
      <c r="J148" s="60">
        <v>11.538461538461538</v>
      </c>
      <c r="K148" s="60">
        <v>1.0470574076302803</v>
      </c>
      <c r="L148" s="926">
        <v>9.1877392935203139E-2</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262"/>
      <c r="H151" s="1262"/>
      <c r="I151" s="1262"/>
      <c r="J151" s="1262"/>
      <c r="K151" s="1262"/>
      <c r="L151" s="1263"/>
    </row>
    <row r="152" spans="1:12" ht="12.75" customHeight="1">
      <c r="A152" s="5"/>
      <c r="B152" s="6"/>
      <c r="C152" s="2" t="s">
        <v>9</v>
      </c>
      <c r="D152" s="2" t="s">
        <v>9</v>
      </c>
      <c r="E152" s="2"/>
      <c r="F152" s="2"/>
      <c r="G152" s="880"/>
      <c r="H152" s="1387" t="s">
        <v>10</v>
      </c>
      <c r="I152" s="1388"/>
      <c r="J152" s="910" t="s">
        <v>11</v>
      </c>
      <c r="K152" s="881" t="s">
        <v>12</v>
      </c>
      <c r="L152" s="882"/>
    </row>
    <row r="153" spans="1:12" ht="15.75" customHeight="1">
      <c r="A153" s="7" t="s">
        <v>13</v>
      </c>
      <c r="B153" s="8" t="s">
        <v>14</v>
      </c>
      <c r="C153" s="883" t="s">
        <v>40</v>
      </c>
      <c r="D153" s="883" t="s">
        <v>40</v>
      </c>
      <c r="E153" s="884" t="s">
        <v>41</v>
      </c>
      <c r="F153" s="885"/>
      <c r="G153" s="911"/>
      <c r="H153" s="1385" t="s">
        <v>15</v>
      </c>
      <c r="I153" s="1386"/>
      <c r="J153" s="912" t="s">
        <v>16</v>
      </c>
      <c r="K153" s="886" t="s">
        <v>17</v>
      </c>
      <c r="L153" s="887"/>
    </row>
    <row r="154" spans="1:12" ht="26.25" thickBot="1">
      <c r="A154" s="9" t="s">
        <v>18</v>
      </c>
      <c r="B154" s="10" t="s">
        <v>19</v>
      </c>
      <c r="C154" s="813" t="s">
        <v>501</v>
      </c>
      <c r="D154" s="1348" t="s">
        <v>500</v>
      </c>
      <c r="E154" s="877" t="s">
        <v>501</v>
      </c>
      <c r="F154" s="1081" t="s">
        <v>500</v>
      </c>
      <c r="G154" s="909" t="s">
        <v>20</v>
      </c>
      <c r="H154" s="42" t="s">
        <v>501</v>
      </c>
      <c r="I154" s="824" t="s">
        <v>20</v>
      </c>
      <c r="J154" s="913" t="s">
        <v>20</v>
      </c>
      <c r="K154" s="878" t="s">
        <v>501</v>
      </c>
      <c r="L154" s="914" t="s">
        <v>21</v>
      </c>
    </row>
    <row r="155" spans="1:12" ht="15" thickBot="1">
      <c r="A155" s="11" t="s">
        <v>22</v>
      </c>
      <c r="B155" s="12" t="s">
        <v>23</v>
      </c>
      <c r="C155" s="43">
        <v>16131.252433036752</v>
      </c>
      <c r="D155" s="43">
        <v>15574.747596437559</v>
      </c>
      <c r="E155" s="44">
        <v>16453.877481697487</v>
      </c>
      <c r="F155" s="1082">
        <v>15886.24254836631</v>
      </c>
      <c r="G155" s="915">
        <v>3.5731226663762037</v>
      </c>
      <c r="H155" s="45">
        <v>306.50222564389696</v>
      </c>
      <c r="I155" s="45">
        <v>0.20539439420797714</v>
      </c>
      <c r="J155" s="46">
        <v>5.0897322741982931</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16389.904235550432</v>
      </c>
      <c r="D157" s="48">
        <v>15514.887230694747</v>
      </c>
      <c r="E157" s="49">
        <v>16717.70232026144</v>
      </c>
      <c r="F157" s="49">
        <v>15825.184975308643</v>
      </c>
      <c r="G157" s="919">
        <v>5.6398541081532629</v>
      </c>
      <c r="H157" s="50">
        <v>239.07499999999999</v>
      </c>
      <c r="I157" s="50">
        <v>18.071446209564559</v>
      </c>
      <c r="J157" s="50">
        <v>166.66666666666669</v>
      </c>
      <c r="K157" s="50">
        <v>0.44792833146696531</v>
      </c>
      <c r="L157" s="920">
        <v>0.2714058248473713</v>
      </c>
    </row>
    <row r="158" spans="1:12" ht="15">
      <c r="A158" s="24" t="s">
        <v>90</v>
      </c>
      <c r="B158" s="51" t="s">
        <v>23</v>
      </c>
      <c r="C158" s="52">
        <v>17493.439830748368</v>
      </c>
      <c r="D158" s="52">
        <v>16970.066501031015</v>
      </c>
      <c r="E158" s="53">
        <v>17843.308627363334</v>
      </c>
      <c r="F158" s="53">
        <v>17309.467831051636</v>
      </c>
      <c r="G158" s="921">
        <v>3.0840971052503199</v>
      </c>
      <c r="H158" s="54">
        <v>344.8239034205231</v>
      </c>
      <c r="I158" s="54">
        <v>0.8247097133844743</v>
      </c>
      <c r="J158" s="54">
        <v>4.6315789473684212</v>
      </c>
      <c r="K158" s="54">
        <v>34.784434490481523</v>
      </c>
      <c r="L158" s="922">
        <v>-0.15231161131312376</v>
      </c>
    </row>
    <row r="159" spans="1:12" ht="15">
      <c r="A159" s="17" t="s">
        <v>91</v>
      </c>
      <c r="B159" s="18" t="s">
        <v>23</v>
      </c>
      <c r="C159" s="55">
        <v>17613.532185867371</v>
      </c>
      <c r="D159" s="55">
        <v>17181.344262798852</v>
      </c>
      <c r="E159" s="56">
        <v>17965.802829584718</v>
      </c>
      <c r="F159" s="56">
        <v>17524.971148054829</v>
      </c>
      <c r="G159" s="923">
        <v>2.5154488290202934</v>
      </c>
      <c r="H159" s="57">
        <v>380.59677419354841</v>
      </c>
      <c r="I159" s="57">
        <v>-2.182695625830394</v>
      </c>
      <c r="J159" s="57">
        <v>58.039215686274517</v>
      </c>
      <c r="K159" s="57">
        <v>5.6410974244120942</v>
      </c>
      <c r="L159" s="924">
        <v>1.8899941587457221</v>
      </c>
    </row>
    <row r="160" spans="1:12" ht="15">
      <c r="A160" s="17" t="s">
        <v>92</v>
      </c>
      <c r="B160" s="18" t="s">
        <v>23</v>
      </c>
      <c r="C160" s="55" t="s">
        <v>81</v>
      </c>
      <c r="D160" s="55" t="s">
        <v>209</v>
      </c>
      <c r="E160" s="56" t="s">
        <v>81</v>
      </c>
      <c r="F160" s="56" t="s">
        <v>209</v>
      </c>
      <c r="G160" s="923" t="s">
        <v>81</v>
      </c>
      <c r="H160" s="57" t="s">
        <v>81</v>
      </c>
      <c r="I160" s="57" t="s">
        <v>81</v>
      </c>
      <c r="J160" s="57" t="s">
        <v>81</v>
      </c>
      <c r="K160" s="57" t="s">
        <v>81</v>
      </c>
      <c r="L160" s="924" t="s">
        <v>81</v>
      </c>
    </row>
    <row r="161" spans="1:12" ht="15">
      <c r="A161" s="17" t="s">
        <v>79</v>
      </c>
      <c r="B161" s="18" t="s">
        <v>23</v>
      </c>
      <c r="C161" s="55">
        <v>13833.453682402269</v>
      </c>
      <c r="D161" s="55">
        <v>13473.608706077814</v>
      </c>
      <c r="E161" s="56">
        <v>14110.122756050314</v>
      </c>
      <c r="F161" s="56">
        <v>13743.08088019937</v>
      </c>
      <c r="G161" s="923">
        <v>2.6707394000698002</v>
      </c>
      <c r="H161" s="57">
        <v>276.20644310474756</v>
      </c>
      <c r="I161" s="57">
        <v>-0.85804542873793943</v>
      </c>
      <c r="J161" s="57">
        <v>1.8028385116992711</v>
      </c>
      <c r="K161" s="57">
        <v>37.150055991041434</v>
      </c>
      <c r="L161" s="924">
        <v>-1.1994585720653603</v>
      </c>
    </row>
    <row r="162" spans="1:12" ht="15.75" thickBot="1">
      <c r="A162" s="19" t="s">
        <v>93</v>
      </c>
      <c r="B162" s="20" t="s">
        <v>23</v>
      </c>
      <c r="C162" s="58">
        <v>16787.319844555026</v>
      </c>
      <c r="D162" s="58">
        <v>16097.825498737888</v>
      </c>
      <c r="E162" s="59">
        <v>17123.066241446126</v>
      </c>
      <c r="F162" s="59">
        <v>16419.782008712646</v>
      </c>
      <c r="G162" s="925">
        <v>4.2831520684032487</v>
      </c>
      <c r="H162" s="60">
        <v>279.41509554140129</v>
      </c>
      <c r="I162" s="60">
        <v>-1.3338691193273828</v>
      </c>
      <c r="J162" s="60">
        <v>2.213541666666667</v>
      </c>
      <c r="K162" s="60">
        <v>21.976483762597983</v>
      </c>
      <c r="L162" s="926">
        <v>-0.61839708471005039</v>
      </c>
    </row>
    <row r="163" spans="1:12" ht="15" thickBot="1">
      <c r="A163" s="13"/>
      <c r="B163" s="21"/>
      <c r="C163" s="47"/>
      <c r="D163" s="47"/>
      <c r="E163" s="47"/>
      <c r="F163" s="47"/>
      <c r="G163" s="917"/>
      <c r="H163" s="46"/>
      <c r="I163" s="46"/>
      <c r="J163" s="46"/>
      <c r="K163" s="46"/>
      <c r="L163" s="918"/>
    </row>
    <row r="164" spans="1:12" ht="14.25">
      <c r="A164" s="22" t="s">
        <v>94</v>
      </c>
      <c r="B164" s="23" t="s">
        <v>25</v>
      </c>
      <c r="C164" s="61" t="s">
        <v>209</v>
      </c>
      <c r="D164" s="61" t="s">
        <v>81</v>
      </c>
      <c r="E164" s="62" t="s">
        <v>209</v>
      </c>
      <c r="F164" s="62" t="s">
        <v>81</v>
      </c>
      <c r="G164" s="927" t="s">
        <v>81</v>
      </c>
      <c r="H164" s="63" t="s">
        <v>209</v>
      </c>
      <c r="I164" s="63" t="s">
        <v>81</v>
      </c>
      <c r="J164" s="64" t="s">
        <v>81</v>
      </c>
      <c r="K164" s="64">
        <v>1.3997760358342666E-2</v>
      </c>
      <c r="L164" s="928" t="s">
        <v>81</v>
      </c>
    </row>
    <row r="165" spans="1:12" ht="15">
      <c r="A165" s="24" t="s">
        <v>94</v>
      </c>
      <c r="B165" s="25" t="s">
        <v>26</v>
      </c>
      <c r="C165" s="55" t="s">
        <v>209</v>
      </c>
      <c r="D165" s="55" t="s">
        <v>81</v>
      </c>
      <c r="E165" s="56" t="s">
        <v>209</v>
      </c>
      <c r="F165" s="56" t="s">
        <v>81</v>
      </c>
      <c r="G165" s="923" t="s">
        <v>81</v>
      </c>
      <c r="H165" s="57" t="s">
        <v>209</v>
      </c>
      <c r="I165" s="57" t="s">
        <v>81</v>
      </c>
      <c r="J165" s="65" t="s">
        <v>81</v>
      </c>
      <c r="K165" s="65">
        <v>1.3997760358342666E-2</v>
      </c>
      <c r="L165" s="929" t="s">
        <v>81</v>
      </c>
    </row>
    <row r="166" spans="1:12" ht="15">
      <c r="A166" s="24" t="s">
        <v>94</v>
      </c>
      <c r="B166" s="25" t="s">
        <v>27</v>
      </c>
      <c r="C166" s="55" t="s">
        <v>81</v>
      </c>
      <c r="D166" s="55" t="s">
        <v>81</v>
      </c>
      <c r="E166" s="56" t="s">
        <v>81</v>
      </c>
      <c r="F166" s="56" t="s">
        <v>81</v>
      </c>
      <c r="G166" s="923" t="s">
        <v>81</v>
      </c>
      <c r="H166" s="57" t="s">
        <v>81</v>
      </c>
      <c r="I166" s="57" t="s">
        <v>81</v>
      </c>
      <c r="J166" s="65" t="s">
        <v>81</v>
      </c>
      <c r="K166" s="65" t="s">
        <v>81</v>
      </c>
      <c r="L166" s="929" t="s">
        <v>81</v>
      </c>
    </row>
    <row r="167" spans="1:12" ht="14.25">
      <c r="A167" s="22" t="s">
        <v>94</v>
      </c>
      <c r="B167" s="26" t="s">
        <v>28</v>
      </c>
      <c r="C167" s="66">
        <v>17697.848122492243</v>
      </c>
      <c r="D167" s="66">
        <v>16573.927258746637</v>
      </c>
      <c r="E167" s="67">
        <v>18051.805084942087</v>
      </c>
      <c r="F167" s="67">
        <v>16905.405803921571</v>
      </c>
      <c r="G167" s="930">
        <v>6.781258576795504</v>
      </c>
      <c r="H167" s="68">
        <v>287.77777777777777</v>
      </c>
      <c r="I167" s="68">
        <v>41.067538126361654</v>
      </c>
      <c r="J167" s="69">
        <v>80</v>
      </c>
      <c r="K167" s="69">
        <v>0.12597984322508399</v>
      </c>
      <c r="L167" s="931">
        <v>5.2428798800253154E-2</v>
      </c>
    </row>
    <row r="168" spans="1:12" ht="15">
      <c r="A168" s="24" t="s">
        <v>94</v>
      </c>
      <c r="B168" s="25" t="s">
        <v>29</v>
      </c>
      <c r="C168" s="55" t="s">
        <v>209</v>
      </c>
      <c r="D168" s="55">
        <v>16299.458823529412</v>
      </c>
      <c r="E168" s="56" t="s">
        <v>209</v>
      </c>
      <c r="F168" s="56">
        <v>16625.448</v>
      </c>
      <c r="G168" s="923" t="s">
        <v>81</v>
      </c>
      <c r="H168" s="57" t="s">
        <v>209</v>
      </c>
      <c r="I168" s="57" t="s">
        <v>81</v>
      </c>
      <c r="J168" s="65" t="s">
        <v>81</v>
      </c>
      <c r="K168" s="65">
        <v>5.5991041433370664E-2</v>
      </c>
      <c r="L168" s="929" t="s">
        <v>81</v>
      </c>
    </row>
    <row r="169" spans="1:12" ht="15">
      <c r="A169" s="24" t="s">
        <v>94</v>
      </c>
      <c r="B169" s="25" t="s">
        <v>30</v>
      </c>
      <c r="C169" s="55" t="s">
        <v>209</v>
      </c>
      <c r="D169" s="55" t="s">
        <v>209</v>
      </c>
      <c r="E169" s="56" t="s">
        <v>209</v>
      </c>
      <c r="F169" s="56" t="s">
        <v>209</v>
      </c>
      <c r="G169" s="923" t="s">
        <v>81</v>
      </c>
      <c r="H169" s="57" t="s">
        <v>209</v>
      </c>
      <c r="I169" s="57" t="s">
        <v>81</v>
      </c>
      <c r="J169" s="65" t="s">
        <v>81</v>
      </c>
      <c r="K169" s="65">
        <v>6.9988801791713323E-2</v>
      </c>
      <c r="L169" s="929" t="s">
        <v>81</v>
      </c>
    </row>
    <row r="170" spans="1:12" ht="14.25">
      <c r="A170" s="22" t="s">
        <v>94</v>
      </c>
      <c r="B170" s="26" t="s">
        <v>31</v>
      </c>
      <c r="C170" s="66">
        <v>15521.450729115175</v>
      </c>
      <c r="D170" s="66">
        <v>14748.773167848702</v>
      </c>
      <c r="E170" s="67">
        <v>15831.879743697478</v>
      </c>
      <c r="F170" s="67">
        <v>15043.748631205675</v>
      </c>
      <c r="G170" s="930">
        <v>5.2389276889203007</v>
      </c>
      <c r="H170" s="68">
        <v>216.38181818181818</v>
      </c>
      <c r="I170" s="68">
        <v>7.4388372302969907</v>
      </c>
      <c r="J170" s="69">
        <v>214.28571428571428</v>
      </c>
      <c r="K170" s="69">
        <v>0.30795072788353861</v>
      </c>
      <c r="L170" s="931">
        <v>0.20497926568877545</v>
      </c>
    </row>
    <row r="171" spans="1:12" ht="15">
      <c r="A171" s="24" t="s">
        <v>94</v>
      </c>
      <c r="B171" s="25" t="s">
        <v>32</v>
      </c>
      <c r="C171" s="55">
        <v>15234.638235294118</v>
      </c>
      <c r="D171" s="55">
        <v>14627.238235294117</v>
      </c>
      <c r="E171" s="56">
        <v>15539.331</v>
      </c>
      <c r="F171" s="56">
        <v>14919.782999999999</v>
      </c>
      <c r="G171" s="923">
        <v>4.1525268832663365</v>
      </c>
      <c r="H171" s="57">
        <v>201.2</v>
      </c>
      <c r="I171" s="57">
        <v>1.462430660615218</v>
      </c>
      <c r="J171" s="65">
        <v>183.33333333333331</v>
      </c>
      <c r="K171" s="65">
        <v>0.23796192609182532</v>
      </c>
      <c r="L171" s="929">
        <v>0.14970067278202831</v>
      </c>
    </row>
    <row r="172" spans="1:12" ht="15.75" thickBot="1">
      <c r="A172" s="27" t="s">
        <v>94</v>
      </c>
      <c r="B172" s="28" t="s">
        <v>33</v>
      </c>
      <c r="C172" s="70" t="s">
        <v>209</v>
      </c>
      <c r="D172" s="70" t="s">
        <v>209</v>
      </c>
      <c r="E172" s="71" t="s">
        <v>209</v>
      </c>
      <c r="F172" s="71" t="s">
        <v>209</v>
      </c>
      <c r="G172" s="932" t="s">
        <v>81</v>
      </c>
      <c r="H172" s="65" t="s">
        <v>209</v>
      </c>
      <c r="I172" s="65" t="s">
        <v>81</v>
      </c>
      <c r="J172" s="65" t="s">
        <v>81</v>
      </c>
      <c r="K172" s="65">
        <v>6.9988801791713323E-2</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17861.563100258973</v>
      </c>
      <c r="D174" s="61">
        <v>17606.587131157587</v>
      </c>
      <c r="E174" s="62">
        <v>18218.794362264151</v>
      </c>
      <c r="F174" s="62">
        <v>17958.718873780737</v>
      </c>
      <c r="G174" s="927">
        <v>1.4481850866495642</v>
      </c>
      <c r="H174" s="63">
        <v>408.41095890410958</v>
      </c>
      <c r="I174" s="63">
        <v>0.77949810646396789</v>
      </c>
      <c r="J174" s="64">
        <v>-1.3513513513513513</v>
      </c>
      <c r="K174" s="64">
        <v>4.0873460246360587</v>
      </c>
      <c r="L174" s="928">
        <v>-0.26687580531392729</v>
      </c>
    </row>
    <row r="175" spans="1:12" ht="15">
      <c r="A175" s="24" t="s">
        <v>95</v>
      </c>
      <c r="B175" s="25" t="s">
        <v>26</v>
      </c>
      <c r="C175" s="55">
        <v>17829.039215686273</v>
      </c>
      <c r="D175" s="55">
        <v>17622.581372549019</v>
      </c>
      <c r="E175" s="56">
        <v>18185.62</v>
      </c>
      <c r="F175" s="56">
        <v>17975.032999999999</v>
      </c>
      <c r="G175" s="923">
        <v>1.1715527865790263</v>
      </c>
      <c r="H175" s="57">
        <v>398.9</v>
      </c>
      <c r="I175" s="57">
        <v>0.93623481781376239</v>
      </c>
      <c r="J175" s="65">
        <v>-11.004784688995215</v>
      </c>
      <c r="K175" s="65">
        <v>2.6035834266517357</v>
      </c>
      <c r="L175" s="929">
        <v>-0.47085023030619322</v>
      </c>
    </row>
    <row r="176" spans="1:12" ht="15">
      <c r="A176" s="24" t="s">
        <v>95</v>
      </c>
      <c r="B176" s="25" t="s">
        <v>27</v>
      </c>
      <c r="C176" s="55">
        <v>17915.112745098038</v>
      </c>
      <c r="D176" s="55">
        <v>17571.229411764703</v>
      </c>
      <c r="E176" s="56">
        <v>18273.415000000001</v>
      </c>
      <c r="F176" s="56">
        <v>17922.653999999999</v>
      </c>
      <c r="G176" s="923">
        <v>1.9570818027285595</v>
      </c>
      <c r="H176" s="57">
        <v>425.1</v>
      </c>
      <c r="I176" s="57">
        <v>-1.0013972985561144</v>
      </c>
      <c r="J176" s="65">
        <v>21.839080459770116</v>
      </c>
      <c r="K176" s="65">
        <v>1.4837625979843225</v>
      </c>
      <c r="L176" s="929">
        <v>0.20397442499226592</v>
      </c>
    </row>
    <row r="177" spans="1:12" ht="14.25">
      <c r="A177" s="22" t="s">
        <v>95</v>
      </c>
      <c r="B177" s="26" t="s">
        <v>28</v>
      </c>
      <c r="C177" s="66">
        <v>17871.798715803739</v>
      </c>
      <c r="D177" s="66">
        <v>17221.229833787322</v>
      </c>
      <c r="E177" s="67">
        <v>18229.234690119814</v>
      </c>
      <c r="F177" s="67">
        <v>17565.65443046307</v>
      </c>
      <c r="G177" s="930">
        <v>3.7777144158428664</v>
      </c>
      <c r="H177" s="68">
        <v>363.85536869340228</v>
      </c>
      <c r="I177" s="68">
        <v>0.52316603182767318</v>
      </c>
      <c r="J177" s="69">
        <v>6.4738292011019283</v>
      </c>
      <c r="K177" s="69">
        <v>10.82026875699888</v>
      </c>
      <c r="L177" s="931">
        <v>0.14065710651344432</v>
      </c>
    </row>
    <row r="178" spans="1:12" ht="15">
      <c r="A178" s="24" t="s">
        <v>95</v>
      </c>
      <c r="B178" s="25" t="s">
        <v>29</v>
      </c>
      <c r="C178" s="55">
        <v>17708.320588235296</v>
      </c>
      <c r="D178" s="55">
        <v>17183.122549019608</v>
      </c>
      <c r="E178" s="56">
        <v>18062.487000000001</v>
      </c>
      <c r="F178" s="56">
        <v>17526.785</v>
      </c>
      <c r="G178" s="923">
        <v>3.0564761306765682</v>
      </c>
      <c r="H178" s="57">
        <v>352.4</v>
      </c>
      <c r="I178" s="57">
        <v>-0.50818746470920706</v>
      </c>
      <c r="J178" s="65">
        <v>-12.058212058212058</v>
      </c>
      <c r="K178" s="65">
        <v>5.9210526315789469</v>
      </c>
      <c r="L178" s="929">
        <v>-1.1545578420897797</v>
      </c>
    </row>
    <row r="179" spans="1:12" ht="15">
      <c r="A179" s="24" t="s">
        <v>95</v>
      </c>
      <c r="B179" s="25" t="s">
        <v>30</v>
      </c>
      <c r="C179" s="55">
        <v>18056.138235294115</v>
      </c>
      <c r="D179" s="55">
        <v>17291.486274509803</v>
      </c>
      <c r="E179" s="56">
        <v>18417.260999999999</v>
      </c>
      <c r="F179" s="56">
        <v>17637.315999999999</v>
      </c>
      <c r="G179" s="923">
        <v>4.4221297616938982</v>
      </c>
      <c r="H179" s="57">
        <v>377.7</v>
      </c>
      <c r="I179" s="57">
        <v>0.13255567338282079</v>
      </c>
      <c r="J179" s="65">
        <v>42.857142857142854</v>
      </c>
      <c r="K179" s="65">
        <v>4.8992161254199331</v>
      </c>
      <c r="L179" s="929">
        <v>1.2952149486032223</v>
      </c>
    </row>
    <row r="180" spans="1:12" ht="14.25">
      <c r="A180" s="22" t="s">
        <v>95</v>
      </c>
      <c r="B180" s="26" t="s">
        <v>31</v>
      </c>
      <c r="C180" s="66">
        <v>17164.022528222369</v>
      </c>
      <c r="D180" s="66">
        <v>16638.613916478349</v>
      </c>
      <c r="E180" s="67">
        <v>17507.302978786818</v>
      </c>
      <c r="F180" s="67">
        <v>16971.386194807917</v>
      </c>
      <c r="G180" s="930">
        <v>3.1577667129091345</v>
      </c>
      <c r="H180" s="68">
        <v>321.3881690140845</v>
      </c>
      <c r="I180" s="68">
        <v>1.2383596998821818</v>
      </c>
      <c r="J180" s="69">
        <v>4.951958610495196</v>
      </c>
      <c r="K180" s="69">
        <v>19.876819708846586</v>
      </c>
      <c r="L180" s="931">
        <v>-2.6092912512638122E-2</v>
      </c>
    </row>
    <row r="181" spans="1:12" ht="15">
      <c r="A181" s="24" t="s">
        <v>95</v>
      </c>
      <c r="B181" s="25" t="s">
        <v>32</v>
      </c>
      <c r="C181" s="55">
        <v>17049.148039215688</v>
      </c>
      <c r="D181" s="55">
        <v>16573.45196078431</v>
      </c>
      <c r="E181" s="56">
        <v>17390.131000000001</v>
      </c>
      <c r="F181" s="56">
        <v>16904.920999999998</v>
      </c>
      <c r="G181" s="923">
        <v>2.8702293255319136</v>
      </c>
      <c r="H181" s="57">
        <v>309.39999999999998</v>
      </c>
      <c r="I181" s="57">
        <v>0.16186468112657817</v>
      </c>
      <c r="J181" s="65">
        <v>-3.3261802575107295</v>
      </c>
      <c r="K181" s="65">
        <v>12.61198208286674</v>
      </c>
      <c r="L181" s="929">
        <v>-1.0979325979217283</v>
      </c>
    </row>
    <row r="182" spans="1:12" ht="15.75" thickBot="1">
      <c r="A182" s="27" t="s">
        <v>95</v>
      </c>
      <c r="B182" s="28" t="s">
        <v>33</v>
      </c>
      <c r="C182" s="70">
        <v>17344.336274509806</v>
      </c>
      <c r="D182" s="70">
        <v>16771.058823529413</v>
      </c>
      <c r="E182" s="71">
        <v>17691.223000000002</v>
      </c>
      <c r="F182" s="71">
        <v>17106.48</v>
      </c>
      <c r="G182" s="932">
        <v>3.4182543691045861</v>
      </c>
      <c r="H182" s="65">
        <v>342.2</v>
      </c>
      <c r="I182" s="65">
        <v>1.7241379310344862</v>
      </c>
      <c r="J182" s="65">
        <v>23.277909738717341</v>
      </c>
      <c r="K182" s="65">
        <v>7.2648376259798431</v>
      </c>
      <c r="L182" s="929">
        <v>1.0718396854090866</v>
      </c>
    </row>
    <row r="183" spans="1:12" ht="15.75" thickBot="1">
      <c r="A183" s="29"/>
      <c r="B183" s="30"/>
      <c r="C183" s="72"/>
      <c r="D183" s="72"/>
      <c r="E183" s="72"/>
      <c r="F183" s="72"/>
      <c r="G183" s="933"/>
      <c r="H183" s="73"/>
      <c r="I183" s="73"/>
      <c r="J183" s="73"/>
      <c r="K183" s="73"/>
      <c r="L183" s="934"/>
    </row>
    <row r="184" spans="1:12" ht="15">
      <c r="A184" s="24" t="s">
        <v>96</v>
      </c>
      <c r="B184" s="31" t="s">
        <v>30</v>
      </c>
      <c r="C184" s="74">
        <v>18063.267647058823</v>
      </c>
      <c r="D184" s="74">
        <v>17355.742156862743</v>
      </c>
      <c r="E184" s="75">
        <v>18424.532999999999</v>
      </c>
      <c r="F184" s="75">
        <v>17702.857</v>
      </c>
      <c r="G184" s="935">
        <v>4.0766075215994766</v>
      </c>
      <c r="H184" s="76">
        <v>398.7</v>
      </c>
      <c r="I184" s="76">
        <v>-4.2507204610950984</v>
      </c>
      <c r="J184" s="76">
        <v>45.871559633027523</v>
      </c>
      <c r="K184" s="76">
        <v>2.2256438969764836</v>
      </c>
      <c r="L184" s="936">
        <v>0.62223112851517137</v>
      </c>
    </row>
    <row r="185" spans="1:12" ht="15.75" thickBot="1">
      <c r="A185" s="27" t="s">
        <v>96</v>
      </c>
      <c r="B185" s="28" t="s">
        <v>33</v>
      </c>
      <c r="C185" s="70">
        <v>17296.683333333331</v>
      </c>
      <c r="D185" s="70">
        <v>17034.290196078429</v>
      </c>
      <c r="E185" s="71">
        <v>17642.616999999998</v>
      </c>
      <c r="F185" s="71">
        <v>17374.975999999999</v>
      </c>
      <c r="G185" s="932">
        <v>1.5403819838369828</v>
      </c>
      <c r="H185" s="65">
        <v>368.8</v>
      </c>
      <c r="I185" s="65">
        <v>2.7122321670741186E-2</v>
      </c>
      <c r="J185" s="65">
        <v>67.123287671232873</v>
      </c>
      <c r="K185" s="65">
        <v>3.4154535274356101</v>
      </c>
      <c r="L185" s="929">
        <v>1.2677630302305496</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81</v>
      </c>
      <c r="D191" s="66" t="s">
        <v>81</v>
      </c>
      <c r="E191" s="67" t="s">
        <v>81</v>
      </c>
      <c r="F191" s="67" t="s">
        <v>81</v>
      </c>
      <c r="G191" s="930" t="s">
        <v>81</v>
      </c>
      <c r="H191" s="68" t="s">
        <v>81</v>
      </c>
      <c r="I191" s="68" t="s">
        <v>81</v>
      </c>
      <c r="J191" s="69" t="s">
        <v>81</v>
      </c>
      <c r="K191" s="69" t="s">
        <v>81</v>
      </c>
      <c r="L191" s="931" t="s">
        <v>81</v>
      </c>
    </row>
    <row r="192" spans="1:12" ht="15">
      <c r="A192" s="17" t="s">
        <v>97</v>
      </c>
      <c r="B192" s="25" t="s">
        <v>30</v>
      </c>
      <c r="C192" s="55" t="s">
        <v>81</v>
      </c>
      <c r="D192" s="55" t="s">
        <v>81</v>
      </c>
      <c r="E192" s="56" t="s">
        <v>81</v>
      </c>
      <c r="F192" s="56" t="s">
        <v>81</v>
      </c>
      <c r="G192" s="923" t="s">
        <v>81</v>
      </c>
      <c r="H192" s="57" t="s">
        <v>81</v>
      </c>
      <c r="I192" s="57" t="s">
        <v>81</v>
      </c>
      <c r="J192" s="65" t="s">
        <v>81</v>
      </c>
      <c r="K192" s="65" t="s">
        <v>81</v>
      </c>
      <c r="L192" s="929" t="s">
        <v>81</v>
      </c>
    </row>
    <row r="193" spans="1:12" ht="15">
      <c r="A193" s="17" t="s">
        <v>97</v>
      </c>
      <c r="B193" s="25" t="s">
        <v>35</v>
      </c>
      <c r="C193" s="55" t="s">
        <v>81</v>
      </c>
      <c r="D193" s="55" t="s">
        <v>81</v>
      </c>
      <c r="E193" s="56" t="s">
        <v>81</v>
      </c>
      <c r="F193" s="56" t="s">
        <v>81</v>
      </c>
      <c r="G193" s="923" t="s">
        <v>81</v>
      </c>
      <c r="H193" s="57" t="s">
        <v>81</v>
      </c>
      <c r="I193" s="57" t="s">
        <v>81</v>
      </c>
      <c r="J193" s="65" t="s">
        <v>81</v>
      </c>
      <c r="K193" s="65" t="s">
        <v>81</v>
      </c>
      <c r="L193" s="929" t="s">
        <v>81</v>
      </c>
    </row>
    <row r="194" spans="1:12" ht="14.25">
      <c r="A194" s="32" t="s">
        <v>97</v>
      </c>
      <c r="B194" s="26" t="s">
        <v>31</v>
      </c>
      <c r="C194" s="66" t="s">
        <v>81</v>
      </c>
      <c r="D194" s="66" t="s">
        <v>209</v>
      </c>
      <c r="E194" s="67" t="s">
        <v>81</v>
      </c>
      <c r="F194" s="67" t="s">
        <v>209</v>
      </c>
      <c r="G194" s="930" t="s">
        <v>81</v>
      </c>
      <c r="H194" s="68" t="s">
        <v>81</v>
      </c>
      <c r="I194" s="68" t="s">
        <v>81</v>
      </c>
      <c r="J194" s="69" t="s">
        <v>81</v>
      </c>
      <c r="K194" s="69" t="s">
        <v>81</v>
      </c>
      <c r="L194" s="931" t="s">
        <v>81</v>
      </c>
    </row>
    <row r="195" spans="1:12" ht="15">
      <c r="A195" s="17" t="s">
        <v>97</v>
      </c>
      <c r="B195" s="25" t="s">
        <v>33</v>
      </c>
      <c r="C195" s="55" t="s">
        <v>81</v>
      </c>
      <c r="D195" s="55" t="s">
        <v>209</v>
      </c>
      <c r="E195" s="56" t="s">
        <v>81</v>
      </c>
      <c r="F195" s="56" t="s">
        <v>209</v>
      </c>
      <c r="G195" s="923" t="s">
        <v>81</v>
      </c>
      <c r="H195" s="57" t="s">
        <v>81</v>
      </c>
      <c r="I195" s="57" t="s">
        <v>81</v>
      </c>
      <c r="J195" s="65" t="s">
        <v>81</v>
      </c>
      <c r="K195" s="65" t="s">
        <v>81</v>
      </c>
      <c r="L195" s="929" t="s">
        <v>81</v>
      </c>
    </row>
    <row r="196" spans="1:12" ht="15.75" thickBot="1">
      <c r="A196" s="33" t="s">
        <v>97</v>
      </c>
      <c r="B196" s="25" t="s">
        <v>36</v>
      </c>
      <c r="C196" s="70" t="s">
        <v>81</v>
      </c>
      <c r="D196" s="70" t="s">
        <v>209</v>
      </c>
      <c r="E196" s="71" t="s">
        <v>81</v>
      </c>
      <c r="F196" s="71" t="s">
        <v>209</v>
      </c>
      <c r="G196" s="932" t="s">
        <v>81</v>
      </c>
      <c r="H196" s="65" t="s">
        <v>81</v>
      </c>
      <c r="I196" s="65" t="s">
        <v>81</v>
      </c>
      <c r="J196" s="65" t="s">
        <v>81</v>
      </c>
      <c r="K196" s="65" t="s">
        <v>81</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14797.959514789885</v>
      </c>
      <c r="D198" s="61">
        <v>14435.630605581742</v>
      </c>
      <c r="E198" s="62">
        <v>15093.918705085684</v>
      </c>
      <c r="F198" s="62">
        <v>14724.343217693377</v>
      </c>
      <c r="G198" s="927">
        <v>2.5099624609959506</v>
      </c>
      <c r="H198" s="63">
        <v>328.90393939393942</v>
      </c>
      <c r="I198" s="63">
        <v>-4.9451084130946166</v>
      </c>
      <c r="J198" s="64">
        <v>5.7692307692307692</v>
      </c>
      <c r="K198" s="64">
        <v>4.6192609182530795</v>
      </c>
      <c r="L198" s="928">
        <v>2.9675746143634996E-2</v>
      </c>
    </row>
    <row r="199" spans="1:12" ht="15">
      <c r="A199" s="24" t="s">
        <v>24</v>
      </c>
      <c r="B199" s="25" t="s">
        <v>29</v>
      </c>
      <c r="C199" s="55">
        <v>14579.308823529413</v>
      </c>
      <c r="D199" s="55">
        <v>14186.433333333332</v>
      </c>
      <c r="E199" s="56">
        <v>14870.895</v>
      </c>
      <c r="F199" s="56">
        <v>14470.162</v>
      </c>
      <c r="G199" s="923">
        <v>2.7693746621496027</v>
      </c>
      <c r="H199" s="57">
        <v>314.3</v>
      </c>
      <c r="I199" s="57">
        <v>-2.3913043478260834</v>
      </c>
      <c r="J199" s="65">
        <v>25.352112676056336</v>
      </c>
      <c r="K199" s="65">
        <v>1.2458006718924972</v>
      </c>
      <c r="L199" s="929">
        <v>0.20137584105989936</v>
      </c>
    </row>
    <row r="200" spans="1:12" ht="15">
      <c r="A200" s="24" t="s">
        <v>24</v>
      </c>
      <c r="B200" s="25" t="s">
        <v>30</v>
      </c>
      <c r="C200" s="55">
        <v>15051.761764705883</v>
      </c>
      <c r="D200" s="55">
        <v>14645.793137254903</v>
      </c>
      <c r="E200" s="56">
        <v>15352.797</v>
      </c>
      <c r="F200" s="56">
        <v>14938.709000000001</v>
      </c>
      <c r="G200" s="923">
        <v>2.7719128875192607</v>
      </c>
      <c r="H200" s="57">
        <v>309.60000000000002</v>
      </c>
      <c r="I200" s="57">
        <v>-8.2394783639596785</v>
      </c>
      <c r="J200" s="65">
        <v>17.475728155339805</v>
      </c>
      <c r="K200" s="65">
        <v>1.6937290033594625</v>
      </c>
      <c r="L200" s="929">
        <v>0.17857748820794739</v>
      </c>
    </row>
    <row r="201" spans="1:12" ht="15">
      <c r="A201" s="24" t="s">
        <v>24</v>
      </c>
      <c r="B201" s="25" t="s">
        <v>35</v>
      </c>
      <c r="C201" s="55">
        <v>14719.282352941176</v>
      </c>
      <c r="D201" s="55">
        <v>14403.717647058822</v>
      </c>
      <c r="E201" s="56">
        <v>15013.668</v>
      </c>
      <c r="F201" s="56">
        <v>14691.791999999999</v>
      </c>
      <c r="G201" s="923">
        <v>2.1908559554886171</v>
      </c>
      <c r="H201" s="57">
        <v>359.2</v>
      </c>
      <c r="I201" s="57">
        <v>-1.5350877192982517</v>
      </c>
      <c r="J201" s="65">
        <v>-13.043478260869565</v>
      </c>
      <c r="K201" s="65">
        <v>1.6797312430011198</v>
      </c>
      <c r="L201" s="929">
        <v>-0.35027758312421153</v>
      </c>
    </row>
    <row r="202" spans="1:12" ht="14.25">
      <c r="A202" s="22" t="s">
        <v>24</v>
      </c>
      <c r="B202" s="26" t="s">
        <v>31</v>
      </c>
      <c r="C202" s="66">
        <v>14389.570501173099</v>
      </c>
      <c r="D202" s="66">
        <v>14019.813902837914</v>
      </c>
      <c r="E202" s="67">
        <v>14677.361911196562</v>
      </c>
      <c r="F202" s="67">
        <v>14300.210180894672</v>
      </c>
      <c r="G202" s="930">
        <v>2.6373859232207035</v>
      </c>
      <c r="H202" s="68">
        <v>292.62629826897472</v>
      </c>
      <c r="I202" s="68">
        <v>0.58816728064243728</v>
      </c>
      <c r="J202" s="69">
        <v>-2.6571613739468569</v>
      </c>
      <c r="K202" s="69">
        <v>21.024636058230683</v>
      </c>
      <c r="L202" s="931">
        <v>-1.6732162512721125</v>
      </c>
    </row>
    <row r="203" spans="1:12" ht="15">
      <c r="A203" s="24" t="s">
        <v>24</v>
      </c>
      <c r="B203" s="25" t="s">
        <v>32</v>
      </c>
      <c r="C203" s="55">
        <v>13900.895098039216</v>
      </c>
      <c r="D203" s="55">
        <v>13641.962745098039</v>
      </c>
      <c r="E203" s="56">
        <v>14178.913</v>
      </c>
      <c r="F203" s="56">
        <v>13914.802</v>
      </c>
      <c r="G203" s="923">
        <v>1.8980579098430637</v>
      </c>
      <c r="H203" s="57">
        <v>261.2</v>
      </c>
      <c r="I203" s="57">
        <v>-1.2476370510397019</v>
      </c>
      <c r="J203" s="65">
        <v>-15.29968454258675</v>
      </c>
      <c r="K203" s="65">
        <v>7.5167973124300111</v>
      </c>
      <c r="L203" s="929">
        <v>-1.8094751206385382</v>
      </c>
    </row>
    <row r="204" spans="1:12" ht="15">
      <c r="A204" s="24" t="s">
        <v>24</v>
      </c>
      <c r="B204" s="25" t="s">
        <v>33</v>
      </c>
      <c r="C204" s="55">
        <v>14623.153921568628</v>
      </c>
      <c r="D204" s="55">
        <v>14206.323529411766</v>
      </c>
      <c r="E204" s="56">
        <v>14915.617</v>
      </c>
      <c r="F204" s="56">
        <v>14490.45</v>
      </c>
      <c r="G204" s="923">
        <v>2.9341186781638902</v>
      </c>
      <c r="H204" s="57">
        <v>296.5</v>
      </c>
      <c r="I204" s="57">
        <v>0.57666214382631908</v>
      </c>
      <c r="J204" s="65">
        <v>-4.5840407470288627</v>
      </c>
      <c r="K204" s="65">
        <v>7.8667413213885773</v>
      </c>
      <c r="L204" s="929">
        <v>-0.79757171185649511</v>
      </c>
    </row>
    <row r="205" spans="1:12" ht="15">
      <c r="A205" s="24" t="s">
        <v>24</v>
      </c>
      <c r="B205" s="25" t="s">
        <v>36</v>
      </c>
      <c r="C205" s="55">
        <v>14613.020588235295</v>
      </c>
      <c r="D205" s="55">
        <v>14307.88431372549</v>
      </c>
      <c r="E205" s="56">
        <v>14905.281000000001</v>
      </c>
      <c r="F205" s="56">
        <v>14594.041999999999</v>
      </c>
      <c r="G205" s="923">
        <v>2.1326442667494132</v>
      </c>
      <c r="H205" s="57">
        <v>329.1</v>
      </c>
      <c r="I205" s="57">
        <v>-2.0827134781315082</v>
      </c>
      <c r="J205" s="65">
        <v>25.937500000000004</v>
      </c>
      <c r="K205" s="65">
        <v>5.6410974244120942</v>
      </c>
      <c r="L205" s="929">
        <v>0.93383058122292084</v>
      </c>
    </row>
    <row r="206" spans="1:12" ht="14.25">
      <c r="A206" s="22" t="s">
        <v>24</v>
      </c>
      <c r="B206" s="26" t="s">
        <v>37</v>
      </c>
      <c r="C206" s="66">
        <v>11946.086184617112</v>
      </c>
      <c r="D206" s="66">
        <v>11413.943577002383</v>
      </c>
      <c r="E206" s="67">
        <v>12185.007908309455</v>
      </c>
      <c r="F206" s="67">
        <v>11642.22244854243</v>
      </c>
      <c r="G206" s="930">
        <v>4.6622151583693521</v>
      </c>
      <c r="H206" s="68">
        <v>225.04732360097321</v>
      </c>
      <c r="I206" s="68">
        <v>-0.1344317723284853</v>
      </c>
      <c r="J206" s="69">
        <v>9.3085106382978715</v>
      </c>
      <c r="K206" s="69">
        <v>11.506159014557671</v>
      </c>
      <c r="L206" s="931">
        <v>0.44408193306311361</v>
      </c>
    </row>
    <row r="207" spans="1:12" ht="15">
      <c r="A207" s="24" t="s">
        <v>24</v>
      </c>
      <c r="B207" s="25" t="s">
        <v>83</v>
      </c>
      <c r="C207" s="77">
        <v>11679.488235294117</v>
      </c>
      <c r="D207" s="77">
        <v>11273.108823529412</v>
      </c>
      <c r="E207" s="78">
        <v>11913.078</v>
      </c>
      <c r="F207" s="78">
        <v>11498.571</v>
      </c>
      <c r="G207" s="937">
        <v>3.6048566382726999</v>
      </c>
      <c r="H207" s="79">
        <v>215.4</v>
      </c>
      <c r="I207" s="79">
        <v>-0.59990770650668346</v>
      </c>
      <c r="J207" s="80">
        <v>9.766454352441615</v>
      </c>
      <c r="K207" s="80">
        <v>7.2368421052631584</v>
      </c>
      <c r="L207" s="938">
        <v>0.30833372044409479</v>
      </c>
    </row>
    <row r="208" spans="1:12" ht="15">
      <c r="A208" s="24" t="s">
        <v>24</v>
      </c>
      <c r="B208" s="25" t="s">
        <v>38</v>
      </c>
      <c r="C208" s="55">
        <v>12120.947058823529</v>
      </c>
      <c r="D208" s="55">
        <v>11475.092156862744</v>
      </c>
      <c r="E208" s="56">
        <v>12363.366</v>
      </c>
      <c r="F208" s="56">
        <v>11704.593999999999</v>
      </c>
      <c r="G208" s="923">
        <v>5.6283199571040301</v>
      </c>
      <c r="H208" s="57">
        <v>236.5</v>
      </c>
      <c r="I208" s="57">
        <v>1.1981172443303429</v>
      </c>
      <c r="J208" s="65">
        <v>11.013215859030836</v>
      </c>
      <c r="K208" s="65">
        <v>3.5274356103023514</v>
      </c>
      <c r="L208" s="929">
        <v>0.18821819341503154</v>
      </c>
    </row>
    <row r="209" spans="1:12" ht="15.75" thickBot="1">
      <c r="A209" s="24" t="s">
        <v>24</v>
      </c>
      <c r="B209" s="25" t="s">
        <v>39</v>
      </c>
      <c r="C209" s="55">
        <v>13319.266666666666</v>
      </c>
      <c r="D209" s="55">
        <v>12189.670588235294</v>
      </c>
      <c r="E209" s="56">
        <v>13585.652</v>
      </c>
      <c r="F209" s="56">
        <v>12433.464</v>
      </c>
      <c r="G209" s="923">
        <v>9.2668302252694836</v>
      </c>
      <c r="H209" s="57">
        <v>264.7</v>
      </c>
      <c r="I209" s="57">
        <v>-0.37636432066240122</v>
      </c>
      <c r="J209" s="65">
        <v>-1.8518518518518516</v>
      </c>
      <c r="K209" s="65">
        <v>0.74188129899216126</v>
      </c>
      <c r="L209" s="929">
        <v>-5.2469980796011617E-2</v>
      </c>
    </row>
    <row r="210" spans="1:12" ht="15.75" thickBot="1">
      <c r="A210" s="29"/>
      <c r="B210" s="30"/>
      <c r="C210" s="72"/>
      <c r="D210" s="72"/>
      <c r="E210" s="72"/>
      <c r="F210" s="72"/>
      <c r="G210" s="933"/>
      <c r="H210" s="73"/>
      <c r="I210" s="73"/>
      <c r="J210" s="73"/>
      <c r="K210" s="73"/>
      <c r="L210" s="934"/>
    </row>
    <row r="211" spans="1:12" ht="14.25">
      <c r="A211" s="22" t="s">
        <v>98</v>
      </c>
      <c r="B211" s="26" t="s">
        <v>25</v>
      </c>
      <c r="C211" s="66">
        <v>17316.367113951015</v>
      </c>
      <c r="D211" s="66">
        <v>16832.882642034063</v>
      </c>
      <c r="E211" s="67">
        <v>17662.694456230034</v>
      </c>
      <c r="F211" s="67">
        <v>17169.540294874743</v>
      </c>
      <c r="G211" s="930">
        <v>2.8722618828793083</v>
      </c>
      <c r="H211" s="68">
        <v>321.56712328767128</v>
      </c>
      <c r="I211" s="68">
        <v>-0.95643020048233329</v>
      </c>
      <c r="J211" s="69">
        <v>8.9552238805970141</v>
      </c>
      <c r="K211" s="69">
        <v>2.0436730123180293</v>
      </c>
      <c r="L211" s="931">
        <v>7.2505021732563124E-2</v>
      </c>
    </row>
    <row r="212" spans="1:12" ht="15">
      <c r="A212" s="24" t="s">
        <v>98</v>
      </c>
      <c r="B212" s="25" t="s">
        <v>26</v>
      </c>
      <c r="C212" s="55">
        <v>17190.774509803923</v>
      </c>
      <c r="D212" s="55">
        <v>16946.097058823529</v>
      </c>
      <c r="E212" s="56">
        <v>17534.59</v>
      </c>
      <c r="F212" s="56">
        <v>17285.019</v>
      </c>
      <c r="G212" s="923">
        <v>1.4438572500267424</v>
      </c>
      <c r="H212" s="57">
        <v>296.3</v>
      </c>
      <c r="I212" s="57">
        <v>-0.90301003344481234</v>
      </c>
      <c r="J212" s="65">
        <v>-5</v>
      </c>
      <c r="K212" s="65">
        <v>0.26595744680851063</v>
      </c>
      <c r="L212" s="929">
        <v>-2.8246730890812699E-2</v>
      </c>
    </row>
    <row r="213" spans="1:12" ht="15">
      <c r="A213" s="24" t="s">
        <v>98</v>
      </c>
      <c r="B213" s="25" t="s">
        <v>27</v>
      </c>
      <c r="C213" s="55">
        <v>17351.017647058823</v>
      </c>
      <c r="D213" s="55">
        <v>16835.087254901962</v>
      </c>
      <c r="E213" s="56">
        <v>17698.038</v>
      </c>
      <c r="F213" s="56">
        <v>17171.789000000001</v>
      </c>
      <c r="G213" s="923">
        <v>3.0646137103128845</v>
      </c>
      <c r="H213" s="57">
        <v>313.3</v>
      </c>
      <c r="I213" s="57">
        <v>-4.3358778625954164</v>
      </c>
      <c r="J213" s="65">
        <v>16.923076923076923</v>
      </c>
      <c r="K213" s="65">
        <v>1.0638297872340425</v>
      </c>
      <c r="L213" s="929">
        <v>0.10766620971124174</v>
      </c>
    </row>
    <row r="214" spans="1:12" ht="15">
      <c r="A214" s="24" t="s">
        <v>98</v>
      </c>
      <c r="B214" s="25" t="s">
        <v>34</v>
      </c>
      <c r="C214" s="55">
        <v>17309.631372549018</v>
      </c>
      <c r="D214" s="55">
        <v>16788.303921568626</v>
      </c>
      <c r="E214" s="56">
        <v>17655.824000000001</v>
      </c>
      <c r="F214" s="56">
        <v>17124.07</v>
      </c>
      <c r="G214" s="923">
        <v>3.1053014849857585</v>
      </c>
      <c r="H214" s="57">
        <v>343.3</v>
      </c>
      <c r="I214" s="57">
        <v>3.5908267954134083</v>
      </c>
      <c r="J214" s="65">
        <v>4.0816326530612246</v>
      </c>
      <c r="K214" s="65">
        <v>0.71388577827547595</v>
      </c>
      <c r="L214" s="929">
        <v>-6.9144570878661993E-3</v>
      </c>
    </row>
    <row r="215" spans="1:12" ht="14.25">
      <c r="A215" s="22" t="s">
        <v>98</v>
      </c>
      <c r="B215" s="26" t="s">
        <v>28</v>
      </c>
      <c r="C215" s="66">
        <v>17330.788632224427</v>
      </c>
      <c r="D215" s="66">
        <v>16665.290654321449</v>
      </c>
      <c r="E215" s="67">
        <v>17677.404404868914</v>
      </c>
      <c r="F215" s="67">
        <v>16998.596467407879</v>
      </c>
      <c r="G215" s="930">
        <v>3.9933175586734002</v>
      </c>
      <c r="H215" s="68">
        <v>296.14695009242143</v>
      </c>
      <c r="I215" s="68">
        <v>-3.4801606357434545</v>
      </c>
      <c r="J215" s="69">
        <v>5.4580896686159841</v>
      </c>
      <c r="K215" s="69">
        <v>7.5727883538633813</v>
      </c>
      <c r="L215" s="931">
        <v>2.6451195875737632E-2</v>
      </c>
    </row>
    <row r="216" spans="1:12" ht="15">
      <c r="A216" s="24" t="s">
        <v>98</v>
      </c>
      <c r="B216" s="25" t="s">
        <v>29</v>
      </c>
      <c r="C216" s="55">
        <v>16493.256862745096</v>
      </c>
      <c r="D216" s="55">
        <v>16001.272549019608</v>
      </c>
      <c r="E216" s="56">
        <v>16823.121999999999</v>
      </c>
      <c r="F216" s="56">
        <v>16321.298000000001</v>
      </c>
      <c r="G216" s="923">
        <v>3.0746574200164636</v>
      </c>
      <c r="H216" s="57">
        <v>256.89999999999998</v>
      </c>
      <c r="I216" s="57">
        <v>-3.0566037735849143</v>
      </c>
      <c r="J216" s="65">
        <v>20</v>
      </c>
      <c r="K216" s="65">
        <v>1.3437849944008957</v>
      </c>
      <c r="L216" s="929">
        <v>0.16696828360360239</v>
      </c>
    </row>
    <row r="217" spans="1:12" ht="15">
      <c r="A217" s="24" t="s">
        <v>98</v>
      </c>
      <c r="B217" s="25" t="s">
        <v>30</v>
      </c>
      <c r="C217" s="55">
        <v>17592.197058823531</v>
      </c>
      <c r="D217" s="55">
        <v>16840.719607843137</v>
      </c>
      <c r="E217" s="56">
        <v>17944.041000000001</v>
      </c>
      <c r="F217" s="56">
        <v>17177.534</v>
      </c>
      <c r="G217" s="923">
        <v>4.4622644903511848</v>
      </c>
      <c r="H217" s="57">
        <v>295.10000000000002</v>
      </c>
      <c r="I217" s="57">
        <v>-3.1824146981627255</v>
      </c>
      <c r="J217" s="65">
        <v>13.274336283185843</v>
      </c>
      <c r="K217" s="65">
        <v>3.5834266517357225</v>
      </c>
      <c r="L217" s="929">
        <v>0.25891944373336884</v>
      </c>
    </row>
    <row r="218" spans="1:12" ht="15">
      <c r="A218" s="24" t="s">
        <v>98</v>
      </c>
      <c r="B218" s="25" t="s">
        <v>35</v>
      </c>
      <c r="C218" s="55">
        <v>17345.900980392154</v>
      </c>
      <c r="D218" s="55">
        <v>16694.883333333331</v>
      </c>
      <c r="E218" s="56">
        <v>17692.819</v>
      </c>
      <c r="F218" s="56">
        <v>17028.780999999999</v>
      </c>
      <c r="G218" s="923">
        <v>3.8995040220436241</v>
      </c>
      <c r="H218" s="57">
        <v>317.5</v>
      </c>
      <c r="I218" s="57">
        <v>-2.3677736777367739</v>
      </c>
      <c r="J218" s="65">
        <v>-8.695652173913043</v>
      </c>
      <c r="K218" s="65">
        <v>2.645576707726764</v>
      </c>
      <c r="L218" s="929">
        <v>-0.39943653146123248</v>
      </c>
    </row>
    <row r="219" spans="1:12" ht="14.25">
      <c r="A219" s="22" t="s">
        <v>98</v>
      </c>
      <c r="B219" s="26" t="s">
        <v>31</v>
      </c>
      <c r="C219" s="66">
        <v>16304.023355469853</v>
      </c>
      <c r="D219" s="66">
        <v>15579.642954444371</v>
      </c>
      <c r="E219" s="67">
        <v>16630.103822579251</v>
      </c>
      <c r="F219" s="67">
        <v>15891.235813533258</v>
      </c>
      <c r="G219" s="930">
        <v>4.6495314632280511</v>
      </c>
      <c r="H219" s="68">
        <v>262.19411098527746</v>
      </c>
      <c r="I219" s="68">
        <v>-0.4211596444957143</v>
      </c>
      <c r="J219" s="69">
        <v>-0.67491563554555678</v>
      </c>
      <c r="K219" s="69">
        <v>12.360022396416573</v>
      </c>
      <c r="L219" s="931">
        <v>-0.71735330231834915</v>
      </c>
    </row>
    <row r="220" spans="1:12" ht="15">
      <c r="A220" s="24" t="s">
        <v>98</v>
      </c>
      <c r="B220" s="25" t="s">
        <v>32</v>
      </c>
      <c r="C220" s="55">
        <v>15546.712745098041</v>
      </c>
      <c r="D220" s="55">
        <v>14788.691176470587</v>
      </c>
      <c r="E220" s="56">
        <v>15857.647000000001</v>
      </c>
      <c r="F220" s="56">
        <v>15084.465</v>
      </c>
      <c r="G220" s="923">
        <v>5.1256839403982886</v>
      </c>
      <c r="H220" s="57">
        <v>226.4</v>
      </c>
      <c r="I220" s="57">
        <v>-1.7787418655097591</v>
      </c>
      <c r="J220" s="65">
        <v>-6.9230769230769234</v>
      </c>
      <c r="K220" s="65">
        <v>3.3874580067189251</v>
      </c>
      <c r="L220" s="929">
        <v>-0.43719630337227811</v>
      </c>
    </row>
    <row r="221" spans="1:12" ht="15">
      <c r="A221" s="24" t="s">
        <v>98</v>
      </c>
      <c r="B221" s="25" t="s">
        <v>33</v>
      </c>
      <c r="C221" s="55">
        <v>16611.876470588235</v>
      </c>
      <c r="D221" s="55">
        <v>15857.995098039217</v>
      </c>
      <c r="E221" s="56">
        <v>16944.114000000001</v>
      </c>
      <c r="F221" s="56">
        <v>16175.155000000001</v>
      </c>
      <c r="G221" s="923">
        <v>4.7539513531709634</v>
      </c>
      <c r="H221" s="57">
        <v>264.5</v>
      </c>
      <c r="I221" s="57">
        <v>1.0313216195569093</v>
      </c>
      <c r="J221" s="57">
        <v>9.3333333333333339</v>
      </c>
      <c r="K221" s="57">
        <v>5.7390817469204931</v>
      </c>
      <c r="L221" s="924">
        <v>0.22275341505818069</v>
      </c>
    </row>
    <row r="222" spans="1:12" ht="15.75" thickBot="1">
      <c r="A222" s="34" t="s">
        <v>98</v>
      </c>
      <c r="B222" s="35" t="s">
        <v>36</v>
      </c>
      <c r="C222" s="58">
        <v>16422.811764705883</v>
      </c>
      <c r="D222" s="58">
        <v>15843.969607843137</v>
      </c>
      <c r="E222" s="59">
        <v>16751.268</v>
      </c>
      <c r="F222" s="59">
        <v>16160.849</v>
      </c>
      <c r="G222" s="925">
        <v>3.6533909821198121</v>
      </c>
      <c r="H222" s="60">
        <v>295.60000000000002</v>
      </c>
      <c r="I222" s="60">
        <v>-1.1701771982614508</v>
      </c>
      <c r="J222" s="60">
        <v>-9.0551181102362204</v>
      </c>
      <c r="K222" s="60">
        <v>3.2334826427771559</v>
      </c>
      <c r="L222" s="926">
        <v>-0.50291041400425041</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262"/>
      <c r="H226" s="1262"/>
      <c r="I226" s="1262"/>
      <c r="J226" s="1262"/>
      <c r="K226" s="1262"/>
      <c r="L226" s="1263"/>
    </row>
    <row r="227" spans="1:12" ht="12.75" customHeight="1">
      <c r="A227" s="5"/>
      <c r="B227" s="6"/>
      <c r="C227" s="2" t="s">
        <v>9</v>
      </c>
      <c r="D227" s="2" t="s">
        <v>9</v>
      </c>
      <c r="E227" s="2"/>
      <c r="F227" s="2"/>
      <c r="G227" s="880"/>
      <c r="H227" s="1387" t="s">
        <v>10</v>
      </c>
      <c r="I227" s="1388"/>
      <c r="J227" s="910" t="s">
        <v>11</v>
      </c>
      <c r="K227" s="881" t="s">
        <v>12</v>
      </c>
      <c r="L227" s="882"/>
    </row>
    <row r="228" spans="1:12" ht="15.75" customHeight="1">
      <c r="A228" s="7" t="s">
        <v>13</v>
      </c>
      <c r="B228" s="8" t="s">
        <v>14</v>
      </c>
      <c r="C228" s="883" t="s">
        <v>40</v>
      </c>
      <c r="D228" s="883" t="s">
        <v>40</v>
      </c>
      <c r="E228" s="884" t="s">
        <v>41</v>
      </c>
      <c r="F228" s="885"/>
      <c r="G228" s="911"/>
      <c r="H228" s="1385" t="s">
        <v>15</v>
      </c>
      <c r="I228" s="1386"/>
      <c r="J228" s="912" t="s">
        <v>16</v>
      </c>
      <c r="K228" s="886" t="s">
        <v>17</v>
      </c>
      <c r="L228" s="887"/>
    </row>
    <row r="229" spans="1:12" ht="26.25" thickBot="1">
      <c r="A229" s="9" t="s">
        <v>18</v>
      </c>
      <c r="B229" s="10" t="s">
        <v>19</v>
      </c>
      <c r="C229" s="813" t="s">
        <v>501</v>
      </c>
      <c r="D229" s="1348" t="s">
        <v>500</v>
      </c>
      <c r="E229" s="877" t="s">
        <v>501</v>
      </c>
      <c r="F229" s="1081" t="s">
        <v>500</v>
      </c>
      <c r="G229" s="909" t="s">
        <v>20</v>
      </c>
      <c r="H229" s="42" t="s">
        <v>501</v>
      </c>
      <c r="I229" s="824" t="s">
        <v>20</v>
      </c>
      <c r="J229" s="913" t="s">
        <v>20</v>
      </c>
      <c r="K229" s="878" t="s">
        <v>501</v>
      </c>
      <c r="L229" s="914" t="s">
        <v>21</v>
      </c>
    </row>
    <row r="230" spans="1:12" ht="15" thickBot="1">
      <c r="A230" s="11" t="s">
        <v>22</v>
      </c>
      <c r="B230" s="12" t="s">
        <v>23</v>
      </c>
      <c r="C230" s="43">
        <v>13923.746236795339</v>
      </c>
      <c r="D230" s="43">
        <v>13685.016885321405</v>
      </c>
      <c r="E230" s="44">
        <v>14202.221161531246</v>
      </c>
      <c r="F230" s="1082">
        <v>13965.285983465168</v>
      </c>
      <c r="G230" s="915">
        <v>1.6966009743488837</v>
      </c>
      <c r="H230" s="45">
        <v>306.41989649223689</v>
      </c>
      <c r="I230" s="45">
        <v>1.4911022536336265</v>
      </c>
      <c r="J230" s="46">
        <v>-8.5218306154655448</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16552.079639829695</v>
      </c>
      <c r="D233" s="52">
        <v>16196.894377940731</v>
      </c>
      <c r="E233" s="53">
        <v>16883.12123262629</v>
      </c>
      <c r="F233" s="53">
        <v>16520.832265499546</v>
      </c>
      <c r="G233" s="921">
        <v>2.1929220108560266</v>
      </c>
      <c r="H233" s="54">
        <v>353.00492610837438</v>
      </c>
      <c r="I233" s="54">
        <v>1.0141815692951037</v>
      </c>
      <c r="J233" s="54">
        <v>-14.345991561181433</v>
      </c>
      <c r="K233" s="54">
        <v>23.346751006325476</v>
      </c>
      <c r="L233" s="922">
        <v>-1.5874941278144483</v>
      </c>
    </row>
    <row r="234" spans="1:12" ht="15">
      <c r="A234" s="17" t="s">
        <v>91</v>
      </c>
      <c r="B234" s="18" t="s">
        <v>23</v>
      </c>
      <c r="C234" s="55">
        <v>17492.462449151721</v>
      </c>
      <c r="D234" s="55">
        <v>16807.732516909204</v>
      </c>
      <c r="E234" s="56">
        <v>17842.311698134756</v>
      </c>
      <c r="F234" s="56">
        <v>17143.887167247387</v>
      </c>
      <c r="G234" s="923">
        <v>4.0738983176562016</v>
      </c>
      <c r="H234" s="57">
        <v>398.04545454545456</v>
      </c>
      <c r="I234" s="57">
        <v>4.0179409270270998</v>
      </c>
      <c r="J234" s="57">
        <v>10</v>
      </c>
      <c r="K234" s="57">
        <v>3.7952846463484762</v>
      </c>
      <c r="L234" s="924">
        <v>0.63905108506494113</v>
      </c>
    </row>
    <row r="235" spans="1:12" ht="15">
      <c r="A235" s="17" t="s">
        <v>92</v>
      </c>
      <c r="B235" s="18" t="s">
        <v>23</v>
      </c>
      <c r="C235" s="55" t="s">
        <v>81</v>
      </c>
      <c r="D235" s="55" t="s">
        <v>81</v>
      </c>
      <c r="E235" s="56" t="s">
        <v>81</v>
      </c>
      <c r="F235" s="56" t="s">
        <v>81</v>
      </c>
      <c r="G235" s="923" t="s">
        <v>81</v>
      </c>
      <c r="H235" s="57" t="s">
        <v>81</v>
      </c>
      <c r="I235" s="57" t="s">
        <v>81</v>
      </c>
      <c r="J235" s="57" t="s">
        <v>81</v>
      </c>
      <c r="K235" s="57" t="s">
        <v>81</v>
      </c>
      <c r="L235" s="924" t="s">
        <v>81</v>
      </c>
    </row>
    <row r="236" spans="1:12" ht="15">
      <c r="A236" s="17" t="s">
        <v>79</v>
      </c>
      <c r="B236" s="18" t="s">
        <v>23</v>
      </c>
      <c r="C236" s="55">
        <v>11689.4950733151</v>
      </c>
      <c r="D236" s="55">
        <v>11529.607415843431</v>
      </c>
      <c r="E236" s="56">
        <v>11923.284974781402</v>
      </c>
      <c r="F236" s="56">
        <v>11760.199564160301</v>
      </c>
      <c r="G236" s="923">
        <v>1.3867571696496588</v>
      </c>
      <c r="H236" s="57">
        <v>284.35272145144074</v>
      </c>
      <c r="I236" s="57">
        <v>2.0468766786500847</v>
      </c>
      <c r="J236" s="57">
        <v>-8.1372549019607838</v>
      </c>
      <c r="K236" s="57">
        <v>53.881541115583666</v>
      </c>
      <c r="L236" s="924">
        <v>0.22557057376356937</v>
      </c>
    </row>
    <row r="237" spans="1:12" ht="15.75" thickBot="1">
      <c r="A237" s="19" t="s">
        <v>93</v>
      </c>
      <c r="B237" s="20" t="s">
        <v>23</v>
      </c>
      <c r="C237" s="58">
        <v>15213.688299074276</v>
      </c>
      <c r="D237" s="58">
        <v>14904.827927904616</v>
      </c>
      <c r="E237" s="59">
        <v>15517.962065055763</v>
      </c>
      <c r="F237" s="59">
        <v>15254.849733781644</v>
      </c>
      <c r="G237" s="925">
        <v>1.7247782565269054</v>
      </c>
      <c r="H237" s="60">
        <v>293.43848484848485</v>
      </c>
      <c r="I237" s="60">
        <v>0.6959636255992917</v>
      </c>
      <c r="J237" s="60">
        <v>-4.8991354466858787</v>
      </c>
      <c r="K237" s="60">
        <v>18.97642323174238</v>
      </c>
      <c r="L237" s="926">
        <v>0.72287246898593693</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17286.980370434736</v>
      </c>
      <c r="D249" s="61">
        <v>17557.803428710995</v>
      </c>
      <c r="E249" s="62">
        <v>17632.71997784343</v>
      </c>
      <c r="F249" s="62">
        <v>17908.959497285214</v>
      </c>
      <c r="G249" s="927">
        <v>-1.5424654876440962</v>
      </c>
      <c r="H249" s="63">
        <v>423.11250000000001</v>
      </c>
      <c r="I249" s="63">
        <v>5.4091928251121164</v>
      </c>
      <c r="J249" s="64">
        <v>-17.948717948717949</v>
      </c>
      <c r="K249" s="64">
        <v>3.6802760207015526</v>
      </c>
      <c r="L249" s="928">
        <v>-0.42282760896704286</v>
      </c>
    </row>
    <row r="250" spans="1:12" ht="15">
      <c r="A250" s="24" t="s">
        <v>95</v>
      </c>
      <c r="B250" s="25" t="s">
        <v>26</v>
      </c>
      <c r="C250" s="55">
        <v>16816.375490196078</v>
      </c>
      <c r="D250" s="55">
        <v>17454.957843137254</v>
      </c>
      <c r="E250" s="56">
        <v>17152.703000000001</v>
      </c>
      <c r="F250" s="56">
        <v>17804.057000000001</v>
      </c>
      <c r="G250" s="923">
        <v>-3.6584582940843164</v>
      </c>
      <c r="H250" s="57">
        <v>417.1</v>
      </c>
      <c r="I250" s="57">
        <v>7.6664945792462689</v>
      </c>
      <c r="J250" s="65">
        <v>-29.629629629629626</v>
      </c>
      <c r="K250" s="65">
        <v>2.1851638872915471</v>
      </c>
      <c r="L250" s="929">
        <v>-0.6554463178636345</v>
      </c>
    </row>
    <row r="251" spans="1:12" ht="15">
      <c r="A251" s="24" t="s">
        <v>95</v>
      </c>
      <c r="B251" s="25" t="s">
        <v>27</v>
      </c>
      <c r="C251" s="55" t="s">
        <v>209</v>
      </c>
      <c r="D251" s="55" t="s">
        <v>209</v>
      </c>
      <c r="E251" s="56" t="s">
        <v>209</v>
      </c>
      <c r="F251" s="56" t="s">
        <v>209</v>
      </c>
      <c r="G251" s="1268" t="s">
        <v>81</v>
      </c>
      <c r="H251" s="57" t="s">
        <v>209</v>
      </c>
      <c r="I251" s="57" t="s">
        <v>81</v>
      </c>
      <c r="J251" s="65" t="s">
        <v>81</v>
      </c>
      <c r="K251" s="65">
        <v>1.4951121334100057</v>
      </c>
      <c r="L251" s="1351" t="s">
        <v>81</v>
      </c>
    </row>
    <row r="252" spans="1:12" ht="14.25">
      <c r="A252" s="22" t="s">
        <v>95</v>
      </c>
      <c r="B252" s="26" t="s">
        <v>28</v>
      </c>
      <c r="C252" s="66">
        <v>17020.270942120162</v>
      </c>
      <c r="D252" s="66">
        <v>15921.024102962549</v>
      </c>
      <c r="E252" s="67">
        <v>17360.676360962567</v>
      </c>
      <c r="F252" s="67">
        <v>16239.4445850218</v>
      </c>
      <c r="G252" s="930">
        <v>6.9043726838719452</v>
      </c>
      <c r="H252" s="68">
        <v>370.91900826446278</v>
      </c>
      <c r="I252" s="68">
        <v>-1.0578207153377159</v>
      </c>
      <c r="J252" s="69">
        <v>16.346153846153847</v>
      </c>
      <c r="K252" s="69">
        <v>6.9580218516388719</v>
      </c>
      <c r="L252" s="931">
        <v>1.4872170120807446</v>
      </c>
    </row>
    <row r="253" spans="1:12" ht="15">
      <c r="A253" s="24" t="s">
        <v>95</v>
      </c>
      <c r="B253" s="25" t="s">
        <v>29</v>
      </c>
      <c r="C253" s="55">
        <v>16695.890196078431</v>
      </c>
      <c r="D253" s="55">
        <v>15456.828431372549</v>
      </c>
      <c r="E253" s="56">
        <v>17029.808000000001</v>
      </c>
      <c r="F253" s="56">
        <v>15765.965</v>
      </c>
      <c r="G253" s="923">
        <v>8.0162742971965297</v>
      </c>
      <c r="H253" s="57">
        <v>366</v>
      </c>
      <c r="I253" s="57">
        <v>-0.94722598105548039</v>
      </c>
      <c r="J253" s="65">
        <v>40.625</v>
      </c>
      <c r="K253" s="65">
        <v>5.1753881541115581</v>
      </c>
      <c r="L253" s="929">
        <v>1.8087390220757875</v>
      </c>
    </row>
    <row r="254" spans="1:12" ht="15">
      <c r="A254" s="24" t="s">
        <v>95</v>
      </c>
      <c r="B254" s="25" t="s">
        <v>30</v>
      </c>
      <c r="C254" s="55">
        <v>17915.170588235291</v>
      </c>
      <c r="D254" s="55">
        <v>16636.684313725491</v>
      </c>
      <c r="E254" s="56">
        <v>18273.473999999998</v>
      </c>
      <c r="F254" s="56">
        <v>16969.418000000001</v>
      </c>
      <c r="G254" s="923">
        <v>7.6847420459558293</v>
      </c>
      <c r="H254" s="57">
        <v>385.2</v>
      </c>
      <c r="I254" s="57">
        <v>0.44328552803128773</v>
      </c>
      <c r="J254" s="65">
        <v>-22.5</v>
      </c>
      <c r="K254" s="65">
        <v>1.7826336975273145</v>
      </c>
      <c r="L254" s="929">
        <v>-0.32152200999504221</v>
      </c>
    </row>
    <row r="255" spans="1:12" ht="14.25">
      <c r="A255" s="22" t="s">
        <v>95</v>
      </c>
      <c r="B255" s="26" t="s">
        <v>31</v>
      </c>
      <c r="C255" s="66">
        <v>15978.739709454412</v>
      </c>
      <c r="D255" s="66">
        <v>15862.821170198546</v>
      </c>
      <c r="E255" s="67">
        <v>16298.3145036435</v>
      </c>
      <c r="F255" s="67">
        <v>16180.077593602517</v>
      </c>
      <c r="G255" s="930">
        <v>0.7307561373360365</v>
      </c>
      <c r="H255" s="68">
        <v>322.89411764705886</v>
      </c>
      <c r="I255" s="68">
        <v>-1.1139473912803006</v>
      </c>
      <c r="J255" s="69">
        <v>-24.315068493150687</v>
      </c>
      <c r="K255" s="69">
        <v>12.708453133985048</v>
      </c>
      <c r="L255" s="931">
        <v>-2.6518835309281563</v>
      </c>
    </row>
    <row r="256" spans="1:12" ht="15">
      <c r="A256" s="24" t="s">
        <v>95</v>
      </c>
      <c r="B256" s="25" t="s">
        <v>32</v>
      </c>
      <c r="C256" s="55">
        <v>15671.286274509803</v>
      </c>
      <c r="D256" s="55">
        <v>15746.027450980393</v>
      </c>
      <c r="E256" s="56">
        <v>15984.712</v>
      </c>
      <c r="F256" s="56">
        <v>16060.948</v>
      </c>
      <c r="G256" s="923">
        <v>-0.47466687520562784</v>
      </c>
      <c r="H256" s="57">
        <v>317.60000000000002</v>
      </c>
      <c r="I256" s="57">
        <v>-0.25125628140702089</v>
      </c>
      <c r="J256" s="65">
        <v>-22.807017543859647</v>
      </c>
      <c r="K256" s="65">
        <v>10.12075905692927</v>
      </c>
      <c r="L256" s="929">
        <v>-1.8729284759481626</v>
      </c>
    </row>
    <row r="257" spans="1:12" ht="15.75" thickBot="1">
      <c r="A257" s="27" t="s">
        <v>95</v>
      </c>
      <c r="B257" s="28" t="s">
        <v>33</v>
      </c>
      <c r="C257" s="70">
        <v>17090.424509803921</v>
      </c>
      <c r="D257" s="70">
        <v>16235.534313725489</v>
      </c>
      <c r="E257" s="71">
        <v>17432.233</v>
      </c>
      <c r="F257" s="71">
        <v>16560.244999999999</v>
      </c>
      <c r="G257" s="932">
        <v>5.2655501171631292</v>
      </c>
      <c r="H257" s="65">
        <v>343.6</v>
      </c>
      <c r="I257" s="65">
        <v>-3.3473980309423288</v>
      </c>
      <c r="J257" s="65">
        <v>-29.6875</v>
      </c>
      <c r="K257" s="65">
        <v>2.587694077055779</v>
      </c>
      <c r="L257" s="929">
        <v>-0.77895505497999151</v>
      </c>
    </row>
    <row r="258" spans="1:12" ht="15.75" thickBot="1">
      <c r="A258" s="29"/>
      <c r="B258" s="30"/>
      <c r="C258" s="72"/>
      <c r="D258" s="72"/>
      <c r="E258" s="72"/>
      <c r="F258" s="72"/>
      <c r="G258" s="933"/>
      <c r="H258" s="73"/>
      <c r="I258" s="73"/>
      <c r="J258" s="73"/>
      <c r="K258" s="73"/>
      <c r="L258" s="934"/>
    </row>
    <row r="259" spans="1:12" ht="15">
      <c r="A259" s="24" t="s">
        <v>96</v>
      </c>
      <c r="B259" s="31" t="s">
        <v>30</v>
      </c>
      <c r="C259" s="74">
        <v>17934.76568627451</v>
      </c>
      <c r="D259" s="74">
        <v>17150.054901960786</v>
      </c>
      <c r="E259" s="75">
        <v>18293.460999999999</v>
      </c>
      <c r="F259" s="75">
        <v>17493.056</v>
      </c>
      <c r="G259" s="935">
        <v>4.5755584387313393</v>
      </c>
      <c r="H259" s="76">
        <v>417.9</v>
      </c>
      <c r="I259" s="76">
        <v>-1.8322762508809047</v>
      </c>
      <c r="J259" s="76">
        <v>14.285714285714285</v>
      </c>
      <c r="K259" s="76">
        <v>1.3801035077630821</v>
      </c>
      <c r="L259" s="936">
        <v>0.27542176131384499</v>
      </c>
    </row>
    <row r="260" spans="1:12" ht="15.75" thickBot="1">
      <c r="A260" s="27" t="s">
        <v>96</v>
      </c>
      <c r="B260" s="28" t="s">
        <v>33</v>
      </c>
      <c r="C260" s="70" t="s">
        <v>209</v>
      </c>
      <c r="D260" s="70">
        <v>16589.447058823531</v>
      </c>
      <c r="E260" s="71" t="s">
        <v>209</v>
      </c>
      <c r="F260" s="71">
        <v>16921.236000000001</v>
      </c>
      <c r="G260" s="1352" t="s">
        <v>81</v>
      </c>
      <c r="H260" s="65" t="s">
        <v>209</v>
      </c>
      <c r="I260" s="65" t="s">
        <v>81</v>
      </c>
      <c r="J260" s="65" t="s">
        <v>81</v>
      </c>
      <c r="K260" s="65">
        <v>2.4151811385853938</v>
      </c>
      <c r="L260" s="929" t="s">
        <v>81</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81</v>
      </c>
      <c r="E262" s="62" t="s">
        <v>81</v>
      </c>
      <c r="F262" s="62" t="s">
        <v>81</v>
      </c>
      <c r="G262" s="927" t="s">
        <v>81</v>
      </c>
      <c r="H262" s="63" t="s">
        <v>81</v>
      </c>
      <c r="I262" s="63" t="s">
        <v>81</v>
      </c>
      <c r="J262" s="64" t="s">
        <v>81</v>
      </c>
      <c r="K262" s="64" t="s">
        <v>81</v>
      </c>
      <c r="L262" s="928" t="s">
        <v>81</v>
      </c>
    </row>
    <row r="263" spans="1:12" ht="15">
      <c r="A263" s="17" t="s">
        <v>97</v>
      </c>
      <c r="B263" s="25" t="s">
        <v>26</v>
      </c>
      <c r="C263" s="55" t="s">
        <v>81</v>
      </c>
      <c r="D263" s="55" t="s">
        <v>81</v>
      </c>
      <c r="E263" s="56" t="s">
        <v>81</v>
      </c>
      <c r="F263" s="56" t="s">
        <v>81</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81</v>
      </c>
      <c r="E266" s="67" t="s">
        <v>81</v>
      </c>
      <c r="F266" s="67" t="s">
        <v>81</v>
      </c>
      <c r="G266" s="930" t="s">
        <v>81</v>
      </c>
      <c r="H266" s="68" t="s">
        <v>81</v>
      </c>
      <c r="I266" s="68" t="s">
        <v>81</v>
      </c>
      <c r="J266" s="69" t="s">
        <v>81</v>
      </c>
      <c r="K266" s="69" t="s">
        <v>81</v>
      </c>
      <c r="L266" s="931" t="s">
        <v>81</v>
      </c>
    </row>
    <row r="267" spans="1:12" ht="15">
      <c r="A267" s="17" t="s">
        <v>97</v>
      </c>
      <c r="B267" s="25" t="s">
        <v>30</v>
      </c>
      <c r="C267" s="55" t="s">
        <v>81</v>
      </c>
      <c r="D267" s="55" t="s">
        <v>81</v>
      </c>
      <c r="E267" s="56" t="s">
        <v>81</v>
      </c>
      <c r="F267" s="56" t="s">
        <v>81</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13562.962613599835</v>
      </c>
      <c r="D273" s="61">
        <v>13379.36367677506</v>
      </c>
      <c r="E273" s="62">
        <v>13834.221865871832</v>
      </c>
      <c r="F273" s="62">
        <v>13646.95095031056</v>
      </c>
      <c r="G273" s="927">
        <v>1.3722546248106087</v>
      </c>
      <c r="H273" s="63">
        <v>331.34567901234567</v>
      </c>
      <c r="I273" s="63">
        <v>-0.26717798364230616</v>
      </c>
      <c r="J273" s="64">
        <v>28.571428571428569</v>
      </c>
      <c r="K273" s="64">
        <v>4.6578493387004025</v>
      </c>
      <c r="L273" s="928">
        <v>1.3438040993526905</v>
      </c>
    </row>
    <row r="274" spans="1:12" ht="15">
      <c r="A274" s="24" t="s">
        <v>24</v>
      </c>
      <c r="B274" s="25" t="s">
        <v>29</v>
      </c>
      <c r="C274" s="55">
        <v>12679.785294117646</v>
      </c>
      <c r="D274" s="55">
        <v>12632.313725490196</v>
      </c>
      <c r="E274" s="56">
        <v>12933.380999999999</v>
      </c>
      <c r="F274" s="56">
        <v>12884.96</v>
      </c>
      <c r="G274" s="923">
        <v>0.3757947250127302</v>
      </c>
      <c r="H274" s="57">
        <v>301.2</v>
      </c>
      <c r="I274" s="57">
        <v>-0.62685582316068422</v>
      </c>
      <c r="J274" s="65">
        <v>30.76923076923077</v>
      </c>
      <c r="K274" s="65">
        <v>0.97757331799884994</v>
      </c>
      <c r="L274" s="929">
        <v>0.29372271305408404</v>
      </c>
    </row>
    <row r="275" spans="1:12" ht="15">
      <c r="A275" s="24" t="s">
        <v>24</v>
      </c>
      <c r="B275" s="25" t="s">
        <v>30</v>
      </c>
      <c r="C275" s="55">
        <v>13425.209803921569</v>
      </c>
      <c r="D275" s="55">
        <v>13254.767647058823</v>
      </c>
      <c r="E275" s="56">
        <v>13693.714</v>
      </c>
      <c r="F275" s="56">
        <v>13519.862999999999</v>
      </c>
      <c r="G275" s="923">
        <v>1.2858932076456735</v>
      </c>
      <c r="H275" s="57">
        <v>337.4</v>
      </c>
      <c r="I275" s="57">
        <v>3.433476394849782</v>
      </c>
      <c r="J275" s="65">
        <v>34.482758620689658</v>
      </c>
      <c r="K275" s="65">
        <v>2.2426682001150087</v>
      </c>
      <c r="L275" s="929">
        <v>0.71715531216130013</v>
      </c>
    </row>
    <row r="276" spans="1:12" ht="15">
      <c r="A276" s="24" t="s">
        <v>24</v>
      </c>
      <c r="B276" s="25" t="s">
        <v>35</v>
      </c>
      <c r="C276" s="55">
        <v>14302.99705882353</v>
      </c>
      <c r="D276" s="55">
        <v>13926.781372549018</v>
      </c>
      <c r="E276" s="56">
        <v>14589.057000000001</v>
      </c>
      <c r="F276" s="56">
        <v>14205.316999999999</v>
      </c>
      <c r="G276" s="923">
        <v>2.7013828695269639</v>
      </c>
      <c r="H276" s="57">
        <v>342.4</v>
      </c>
      <c r="I276" s="57">
        <v>-4.517568321249315</v>
      </c>
      <c r="J276" s="65">
        <v>19.047619047619047</v>
      </c>
      <c r="K276" s="65">
        <v>1.4376078205865439</v>
      </c>
      <c r="L276" s="929">
        <v>0.33292607413730679</v>
      </c>
    </row>
    <row r="277" spans="1:12" ht="14.25">
      <c r="A277" s="22" t="s">
        <v>24</v>
      </c>
      <c r="B277" s="26" t="s">
        <v>31</v>
      </c>
      <c r="C277" s="66">
        <v>11755.422703452439</v>
      </c>
      <c r="D277" s="66">
        <v>11750.786427220772</v>
      </c>
      <c r="E277" s="67">
        <v>11990.531157521487</v>
      </c>
      <c r="F277" s="67">
        <v>11985.802155765186</v>
      </c>
      <c r="G277" s="930">
        <v>3.9455029332569745E-2</v>
      </c>
      <c r="H277" s="68">
        <v>305.26477064220182</v>
      </c>
      <c r="I277" s="68">
        <v>0.78443248894139728</v>
      </c>
      <c r="J277" s="69">
        <v>-6.1962134251290877</v>
      </c>
      <c r="K277" s="69">
        <v>31.339850488786659</v>
      </c>
      <c r="L277" s="931">
        <v>0.77698883702442956</v>
      </c>
    </row>
    <row r="278" spans="1:12" ht="15">
      <c r="A278" s="24" t="s">
        <v>24</v>
      </c>
      <c r="B278" s="25" t="s">
        <v>32</v>
      </c>
      <c r="C278" s="55">
        <v>10824.86862745098</v>
      </c>
      <c r="D278" s="55">
        <v>11094.269607843138</v>
      </c>
      <c r="E278" s="56">
        <v>11041.366</v>
      </c>
      <c r="F278" s="56">
        <v>11316.155000000001</v>
      </c>
      <c r="G278" s="923">
        <v>-2.4282894675797624</v>
      </c>
      <c r="H278" s="57">
        <v>292.5</v>
      </c>
      <c r="I278" s="57">
        <v>1.5625</v>
      </c>
      <c r="J278" s="65">
        <v>4.6052631578947363</v>
      </c>
      <c r="K278" s="65">
        <v>18.28637147786084</v>
      </c>
      <c r="L278" s="929">
        <v>2.2947881006909299</v>
      </c>
    </row>
    <row r="279" spans="1:12" ht="15">
      <c r="A279" s="24" t="s">
        <v>24</v>
      </c>
      <c r="B279" s="25" t="s">
        <v>33</v>
      </c>
      <c r="C279" s="55">
        <v>12688.01568627451</v>
      </c>
      <c r="D279" s="55">
        <v>12235.646078431373</v>
      </c>
      <c r="E279" s="56">
        <v>12941.776</v>
      </c>
      <c r="F279" s="56">
        <v>12480.359</v>
      </c>
      <c r="G279" s="923">
        <v>3.6971452503890272</v>
      </c>
      <c r="H279" s="57">
        <v>315.89999999999998</v>
      </c>
      <c r="I279" s="57">
        <v>0.79770261646458207</v>
      </c>
      <c r="J279" s="65">
        <v>-20.627802690582961</v>
      </c>
      <c r="K279" s="65">
        <v>10.178263369752731</v>
      </c>
      <c r="L279" s="929">
        <v>-1.5524046996844074</v>
      </c>
    </row>
    <row r="280" spans="1:12" ht="15">
      <c r="A280" s="24" t="s">
        <v>24</v>
      </c>
      <c r="B280" s="25" t="s">
        <v>36</v>
      </c>
      <c r="C280" s="55">
        <v>13728.980392156862</v>
      </c>
      <c r="D280" s="55">
        <v>13023.49705882353</v>
      </c>
      <c r="E280" s="56">
        <v>14003.56</v>
      </c>
      <c r="F280" s="56">
        <v>13283.967000000001</v>
      </c>
      <c r="G280" s="923">
        <v>5.4170038212229743</v>
      </c>
      <c r="H280" s="57">
        <v>348.8</v>
      </c>
      <c r="I280" s="57">
        <v>1.602097290999126</v>
      </c>
      <c r="J280" s="65">
        <v>-7.4074074074074066</v>
      </c>
      <c r="K280" s="65">
        <v>2.8752156411730878</v>
      </c>
      <c r="L280" s="929">
        <v>3.4605436017906221E-2</v>
      </c>
    </row>
    <row r="281" spans="1:12" ht="14.25">
      <c r="A281" s="22" t="s">
        <v>24</v>
      </c>
      <c r="B281" s="26" t="s">
        <v>37</v>
      </c>
      <c r="C281" s="66">
        <v>10853.154724328289</v>
      </c>
      <c r="D281" s="66">
        <v>10640.404928460905</v>
      </c>
      <c r="E281" s="67">
        <v>11070.217818814855</v>
      </c>
      <c r="F281" s="67">
        <v>10853.213027030122</v>
      </c>
      <c r="G281" s="930">
        <v>1.9994520631289454</v>
      </c>
      <c r="H281" s="68">
        <v>235.4668810289389</v>
      </c>
      <c r="I281" s="68">
        <v>1.4001892809559038</v>
      </c>
      <c r="J281" s="69">
        <v>-17.287234042553195</v>
      </c>
      <c r="K281" s="69">
        <v>17.883841288096608</v>
      </c>
      <c r="L281" s="931">
        <v>-1.8952223626135449</v>
      </c>
    </row>
    <row r="282" spans="1:12" ht="15">
      <c r="A282" s="24" t="s">
        <v>24</v>
      </c>
      <c r="B282" s="25" t="s">
        <v>83</v>
      </c>
      <c r="C282" s="77">
        <v>9909.3725490196066</v>
      </c>
      <c r="D282" s="77">
        <v>9453.5499999999993</v>
      </c>
      <c r="E282" s="78">
        <v>10107.56</v>
      </c>
      <c r="F282" s="78">
        <v>9642.6209999999992</v>
      </c>
      <c r="G282" s="937">
        <v>4.8217077078939461</v>
      </c>
      <c r="H282" s="79">
        <v>225.8</v>
      </c>
      <c r="I282" s="79">
        <v>1.4831460674157355</v>
      </c>
      <c r="J282" s="80">
        <v>-20.73170731707317</v>
      </c>
      <c r="K282" s="80">
        <v>11.213341000575044</v>
      </c>
      <c r="L282" s="938">
        <v>-1.7272166006874485</v>
      </c>
    </row>
    <row r="283" spans="1:12" ht="15">
      <c r="A283" s="24" t="s">
        <v>24</v>
      </c>
      <c r="B283" s="25" t="s">
        <v>38</v>
      </c>
      <c r="C283" s="55">
        <v>12328.463725490195</v>
      </c>
      <c r="D283" s="55">
        <v>12600.908823529411</v>
      </c>
      <c r="E283" s="56">
        <v>12575.032999999999</v>
      </c>
      <c r="F283" s="56">
        <v>12852.927</v>
      </c>
      <c r="G283" s="923">
        <v>-2.1621067325753911</v>
      </c>
      <c r="H283" s="57">
        <v>248.2</v>
      </c>
      <c r="I283" s="57">
        <v>0.3233629749393625</v>
      </c>
      <c r="J283" s="65">
        <v>-11.666666666666666</v>
      </c>
      <c r="K283" s="65">
        <v>6.0954571592869469</v>
      </c>
      <c r="L283" s="929">
        <v>-0.21700996328012323</v>
      </c>
    </row>
    <row r="284" spans="1:12" ht="15.75" thickBot="1">
      <c r="A284" s="24" t="s">
        <v>24</v>
      </c>
      <c r="B284" s="25" t="s">
        <v>39</v>
      </c>
      <c r="C284" s="55">
        <v>11804.292156862746</v>
      </c>
      <c r="D284" s="55">
        <v>12975.771568627451</v>
      </c>
      <c r="E284" s="56">
        <v>12040.378000000001</v>
      </c>
      <c r="F284" s="56">
        <v>13235.287</v>
      </c>
      <c r="G284" s="923">
        <v>-9.0282061885019917</v>
      </c>
      <c r="H284" s="57">
        <v>289</v>
      </c>
      <c r="I284" s="57">
        <v>0</v>
      </c>
      <c r="J284" s="65">
        <v>0</v>
      </c>
      <c r="K284" s="65">
        <v>0.57504312823461767</v>
      </c>
      <c r="L284" s="929">
        <v>4.9004201354028498E-2</v>
      </c>
    </row>
    <row r="285" spans="1:12" ht="15.75" thickBot="1">
      <c r="A285" s="29"/>
      <c r="B285" s="30"/>
      <c r="C285" s="72"/>
      <c r="D285" s="72"/>
      <c r="E285" s="72"/>
      <c r="F285" s="72"/>
      <c r="G285" s="933"/>
      <c r="H285" s="73"/>
      <c r="I285" s="73"/>
      <c r="J285" s="73"/>
      <c r="K285" s="73"/>
      <c r="L285" s="934"/>
    </row>
    <row r="286" spans="1:12" ht="14.25">
      <c r="A286" s="22" t="s">
        <v>98</v>
      </c>
      <c r="B286" s="26" t="s">
        <v>25</v>
      </c>
      <c r="C286" s="66">
        <v>17586.857453424582</v>
      </c>
      <c r="D286" s="66">
        <v>16529.418691053808</v>
      </c>
      <c r="E286" s="67">
        <v>17938.594602493074</v>
      </c>
      <c r="F286" s="67">
        <v>16860.007064874884</v>
      </c>
      <c r="G286" s="930">
        <v>6.3973136753023905</v>
      </c>
      <c r="H286" s="68">
        <v>343.8</v>
      </c>
      <c r="I286" s="68">
        <v>5.1463841855033738</v>
      </c>
      <c r="J286" s="69">
        <v>-36.363636363636367</v>
      </c>
      <c r="K286" s="69">
        <v>1.2075905692926969</v>
      </c>
      <c r="L286" s="931">
        <v>-0.52833788941324733</v>
      </c>
    </row>
    <row r="287" spans="1:12" ht="15">
      <c r="A287" s="24" t="s">
        <v>98</v>
      </c>
      <c r="B287" s="25" t="s">
        <v>26</v>
      </c>
      <c r="C287" s="55" t="s">
        <v>209</v>
      </c>
      <c r="D287" s="55" t="s">
        <v>209</v>
      </c>
      <c r="E287" s="56" t="s">
        <v>209</v>
      </c>
      <c r="F287" s="56" t="s">
        <v>209</v>
      </c>
      <c r="G287" s="923" t="s">
        <v>81</v>
      </c>
      <c r="H287" s="57" t="s">
        <v>209</v>
      </c>
      <c r="I287" s="57" t="s">
        <v>81</v>
      </c>
      <c r="J287" s="65" t="s">
        <v>81</v>
      </c>
      <c r="K287" s="65">
        <v>0.17251293847038526</v>
      </c>
      <c r="L287" s="929" t="s">
        <v>81</v>
      </c>
    </row>
    <row r="288" spans="1:12" ht="15">
      <c r="A288" s="24" t="s">
        <v>98</v>
      </c>
      <c r="B288" s="25" t="s">
        <v>27</v>
      </c>
      <c r="C288" s="55" t="s">
        <v>209</v>
      </c>
      <c r="D288" s="55">
        <v>16996.963725490194</v>
      </c>
      <c r="E288" s="56" t="s">
        <v>209</v>
      </c>
      <c r="F288" s="56">
        <v>17336.902999999998</v>
      </c>
      <c r="G288" s="923" t="s">
        <v>81</v>
      </c>
      <c r="H288" s="57" t="s">
        <v>209</v>
      </c>
      <c r="I288" s="57" t="s">
        <v>81</v>
      </c>
      <c r="J288" s="65" t="s">
        <v>81</v>
      </c>
      <c r="K288" s="65">
        <v>0.69005175388154105</v>
      </c>
      <c r="L288" s="929" t="s">
        <v>81</v>
      </c>
    </row>
    <row r="289" spans="1:12" ht="15">
      <c r="A289" s="24" t="s">
        <v>98</v>
      </c>
      <c r="B289" s="25" t="s">
        <v>34</v>
      </c>
      <c r="C289" s="55" t="s">
        <v>209</v>
      </c>
      <c r="D289" s="55">
        <v>16718.126470588235</v>
      </c>
      <c r="E289" s="56" t="s">
        <v>209</v>
      </c>
      <c r="F289" s="56">
        <v>17052.489000000001</v>
      </c>
      <c r="G289" s="923" t="s">
        <v>81</v>
      </c>
      <c r="H289" s="57" t="s">
        <v>209</v>
      </c>
      <c r="I289" s="57" t="s">
        <v>81</v>
      </c>
      <c r="J289" s="65" t="s">
        <v>81</v>
      </c>
      <c r="K289" s="65">
        <v>0.34502587694077053</v>
      </c>
      <c r="L289" s="929" t="s">
        <v>81</v>
      </c>
    </row>
    <row r="290" spans="1:12" ht="14.25">
      <c r="A290" s="22" t="s">
        <v>98</v>
      </c>
      <c r="B290" s="26" t="s">
        <v>28</v>
      </c>
      <c r="C290" s="66">
        <v>16131.54884085869</v>
      </c>
      <c r="D290" s="66">
        <v>15564.316730827291</v>
      </c>
      <c r="E290" s="67">
        <v>16454.179817675864</v>
      </c>
      <c r="F290" s="67">
        <v>15875.603065443838</v>
      </c>
      <c r="G290" s="930">
        <v>3.644439520482873</v>
      </c>
      <c r="H290" s="68">
        <v>309.77172413793102</v>
      </c>
      <c r="I290" s="68">
        <v>2.423356246037808</v>
      </c>
      <c r="J290" s="69">
        <v>-0.68493150684931503</v>
      </c>
      <c r="K290" s="69">
        <v>8.3381253594019551</v>
      </c>
      <c r="L290" s="931">
        <v>0.65795702694535318</v>
      </c>
    </row>
    <row r="291" spans="1:12" ht="15">
      <c r="A291" s="24" t="s">
        <v>98</v>
      </c>
      <c r="B291" s="25" t="s">
        <v>29</v>
      </c>
      <c r="C291" s="55">
        <v>13828.195098039216</v>
      </c>
      <c r="D291" s="55">
        <v>13091.935294117646</v>
      </c>
      <c r="E291" s="56">
        <v>14104.759</v>
      </c>
      <c r="F291" s="56">
        <v>13353.773999999999</v>
      </c>
      <c r="G291" s="923">
        <v>5.6237659855558482</v>
      </c>
      <c r="H291" s="57">
        <v>267</v>
      </c>
      <c r="I291" s="57">
        <v>-2.9090909090909092</v>
      </c>
      <c r="J291" s="65">
        <v>-58.333333333333336</v>
      </c>
      <c r="K291" s="65">
        <v>0.57504312823461767</v>
      </c>
      <c r="L291" s="929">
        <v>-0.68745029627879617</v>
      </c>
    </row>
    <row r="292" spans="1:12" ht="15">
      <c r="A292" s="24" t="s">
        <v>98</v>
      </c>
      <c r="B292" s="25" t="s">
        <v>30</v>
      </c>
      <c r="C292" s="55">
        <v>15928.666666666666</v>
      </c>
      <c r="D292" s="55">
        <v>15567.903921568628</v>
      </c>
      <c r="E292" s="56">
        <v>16247.24</v>
      </c>
      <c r="F292" s="56">
        <v>15879.262000000001</v>
      </c>
      <c r="G292" s="923">
        <v>2.3173495090640808</v>
      </c>
      <c r="H292" s="57">
        <v>305.8</v>
      </c>
      <c r="I292" s="57">
        <v>0.2951787471302178</v>
      </c>
      <c r="J292" s="65">
        <v>1.2048192771084338</v>
      </c>
      <c r="K292" s="65">
        <v>4.8303622771707877</v>
      </c>
      <c r="L292" s="929">
        <v>0.46423918406189735</v>
      </c>
    </row>
    <row r="293" spans="1:12" ht="15">
      <c r="A293" s="24" t="s">
        <v>98</v>
      </c>
      <c r="B293" s="25" t="s">
        <v>35</v>
      </c>
      <c r="C293" s="55">
        <v>16817.659803921568</v>
      </c>
      <c r="D293" s="55">
        <v>16888.963725490194</v>
      </c>
      <c r="E293" s="56">
        <v>17154.012999999999</v>
      </c>
      <c r="F293" s="56">
        <v>17226.742999999999</v>
      </c>
      <c r="G293" s="923">
        <v>-0.42219240166292354</v>
      </c>
      <c r="H293" s="57">
        <v>324.7</v>
      </c>
      <c r="I293" s="57">
        <v>3.3747214262973468</v>
      </c>
      <c r="J293" s="65">
        <v>30.76923076923077</v>
      </c>
      <c r="K293" s="65">
        <v>2.9327199539965498</v>
      </c>
      <c r="L293" s="929">
        <v>0.88116813916225212</v>
      </c>
    </row>
    <row r="294" spans="1:12" ht="14.25">
      <c r="A294" s="22" t="s">
        <v>98</v>
      </c>
      <c r="B294" s="26" t="s">
        <v>31</v>
      </c>
      <c r="C294" s="66">
        <v>13907.99306794754</v>
      </c>
      <c r="D294" s="66">
        <v>13919.769653592011</v>
      </c>
      <c r="E294" s="67">
        <v>14186.15292930649</v>
      </c>
      <c r="F294" s="67">
        <v>14285.993014511587</v>
      </c>
      <c r="G294" s="930">
        <v>-0.69886696083135169</v>
      </c>
      <c r="H294" s="68">
        <v>272.54878048780489</v>
      </c>
      <c r="I294" s="68">
        <v>-0.83275372254337321</v>
      </c>
      <c r="J294" s="69">
        <v>-2.3809523809523809</v>
      </c>
      <c r="K294" s="69">
        <v>9.4307073030477291</v>
      </c>
      <c r="L294" s="931">
        <v>0.59325333145383219</v>
      </c>
    </row>
    <row r="295" spans="1:12" ht="15">
      <c r="A295" s="24" t="s">
        <v>98</v>
      </c>
      <c r="B295" s="25" t="s">
        <v>32</v>
      </c>
      <c r="C295" s="55">
        <v>14590.432352941176</v>
      </c>
      <c r="D295" s="55">
        <v>13850.4</v>
      </c>
      <c r="E295" s="56">
        <v>14882.241</v>
      </c>
      <c r="F295" s="56">
        <v>14127.407999999999</v>
      </c>
      <c r="G295" s="923">
        <v>5.3430395724396194</v>
      </c>
      <c r="H295" s="57">
        <v>228</v>
      </c>
      <c r="I295" s="57">
        <v>1.2433392539964527</v>
      </c>
      <c r="J295" s="65">
        <v>37.931034482758619</v>
      </c>
      <c r="K295" s="65">
        <v>2.3001725129384707</v>
      </c>
      <c r="L295" s="929">
        <v>0.77465962498476215</v>
      </c>
    </row>
    <row r="296" spans="1:12" ht="15">
      <c r="A296" s="24" t="s">
        <v>98</v>
      </c>
      <c r="B296" s="25" t="s">
        <v>33</v>
      </c>
      <c r="C296" s="55">
        <v>14403.192156862744</v>
      </c>
      <c r="D296" s="55">
        <v>14544.697058823529</v>
      </c>
      <c r="E296" s="56">
        <v>14691.255999999999</v>
      </c>
      <c r="F296" s="56">
        <v>14835.591</v>
      </c>
      <c r="G296" s="923">
        <v>-0.97289686673082942</v>
      </c>
      <c r="H296" s="57">
        <v>280.8</v>
      </c>
      <c r="I296" s="57">
        <v>0.24991074616208089</v>
      </c>
      <c r="J296" s="57">
        <v>-16.521739130434781</v>
      </c>
      <c r="K296" s="57">
        <v>5.5204140310523284</v>
      </c>
      <c r="L296" s="924">
        <v>-0.52903362807444676</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390" t="s">
        <v>426</v>
      </c>
      <c r="B1" s="1390"/>
      <c r="C1" s="1390"/>
      <c r="D1" s="1390"/>
      <c r="E1" s="1390"/>
      <c r="F1" s="1390"/>
      <c r="G1" s="1390"/>
      <c r="H1" s="1390"/>
    </row>
    <row r="2" spans="1:18" ht="40.5">
      <c r="A2" s="1621" t="s">
        <v>108</v>
      </c>
      <c r="B2" s="2" t="s">
        <v>9</v>
      </c>
      <c r="C2" s="2"/>
      <c r="D2" s="780" t="s">
        <v>109</v>
      </c>
      <c r="E2" s="1391" t="s">
        <v>110</v>
      </c>
      <c r="F2" s="1392"/>
      <c r="G2" s="1393"/>
      <c r="H2" s="781" t="s">
        <v>111</v>
      </c>
    </row>
    <row r="3" spans="1:18" ht="41.25" thickBot="1">
      <c r="A3" s="575"/>
      <c r="B3" s="1054" t="s">
        <v>501</v>
      </c>
      <c r="C3" s="1054" t="s">
        <v>499</v>
      </c>
      <c r="D3" s="1055" t="s">
        <v>54</v>
      </c>
      <c r="E3" s="824" t="s">
        <v>501</v>
      </c>
      <c r="F3" s="1056" t="s">
        <v>499</v>
      </c>
      <c r="G3" s="794" t="s">
        <v>112</v>
      </c>
      <c r="H3" s="795" t="s">
        <v>113</v>
      </c>
    </row>
    <row r="4" spans="1:18" ht="15.75">
      <c r="A4" s="602" t="s">
        <v>8</v>
      </c>
      <c r="B4" s="782"/>
      <c r="C4" s="782"/>
      <c r="D4" s="783"/>
      <c r="E4" s="784"/>
      <c r="F4" s="784"/>
      <c r="G4" s="785"/>
      <c r="H4" s="786"/>
    </row>
    <row r="5" spans="1:18" ht="15">
      <c r="A5" s="399" t="s">
        <v>261</v>
      </c>
      <c r="B5" s="90">
        <v>16094.769911515281</v>
      </c>
      <c r="C5" s="90">
        <v>16903.613465941697</v>
      </c>
      <c r="D5" s="761">
        <v>-4.7850334252857643</v>
      </c>
      <c r="E5" s="796">
        <v>100</v>
      </c>
      <c r="F5" s="797">
        <v>100</v>
      </c>
      <c r="G5" s="590" t="s">
        <v>81</v>
      </c>
      <c r="H5" s="593">
        <v>1.2921502330256878</v>
      </c>
    </row>
    <row r="6" spans="1:18">
      <c r="A6" s="585" t="s">
        <v>114</v>
      </c>
      <c r="B6" s="55">
        <v>13327.57</v>
      </c>
      <c r="C6" s="55">
        <v>13374.816999999999</v>
      </c>
      <c r="D6" s="762">
        <v>-0.35325343143012267</v>
      </c>
      <c r="E6" s="798">
        <v>17.983833134856194</v>
      </c>
      <c r="F6" s="799">
        <v>9.8473910262268127</v>
      </c>
      <c r="G6" s="588">
        <v>82.625358198525717</v>
      </c>
      <c r="H6" s="589">
        <v>84.985152190051963</v>
      </c>
    </row>
    <row r="7" spans="1:18">
      <c r="A7" s="585" t="s">
        <v>115</v>
      </c>
      <c r="B7" s="55">
        <v>21736.395</v>
      </c>
      <c r="C7" s="55">
        <v>21805.603999999999</v>
      </c>
      <c r="D7" s="762">
        <v>-0.31739088722329784</v>
      </c>
      <c r="E7" s="798">
        <v>10.017682508751037</v>
      </c>
      <c r="F7" s="799">
        <v>19.066069633555696</v>
      </c>
      <c r="G7" s="588">
        <v>-47.458061880146374</v>
      </c>
      <c r="H7" s="589">
        <v>-46.779141104294467</v>
      </c>
    </row>
    <row r="8" spans="1:18" ht="13.5" thickBot="1">
      <c r="A8" s="586" t="s">
        <v>116</v>
      </c>
      <c r="B8" s="58">
        <v>16001.002</v>
      </c>
      <c r="C8" s="58">
        <v>16077.687</v>
      </c>
      <c r="D8" s="763">
        <v>-0.47696537443476472</v>
      </c>
      <c r="E8" s="800">
        <v>71.998484356392751</v>
      </c>
      <c r="F8" s="801">
        <v>71.086539340217485</v>
      </c>
      <c r="G8" s="591">
        <v>1.2828659611782933</v>
      </c>
      <c r="H8" s="594">
        <v>2.591592749710756</v>
      </c>
    </row>
    <row r="9" spans="1:18" ht="15">
      <c r="A9" s="576" t="s">
        <v>262</v>
      </c>
      <c r="B9" s="91">
        <v>12206.582492214407</v>
      </c>
      <c r="C9" s="91">
        <v>11919.336021240575</v>
      </c>
      <c r="D9" s="764">
        <v>2.4099200698927481</v>
      </c>
      <c r="E9" s="802">
        <v>100</v>
      </c>
      <c r="F9" s="803">
        <v>100</v>
      </c>
      <c r="G9" s="592" t="s">
        <v>81</v>
      </c>
      <c r="H9" s="595">
        <v>-13.599672125305162</v>
      </c>
    </row>
    <row r="10" spans="1:18">
      <c r="A10" s="585" t="s">
        <v>114</v>
      </c>
      <c r="B10" s="55">
        <v>10300.35</v>
      </c>
      <c r="C10" s="55">
        <v>10696.069</v>
      </c>
      <c r="D10" s="762">
        <v>-3.6996676068563059</v>
      </c>
      <c r="E10" s="798">
        <v>2.8151875760513128</v>
      </c>
      <c r="F10" s="799">
        <v>3.4266469466669038</v>
      </c>
      <c r="G10" s="588">
        <v>-17.844247748089632</v>
      </c>
      <c r="H10" s="589">
        <v>-29.017160686427456</v>
      </c>
    </row>
    <row r="11" spans="1:18">
      <c r="A11" s="585" t="s">
        <v>115</v>
      </c>
      <c r="B11" s="55" t="s">
        <v>209</v>
      </c>
      <c r="C11" s="55" t="s">
        <v>209</v>
      </c>
      <c r="D11" s="1622" t="s">
        <v>81</v>
      </c>
      <c r="E11" s="798">
        <v>0.4805411759853157</v>
      </c>
      <c r="F11" s="799">
        <v>0.23699638268679055</v>
      </c>
      <c r="G11" s="588" t="s">
        <v>81</v>
      </c>
      <c r="H11" s="589" t="s">
        <v>81</v>
      </c>
    </row>
    <row r="12" spans="1:18" ht="13.5" thickBot="1">
      <c r="A12" s="587" t="s">
        <v>116</v>
      </c>
      <c r="B12" s="55">
        <v>12202.95</v>
      </c>
      <c r="C12" s="55">
        <v>11933.102999999999</v>
      </c>
      <c r="D12" s="762">
        <v>2.2613313569823505</v>
      </c>
      <c r="E12" s="798">
        <v>96.704271247963362</v>
      </c>
      <c r="F12" s="799">
        <v>96.336356670646296</v>
      </c>
      <c r="G12" s="588">
        <v>0.38190626055632187</v>
      </c>
      <c r="H12" s="589">
        <v>-13.269703864010507</v>
      </c>
      <c r="P12" s="81"/>
      <c r="Q12" s="81"/>
      <c r="R12"/>
    </row>
    <row r="13" spans="1:18" ht="15.75">
      <c r="A13" s="602" t="s">
        <v>117</v>
      </c>
      <c r="B13" s="603"/>
      <c r="C13" s="603"/>
      <c r="D13" s="765"/>
      <c r="E13" s="804"/>
      <c r="F13" s="804"/>
      <c r="G13" s="604"/>
      <c r="H13" s="605"/>
      <c r="P13" s="81"/>
      <c r="Q13" s="81"/>
      <c r="R13"/>
    </row>
    <row r="14" spans="1:18" ht="15">
      <c r="A14" s="399" t="s">
        <v>261</v>
      </c>
      <c r="B14" s="90">
        <v>16783.247782693634</v>
      </c>
      <c r="C14" s="90">
        <v>16568.081494116399</v>
      </c>
      <c r="D14" s="761">
        <v>1.298679564400042</v>
      </c>
      <c r="E14" s="796">
        <v>100</v>
      </c>
      <c r="F14" s="797">
        <v>100</v>
      </c>
      <c r="G14" s="590" t="s">
        <v>81</v>
      </c>
      <c r="H14" s="593">
        <v>-7.749390437824645</v>
      </c>
      <c r="P14" s="81"/>
      <c r="Q14" s="81"/>
      <c r="R14"/>
    </row>
    <row r="15" spans="1:18">
      <c r="A15" s="585" t="s">
        <v>114</v>
      </c>
      <c r="B15" s="55">
        <v>13897.210999999999</v>
      </c>
      <c r="C15" s="55">
        <v>13173.388000000001</v>
      </c>
      <c r="D15" s="762">
        <v>5.4945849921068026</v>
      </c>
      <c r="E15" s="798">
        <v>9.9977016777752219</v>
      </c>
      <c r="F15" s="799">
        <v>3.3923460192939681</v>
      </c>
      <c r="G15" s="588">
        <v>194.71349977016769</v>
      </c>
      <c r="H15" s="589">
        <v>171.87499999999994</v>
      </c>
    </row>
    <row r="16" spans="1:18">
      <c r="A16" s="585" t="s">
        <v>115</v>
      </c>
      <c r="B16" s="55" t="s">
        <v>209</v>
      </c>
      <c r="C16" s="55" t="s">
        <v>209</v>
      </c>
      <c r="D16" s="762">
        <v>5.1710741116114161</v>
      </c>
      <c r="E16" s="798">
        <v>5.1712250057458047E-2</v>
      </c>
      <c r="F16" s="799">
        <v>1.091911374960246</v>
      </c>
      <c r="G16" s="588" t="s">
        <v>81</v>
      </c>
      <c r="H16" s="589" t="s">
        <v>81</v>
      </c>
    </row>
    <row r="17" spans="1:13" ht="13.5" thickBot="1">
      <c r="A17" s="586" t="s">
        <v>116</v>
      </c>
      <c r="B17" s="58">
        <v>17103.034</v>
      </c>
      <c r="C17" s="58">
        <v>16676.960999999999</v>
      </c>
      <c r="D17" s="763">
        <v>2.5548599651939004</v>
      </c>
      <c r="E17" s="800">
        <v>89.950586072167312</v>
      </c>
      <c r="F17" s="801">
        <v>95.515742605745785</v>
      </c>
      <c r="G17" s="591">
        <v>-5.826428588373556</v>
      </c>
      <c r="H17" s="594">
        <v>-13.124306326304094</v>
      </c>
    </row>
    <row r="18" spans="1:13" ht="15">
      <c r="A18" s="576" t="s">
        <v>262</v>
      </c>
      <c r="B18" s="91">
        <v>13176.405311724689</v>
      </c>
      <c r="C18" s="91">
        <v>12709.133406150904</v>
      </c>
      <c r="D18" s="764">
        <v>3.676662213236642</v>
      </c>
      <c r="E18" s="802">
        <v>100</v>
      </c>
      <c r="F18" s="803">
        <v>100</v>
      </c>
      <c r="G18" s="592" t="s">
        <v>81</v>
      </c>
      <c r="H18" s="595">
        <v>0.62918407409273092</v>
      </c>
    </row>
    <row r="19" spans="1:13">
      <c r="A19" s="585" t="s">
        <v>114</v>
      </c>
      <c r="B19" s="55" t="s">
        <v>209</v>
      </c>
      <c r="C19" s="55" t="s">
        <v>209</v>
      </c>
      <c r="D19" s="762" t="s">
        <v>81</v>
      </c>
      <c r="E19" s="798">
        <v>0.20008003201280514</v>
      </c>
      <c r="F19" s="799">
        <v>0.30200835556450395</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13181.771000000001</v>
      </c>
      <c r="C21" s="55">
        <v>12717.34</v>
      </c>
      <c r="D21" s="762">
        <v>3.651950801032295</v>
      </c>
      <c r="E21" s="798">
        <v>99.799919967987194</v>
      </c>
      <c r="F21" s="799">
        <v>99.697991644435504</v>
      </c>
      <c r="G21" s="588">
        <v>0.102237088100238</v>
      </c>
      <c r="H21" s="589">
        <v>0.73206442166911545</v>
      </c>
    </row>
    <row r="22" spans="1:13" ht="15.75">
      <c r="A22" s="602" t="s">
        <v>118</v>
      </c>
      <c r="B22" s="603"/>
      <c r="C22" s="603"/>
      <c r="D22" s="765"/>
      <c r="E22" s="804"/>
      <c r="F22" s="804"/>
      <c r="G22" s="604"/>
      <c r="H22" s="605"/>
    </row>
    <row r="23" spans="1:13" ht="15">
      <c r="A23" s="399" t="s">
        <v>261</v>
      </c>
      <c r="B23" s="90">
        <v>16765.669063668709</v>
      </c>
      <c r="C23" s="90">
        <v>18668.92239926691</v>
      </c>
      <c r="D23" s="761">
        <v>-10.194768047634813</v>
      </c>
      <c r="E23" s="796">
        <v>100</v>
      </c>
      <c r="F23" s="797">
        <v>100</v>
      </c>
      <c r="G23" s="590" t="s">
        <v>81</v>
      </c>
      <c r="H23" s="593">
        <v>8.0506012247999603</v>
      </c>
    </row>
    <row r="24" spans="1:13">
      <c r="A24" s="585" t="s">
        <v>114</v>
      </c>
      <c r="B24" s="55">
        <v>13147.896000000001</v>
      </c>
      <c r="C24" s="55">
        <v>13289.048000000001</v>
      </c>
      <c r="D24" s="762">
        <v>-1.0621678844112838</v>
      </c>
      <c r="E24" s="798">
        <v>30.886976667218271</v>
      </c>
      <c r="F24" s="799">
        <v>14.769120736668008</v>
      </c>
      <c r="G24" s="588">
        <v>109.13212924404962</v>
      </c>
      <c r="H24" s="589">
        <v>125.96852300242129</v>
      </c>
    </row>
    <row r="25" spans="1:13">
      <c r="A25" s="585" t="s">
        <v>115</v>
      </c>
      <c r="B25" s="55">
        <v>21741.65</v>
      </c>
      <c r="C25" s="55">
        <v>21890.518</v>
      </c>
      <c r="D25" s="762">
        <v>-0.68005700002164671</v>
      </c>
      <c r="E25" s="798">
        <v>22.93149098130068</v>
      </c>
      <c r="F25" s="799">
        <v>45.710965088730951</v>
      </c>
      <c r="G25" s="588">
        <v>-49.833719465805061</v>
      </c>
      <c r="H25" s="589">
        <v>-45.795032270682576</v>
      </c>
    </row>
    <row r="26" spans="1:13" ht="16.5" thickBot="1">
      <c r="A26" s="586" t="s">
        <v>116</v>
      </c>
      <c r="B26" s="58">
        <v>16714.467000000001</v>
      </c>
      <c r="C26" s="58">
        <v>16953.173999999999</v>
      </c>
      <c r="D26" s="763">
        <v>-1.4080372206407987</v>
      </c>
      <c r="E26" s="800">
        <v>46.181532351481053</v>
      </c>
      <c r="F26" s="801">
        <v>39.519914174601048</v>
      </c>
      <c r="G26" s="591">
        <v>16.856357904646824</v>
      </c>
      <c r="H26" s="594">
        <v>26.263997285374955</v>
      </c>
      <c r="J26" s="87"/>
      <c r="K26" s="81"/>
      <c r="L26" s="81"/>
      <c r="M26" s="81"/>
    </row>
    <row r="27" spans="1:13" ht="15">
      <c r="A27" s="576" t="s">
        <v>262</v>
      </c>
      <c r="B27" s="91">
        <v>12666.854740150351</v>
      </c>
      <c r="C27" s="91">
        <v>13125.248050632914</v>
      </c>
      <c r="D27" s="764">
        <v>-3.4924544565880304</v>
      </c>
      <c r="E27" s="802">
        <v>100</v>
      </c>
      <c r="F27" s="803">
        <v>100</v>
      </c>
      <c r="G27" s="592" t="s">
        <v>81</v>
      </c>
      <c r="H27" s="595">
        <v>-8.0529646902065313</v>
      </c>
      <c r="J27" s="1389"/>
      <c r="K27" s="1389"/>
      <c r="L27" s="1389"/>
      <c r="M27" s="1389"/>
    </row>
    <row r="28" spans="1:13">
      <c r="A28" s="585" t="s">
        <v>114</v>
      </c>
      <c r="B28" s="55" t="s">
        <v>209</v>
      </c>
      <c r="C28" s="55" t="s">
        <v>209</v>
      </c>
      <c r="D28" s="762" t="s">
        <v>81</v>
      </c>
      <c r="E28" s="798">
        <v>3.3149171270718236</v>
      </c>
      <c r="F28" s="799">
        <v>2.0236508994003999</v>
      </c>
      <c r="G28" s="588" t="s">
        <v>81</v>
      </c>
      <c r="H28" s="589" t="s">
        <v>81</v>
      </c>
    </row>
    <row r="29" spans="1:13">
      <c r="A29" s="585" t="s">
        <v>115</v>
      </c>
      <c r="B29" s="55" t="s">
        <v>209</v>
      </c>
      <c r="C29" s="55" t="s">
        <v>209</v>
      </c>
      <c r="D29" s="762" t="s">
        <v>81</v>
      </c>
      <c r="E29" s="798">
        <v>2.1103160945566528</v>
      </c>
      <c r="F29" s="799">
        <v>1.1075949367088607</v>
      </c>
      <c r="G29" s="588" t="s">
        <v>81</v>
      </c>
      <c r="H29" s="589" t="s">
        <v>81</v>
      </c>
    </row>
    <row r="30" spans="1:13" ht="13.5" thickBot="1">
      <c r="A30" s="587" t="s">
        <v>116</v>
      </c>
      <c r="B30" s="55">
        <v>12560.833000000001</v>
      </c>
      <c r="C30" s="55">
        <v>13108.781000000001</v>
      </c>
      <c r="D30" s="762">
        <v>-4.1800072790902547</v>
      </c>
      <c r="E30" s="798">
        <v>94.574766778371526</v>
      </c>
      <c r="F30" s="799">
        <v>96.868754163890742</v>
      </c>
      <c r="G30" s="588">
        <v>-2.3681396600167424</v>
      </c>
      <c r="H30" s="589">
        <v>-10.230398899587339</v>
      </c>
    </row>
    <row r="31" spans="1:13" ht="15.75">
      <c r="A31" s="602" t="s">
        <v>119</v>
      </c>
      <c r="B31" s="603"/>
      <c r="C31" s="603"/>
      <c r="D31" s="765"/>
      <c r="E31" s="804"/>
      <c r="F31" s="804"/>
      <c r="G31" s="604"/>
      <c r="H31" s="605"/>
    </row>
    <row r="32" spans="1:13" ht="15">
      <c r="A32" s="399" t="s">
        <v>261</v>
      </c>
      <c r="B32" s="90">
        <v>14058.135672757473</v>
      </c>
      <c r="C32" s="90">
        <v>14443.189289508829</v>
      </c>
      <c r="D32" s="761">
        <v>-2.6659874701708004</v>
      </c>
      <c r="E32" s="796">
        <v>100</v>
      </c>
      <c r="F32" s="797">
        <v>100</v>
      </c>
      <c r="G32" s="590" t="s">
        <v>81</v>
      </c>
      <c r="H32" s="593">
        <v>2.7303754266211655</v>
      </c>
    </row>
    <row r="33" spans="1:8">
      <c r="A33" s="585" t="s">
        <v>114</v>
      </c>
      <c r="B33" s="55" t="s">
        <v>209</v>
      </c>
      <c r="C33" s="55" t="s">
        <v>209</v>
      </c>
      <c r="D33" s="762" t="s">
        <v>81</v>
      </c>
      <c r="E33" s="798">
        <v>5.4961721796908858</v>
      </c>
      <c r="F33" s="799">
        <v>10.713755750111293</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14073.855</v>
      </c>
      <c r="C35" s="58">
        <v>14537.126</v>
      </c>
      <c r="D35" s="763">
        <v>-3.1868128542051615</v>
      </c>
      <c r="E35" s="800">
        <v>94.503827820309112</v>
      </c>
      <c r="F35" s="801">
        <v>89.286244249888711</v>
      </c>
      <c r="G35" s="591">
        <v>5.8436589132562879</v>
      </c>
      <c r="H35" s="594">
        <v>8.7335881668605531</v>
      </c>
    </row>
    <row r="36" spans="1:8" ht="15">
      <c r="A36" s="576" t="s">
        <v>262</v>
      </c>
      <c r="B36" s="91">
        <v>10804.579641056491</v>
      </c>
      <c r="C36" s="91">
        <v>10674.842513776604</v>
      </c>
      <c r="D36" s="764">
        <v>1.2153540168152541</v>
      </c>
      <c r="E36" s="802">
        <v>100</v>
      </c>
      <c r="F36" s="803">
        <v>100</v>
      </c>
      <c r="G36" s="592" t="s">
        <v>81</v>
      </c>
      <c r="H36" s="595">
        <v>-28.006929549579279</v>
      </c>
    </row>
    <row r="37" spans="1:8">
      <c r="A37" s="585" t="s">
        <v>114</v>
      </c>
      <c r="B37" s="55" t="s">
        <v>209</v>
      </c>
      <c r="C37" s="55" t="s">
        <v>209</v>
      </c>
      <c r="D37" s="762" t="s">
        <v>81</v>
      </c>
      <c r="E37" s="798">
        <v>5.4944425346625412</v>
      </c>
      <c r="F37" s="799">
        <v>6.6820656657317272</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10792.434999999999</v>
      </c>
      <c r="C39" s="58">
        <v>10642.046</v>
      </c>
      <c r="D39" s="763">
        <v>1.4131587102705552</v>
      </c>
      <c r="E39" s="800">
        <v>94.505557465337446</v>
      </c>
      <c r="F39" s="801">
        <v>93.317934334268287</v>
      </c>
      <c r="G39" s="591">
        <v>1.2726633305180648</v>
      </c>
      <c r="H39" s="594">
        <v>-27.090700141442724</v>
      </c>
    </row>
    <row r="40" spans="1:8" ht="14.25" customHeight="1">
      <c r="A40" s="87" t="s">
        <v>263</v>
      </c>
      <c r="B40" s="81"/>
      <c r="C40" s="87"/>
      <c r="D40" s="81"/>
    </row>
    <row r="41" spans="1:8" ht="5.25" customHeight="1">
      <c r="A41" s="1394"/>
      <c r="B41" s="1394"/>
      <c r="C41" s="1394"/>
      <c r="D41" s="1394"/>
    </row>
    <row r="42" spans="1:8" ht="15">
      <c r="A42" s="88" t="s">
        <v>45</v>
      </c>
      <c r="B42" s="89"/>
    </row>
    <row r="43" spans="1:8" ht="15">
      <c r="A43" s="86" t="s">
        <v>77</v>
      </c>
      <c r="B43" s="1395" t="s">
        <v>46</v>
      </c>
      <c r="C43" s="1396"/>
      <c r="D43" s="1396"/>
      <c r="E43" s="1396"/>
      <c r="F43" s="1396"/>
      <c r="G43" s="1396"/>
      <c r="H43" s="1397"/>
    </row>
    <row r="44" spans="1:8" ht="15">
      <c r="A44" s="86" t="s">
        <v>47</v>
      </c>
      <c r="B44" s="1395" t="s">
        <v>48</v>
      </c>
      <c r="C44" s="1396"/>
      <c r="D44" s="1396"/>
      <c r="E44" s="1396"/>
      <c r="F44" s="1396"/>
      <c r="G44" s="1396"/>
      <c r="H44" s="1397"/>
    </row>
    <row r="45" spans="1:8" ht="15">
      <c r="A45" s="86" t="s">
        <v>49</v>
      </c>
      <c r="B45" s="1395" t="s">
        <v>50</v>
      </c>
      <c r="C45" s="1396"/>
      <c r="D45" s="1396"/>
      <c r="E45" s="1396"/>
      <c r="F45" s="1396"/>
      <c r="G45" s="1396"/>
      <c r="H45" s="1397"/>
    </row>
  </sheetData>
  <mergeCells count="7">
    <mergeCell ref="J27:M27"/>
    <mergeCell ref="A1:H1"/>
    <mergeCell ref="E2:G2"/>
    <mergeCell ref="A41:D41"/>
    <mergeCell ref="B45:H45"/>
    <mergeCell ref="B44:H44"/>
    <mergeCell ref="B43:H43"/>
  </mergeCells>
  <conditionalFormatting sqref="C42">
    <cfRule type="expression" dxfId="57" priority="8" stopIfTrue="1">
      <formula>ISERROR(C42)</formula>
    </cfRule>
  </conditionalFormatting>
  <conditionalFormatting sqref="L26">
    <cfRule type="expression" dxfId="56"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N42" sqref="N42"/>
    </sheetView>
  </sheetViews>
  <sheetFormatPr defaultRowHeight="12.75"/>
  <cols>
    <col min="1" max="1" width="42.85546875" customWidth="1"/>
    <col min="2" max="2" width="13.85546875" customWidth="1"/>
    <col min="3" max="3" width="14.7109375" customWidth="1"/>
    <col min="4" max="4" width="17.85546875" customWidth="1"/>
  </cols>
  <sheetData>
    <row r="2" spans="1:8" ht="16.5">
      <c r="A2" s="1398" t="s">
        <v>506</v>
      </c>
      <c r="B2" s="1398"/>
      <c r="C2" s="1398"/>
      <c r="D2" s="1398"/>
      <c r="E2" s="1398"/>
      <c r="F2" s="1398"/>
      <c r="G2" s="1398"/>
      <c r="H2" s="1398"/>
    </row>
    <row r="3" spans="1:8">
      <c r="A3" s="1095"/>
      <c r="B3" s="1095"/>
      <c r="C3" s="1095"/>
      <c r="D3" s="1095"/>
      <c r="E3" s="1095"/>
      <c r="F3" s="1095"/>
      <c r="G3" s="1095"/>
      <c r="H3" s="1095"/>
    </row>
    <row r="4" spans="1:8" ht="13.5" thickBot="1"/>
    <row r="5" spans="1:8" ht="27">
      <c r="A5" s="1080" t="s">
        <v>108</v>
      </c>
      <c r="B5" s="2" t="s">
        <v>9</v>
      </c>
      <c r="C5" s="2"/>
      <c r="D5" s="1257" t="s">
        <v>109</v>
      </c>
    </row>
    <row r="6" spans="1:8" ht="19.5" thickBot="1">
      <c r="A6" s="575"/>
      <c r="B6" s="1054">
        <v>44479</v>
      </c>
      <c r="C6" s="1054">
        <v>44472</v>
      </c>
      <c r="D6" s="1055" t="s">
        <v>54</v>
      </c>
    </row>
    <row r="7" spans="1:8" ht="15.75">
      <c r="A7" s="602"/>
      <c r="B7" s="782"/>
      <c r="C7" s="782"/>
      <c r="D7" s="783"/>
    </row>
    <row r="8" spans="1:8" ht="15">
      <c r="A8" s="399" t="s">
        <v>261</v>
      </c>
      <c r="B8" s="90">
        <v>17001.05</v>
      </c>
      <c r="C8" s="90">
        <v>16750.374</v>
      </c>
      <c r="D8" s="761">
        <f>(B8-C8)/C8*100</f>
        <v>1.4965397190534342</v>
      </c>
    </row>
    <row r="9" spans="1:8" ht="15">
      <c r="A9" s="585" t="s">
        <v>114</v>
      </c>
      <c r="B9" s="55">
        <v>13598.22</v>
      </c>
      <c r="C9" s="55" t="s">
        <v>81</v>
      </c>
      <c r="D9" s="1356" t="s">
        <v>81</v>
      </c>
    </row>
    <row r="10" spans="1:8" ht="15">
      <c r="A10" s="585" t="s">
        <v>115</v>
      </c>
      <c r="B10" s="55">
        <v>21067</v>
      </c>
      <c r="C10" s="55" t="s">
        <v>209</v>
      </c>
      <c r="D10" s="1356" t="s">
        <v>81</v>
      </c>
    </row>
    <row r="11" spans="1:8" ht="15.75" thickBot="1">
      <c r="A11" s="586" t="s">
        <v>116</v>
      </c>
      <c r="B11" s="58">
        <v>16974.335999999999</v>
      </c>
      <c r="C11" s="58">
        <v>16599.86</v>
      </c>
      <c r="D11" s="761">
        <f t="shared" ref="D11:D15" si="0">(B11-C11)/C11*100</f>
        <v>2.2558985437226502</v>
      </c>
    </row>
    <row r="12" spans="1:8" ht="15">
      <c r="A12" s="576" t="s">
        <v>262</v>
      </c>
      <c r="B12" s="91">
        <v>14847.26</v>
      </c>
      <c r="C12" s="91">
        <v>14318.994000000001</v>
      </c>
      <c r="D12" s="761">
        <f t="shared" si="0"/>
        <v>3.6892675560866888</v>
      </c>
    </row>
    <row r="13" spans="1:8" ht="13.5" customHeight="1">
      <c r="A13" s="585" t="s">
        <v>114</v>
      </c>
      <c r="B13" s="1267" t="s">
        <v>81</v>
      </c>
      <c r="C13" s="55" t="s">
        <v>81</v>
      </c>
      <c r="D13" s="1356" t="s">
        <v>81</v>
      </c>
    </row>
    <row r="14" spans="1:8" ht="14.25" customHeight="1">
      <c r="A14" s="585" t="s">
        <v>115</v>
      </c>
      <c r="B14" s="55" t="s">
        <v>209</v>
      </c>
      <c r="C14" s="55" t="s">
        <v>81</v>
      </c>
      <c r="D14" s="1356" t="s">
        <v>81</v>
      </c>
    </row>
    <row r="15" spans="1:8" ht="16.5" customHeight="1" thickBot="1">
      <c r="A15" s="586" t="s">
        <v>116</v>
      </c>
      <c r="B15" s="58">
        <v>13666.797</v>
      </c>
      <c r="C15" s="58">
        <v>13488.009</v>
      </c>
      <c r="D15" s="761">
        <f t="shared" si="0"/>
        <v>1.3255329233543696</v>
      </c>
    </row>
    <row r="16" spans="1:8" ht="15.75">
      <c r="A16" s="87" t="s">
        <v>263</v>
      </c>
    </row>
    <row r="18" spans="1:1">
      <c r="A18" s="1269"/>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505</v>
      </c>
      <c r="B2" s="776"/>
      <c r="C2" s="776"/>
      <c r="D2" s="776"/>
      <c r="E2" s="776"/>
      <c r="F2" s="81"/>
      <c r="G2" s="81"/>
      <c r="H2" s="81"/>
    </row>
    <row r="3" spans="1:8" ht="18" customHeight="1">
      <c r="A3"/>
      <c r="B3"/>
      <c r="C3"/>
      <c r="D3"/>
      <c r="E3"/>
      <c r="G3"/>
      <c r="H3"/>
    </row>
    <row r="4" spans="1:8" ht="18" customHeight="1" thickBot="1">
      <c r="A4"/>
      <c r="B4"/>
      <c r="C4"/>
      <c r="D4"/>
      <c r="E4"/>
      <c r="F4"/>
      <c r="G4"/>
      <c r="H4"/>
    </row>
    <row r="5" spans="1:8" s="1221" customFormat="1" ht="18" customHeight="1">
      <c r="A5" s="1399" t="s">
        <v>120</v>
      </c>
      <c r="B5" s="1215" t="s">
        <v>470</v>
      </c>
      <c r="C5" s="1216"/>
      <c r="D5" s="1216"/>
      <c r="E5" s="1217" t="s">
        <v>266</v>
      </c>
      <c r="F5" s="1218"/>
      <c r="G5" s="1219"/>
      <c r="H5" s="1220"/>
    </row>
    <row r="6" spans="1:8" s="1221" customFormat="1" ht="30" customHeight="1" thickBot="1">
      <c r="A6" s="1400"/>
      <c r="B6" s="1222" t="s">
        <v>121</v>
      </c>
      <c r="C6" s="1223" t="s">
        <v>122</v>
      </c>
      <c r="D6" s="1224" t="s">
        <v>469</v>
      </c>
      <c r="E6" s="1238" t="s">
        <v>121</v>
      </c>
      <c r="F6" s="1238" t="s">
        <v>122</v>
      </c>
      <c r="G6" s="1239" t="s">
        <v>469</v>
      </c>
      <c r="H6" s="1220"/>
    </row>
    <row r="7" spans="1:8" s="1227" customFormat="1" ht="24.95" customHeight="1" thickBot="1">
      <c r="A7" s="1225" t="s">
        <v>123</v>
      </c>
      <c r="B7" s="1231">
        <v>34439.269999999997</v>
      </c>
      <c r="C7" s="1231">
        <v>28776.182000000001</v>
      </c>
      <c r="D7" s="1232">
        <v>17105.262999999999</v>
      </c>
      <c r="E7" s="1240">
        <v>-1.9094650172942533</v>
      </c>
      <c r="F7" s="1240">
        <v>2.797407118275328</v>
      </c>
      <c r="G7" s="1241">
        <v>-1.3620534784175979</v>
      </c>
      <c r="H7" s="1226"/>
    </row>
    <row r="8" spans="1:8" s="1227" customFormat="1" ht="24.95" customHeight="1">
      <c r="A8" s="1228" t="s">
        <v>280</v>
      </c>
      <c r="B8" s="1233">
        <v>31401.179</v>
      </c>
      <c r="C8" s="1233">
        <v>28259.057000000001</v>
      </c>
      <c r="D8" s="1233">
        <v>17180.953000000001</v>
      </c>
      <c r="E8" s="1236">
        <v>-10.10012122858401</v>
      </c>
      <c r="F8" s="1236">
        <v>8.5725165282775588</v>
      </c>
      <c r="G8" s="1243" t="s">
        <v>209</v>
      </c>
      <c r="H8" s="1226"/>
    </row>
    <row r="9" spans="1:8" s="1227" customFormat="1" ht="24.95" customHeight="1">
      <c r="A9" s="1229" t="s">
        <v>277</v>
      </c>
      <c r="B9" s="1234">
        <v>37768.315999999999</v>
      </c>
      <c r="C9" s="1234">
        <v>28963.901999999998</v>
      </c>
      <c r="D9" s="1234">
        <v>17074.344000000001</v>
      </c>
      <c r="E9" s="1237">
        <v>6.518491907293698</v>
      </c>
      <c r="F9" s="1237">
        <v>0.66151703160817399</v>
      </c>
      <c r="G9" s="1244" t="s">
        <v>209</v>
      </c>
      <c r="H9" s="1226"/>
    </row>
    <row r="10" spans="1:8" s="1227" customFormat="1" ht="24.95" customHeight="1" thickBot="1">
      <c r="A10" s="1230" t="s">
        <v>281</v>
      </c>
      <c r="B10" s="1254" t="s">
        <v>209</v>
      </c>
      <c r="C10" s="1235" t="s">
        <v>209</v>
      </c>
      <c r="D10" s="1245" t="s">
        <v>81</v>
      </c>
      <c r="E10" s="1248" t="s">
        <v>81</v>
      </c>
      <c r="F10" s="1248" t="s">
        <v>81</v>
      </c>
      <c r="G10" s="1242" t="s">
        <v>81</v>
      </c>
      <c r="H10" s="1226"/>
    </row>
    <row r="11" spans="1:8" ht="15.75">
      <c r="A11" s="87" t="s">
        <v>263</v>
      </c>
      <c r="B11" s="81"/>
      <c r="C11" s="87"/>
      <c r="D11" s="81"/>
      <c r="G11" s="1346"/>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K33" sqref="K33"/>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507</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21" customFormat="1" ht="18" customHeight="1">
      <c r="A5" s="1399" t="s">
        <v>473</v>
      </c>
      <c r="B5" s="1215" t="s">
        <v>470</v>
      </c>
      <c r="C5" s="1216"/>
      <c r="D5" s="1216"/>
      <c r="E5" s="1217" t="s">
        <v>266</v>
      </c>
      <c r="F5" s="1218"/>
      <c r="G5" s="1219"/>
      <c r="H5" s="1220"/>
    </row>
    <row r="6" spans="1:8" s="1221" customFormat="1" ht="30" customHeight="1" thickBot="1">
      <c r="A6" s="1400"/>
      <c r="B6" s="1222" t="s">
        <v>121</v>
      </c>
      <c r="C6" s="1223" t="s">
        <v>122</v>
      </c>
      <c r="D6" s="1224" t="s">
        <v>469</v>
      </c>
      <c r="E6" s="1238" t="s">
        <v>121</v>
      </c>
      <c r="F6" s="1238" t="s">
        <v>122</v>
      </c>
      <c r="G6" s="1239" t="s">
        <v>469</v>
      </c>
      <c r="H6" s="1220"/>
    </row>
    <row r="7" spans="1:8" s="1227" customFormat="1" ht="24.95" customHeight="1" thickBot="1">
      <c r="A7" s="1225" t="s">
        <v>270</v>
      </c>
      <c r="B7" s="1231">
        <v>44101.311000000002</v>
      </c>
      <c r="C7" s="1231">
        <v>27781.447</v>
      </c>
      <c r="D7" s="1344" t="s">
        <v>81</v>
      </c>
      <c r="E7" s="1240">
        <v>5.4834983028664066</v>
      </c>
      <c r="F7" s="1240">
        <v>4.2762561293829044</v>
      </c>
      <c r="G7" s="1261" t="s">
        <v>81</v>
      </c>
      <c r="H7" s="1226"/>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I-VII_2021</vt:lpstr>
      <vt:lpstr>Eksport I-VII_2021</vt:lpstr>
      <vt:lpstr>Import I-VI_2021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2021-10-18T12:38:01Z</dcterms:modified>
</cp:coreProperties>
</file>