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chartsheets/sheet1.xml" ContentType="application/vnd.openxmlformats-officedocument.spreadsheetml.chartsheet+xml"/>
  <Override PartName="/xl/worksheets/sheet30.xml" ContentType="application/vnd.openxmlformats-officedocument.spreadsheetml.worksheet+xml"/>
  <Override PartName="/xl/chartsheets/sheet2.xml" ContentType="application/vnd.openxmlformats-officedocument.spreadsheetml.chartsheet+xml"/>
  <Override PartName="/xl/worksheets/sheet31.xml" ContentType="application/vnd.openxmlformats-officedocument.spreadsheetml.worksheet+xml"/>
  <Override PartName="/xl/chartsheets/sheet3.xml" ContentType="application/vnd.openxmlformats-officedocument.spreadsheetml.chartsheet+xml"/>
  <Override PartName="/xl/worksheets/sheet32.xml" ContentType="application/vnd.openxmlformats-officedocument.spreadsheetml.worksheet+xml"/>
  <Override PartName="/xl/chartsheets/sheet4.xml" ContentType="application/vnd.openxmlformats-officedocument.spreadsheetml.chartsheet+xml"/>
  <Override PartName="/xl/worksheets/sheet33.xml" ContentType="application/vnd.openxmlformats-officedocument.spreadsheetml.worksheet+xml"/>
  <Override PartName="/xl/chartsheets/sheet5.xml" ContentType="application/vnd.openxmlformats-officedocument.spreadsheetml.chartsheet+xml"/>
  <Override PartName="/xl/worksheets/sheet34.xml" ContentType="application/vnd.openxmlformats-officedocument.spreadsheetml.worksheet+xml"/>
  <Override PartName="/xl/chartsheets/sheet6.xml" ContentType="application/vnd.openxmlformats-officedocument.spreadsheetml.chartsheet+xml"/>
  <Override PartName="/xl/worksheets/sheet35.xml" ContentType="application/vnd.openxmlformats-officedocument.spreadsheetml.worksheet+xml"/>
  <Override PartName="/xl/chartsheets/sheet7.xml" ContentType="application/vnd.openxmlformats-officedocument.spreadsheetml.chart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maciej.swiatek\Documents\stat19\"/>
    </mc:Choice>
  </mc:AlternateContent>
  <xr:revisionPtr revIDLastSave="0" documentId="8_{A8E9A34D-D925-48CB-B95A-AD0DE7B483B6}" xr6:coauthVersionLast="36" xr6:coauthVersionMax="36" xr10:uidLastSave="{00000000-0000-0000-0000-000000000000}"/>
  <bookViews>
    <workbookView xWindow="-120" yWindow="-120" windowWidth="24240" windowHeight="13140" xr2:uid="{00000000-000D-0000-FFFF-FFFF00000000}"/>
  </bookViews>
  <sheets>
    <sheet name="Uwagi wstępne " sheetId="43" r:id="rId1"/>
    <sheet name="Spis treści" sheetId="44" r:id="rId2"/>
    <sheet name="Tabl. 1." sheetId="2" r:id="rId3"/>
    <sheet name="Tabl. 2." sheetId="3" r:id="rId4"/>
    <sheet name="Tabl. 3." sheetId="4" r:id="rId5"/>
    <sheet name="Tabl. 4." sheetId="5" r:id="rId6"/>
    <sheet name="Tabl. 5." sheetId="6" r:id="rId7"/>
    <sheet name="Tabl. 6. i 7" sheetId="7" r:id="rId8"/>
    <sheet name="Tabl. 8. i 9." sheetId="8" r:id="rId9"/>
    <sheet name="Tabl. 10 i 11" sheetId="9" r:id="rId10"/>
    <sheet name="Tabl. 12. i 13." sheetId="10" r:id="rId11"/>
    <sheet name="Tabl. 14. i 15." sheetId="11" r:id="rId12"/>
    <sheet name="Tabl. 1.(16)." sheetId="12" r:id="rId13"/>
    <sheet name="Tabl. 1.(17)." sheetId="13" r:id="rId14"/>
    <sheet name="Tabl. 2.(18. i 3.(19)." sheetId="14" r:id="rId15"/>
    <sheet name="Tabl. 4.(20). i 5.(21)." sheetId="15" r:id="rId16"/>
    <sheet name="Tabl. 6.(22). i 7.(23)." sheetId="16" r:id="rId17"/>
    <sheet name="Tabl. 8.(24)." sheetId="17" r:id="rId18"/>
    <sheet name="Tabl. 9.(25)." sheetId="18" r:id="rId19"/>
    <sheet name="Tabl. 10.(26). i 11.(27)." sheetId="19" r:id="rId20"/>
    <sheet name="Tabl. 1.(28). i 2.(29)." sheetId="20" r:id="rId21"/>
    <sheet name="Tabl. 1.(30). " sheetId="21" r:id="rId22"/>
    <sheet name="Tab. 2.(31). " sheetId="22" r:id="rId23"/>
    <sheet name="Tabl. 3.(32). i 4.(33)." sheetId="23" r:id="rId24"/>
    <sheet name="Tabl. 5.(34). i 6.(35)." sheetId="24" r:id="rId25"/>
    <sheet name="Tabl. 7.(36). i 1.(37). " sheetId="25" r:id="rId26"/>
    <sheet name="Tabl.2.(38)." sheetId="26" r:id="rId27"/>
    <sheet name="Tabl. 1.(39)." sheetId="27" r:id="rId28"/>
    <sheet name="Tabl. 2.(40). " sheetId="28" r:id="rId29"/>
    <sheet name="Wykres nr 1" sheetId="29" r:id="rId30"/>
    <sheet name="Dane do wykresu nr 1." sheetId="30" r:id="rId31"/>
    <sheet name="Wykres nr 2" sheetId="31" r:id="rId32"/>
    <sheet name="Dane do wykresu nr 2" sheetId="32" r:id="rId33"/>
    <sheet name="Wykres nr 3" sheetId="33" r:id="rId34"/>
    <sheet name="Dane do wykresu nr 3" sheetId="34" r:id="rId35"/>
    <sheet name="Wykres nr 4. " sheetId="35" r:id="rId36"/>
    <sheet name="Dane do wykresu nr 4." sheetId="36" r:id="rId37"/>
    <sheet name="Wykres  nr 5" sheetId="37" r:id="rId38"/>
    <sheet name="Dane do wykresu nr 5" sheetId="38" r:id="rId39"/>
    <sheet name="Wykres nr 6." sheetId="39" r:id="rId40"/>
    <sheet name="Dane do wykresu nr 6." sheetId="40" r:id="rId41"/>
    <sheet name="Wykres nr 7." sheetId="41" r:id="rId42"/>
    <sheet name="Dane do wykresu nr 7." sheetId="42" r:id="rId43"/>
  </sheets>
  <definedNames>
    <definedName name="_xlnm.Print_Area" localSheetId="34">'Dane do wykresu nr 3'!$A$5:$C$23</definedName>
    <definedName name="_xlnm.Print_Area" localSheetId="36">'Dane do wykresu nr 4.'!$A$1:$E$24</definedName>
    <definedName name="_xlnm.Print_Area" localSheetId="38">'Dane do wykresu nr 5'!$A$5:$G$11</definedName>
    <definedName name="_xlnm.Print_Area" localSheetId="40">'Dane do wykresu nr 6.'!$A$3:$C$10</definedName>
    <definedName name="_xlnm.Print_Area" localSheetId="42">'Dane do wykresu nr 7.'!$A$1:$C$11</definedName>
    <definedName name="_xlnm.Print_Area" localSheetId="22">'Tab. 2.(31). '!$A$1:$H$26</definedName>
    <definedName name="_xlnm.Print_Area" localSheetId="2">'Tabl. 1.'!$A$1:$G$41</definedName>
    <definedName name="_xlnm.Print_Area" localSheetId="12">'Tabl. 1.(16).'!$A$1:$G$55</definedName>
    <definedName name="_xlnm.Print_Area" localSheetId="13">'Tabl. 1.(17).'!$A$1:$G$45</definedName>
    <definedName name="_xlnm.Print_Area" localSheetId="20">'Tabl. 1.(28). i 2.(29).'!$A$1:$H$49</definedName>
    <definedName name="_xlnm.Print_Area" localSheetId="21">'Tabl. 1.(30). '!$A$1:$K$28</definedName>
    <definedName name="_xlnm.Print_Area" localSheetId="27">'Tabl. 1.(39).'!$A$1:$G$21</definedName>
    <definedName name="_xlnm.Print_Area" localSheetId="9">'Tabl. 10 i 11'!$A$1:$G$38</definedName>
    <definedName name="_xlnm.Print_Area" localSheetId="11">'Tabl. 14. i 15.'!$A$3:$G$49</definedName>
    <definedName name="_xlnm.Print_Area" localSheetId="3">'Tabl. 2.'!$A$1:$G$31</definedName>
    <definedName name="_xlnm.Print_Area" localSheetId="14">'Tabl. 2.(18. i 3.(19).'!$A$1:$G$44</definedName>
    <definedName name="_xlnm.Print_Area" localSheetId="28">'Tabl. 2.(40). '!$A$1:$J$24</definedName>
    <definedName name="_xlnm.Print_Area" localSheetId="4">'Tabl. 3.'!$A$1:$G$45</definedName>
    <definedName name="_xlnm.Print_Area" localSheetId="23">'Tabl. 3.(32). i 4.(33).'!$A$1:$G$34</definedName>
    <definedName name="_xlnm.Print_Area" localSheetId="15">'Tabl. 4.(20). i 5.(21).'!#REF!</definedName>
    <definedName name="_xlnm.Print_Area" localSheetId="6">'Tabl. 5.'!$A$1:$G$45</definedName>
    <definedName name="_xlnm.Print_Area" localSheetId="24">'Tabl. 5.(34). i 6.(35).'!$A$1:$F$51</definedName>
    <definedName name="_xlnm.Print_Area" localSheetId="7">'Tabl. 6. i 7'!$A$1:$G$50</definedName>
    <definedName name="_xlnm.Print_Area" localSheetId="16">'Tabl. 6.(22). i 7.(23).'!#REF!</definedName>
    <definedName name="_xlnm.Print_Area" localSheetId="25">'Tabl. 7.(36). i 1.(37). '!$A$1:$G$41</definedName>
    <definedName name="_xlnm.Print_Area" localSheetId="8">'Tabl. 8. i 9.'!$A$1:$E$45</definedName>
    <definedName name="_xlnm.Print_Area" localSheetId="17">'Tabl. 8.(24).'!$A$1:$K$51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30" l="1"/>
  <c r="G8" i="38" l="1"/>
  <c r="B10" i="38" s="1"/>
  <c r="A10" i="38"/>
  <c r="C6" i="36"/>
  <c r="E6" i="36"/>
  <c r="G4" i="36" s="1"/>
  <c r="C7" i="30"/>
  <c r="E11" i="30"/>
  <c r="E14" i="30" s="1"/>
  <c r="F12" i="30" s="1"/>
  <c r="H9" i="24"/>
  <c r="I9" i="24"/>
  <c r="J9" i="24"/>
  <c r="K9" i="24"/>
  <c r="H10" i="24"/>
  <c r="I10" i="24"/>
  <c r="J10" i="24"/>
  <c r="K10" i="24"/>
  <c r="H11" i="24"/>
  <c r="I11" i="24"/>
  <c r="L11" i="24" s="1"/>
  <c r="J11" i="24"/>
  <c r="K11" i="24"/>
  <c r="M11" i="24"/>
  <c r="H12" i="24"/>
  <c r="I12" i="24"/>
  <c r="L12" i="24" s="1"/>
  <c r="J12" i="24"/>
  <c r="M12" i="24" s="1"/>
  <c r="N12" i="24" s="1"/>
  <c r="K12" i="24"/>
  <c r="H13" i="24"/>
  <c r="L13" i="24" s="1"/>
  <c r="I13" i="24"/>
  <c r="J13" i="24"/>
  <c r="K13" i="24"/>
  <c r="M13" i="24" s="1"/>
  <c r="H14" i="24"/>
  <c r="L14" i="24" s="1"/>
  <c r="I14" i="24"/>
  <c r="J14" i="24"/>
  <c r="K14" i="24"/>
  <c r="M14" i="24"/>
  <c r="H15" i="24"/>
  <c r="I15" i="24"/>
  <c r="J15" i="24"/>
  <c r="K15" i="24"/>
  <c r="H16" i="24"/>
  <c r="I16" i="24"/>
  <c r="J16" i="24"/>
  <c r="K16" i="24"/>
  <c r="H17" i="24"/>
  <c r="I17" i="24"/>
  <c r="L17" i="24" s="1"/>
  <c r="J17" i="24"/>
  <c r="K17" i="24"/>
  <c r="H18" i="24"/>
  <c r="I18" i="24"/>
  <c r="L18" i="24" s="1"/>
  <c r="J18" i="24"/>
  <c r="M18" i="24" s="1"/>
  <c r="N18" i="24" s="1"/>
  <c r="K18" i="24"/>
  <c r="H19" i="24"/>
  <c r="I19" i="24"/>
  <c r="J19" i="24"/>
  <c r="M19" i="24" s="1"/>
  <c r="N19" i="24" s="1"/>
  <c r="K19" i="24"/>
  <c r="L19" i="24"/>
  <c r="H20" i="24"/>
  <c r="I20" i="24"/>
  <c r="L20" i="24" s="1"/>
  <c r="J20" i="24"/>
  <c r="K20" i="24"/>
  <c r="M20" i="24"/>
  <c r="H21" i="24"/>
  <c r="I21" i="24"/>
  <c r="J21" i="24"/>
  <c r="M21" i="24" s="1"/>
  <c r="K21" i="24"/>
  <c r="H22" i="24"/>
  <c r="I22" i="24"/>
  <c r="J22" i="24"/>
  <c r="K22" i="24"/>
  <c r="M22" i="24"/>
  <c r="H23" i="24"/>
  <c r="L23" i="24" s="1"/>
  <c r="I23" i="24"/>
  <c r="J23" i="24"/>
  <c r="K23" i="24"/>
  <c r="H24" i="24"/>
  <c r="L24" i="24" s="1"/>
  <c r="I24" i="24"/>
  <c r="J24" i="24"/>
  <c r="K24" i="24"/>
  <c r="H25" i="24"/>
  <c r="I25" i="24"/>
  <c r="J25" i="24"/>
  <c r="K25" i="24"/>
  <c r="L25" i="24"/>
  <c r="N20" i="24" l="1"/>
  <c r="N14" i="24"/>
  <c r="N11" i="24"/>
  <c r="L22" i="24"/>
  <c r="N22" i="24" s="1"/>
  <c r="M17" i="24"/>
  <c r="N17" i="24" s="1"/>
  <c r="M16" i="24"/>
  <c r="N16" i="24" s="1"/>
  <c r="M15" i="24"/>
  <c r="N13" i="24"/>
  <c r="L10" i="24"/>
  <c r="L9" i="24"/>
  <c r="M25" i="24"/>
  <c r="N25" i="24" s="1"/>
  <c r="M24" i="24"/>
  <c r="N24" i="24" s="1"/>
  <c r="M23" i="24"/>
  <c r="N23" i="24" s="1"/>
  <c r="L21" i="24"/>
  <c r="N21" i="24" s="1"/>
  <c r="L16" i="24"/>
  <c r="L15" i="24"/>
  <c r="M10" i="24"/>
  <c r="N10" i="24" s="1"/>
  <c r="M9" i="24"/>
  <c r="N9" i="24" s="1"/>
  <c r="E10" i="38"/>
  <c r="D10" i="38"/>
  <c r="C10" i="38"/>
  <c r="G5" i="36"/>
  <c r="F13" i="30"/>
  <c r="G10" i="38" l="1"/>
  <c r="N15" i="24"/>
  <c r="F11" i="30"/>
  <c r="F14" i="30" s="1"/>
</calcChain>
</file>

<file path=xl/sharedStrings.xml><?xml version="1.0" encoding="utf-8"?>
<sst xmlns="http://schemas.openxmlformats.org/spreadsheetml/2006/main" count="1788" uniqueCount="812">
  <si>
    <r>
      <t>c)</t>
    </r>
    <r>
      <rPr>
        <sz val="8"/>
        <rFont val="Arial"/>
        <family val="2"/>
        <charset val="238"/>
      </rPr>
      <t xml:space="preserve"> Łącznie z emeryturami finansowanymi z FER, a wypłaconymi przez MON, MSWiA, MS .</t>
    </r>
  </si>
  <si>
    <r>
      <t>b)</t>
    </r>
    <r>
      <rPr>
        <sz val="8"/>
        <rFont val="Arial"/>
        <family val="2"/>
        <charset val="238"/>
      </rPr>
      <t xml:space="preserve"> Świadczenie rolne w wysokości 50% ze względu na uprawnienia do świadczeń pracowniczych zbiegających się ze świadczeniami zagranicznymi.</t>
    </r>
  </si>
  <si>
    <r>
      <t>a)</t>
    </r>
    <r>
      <rPr>
        <sz val="8"/>
        <rFont val="Arial"/>
        <family val="2"/>
        <charset val="238"/>
      </rPr>
      <t xml:space="preserve"> Bez rodzicielskich świadczeń uzupełniających.</t>
    </r>
  </si>
  <si>
    <t>Renty rodzinne nie związane 
z przekazaniem gospodarstwa rolnego</t>
  </si>
  <si>
    <t>Renty rodzinne za przekazane 
gospodarstwo rolne następcy</t>
  </si>
  <si>
    <t>Renty rodzinne za przekazane 
gospodarstwo rolne Państwu</t>
  </si>
  <si>
    <t>Renty rodzinne rolnicze</t>
  </si>
  <si>
    <t>w tym renty rodzinne wypadkowe</t>
  </si>
  <si>
    <t>RENTY RODZINNE RAZEM</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</si>
  <si>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</si>
  <si>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</si>
  <si>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</si>
  <si>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</si>
  <si>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</si>
  <si>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</si>
  <si>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</si>
  <si>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</si>
  <si>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</si>
  <si>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</si>
  <si>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</si>
  <si>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r>
      <t xml:space="preserve">736 782 </t>
    </r>
    <r>
      <rPr>
        <vertAlign val="superscript"/>
        <sz val="9"/>
        <rFont val="Arial"/>
        <family val="2"/>
        <charset val="238"/>
      </rPr>
      <t>a)</t>
    </r>
  </si>
  <si>
    <r>
      <t xml:space="preserve">733 524 </t>
    </r>
    <r>
      <rPr>
        <vertAlign val="superscript"/>
        <sz val="9"/>
        <rFont val="Arial CE"/>
        <charset val="238"/>
      </rPr>
      <t>a)</t>
    </r>
  </si>
  <si>
    <r>
      <t xml:space="preserve">735 690 </t>
    </r>
    <r>
      <rPr>
        <vertAlign val="superscript"/>
        <sz val="9"/>
        <rFont val="Arial"/>
        <family val="2"/>
        <charset val="238"/>
      </rPr>
      <t>a)</t>
    </r>
  </si>
  <si>
    <t>Emerytury rolnicze</t>
  </si>
  <si>
    <t>w tym emerytury wcześniejsze</t>
  </si>
  <si>
    <t xml:space="preserve">EMERYTURY RAZEM </t>
  </si>
  <si>
    <r>
      <t>EMERYTURY</t>
    </r>
    <r>
      <rPr>
        <vertAlign val="superscript"/>
        <sz val="9"/>
        <rFont val="Arial"/>
        <family val="2"/>
        <charset val="238"/>
      </rPr>
      <t xml:space="preserve"> c)</t>
    </r>
  </si>
  <si>
    <r>
      <t>GBRZ</t>
    </r>
    <r>
      <rPr>
        <vertAlign val="superscript"/>
        <sz val="9"/>
        <rFont val="Arial"/>
        <family val="2"/>
        <charset val="238"/>
      </rPr>
      <t xml:space="preserve"> b)</t>
    </r>
  </si>
  <si>
    <t>Renty</t>
  </si>
  <si>
    <r>
      <t xml:space="preserve">883 405 </t>
    </r>
    <r>
      <rPr>
        <vertAlign val="superscript"/>
        <sz val="9"/>
        <rFont val="Arial"/>
        <family val="2"/>
        <charset val="238"/>
      </rPr>
      <t xml:space="preserve">a) </t>
    </r>
  </si>
  <si>
    <r>
      <t xml:space="preserve">872 688 </t>
    </r>
    <r>
      <rPr>
        <vertAlign val="superscript"/>
        <sz val="9"/>
        <rFont val="Arial"/>
        <family val="2"/>
        <charset val="238"/>
      </rPr>
      <t>a)</t>
    </r>
  </si>
  <si>
    <r>
      <t xml:space="preserve">879 549 </t>
    </r>
    <r>
      <rPr>
        <vertAlign val="superscript"/>
        <sz val="9"/>
        <rFont val="Arial"/>
        <family val="2"/>
        <charset val="238"/>
      </rPr>
      <t>a)</t>
    </r>
  </si>
  <si>
    <t>Emerytury</t>
  </si>
  <si>
    <t>EMERYTURY I RENTY RAZEM</t>
  </si>
  <si>
    <t>OGÓŁEM</t>
  </si>
  <si>
    <t>VII-IX 
2019=100</t>
  </si>
  <si>
    <t>X-XII 
2018=100</t>
  </si>
  <si>
    <t>w liczbach bezwzględnych</t>
  </si>
  <si>
    <t>X-XII</t>
  </si>
  <si>
    <t>I-XII</t>
  </si>
  <si>
    <t>VII-IX</t>
  </si>
  <si>
    <t>Wyszczególnienie</t>
  </si>
  <si>
    <t>TABLICA 1. PRZECIĘTNA MIESIĘCZNA LICZBA EMERYTUR I RENT WEDŁUG RODZAJÓW ŚWIADCZEŃ</t>
  </si>
  <si>
    <t>I. FUNDUSZ EMERYTALNO-RENTOWY</t>
  </si>
  <si>
    <r>
      <t>c)</t>
    </r>
    <r>
      <rPr>
        <sz val="8"/>
        <rFont val="Arial"/>
        <family val="2"/>
        <charset val="238"/>
      </rPr>
      <t xml:space="preserve"> Łącznie z emeryturami finansowanymi z FER, a wypłaconymi przez MON, MSWiA, MS.</t>
    </r>
  </si>
  <si>
    <r>
      <t>b)</t>
    </r>
    <r>
      <rPr>
        <sz val="8"/>
        <rFont val="Arial"/>
        <family val="2"/>
        <charset val="238"/>
      </rPr>
      <t xml:space="preserve"> Bez rodzicielskich świadczeń uzupełniajacych.</t>
    </r>
  </si>
  <si>
    <r>
      <t>a)</t>
    </r>
    <r>
      <rPr>
        <sz val="8"/>
        <rFont val="Arial"/>
        <family val="2"/>
        <charset val="238"/>
      </rPr>
      <t xml:space="preserve"> Łącznie z GBRZ.</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</si>
  <si>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</si>
  <si>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</si>
  <si>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</si>
  <si>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</si>
  <si>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</si>
  <si>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</si>
  <si>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</si>
  <si>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</si>
  <si>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</si>
  <si>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</si>
  <si>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</si>
  <si>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</si>
  <si>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</si>
  <si>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 xml:space="preserve"> </t>
  </si>
  <si>
    <t>lubelskie</t>
  </si>
  <si>
    <t>kujawsko-pomorskie</t>
  </si>
  <si>
    <t>dolnośląskie</t>
  </si>
  <si>
    <t xml:space="preserve">OGÓŁEM </t>
  </si>
  <si>
    <t xml:space="preserve">                           </t>
  </si>
  <si>
    <t xml:space="preserve"> w tym wypadkowe</t>
  </si>
  <si>
    <t xml:space="preserve">ogółem   </t>
  </si>
  <si>
    <t>ogółem</t>
  </si>
  <si>
    <t>rodzinne</t>
  </si>
  <si>
    <t>z tytułu niezdolności 
do pracy</t>
  </si>
  <si>
    <t xml:space="preserve">renty           </t>
  </si>
  <si>
    <r>
      <t xml:space="preserve">emerytury </t>
    </r>
    <r>
      <rPr>
        <vertAlign val="superscript"/>
        <sz val="9"/>
        <rFont val="Arial"/>
        <family val="2"/>
        <charset val="238"/>
      </rPr>
      <t>b)</t>
    </r>
  </si>
  <si>
    <t>w tym - otrzymujący:</t>
  </si>
  <si>
    <r>
      <t xml:space="preserve">Ogółem </t>
    </r>
    <r>
      <rPr>
        <vertAlign val="superscript"/>
        <sz val="9"/>
        <rFont val="Arial"/>
        <family val="2"/>
        <charset val="238"/>
      </rPr>
      <t>a) b)</t>
    </r>
  </si>
  <si>
    <t>TABLICA 2. PRZECIĘTNA MIESIĘCZNA LICZBA EMERYTUR I RENT W 2019 R.</t>
  </si>
  <si>
    <r>
      <t>g)</t>
    </r>
    <r>
      <rPr>
        <sz val="8"/>
        <rFont val="Arial"/>
        <family val="2"/>
        <charset val="238"/>
      </rPr>
      <t xml:space="preserve"> Łącznie z emeryturami finansowanymi z FER, a wypłaconymi przez MON, MSWiA, MS.</t>
    </r>
  </si>
  <si>
    <r>
      <t>f)</t>
    </r>
    <r>
      <rPr>
        <sz val="8"/>
        <rFont val="Arial"/>
        <family val="2"/>
        <charset val="238"/>
      </rPr>
      <t xml:space="preserve"> Świadczenie rolne w wysokości 50% ze względu na uprawnienia do świadczeń pracowniczych zbiegających się ze świadczeniami zagranicznymi.</t>
    </r>
  </si>
  <si>
    <r>
      <t>e)</t>
    </r>
    <r>
      <rPr>
        <sz val="8"/>
        <rFont val="Arial"/>
        <family val="2"/>
        <charset val="238"/>
      </rPr>
      <t xml:space="preserve"> Bez rodzicielskich świadczeń uzupełniajacych.</t>
    </r>
  </si>
  <si>
    <r>
      <t>d)</t>
    </r>
    <r>
      <rPr>
        <sz val="8"/>
        <rFont val="Arial"/>
        <family val="2"/>
        <charset val="238"/>
      </rPr>
      <t xml:space="preserve"> Łącznie z jednorazowymi świadczeniami pieniężnymi, lecz bez GBRZ.</t>
    </r>
  </si>
  <si>
    <r>
      <t>c)</t>
    </r>
    <r>
      <rPr>
        <sz val="8"/>
        <rFont val="Arial"/>
        <family val="2"/>
        <charset val="238"/>
      </rPr>
      <t xml:space="preserve"> 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</si>
  <si>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</si>
  <si>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</si>
  <si>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 xml:space="preserve">RENTY RODZINNE  </t>
  </si>
  <si>
    <t>Renty rolnicze z tytułu niezdolności 
do pracy</t>
  </si>
  <si>
    <t xml:space="preserve">RENTY Z TYTUŁU NIEZDOLNOŚCI 
DO PRACY RAZEM </t>
  </si>
  <si>
    <r>
      <t>11 484 185,2</t>
    </r>
    <r>
      <rPr>
        <vertAlign val="superscript"/>
        <sz val="9"/>
        <rFont val="Arial"/>
        <family val="2"/>
        <charset val="238"/>
      </rPr>
      <t xml:space="preserve"> e)</t>
    </r>
  </si>
  <si>
    <r>
      <t xml:space="preserve">2 710 680,4 </t>
    </r>
    <r>
      <rPr>
        <vertAlign val="superscript"/>
        <sz val="9"/>
        <rFont val="Arial"/>
        <family val="2"/>
        <charset val="238"/>
      </rPr>
      <t>e)</t>
    </r>
  </si>
  <si>
    <r>
      <t xml:space="preserve">2 729 763,2 </t>
    </r>
    <r>
      <rPr>
        <vertAlign val="superscript"/>
        <sz val="9"/>
        <rFont val="Arial"/>
        <family val="2"/>
        <charset val="238"/>
      </rPr>
      <t>e)</t>
    </r>
  </si>
  <si>
    <r>
      <t xml:space="preserve">EMERYTURY </t>
    </r>
    <r>
      <rPr>
        <b/>
        <vertAlign val="superscript"/>
        <sz val="9"/>
        <rFont val="Arial"/>
        <family val="2"/>
        <charset val="238"/>
      </rPr>
      <t>g</t>
    </r>
    <r>
      <rPr>
        <vertAlign val="superscript"/>
        <sz val="9"/>
        <rFont val="Arial"/>
        <family val="2"/>
        <charset val="238"/>
      </rPr>
      <t>)</t>
    </r>
  </si>
  <si>
    <r>
      <t xml:space="preserve">GBRZ </t>
    </r>
    <r>
      <rPr>
        <vertAlign val="superscript"/>
        <sz val="9"/>
        <rFont val="Arial"/>
        <family val="2"/>
        <charset val="238"/>
      </rPr>
      <t>f)</t>
    </r>
  </si>
  <si>
    <r>
      <t>3 161 566,9</t>
    </r>
    <r>
      <rPr>
        <vertAlign val="superscript"/>
        <sz val="9"/>
        <rFont val="Arial"/>
        <family val="2"/>
        <charset val="238"/>
      </rPr>
      <t xml:space="preserve"> e) </t>
    </r>
  </si>
  <si>
    <r>
      <t xml:space="preserve">3 195 019,3 </t>
    </r>
    <r>
      <rPr>
        <vertAlign val="superscript"/>
        <sz val="9"/>
        <rFont val="Arial"/>
        <family val="2"/>
        <charset val="238"/>
      </rPr>
      <t>e)</t>
    </r>
  </si>
  <si>
    <t>w tysiącach złotych</t>
  </si>
  <si>
    <r>
      <t>I-XII</t>
    </r>
    <r>
      <rPr>
        <vertAlign val="superscript"/>
        <sz val="9"/>
        <rFont val="Arial"/>
        <family val="2"/>
        <charset val="238"/>
      </rPr>
      <t xml:space="preserve"> d)</t>
    </r>
  </si>
  <si>
    <r>
      <t>X-XII</t>
    </r>
    <r>
      <rPr>
        <vertAlign val="superscript"/>
        <sz val="9"/>
        <rFont val="Arial"/>
        <family val="2"/>
        <charset val="238"/>
      </rPr>
      <t xml:space="preserve"> d)</t>
    </r>
  </si>
  <si>
    <r>
      <t xml:space="preserve">VII-IX </t>
    </r>
    <r>
      <rPr>
        <vertAlign val="superscript"/>
        <sz val="9"/>
        <rFont val="Arial"/>
        <family val="2"/>
        <charset val="238"/>
      </rPr>
      <t>d)</t>
    </r>
  </si>
  <si>
    <r>
      <t xml:space="preserve">TABLICA 3. WYDATKI NA ŚWIADCZENIA EMERYTALNO-RENTOWE WEDŁUG RODZAJÓW ŚWIADCZEŃ </t>
    </r>
    <r>
      <rPr>
        <vertAlign val="superscript"/>
        <sz val="9"/>
        <rFont val="Arial"/>
        <family val="2"/>
        <charset val="238"/>
      </rPr>
      <t>a) b) c)</t>
    </r>
  </si>
  <si>
    <t xml:space="preserve">  </t>
  </si>
  <si>
    <r>
      <t xml:space="preserve">f) </t>
    </r>
    <r>
      <rPr>
        <sz val="8"/>
        <rFont val="Arial"/>
        <family val="2"/>
        <charset val="238"/>
      </rPr>
      <t>Bez rodzicielskich świadczeń uzupełniających.</t>
    </r>
  </si>
  <si>
    <r>
      <t xml:space="preserve">e) </t>
    </r>
    <r>
      <rPr>
        <sz val="8"/>
        <rFont val="Arial"/>
        <family val="2"/>
        <charset val="238"/>
      </rPr>
      <t>Łącznie z GBRZ.</t>
    </r>
  </si>
  <si>
    <r>
      <t>d)</t>
    </r>
    <r>
      <rPr>
        <sz val="8"/>
        <rFont val="Arial"/>
        <family val="2"/>
        <charset val="238"/>
      </rPr>
      <t xml:space="preserve"> Łącznie z jednorazowym świadczeniem pienieżnym, lecz bez GBRZ.</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</si>
  <si>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</si>
  <si>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</si>
  <si>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 xml:space="preserve">            </t>
  </si>
  <si>
    <r>
      <t xml:space="preserve">emerytury </t>
    </r>
    <r>
      <rPr>
        <vertAlign val="superscript"/>
        <sz val="9"/>
        <rFont val="Arial"/>
        <family val="2"/>
        <charset val="238"/>
      </rPr>
      <t>f)</t>
    </r>
  </si>
  <si>
    <t xml:space="preserve">      </t>
  </si>
  <si>
    <r>
      <t>Ogółem</t>
    </r>
    <r>
      <rPr>
        <vertAlign val="superscript"/>
        <sz val="9"/>
        <rFont val="Arial"/>
        <family val="2"/>
        <charset val="238"/>
      </rPr>
      <t xml:space="preserve"> e) f)</t>
    </r>
  </si>
  <si>
    <r>
      <t xml:space="preserve">TABLICA 4. WYDATKI NA ŚWIADCZENIA EMERYTALNO-RENTOWE W 2019 R. </t>
    </r>
    <r>
      <rPr>
        <vertAlign val="superscript"/>
        <sz val="9"/>
        <rFont val="Arial"/>
        <family val="2"/>
        <charset val="238"/>
      </rPr>
      <t>a) b) c) d)</t>
    </r>
  </si>
  <si>
    <r>
      <t xml:space="preserve">e) </t>
    </r>
    <r>
      <rPr>
        <sz val="8"/>
        <rFont val="Arial"/>
        <family val="2"/>
        <charset val="238"/>
      </rPr>
      <t>Bez rodzicielskich świadczeń uzupełniających.</t>
    </r>
  </si>
  <si>
    <r>
      <t>c)</t>
    </r>
    <r>
      <rPr>
        <sz val="8"/>
        <rFont val="Arial"/>
        <family val="2"/>
        <charset val="238"/>
      </rPr>
      <t xml:space="preserve"> Przeciętne miesięczne świadczenie prezenowane w kwotach brutto.</t>
    </r>
  </si>
  <si>
    <r>
      <t>a)</t>
    </r>
    <r>
      <rPr>
        <sz val="8"/>
        <rFont val="Arial"/>
        <family val="2"/>
        <charset val="238"/>
      </rPr>
      <t xml:space="preserve"> Bez wypłat z innych systemów ubezpieczeniowych w przypadku zbiegu uprawnień do świadczeń z tych systemów z uprawnieniamido świadczeń z funduszu emerytalno-rentowego.</t>
    </r>
  </si>
  <si>
    <t xml:space="preserve">    </t>
  </si>
  <si>
    <r>
      <t xml:space="preserve">1 298,91 </t>
    </r>
    <r>
      <rPr>
        <vertAlign val="superscript"/>
        <sz val="9"/>
        <rFont val="Arial"/>
        <family val="2"/>
        <charset val="238"/>
      </rPr>
      <t>e)</t>
    </r>
  </si>
  <si>
    <r>
      <t>1 231,81</t>
    </r>
    <r>
      <rPr>
        <vertAlign val="superscript"/>
        <sz val="9"/>
        <rFont val="Arial"/>
        <family val="2"/>
        <charset val="238"/>
      </rPr>
      <t>e)</t>
    </r>
  </si>
  <si>
    <r>
      <t xml:space="preserve">1 236,83 </t>
    </r>
    <r>
      <rPr>
        <vertAlign val="superscript"/>
        <sz val="9"/>
        <rFont val="Arial"/>
        <family val="2"/>
        <charset val="238"/>
      </rPr>
      <t>e)</t>
    </r>
  </si>
  <si>
    <r>
      <t>GBRZ</t>
    </r>
    <r>
      <rPr>
        <vertAlign val="superscript"/>
        <sz val="9"/>
        <rFont val="Arial"/>
        <family val="2"/>
        <charset val="238"/>
      </rPr>
      <t xml:space="preserve"> f)</t>
    </r>
  </si>
  <si>
    <r>
      <t xml:space="preserve">1 275,61 </t>
    </r>
    <r>
      <rPr>
        <vertAlign val="superscript"/>
        <sz val="9"/>
        <rFont val="Arial"/>
        <family val="2"/>
        <charset val="238"/>
      </rPr>
      <t>e)</t>
    </r>
  </si>
  <si>
    <r>
      <t xml:space="preserve">1 207,60 </t>
    </r>
    <r>
      <rPr>
        <vertAlign val="superscript"/>
        <sz val="9"/>
        <rFont val="Arial"/>
        <family val="2"/>
        <charset val="238"/>
      </rPr>
      <t>e)</t>
    </r>
  </si>
  <si>
    <r>
      <t xml:space="preserve">1 210,86  </t>
    </r>
    <r>
      <rPr>
        <vertAlign val="superscript"/>
        <sz val="9"/>
        <rFont val="Arial"/>
        <family val="2"/>
        <charset val="238"/>
      </rPr>
      <t>e)</t>
    </r>
  </si>
  <si>
    <t>w złotych</t>
  </si>
  <si>
    <r>
      <t xml:space="preserve">X-XII </t>
    </r>
    <r>
      <rPr>
        <vertAlign val="superscript"/>
        <sz val="9"/>
        <rFont val="Arial"/>
        <family val="2"/>
        <charset val="238"/>
      </rPr>
      <t>d)</t>
    </r>
  </si>
  <si>
    <r>
      <t xml:space="preserve">TABLICA 5. PRZECIĘTNE MIESIĘCZNE ŚWIADCZENIE EMERYTALNO-RENTOWE 
                   WEDŁUG RODZAJÓW ŚWIADCZEŃ </t>
    </r>
    <r>
      <rPr>
        <vertAlign val="superscript"/>
        <sz val="9"/>
        <rFont val="Arial"/>
        <family val="2"/>
        <charset val="238"/>
      </rPr>
      <t>a) b) c)</t>
    </r>
  </si>
  <si>
    <r>
      <t>e)</t>
    </r>
    <r>
      <rPr>
        <vertAlign val="superscript"/>
        <sz val="8"/>
        <rFont val="Arial"/>
        <family val="2"/>
        <charset val="238"/>
      </rPr>
      <t xml:space="preserve"> </t>
    </r>
    <r>
      <rPr>
        <sz val="8"/>
        <rFont val="Arial"/>
        <family val="2"/>
        <charset val="238"/>
      </rPr>
      <t>Łącznie ze świadczeniami rolnymi wypłacanymi w wysokości 50% ze względu na uprawnienia do świadczeń pracowniczych zbiegających
 się ze świadczeniami zagranicznymi.</t>
    </r>
  </si>
  <si>
    <r>
      <t xml:space="preserve">d) </t>
    </r>
    <r>
      <rPr>
        <sz val="8"/>
        <rFont val="Arial"/>
        <family val="2"/>
        <charset val="238"/>
      </rPr>
      <t>Bez rodzicielskich świadczeń uzupełniajacych.</t>
    </r>
  </si>
  <si>
    <r>
      <t>c)</t>
    </r>
    <r>
      <rPr>
        <vertAlign val="superscript"/>
        <sz val="8"/>
        <rFont val="Arial"/>
        <family val="2"/>
        <charset val="238"/>
      </rPr>
      <t xml:space="preserve"> </t>
    </r>
    <r>
      <rPr>
        <sz val="8"/>
        <rFont val="Arial"/>
        <family val="2"/>
        <charset val="238"/>
      </rPr>
      <t>Bez jednorazowych świadczeń pieniężnych.</t>
    </r>
  </si>
  <si>
    <r>
      <t>b)</t>
    </r>
    <r>
      <rPr>
        <sz val="11"/>
        <rFont val="Arial"/>
        <family val="2"/>
        <charset val="238"/>
      </rPr>
      <t xml:space="preserve"> </t>
    </r>
    <r>
      <rPr>
        <sz val="8"/>
        <rFont val="Arial"/>
        <family val="2"/>
        <charset val="238"/>
      </rPr>
      <t>Wypłaty prezentowane w kwotach brutto.</t>
    </r>
  </si>
  <si>
    <r>
      <t>a</t>
    </r>
    <r>
      <rPr>
        <vertAlign val="superscript"/>
        <sz val="10"/>
        <rFont val="Arial"/>
        <family val="2"/>
        <charset val="238"/>
      </rPr>
      <t>)</t>
    </r>
    <r>
      <rPr>
        <vertAlign val="superscript"/>
        <sz val="8"/>
        <rFont val="Arial"/>
        <family val="2"/>
        <charset val="238"/>
      </rPr>
      <t xml:space="preserve"> </t>
    </r>
    <r>
      <rPr>
        <sz val="8"/>
        <rFont val="Arial"/>
        <family val="2"/>
        <charset val="238"/>
      </rPr>
      <t>Łącznie z wypłatami dokonywanymi na podstawie art. 25 ust. 4 w związku z art. 25 ust. 2a ustawy o ubezpieczenie społecznym rolników, lecz bez potrąceń nieprzekazywanych.</t>
    </r>
  </si>
  <si>
    <t xml:space="preserve">RENTY Z TYTUŁU NIEZDOLNOŚCI 
DO PRACY </t>
  </si>
  <si>
    <r>
      <t>Przeciętne świadczenie 
w zł</t>
    </r>
    <r>
      <rPr>
        <vertAlign val="superscript"/>
        <sz val="9"/>
        <rFont val="Arial"/>
        <family val="2"/>
        <charset val="238"/>
      </rPr>
      <t xml:space="preserve">  a) b) c)</t>
    </r>
  </si>
  <si>
    <r>
      <t xml:space="preserve">Kwota wypłat 
w zł </t>
    </r>
    <r>
      <rPr>
        <vertAlign val="superscript"/>
        <sz val="9"/>
        <rFont val="Arial"/>
        <family val="2"/>
        <charset val="238"/>
      </rPr>
      <t>a) b) c)</t>
    </r>
  </si>
  <si>
    <t>Liczba 
świadczeń</t>
  </si>
  <si>
    <t>TABLICA 7. ŚWIADCZENIA WYPŁACANE Z FUNDUSZU EMERYTALNO-RENTOWEGO W 2019 R.</t>
  </si>
  <si>
    <r>
      <t>g)</t>
    </r>
    <r>
      <rPr>
        <sz val="8"/>
        <rFont val="Arial"/>
        <family val="2"/>
        <charset val="238"/>
      </rPr>
      <t xml:space="preserve"> Łącznie z emeryturami finansowanymi z FER, a wypłaconymi przez MON, MSWiA, MS. </t>
    </r>
  </si>
  <si>
    <r>
      <t>f)</t>
    </r>
    <r>
      <rPr>
        <sz val="8"/>
        <rFont val="Arial"/>
        <family val="2"/>
        <charset val="238"/>
      </rPr>
      <t xml:space="preserve"> Bez rodzicielskich świadczeń uzupełniajacych.</t>
    </r>
  </si>
  <si>
    <r>
      <t>d)</t>
    </r>
    <r>
      <rPr>
        <sz val="8"/>
        <rFont val="Arial"/>
        <family val="2"/>
        <charset val="238"/>
      </rPr>
      <t xml:space="preserve"> Łącznie z jednorazowym świadczeniem pieniężnym, lecz bez GBRZ.</t>
    </r>
  </si>
  <si>
    <r>
      <t xml:space="preserve">c) </t>
    </r>
    <r>
      <rPr>
        <sz val="8"/>
        <rFont val="Arial"/>
        <family val="2"/>
        <charset val="238"/>
      </rPr>
      <t>Przeciętne miesięczne świadczenie prezentowane w kwotach brutto.</t>
    </r>
  </si>
  <si>
    <r>
      <t>b)</t>
    </r>
    <r>
      <rPr>
        <sz val="8"/>
        <rFont val="Arial"/>
        <family val="2"/>
        <charset val="238"/>
      </rPr>
      <t xml:space="preserve"> Łącznie z wypłatami na podstawie art. 25 ust. 4 w związku z art. 25 ust.  2a ustawy o ubezpieczeniu społecznym rolników, lecz bez potrąceń nieprzekazywanych.</t>
    </r>
  </si>
  <si>
    <r>
      <t>rodzinne</t>
    </r>
    <r>
      <rPr>
        <vertAlign val="superscript"/>
        <sz val="9"/>
        <rFont val="Arial"/>
        <family val="2"/>
        <charset val="238"/>
      </rPr>
      <t xml:space="preserve"> </t>
    </r>
  </si>
  <si>
    <t>z tytułu niezdolności do pracy</t>
  </si>
  <si>
    <r>
      <t>emerytury</t>
    </r>
    <r>
      <rPr>
        <vertAlign val="superscript"/>
        <sz val="9"/>
        <rFont val="Arial"/>
        <family val="2"/>
        <charset val="238"/>
      </rPr>
      <t xml:space="preserve"> f)</t>
    </r>
  </si>
  <si>
    <t>w tym otrzymujący:</t>
  </si>
  <si>
    <r>
      <t xml:space="preserve">Ogółem </t>
    </r>
    <r>
      <rPr>
        <vertAlign val="superscript"/>
        <sz val="9"/>
        <rFont val="Arial"/>
        <family val="2"/>
        <charset val="238"/>
      </rPr>
      <t>e) f)</t>
    </r>
  </si>
  <si>
    <r>
      <t>a)</t>
    </r>
    <r>
      <rPr>
        <sz val="11"/>
        <color theme="1"/>
        <rFont val="Calibri"/>
        <family val="2"/>
        <charset val="238"/>
        <scheme val="minor"/>
      </rPr>
      <t xml:space="preserve"> </t>
    </r>
    <r>
      <rPr>
        <sz val="8"/>
        <rFont val="Arial"/>
        <family val="2"/>
        <charset val="238"/>
      </rPr>
      <t>W kwotach brutto bez dodatków do emerytur i rent.</t>
    </r>
  </si>
  <si>
    <t>1400,01  i więcej</t>
  </si>
  <si>
    <t>-</t>
  </si>
  <si>
    <t xml:space="preserve">1300,01 - 1400 </t>
  </si>
  <si>
    <t xml:space="preserve">1200,01 - 1300 </t>
  </si>
  <si>
    <t xml:space="preserve">1100,01 - 1200 </t>
  </si>
  <si>
    <t xml:space="preserve">1000,01 - 1100 </t>
  </si>
  <si>
    <t xml:space="preserve">900,01 - 1000 </t>
  </si>
  <si>
    <t xml:space="preserve">800,01 - 900 </t>
  </si>
  <si>
    <t xml:space="preserve">700,01 - 800 </t>
  </si>
  <si>
    <t xml:space="preserve">600,01 - 700 </t>
  </si>
  <si>
    <t>500,01 - 600</t>
  </si>
  <si>
    <t>400,01 - 500</t>
  </si>
  <si>
    <t>300,01 - 400</t>
  </si>
  <si>
    <t>200,01 - 300</t>
  </si>
  <si>
    <t>100,01 - 200</t>
  </si>
  <si>
    <t xml:space="preserve">Ogółem </t>
  </si>
  <si>
    <t xml:space="preserve"> rodzinne</t>
  </si>
  <si>
    <t xml:space="preserve"> z tytułu niezdolności 
do pracy</t>
  </si>
  <si>
    <t xml:space="preserve"> renty</t>
  </si>
  <si>
    <r>
      <t xml:space="preserve">emerytury </t>
    </r>
    <r>
      <rPr>
        <vertAlign val="superscript"/>
        <sz val="9"/>
        <rFont val="Arial"/>
        <family val="2"/>
        <charset val="238"/>
      </rPr>
      <t>b) c)</t>
    </r>
  </si>
  <si>
    <t>Ogółem</t>
  </si>
  <si>
    <t>Liczba świadczeniobiorców</t>
  </si>
  <si>
    <r>
      <t xml:space="preserve">Wysokość 
w (zł) </t>
    </r>
    <r>
      <rPr>
        <vertAlign val="superscript"/>
        <sz val="9"/>
        <rFont val="Arial"/>
        <family val="2"/>
        <charset val="238"/>
      </rPr>
      <t>a)</t>
    </r>
  </si>
  <si>
    <t xml:space="preserve">TABLICA 9. ŚWIADCZENIOBIORCY WEDŁUG WYSOKOŚCI ŚWIADCZEŃ 
                   EMERYTALNO-RENTOWYCH (STAN NA DZIEŃ 31 GRUDNIA 2019 R). </t>
  </si>
  <si>
    <t xml:space="preserve">GBRZ </t>
  </si>
  <si>
    <t xml:space="preserve">TABLICA 8. ŚWIADCZENIA WYPŁACANE Z FUNDUSZU EMERYTALNO-RENTOWEGO
                   BEZ DODATKÓW DO EMERYTUR I RENT (STAN NA DZIEŃ 31 GRUDNIA 2019 R.) </t>
  </si>
  <si>
    <t>Przeciętne świadczenie
 w zł</t>
  </si>
  <si>
    <t>Kwota wypłat 
w zł</t>
  </si>
  <si>
    <r>
      <t>TABLICA 11. ZASIŁKI MACIERZYŃSKIE ZA 2019 R.</t>
    </r>
    <r>
      <rPr>
        <b/>
        <vertAlign val="superscript"/>
        <sz val="10"/>
        <rFont val="Arial"/>
        <family val="2"/>
        <charset val="238"/>
      </rPr>
      <t>a)</t>
    </r>
  </si>
  <si>
    <t xml:space="preserve">Przeciętne świadczenie w zł </t>
  </si>
  <si>
    <t>Kwota wypłat w tys. zł</t>
  </si>
  <si>
    <t xml:space="preserve">Liczba świadczeń </t>
  </si>
  <si>
    <t>ZASIŁKI MACIERZYŃSKIE</t>
  </si>
  <si>
    <t>VII-IX
2019=100</t>
  </si>
  <si>
    <t>X-XII
2018=100</t>
  </si>
  <si>
    <t>Kwota wypłat
w zł</t>
  </si>
  <si>
    <t>po członkach rodzin</t>
  </si>
  <si>
    <t>po ubezpieczonych</t>
  </si>
  <si>
    <t xml:space="preserve">po emerytach, rencistach </t>
  </si>
  <si>
    <t>Zasiłki pogrzebowe</t>
  </si>
  <si>
    <t>TABLICA 13. ZASIŁKI POGRZEBOWE W 2019 R.</t>
  </si>
  <si>
    <t xml:space="preserve">                            </t>
  </si>
  <si>
    <t>ZASIŁKI POGRZEBOWE PO CZŁONKACH  RODZIN</t>
  </si>
  <si>
    <t>ZASIŁKI POGRZEBOWE PO UBEZPIECZONYCH</t>
  </si>
  <si>
    <t xml:space="preserve">ZASIŁKI POGRZEBOWE PO EMERYTACH  I  RENCISTACH </t>
  </si>
  <si>
    <t>ZASIŁKI POGRZEBOWE OGÓŁEM</t>
  </si>
  <si>
    <t>TABLICA 12. ZASIŁKI POGRZEBOWE FINANSOWANE Z FUNDUSZU EMERYTALNO-RENTOWEGO</t>
  </si>
  <si>
    <r>
      <t xml:space="preserve">a) </t>
    </r>
    <r>
      <rPr>
        <sz val="8"/>
        <rFont val="Arial"/>
        <family val="2"/>
        <charset val="238"/>
      </rPr>
      <t>Przeciętna miesięczna.</t>
    </r>
  </si>
  <si>
    <t>Przeciętna wysokość dodatku w zł</t>
  </si>
  <si>
    <t xml:space="preserve">Kwota wypłat w tys. zł </t>
  </si>
  <si>
    <r>
      <t xml:space="preserve">Liczba </t>
    </r>
    <r>
      <rPr>
        <vertAlign val="superscript"/>
        <sz val="9"/>
        <rFont val="Arial"/>
        <family val="2"/>
        <charset val="238"/>
      </rPr>
      <t>a)</t>
    </r>
  </si>
  <si>
    <t>DODATKI DLA SIEROT ZUPEŁNYCH</t>
  </si>
  <si>
    <t>DODATKI PIELĘGNACYJNE Z TYTUŁU NIEZDOLNOŚCI DO SAMODZIELNEJ EGZYSTENCJI</t>
  </si>
  <si>
    <t xml:space="preserve">              DODATKI PIELĘGNACYJNE Z TYTUŁU 75 LAT</t>
  </si>
  <si>
    <t xml:space="preserve">I-XII </t>
  </si>
  <si>
    <t>TABLICA 15. DODATKI PŁACONE PRZY ŚWIADCZENIACH EMERYTALNO-RENTOWYCH</t>
  </si>
  <si>
    <r>
      <t xml:space="preserve">b) </t>
    </r>
    <r>
      <rPr>
        <sz val="8"/>
        <rFont val="Arial"/>
        <family val="2"/>
        <charset val="238"/>
      </rPr>
      <t>Łącznie z rodzicielskimi świadczeniami uzupełniającymi.</t>
    </r>
  </si>
  <si>
    <r>
      <t>a)</t>
    </r>
    <r>
      <rPr>
        <sz val="8"/>
        <rFont val="Arial"/>
        <family val="2"/>
        <charset val="238"/>
      </rPr>
      <t xml:space="preserve"> Bez osób, którym świadczenia emerytalne wypłaca MON, MSWiA i MS.</t>
    </r>
  </si>
  <si>
    <t>65 i więcej</t>
  </si>
  <si>
    <t>60 - 64</t>
  </si>
  <si>
    <t>55 - 59</t>
  </si>
  <si>
    <t>50 - 54</t>
  </si>
  <si>
    <t>40 - 49</t>
  </si>
  <si>
    <t>30 - 39</t>
  </si>
  <si>
    <t>29 i mniej</t>
  </si>
  <si>
    <t>RENCIŚCI</t>
  </si>
  <si>
    <t>80 i więcej</t>
  </si>
  <si>
    <t>75 - 79</t>
  </si>
  <si>
    <t>70 - 74</t>
  </si>
  <si>
    <t>65 - 69</t>
  </si>
  <si>
    <t>—</t>
  </si>
  <si>
    <t>Kobiety</t>
  </si>
  <si>
    <t>Mężczyźni</t>
  </si>
  <si>
    <t xml:space="preserve">Wiek </t>
  </si>
  <si>
    <t xml:space="preserve">TABLICA 14. LICZBA OSÓB POBIERAJĄCYCH EMERYTURY ORAZ RENTY Z TYTUŁU NIEZDOLNOŚCI    
                    DO PRACY WEGŁUG WIEKU I PŁCI (STAN NA DZIEŃ 31 GRUDNIA 2019 R.)                               </t>
  </si>
  <si>
    <r>
      <t xml:space="preserve">Liczba osób </t>
    </r>
    <r>
      <rPr>
        <vertAlign val="superscript"/>
        <sz val="9"/>
        <rFont val="Arial"/>
        <family val="2"/>
        <charset val="238"/>
      </rPr>
      <t>a)</t>
    </r>
  </si>
  <si>
    <t xml:space="preserve"> RENTY SOCJALNE</t>
  </si>
  <si>
    <t>x</t>
  </si>
  <si>
    <t>─</t>
  </si>
  <si>
    <t xml:space="preserve">Wysokość świadczenia w zł </t>
  </si>
  <si>
    <t>RODZICIELSKIE ŚWIADCZENIA UZUPEŁNIAJĄCE</t>
  </si>
  <si>
    <t>DODATKI DLA WETERANA POSZKODOWANEGO</t>
  </si>
  <si>
    <r>
      <t xml:space="preserve">Liczba świadczeń </t>
    </r>
    <r>
      <rPr>
        <vertAlign val="superscript"/>
        <sz val="9"/>
        <rFont val="Arial"/>
        <family val="2"/>
        <charset val="238"/>
      </rPr>
      <t xml:space="preserve"> a)</t>
    </r>
  </si>
  <si>
    <t>ŚWIADCZENIA PIENIĘŻNE DLA CYWILNYCH NIEWIDOMYCH OFIAR DZIAŁAŃ WOJENNYCH</t>
  </si>
  <si>
    <t xml:space="preserve">                                                                               </t>
  </si>
  <si>
    <t>DODATKI KOMPENSACYJNE</t>
  </si>
  <si>
    <t>ŚWIADCZENIA PIENIĘŻNE DLA OSÓB DEPORTOWANYCH DO PRACY PRZYMUSOWEJ</t>
  </si>
  <si>
    <r>
      <t xml:space="preserve">Liczba świadczeń </t>
    </r>
    <r>
      <rPr>
        <vertAlign val="superscript"/>
        <sz val="9"/>
        <rFont val="Arial"/>
        <family val="2"/>
        <charset val="238"/>
      </rPr>
      <t>a)</t>
    </r>
  </si>
  <si>
    <t>ŚWIADCZENIA PIENIĘŻNE DLA ŻOŁNIERZY ZASTĘPCZEJ SŁUŻBY WOJSKOWEJ</t>
  </si>
  <si>
    <t>RYCZAŁTY ENERGETYCZNE</t>
  </si>
  <si>
    <r>
      <t xml:space="preserve">Przeciętne świadczenie w zł </t>
    </r>
    <r>
      <rPr>
        <vertAlign val="superscript"/>
        <sz val="9"/>
        <rFont val="Arial"/>
        <family val="2"/>
        <charset val="238"/>
      </rPr>
      <t>b)</t>
    </r>
  </si>
  <si>
    <r>
      <t xml:space="preserve">Kwota wypłat w tys. zł </t>
    </r>
    <r>
      <rPr>
        <vertAlign val="superscript"/>
        <sz val="9"/>
        <rFont val="Arial"/>
        <family val="2"/>
        <charset val="238"/>
      </rPr>
      <t>b)</t>
    </r>
  </si>
  <si>
    <t>DODATKI PIENIĘŻNE DLA INWALIDÓW WOJENNYCH</t>
  </si>
  <si>
    <t>DODATKI KOMBATANCKIE</t>
  </si>
  <si>
    <t>ZASIŁKI POGRZEBOWE PO INWALIDACH WOJENNYCH, WOJSKOWYCH I OSOBACH REPRESJONOWANYCH            
 I CZŁONKACH ICH RODZIN</t>
  </si>
  <si>
    <r>
      <t>Liczba osób</t>
    </r>
    <r>
      <rPr>
        <vertAlign val="superscript"/>
        <sz val="9"/>
        <rFont val="Arial"/>
        <family val="2"/>
        <charset val="238"/>
      </rPr>
      <t xml:space="preserve"> a)</t>
    </r>
  </si>
  <si>
    <t>ŚWIADCZENIA RENTOWE DLA INWALIDÓW WOJENNYCH, WOJSKOWYCH I OSÓB REPRESJONOWANYCH</t>
  </si>
  <si>
    <t xml:space="preserve">TABLICA 1.(16). ŚWIADCZENIA FINANSOWANE Z BUDŻETU PAŃSTWA, ZLECONE DO WYPŁATY 
                           KASIE ROLNICZEGO UBEZPIECZENIA SPOŁECZNEGO </t>
  </si>
  <si>
    <t>II. ŚWIADCZENIA FINANSOWANE Z BUDŻETU PAŃSTWA</t>
  </si>
  <si>
    <r>
      <t>j)</t>
    </r>
    <r>
      <rPr>
        <sz val="8"/>
        <rFont val="Arial"/>
        <family val="2"/>
        <charset val="238"/>
      </rPr>
      <t xml:space="preserve"> Świadczenie rolne w wysokości 50 % ze względu na uprawnienia do świadczeń pracowniczych zbiegających się ze świadczeniami 
zagranicznymi.</t>
    </r>
  </si>
  <si>
    <r>
      <t xml:space="preserve">i)  </t>
    </r>
    <r>
      <rPr>
        <sz val="8"/>
        <rFont val="Arial"/>
        <family val="2"/>
        <charset val="238"/>
      </rPr>
      <t>Łącznie z rentami socjalnymi.</t>
    </r>
  </si>
  <si>
    <r>
      <t xml:space="preserve">h) </t>
    </r>
    <r>
      <rPr>
        <sz val="8"/>
        <rFont val="Arial"/>
        <family val="2"/>
        <charset val="238"/>
      </rPr>
      <t xml:space="preserve">Łącznie z emeryturami finansowanymi z FER, a wypłaconymi przez MON, MSWiA, MS. </t>
    </r>
  </si>
  <si>
    <r>
      <t xml:space="preserve">g) </t>
    </r>
    <r>
      <rPr>
        <sz val="8"/>
        <rFont val="Arial"/>
        <family val="2"/>
        <charset val="238"/>
      </rPr>
      <t>Łącznie z jednorazowymi świadczeniami pieniężnymi.</t>
    </r>
  </si>
  <si>
    <r>
      <t>f)</t>
    </r>
    <r>
      <rPr>
        <sz val="8"/>
        <rFont val="Arial"/>
        <family val="2"/>
        <charset val="238"/>
      </rPr>
      <t xml:space="preserve"> Łącznie ze świadczeniami pieniężnymi dla cywilnych, niewidomych ofiar działań wojennych.</t>
    </r>
  </si>
  <si>
    <r>
      <t>e)</t>
    </r>
    <r>
      <rPr>
        <sz val="8"/>
        <rFont val="Arial"/>
        <family val="2"/>
        <charset val="238"/>
      </rPr>
      <t xml:space="preserve"> Łącznie z rodzicielskimi świadczeniami uzupełniającymi.</t>
    </r>
  </si>
  <si>
    <r>
      <t>d)</t>
    </r>
    <r>
      <rPr>
        <sz val="8"/>
        <rFont val="Arial"/>
        <family val="2"/>
        <charset val="238"/>
      </rPr>
      <t xml:space="preserve"> Przeciętna miesięczna.</t>
    </r>
  </si>
  <si>
    <r>
      <t xml:space="preserve">c) </t>
    </r>
    <r>
      <rPr>
        <sz val="8"/>
        <rFont val="Arial"/>
        <family val="2"/>
        <charset val="238"/>
      </rPr>
      <t>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</si>
  <si>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</si>
  <si>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</si>
  <si>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</si>
  <si>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d)</t>
    </r>
  </si>
  <si>
    <r>
      <t xml:space="preserve">GBRZ </t>
    </r>
    <r>
      <rPr>
        <vertAlign val="superscript"/>
        <sz val="9"/>
        <rFont val="Arial"/>
        <family val="2"/>
        <charset val="238"/>
      </rPr>
      <t>j)</t>
    </r>
  </si>
  <si>
    <r>
      <t xml:space="preserve">1 720,62 </t>
    </r>
    <r>
      <rPr>
        <vertAlign val="superscript"/>
        <sz val="9"/>
        <rFont val="Arial"/>
        <family val="2"/>
        <charset val="238"/>
      </rPr>
      <t>g)</t>
    </r>
  </si>
  <si>
    <r>
      <t xml:space="preserve">1 665,30 </t>
    </r>
    <r>
      <rPr>
        <vertAlign val="superscript"/>
        <sz val="9"/>
        <rFont val="Arial"/>
        <family val="2"/>
        <charset val="238"/>
      </rPr>
      <t>g)</t>
    </r>
  </si>
  <si>
    <r>
      <t>1 631,40</t>
    </r>
    <r>
      <rPr>
        <vertAlign val="superscript"/>
        <sz val="9"/>
        <rFont val="Arial"/>
        <family val="2"/>
        <charset val="238"/>
      </rPr>
      <t xml:space="preserve"> g)</t>
    </r>
  </si>
  <si>
    <r>
      <t xml:space="preserve">Przeciętne świadczenie w zł  </t>
    </r>
    <r>
      <rPr>
        <vertAlign val="superscript"/>
        <sz val="9"/>
        <rFont val="Arial"/>
        <family val="2"/>
        <charset val="238"/>
      </rPr>
      <t>i)</t>
    </r>
  </si>
  <si>
    <r>
      <t xml:space="preserve">878 577,2 </t>
    </r>
    <r>
      <rPr>
        <vertAlign val="superscript"/>
        <sz val="9"/>
        <rFont val="Arial"/>
        <family val="2"/>
        <charset val="238"/>
      </rPr>
      <t>g)</t>
    </r>
  </si>
  <si>
    <r>
      <t xml:space="preserve">208 436,7 </t>
    </r>
    <r>
      <rPr>
        <vertAlign val="superscript"/>
        <sz val="9"/>
        <rFont val="Arial"/>
        <family val="2"/>
        <charset val="238"/>
      </rPr>
      <t>g)</t>
    </r>
  </si>
  <si>
    <r>
      <t>207 633,3</t>
    </r>
    <r>
      <rPr>
        <vertAlign val="superscript"/>
        <sz val="9"/>
        <rFont val="Arial"/>
        <family val="2"/>
        <charset val="238"/>
      </rPr>
      <t xml:space="preserve"> g)</t>
    </r>
  </si>
  <si>
    <r>
      <t xml:space="preserve">Kwota wypłat w tys. zł  </t>
    </r>
    <r>
      <rPr>
        <vertAlign val="superscript"/>
        <sz val="9"/>
        <rFont val="Arial"/>
        <family val="2"/>
        <charset val="238"/>
      </rPr>
      <t>i)</t>
    </r>
  </si>
  <si>
    <r>
      <t xml:space="preserve">1 256,87 </t>
    </r>
    <r>
      <rPr>
        <vertAlign val="superscript"/>
        <sz val="9"/>
        <rFont val="Arial"/>
        <family val="2"/>
        <charset val="238"/>
      </rPr>
      <t>g)</t>
    </r>
  </si>
  <si>
    <r>
      <t xml:space="preserve">1 170,81 </t>
    </r>
    <r>
      <rPr>
        <vertAlign val="superscript"/>
        <sz val="9"/>
        <rFont val="Arial"/>
        <family val="2"/>
        <charset val="238"/>
      </rPr>
      <t>g)</t>
    </r>
  </si>
  <si>
    <r>
      <t>1 184,04</t>
    </r>
    <r>
      <rPr>
        <vertAlign val="superscript"/>
        <sz val="9"/>
        <rFont val="Arial"/>
        <family val="2"/>
        <charset val="238"/>
      </rPr>
      <t xml:space="preserve"> g)</t>
    </r>
  </si>
  <si>
    <r>
      <t xml:space="preserve">2 926 826,3 </t>
    </r>
    <r>
      <rPr>
        <vertAlign val="superscript"/>
        <sz val="9"/>
        <rFont val="Arial"/>
        <family val="2"/>
        <charset val="238"/>
      </rPr>
      <t>g)</t>
    </r>
  </si>
  <si>
    <r>
      <t xml:space="preserve">673 856,7 </t>
    </r>
    <r>
      <rPr>
        <vertAlign val="superscript"/>
        <sz val="9"/>
        <rFont val="Arial"/>
        <family val="2"/>
        <charset val="238"/>
      </rPr>
      <t>g)</t>
    </r>
  </si>
  <si>
    <r>
      <t xml:space="preserve">688 255,9 </t>
    </r>
    <r>
      <rPr>
        <vertAlign val="superscript"/>
        <sz val="9"/>
        <rFont val="Arial"/>
        <family val="2"/>
        <charset val="238"/>
      </rPr>
      <t>g)</t>
    </r>
  </si>
  <si>
    <t xml:space="preserve">RENTY Z TYTUŁU NIEZDOLNOŚCI DO PRACY </t>
  </si>
  <si>
    <r>
      <t xml:space="preserve">Przeciętne świadczenie w zł  </t>
    </r>
    <r>
      <rPr>
        <vertAlign val="superscript"/>
        <sz val="9"/>
        <rFont val="Arial"/>
        <family val="2"/>
        <charset val="238"/>
      </rPr>
      <t>f)</t>
    </r>
  </si>
  <si>
    <r>
      <t xml:space="preserve">Kwota wypłat w tys. zł  </t>
    </r>
    <r>
      <rPr>
        <vertAlign val="superscript"/>
        <sz val="9"/>
        <rFont val="Arial"/>
        <family val="2"/>
        <charset val="238"/>
      </rPr>
      <t>f)</t>
    </r>
  </si>
  <si>
    <r>
      <t xml:space="preserve">883 920 </t>
    </r>
    <r>
      <rPr>
        <vertAlign val="superscript"/>
        <sz val="9"/>
        <rFont val="Arial"/>
        <family val="2"/>
        <charset val="238"/>
      </rPr>
      <t>e)</t>
    </r>
  </si>
  <si>
    <r>
      <t xml:space="preserve">873 521 </t>
    </r>
    <r>
      <rPr>
        <vertAlign val="superscript"/>
        <sz val="9"/>
        <rFont val="Arial"/>
        <family val="2"/>
        <charset val="238"/>
      </rPr>
      <t>e)</t>
    </r>
  </si>
  <si>
    <r>
      <t xml:space="preserve">880 310 </t>
    </r>
    <r>
      <rPr>
        <vertAlign val="superscript"/>
        <sz val="9"/>
        <rFont val="Arial"/>
        <family val="2"/>
        <charset val="238"/>
      </rPr>
      <t>e)</t>
    </r>
  </si>
  <si>
    <t xml:space="preserve">EMERYTURY </t>
  </si>
  <si>
    <t>w tym świadczenia zbiegowe pracownicze</t>
  </si>
  <si>
    <r>
      <t xml:space="preserve">1 120 623 </t>
    </r>
    <r>
      <rPr>
        <vertAlign val="superscript"/>
        <sz val="9"/>
        <rFont val="Arial"/>
        <family val="2"/>
        <charset val="238"/>
      </rPr>
      <t>e)</t>
    </r>
  </si>
  <si>
    <r>
      <t xml:space="preserve">1 107 182 </t>
    </r>
    <r>
      <rPr>
        <vertAlign val="superscript"/>
        <sz val="9"/>
        <rFont val="Arial"/>
        <family val="2"/>
        <charset val="238"/>
      </rPr>
      <t>e)</t>
    </r>
  </si>
  <si>
    <r>
      <t xml:space="preserve">1 116 587 </t>
    </r>
    <r>
      <rPr>
        <vertAlign val="superscript"/>
        <sz val="9"/>
        <rFont val="Arial"/>
        <family val="2"/>
        <charset val="238"/>
      </rPr>
      <t>e)</t>
    </r>
  </si>
  <si>
    <t xml:space="preserve"> III. EMERYTURY I RENTY REALIZOWANE PRZEZ 
KASĘ ROLNICZEGO UBEZPIECZENIA SPOŁECZNEGO</t>
  </si>
  <si>
    <t>Emerytury i renty z art. 9 ustawy z dnia 24.02.1990 r.</t>
  </si>
  <si>
    <t>Renty z tytułu niezdolności 
do pracy wypadkowe</t>
  </si>
  <si>
    <t>Renty rodzinne</t>
  </si>
  <si>
    <t>Renty z tytułu niezdolności 
do pracy</t>
  </si>
  <si>
    <t>w tym wcześniejsze</t>
  </si>
  <si>
    <t>w tym 
po terminie ustawowym</t>
  </si>
  <si>
    <t>Razem</t>
  </si>
  <si>
    <t xml:space="preserve">   </t>
  </si>
  <si>
    <t>Pozostałe 
do załatwienia</t>
  </si>
  <si>
    <t>Załatwione</t>
  </si>
  <si>
    <t>Zarejestrowane</t>
  </si>
  <si>
    <t>Pozostałe 
z poprzedniego okresu</t>
  </si>
  <si>
    <t>TABLICA 3.(19). WNIOSKI O PRZYZNANIE EMERYTUR I RENT WEDŁUG RODZAJÓW ŚWIADCZEŃ W 2019 R.</t>
  </si>
  <si>
    <t xml:space="preserve">                                                                                                                                                                                                                                                           </t>
  </si>
  <si>
    <r>
      <t>c)</t>
    </r>
    <r>
      <rPr>
        <sz val="8"/>
        <rFont val="Arial"/>
        <family val="2"/>
        <charset val="238"/>
      </rPr>
      <t xml:space="preserve"> Przeciętna miesięczna.</t>
    </r>
  </si>
  <si>
    <r>
      <t>b)</t>
    </r>
    <r>
      <rPr>
        <sz val="8"/>
        <rFont val="Arial"/>
        <family val="2"/>
        <charset val="238"/>
      </rPr>
      <t xml:space="preserve"> Wydatki prezentowane w kwotach brutto.</t>
    </r>
  </si>
  <si>
    <r>
      <t>Liczba osób</t>
    </r>
    <r>
      <rPr>
        <vertAlign val="superscript"/>
        <sz val="9"/>
        <rFont val="Arial"/>
        <family val="2"/>
        <charset val="238"/>
      </rPr>
      <t xml:space="preserve"> c)</t>
    </r>
  </si>
  <si>
    <t xml:space="preserve">                 RENTY RODZINNE</t>
  </si>
  <si>
    <r>
      <t xml:space="preserve">Liczba osób </t>
    </r>
    <r>
      <rPr>
        <vertAlign val="superscript"/>
        <sz val="9"/>
        <rFont val="Arial"/>
        <family val="2"/>
        <charset val="238"/>
      </rPr>
      <t>c)</t>
    </r>
  </si>
  <si>
    <t>EMERYTURY</t>
  </si>
  <si>
    <t xml:space="preserve">OGÓŁEM  </t>
  </si>
  <si>
    <t>VII-IX          
2019=100</t>
  </si>
  <si>
    <t>w % ogółu wydanych decyzji</t>
  </si>
  <si>
    <t>Odmowne</t>
  </si>
  <si>
    <t>Przyznające 
świadczenia</t>
  </si>
  <si>
    <t>Wnioski 
umorzone</t>
  </si>
  <si>
    <t>Decyzje</t>
  </si>
  <si>
    <t>Decyzje 
i umorzenia ogółem</t>
  </si>
  <si>
    <t>TABLICA 5.(21). DECYZJE I UMORZENIA W SPRAWACH O EMERYTURY I RENTY W 2019 R.</t>
  </si>
  <si>
    <t>Emerytury i renty z art. 9 
ustawy z dnia 24.02.1990 r.</t>
  </si>
  <si>
    <t xml:space="preserve">   w tym wcześniejsze</t>
  </si>
  <si>
    <t>TABLICA. 4.(20). DECYZJE I UMORZENIA W SPRAWACH O EMERYTURY I RENTY 
                            WEDŁUG RODZAJÓW ŚWIADCZEŃ W 2019 R.</t>
  </si>
  <si>
    <t>III. EMERYTURY I RENTY REALIZOWANE PRZEZ 
KASĘ ROLNICZEGO UBEZPIECZENIA SPOŁECZNEGO</t>
  </si>
  <si>
    <t>Renty rolnicze wypadkowe</t>
  </si>
  <si>
    <t>Renty rolnicze z tytułu niezdolności do pracy</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</si>
  <si>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</si>
  <si>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</si>
  <si>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</si>
  <si>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</si>
  <si>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</si>
  <si>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</si>
  <si>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</si>
  <si>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</si>
  <si>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7.(23). DECYZJE W SPRAWACH WNIOSKÓW O EMERYTURY I RENTY ROLNICZE PODEJMOWANE 
                          Z ZASTOSOWANIEM PRZEPISÓW WSPÓLNOTOWYCH UE W IV KWARTALE 2019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</si>
  <si>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</si>
  <si>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</si>
  <si>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</si>
  <si>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</si>
  <si>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</si>
  <si>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6.(22). WNIOSKI O PRZYZNANIE EMERYTUR I RENT ROLNICZYCH ROZPATRYWANE 
                           Z ZASTOSOWANIEM PRZEPISÓW WSPÓLNOTOWYCH UE W IV KWARTALE 2019 R.</t>
  </si>
  <si>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</si>
  <si>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</si>
  <si>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</si>
  <si>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</si>
  <si>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</si>
  <si>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</si>
  <si>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</si>
  <si>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</si>
  <si>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</si>
  <si>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</si>
  <si>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</si>
  <si>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</si>
  <si>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</si>
  <si>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</si>
  <si>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</si>
  <si>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</si>
  <si>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</si>
  <si>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</si>
  <si>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</si>
  <si>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</si>
  <si>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</si>
  <si>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</si>
  <si>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</si>
  <si>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</si>
  <si>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</si>
  <si>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</si>
  <si>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</si>
  <si>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</si>
  <si>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</si>
  <si>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</si>
  <si>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</si>
  <si>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</si>
  <si>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</si>
  <si>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</si>
  <si>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</si>
  <si>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</si>
  <si>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</si>
  <si>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</si>
  <si>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</si>
  <si>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</si>
  <si>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</si>
  <si>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t>Renty 
rodzinne</t>
  </si>
  <si>
    <t>w tym: renty 
z tytułu niezdolności 
do pracy 
wypadkowe</t>
  </si>
  <si>
    <t>Razem emerytury 
i renty</t>
  </si>
  <si>
    <t>TABLICA 8.(24). ŚWIADCZENIA EMERYTALNO-RENTOWE TRANSFEROWANE W IV KWARTALE 2019 R.
                        DO POSZCZEGÓLNYCH PAŃSTW UE/EFTA ORAZ DO INNYCH PAŃSTW NA PODSTAWIE 
                        UMÓW DWUSTRONNYCH PRZEZ JEDNOSTKI ORGANIZACYJNE KRUS</t>
  </si>
  <si>
    <t xml:space="preserve"> TABLICA 9.(25). LICZBA PRZEKAZANYCH GOSPODARSTW ROLNYCH 
                      W ZAMIAN ZA ŚWIADCZENIE EMERYTALNO-RENTOWE W 2019 R.</t>
  </si>
  <si>
    <t>III. EMERYTURY I RENTY REALIZOWANE 
PRZEZ KASĘ ROLNICZEGO UBEZPIECZENIA SPOŁECZNEGO</t>
  </si>
  <si>
    <t>pozostałych</t>
  </si>
  <si>
    <t>obow. ubezp. i opłac. 
składek</t>
  </si>
  <si>
    <t>nie wydania decyzji 
w ciągu dwóch miesięcy</t>
  </si>
  <si>
    <t>dot. zas. macierzyńskich</t>
  </si>
  <si>
    <t>rent</t>
  </si>
  <si>
    <t>emerytur</t>
  </si>
  <si>
    <t>świadczeń z tytułu wypadku, 
choroby i macierzyństwa</t>
  </si>
  <si>
    <t>z liczby ogółem w sprawach:</t>
  </si>
  <si>
    <t>w sprawach, w których 
kwestionowane są orzeczenia 
lekarzy rzeczoznawców 
i komisji lekarskich Kasy</t>
  </si>
  <si>
    <t>pozostałe 
orzeczenia</t>
  </si>
  <si>
    <t>umarzające
 postępowanie</t>
  </si>
  <si>
    <t>oddalające 
odwołanie</t>
  </si>
  <si>
    <t xml:space="preserve"> uwzględniające 
odwołanie</t>
  </si>
  <si>
    <t>w tym orzeczenia</t>
  </si>
  <si>
    <t>Liczba 
wydanych 
przez sądy 
orzeczeń</t>
  </si>
  <si>
    <t xml:space="preserve">Orzeczenia            </t>
  </si>
  <si>
    <t>TABLICA 11.(27). SPOSÓB ROZSTRZYGNIĘCIA ODWOŁAŃ OD DECYZJI KRUS 
                             PRZEZ SĄDY I INSTANCJI W 2019 R.</t>
  </si>
  <si>
    <t>w sprawach: świadczeń 
z tytułu wypadku, choroby 
i macierzyństwa</t>
  </si>
  <si>
    <t>Pozostałe 
na następny 
okres</t>
  </si>
  <si>
    <t>Załatwione 
w inny 
sposób</t>
  </si>
  <si>
    <t>Przekazane 
do 
sądu</t>
  </si>
  <si>
    <t>Załatwione 
przez wydanie 
decyzji 
uwzględniającej 
roszczenie</t>
  </si>
  <si>
    <t>Zarejestrowane 
w okresie 
sprawozdawczym</t>
  </si>
  <si>
    <t xml:space="preserve">Pozostałe 
z 
poprzedniego 
okresu    </t>
  </si>
  <si>
    <t xml:space="preserve">Odwołania            </t>
  </si>
  <si>
    <t>TABLICA 10.(26). ODWOŁANIA OD DECYZJI KRUS W 2019 R.</t>
  </si>
  <si>
    <t>Liczba
świadczeń</t>
  </si>
  <si>
    <t>Liczba dni</t>
  </si>
  <si>
    <t xml:space="preserve">   w tym: zasiłki chorobowe                                                                  o przedłużonym okresie zasiłku                                                                                 </t>
  </si>
  <si>
    <t>Jednorazowe odszkodowania powypadkowe</t>
  </si>
  <si>
    <t>Zasiłki chorobowe</t>
  </si>
  <si>
    <t>TABLICA 2.(29). ZASIŁKI CHOROBOWE I JEDNORAZOWE ODSZKODOWANIA POWYPADKOWE W 2019 R.</t>
  </si>
  <si>
    <t>JEDNORAZOWE ODSZKODOWANIA POWYPADKOWE</t>
  </si>
  <si>
    <t xml:space="preserve">Przeciętny zasiłek na 1 dzień w zł </t>
  </si>
  <si>
    <t xml:space="preserve">   o przedłużonym okresie zasiłku</t>
  </si>
  <si>
    <t xml:space="preserve">   w tym: zasiłki chorobowe                                                                                 </t>
  </si>
  <si>
    <t>ZASIŁKI CHOROBOWE</t>
  </si>
  <si>
    <t>TABLICA 1.(28). ZASIŁKI CHOROBOWE I JEDNORAZOWE ODSZKODOWANIA POWYPADKOWE</t>
  </si>
  <si>
    <t>IV. FUNDUSZ SKŁADKOWY</t>
  </si>
  <si>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2017 r. poz. 1867).</t>
    </r>
  </si>
  <si>
    <r>
      <t>a)</t>
    </r>
    <r>
      <rPr>
        <sz val="8"/>
        <rFont val="Arial"/>
        <family val="2"/>
        <charset val="238"/>
      </rPr>
      <t xml:space="preserve"> Dane uwzględniają liczbę podmiotów tj. wójtów, burmistrzów i prezydentów miast będących płatnikami składek za osoby podlegające ubezpieczeniu emerytalno - rentowemu na wniosek w związku z pobieraniem świadczenia pielęgnacyjnego lub specjalnego zasiłku opiekuńczego na podstawie ustawy z dnia 28 listopada 2003 r. o świadczeniach rodzinnych albo zasiłku dla opiekuna na podstawie ustawy z dnia 4 kwietnia 2014r. o ustaleniu i wypłacie zasiłków dla opiekunów. </t>
    </r>
  </si>
  <si>
    <r>
      <t xml:space="preserve"> pobierających renty 
strukturalne </t>
    </r>
    <r>
      <rPr>
        <i/>
        <vertAlign val="superscript"/>
        <sz val="9"/>
        <rFont val="Arial CE"/>
        <charset val="238"/>
      </rPr>
      <t>b)</t>
    </r>
  </si>
  <si>
    <t>płatnicy, którzy zawarli z pomocnikami umowy o pomocy przy zbiorach</t>
  </si>
  <si>
    <t>w tym 
czynnych</t>
  </si>
  <si>
    <t>razem</t>
  </si>
  <si>
    <t>w tym</t>
  </si>
  <si>
    <r>
      <t xml:space="preserve">w tym 
czynnych </t>
    </r>
    <r>
      <rPr>
        <i/>
        <vertAlign val="superscript"/>
        <sz val="9"/>
        <rFont val="Arial CE"/>
        <charset val="238"/>
      </rPr>
      <t>a)</t>
    </r>
  </si>
  <si>
    <r>
      <t xml:space="preserve">razem </t>
    </r>
    <r>
      <rPr>
        <vertAlign val="superscript"/>
        <sz val="9"/>
        <rFont val="Arial CE"/>
        <charset val="238"/>
      </rPr>
      <t>a)</t>
    </r>
  </si>
  <si>
    <t>Fundusz Składkowy 
i Emerytalno-Rentowy</t>
  </si>
  <si>
    <t>Fundusz 
Emerytalno-Rentowy</t>
  </si>
  <si>
    <t>Fundusz 
Składkowy</t>
  </si>
  <si>
    <r>
      <t xml:space="preserve">Ogółem </t>
    </r>
    <r>
      <rPr>
        <vertAlign val="superscript"/>
        <sz val="9"/>
        <rFont val="Arial CE"/>
        <charset val="238"/>
      </rPr>
      <t>a)</t>
    </r>
  </si>
  <si>
    <t>TABLICA 1.(30). LICZBA PŁATNIKÓW SKŁADEK WEDŁUG STANU NA 31 GRUDNIA 2019 R.</t>
  </si>
  <si>
    <t>V. UBEZPIECZENIE SPOŁECZNE ROLNIKÓW</t>
  </si>
  <si>
    <r>
      <rPr>
        <vertAlign val="superscript"/>
        <sz val="8"/>
        <rFont val="Arial"/>
        <family val="2"/>
        <charset val="238"/>
      </rPr>
      <t>b)</t>
    </r>
    <r>
      <rPr>
        <sz val="8"/>
        <rFont val="Arial"/>
        <family val="2"/>
        <charset val="238"/>
      </rPr>
      <t xml:space="preserve"> Liczba pomocników rolników świadczących pomoc przy zbiorach.</t>
    </r>
  </si>
  <si>
    <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</si>
  <si>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w tym ubezpieczeni 
na wniosek</t>
  </si>
  <si>
    <t>Fundusz Składkowy
i Emerytalno-Rentowy</t>
  </si>
  <si>
    <t>Fundusz Emerytalno-Rentowy 
(obowiązkowo)</t>
  </si>
  <si>
    <r>
      <t xml:space="preserve">Fundusz Emerytalno-Rentowy 
(na wniosek) </t>
    </r>
    <r>
      <rPr>
        <vertAlign val="superscript"/>
        <sz val="9"/>
        <rFont val="Arial"/>
        <family val="2"/>
        <charset val="238"/>
      </rPr>
      <t>a)</t>
    </r>
  </si>
  <si>
    <r>
      <t xml:space="preserve">Fundusz Składkowy z mocy ustawy w zakresie ograniczonym </t>
    </r>
    <r>
      <rPr>
        <vertAlign val="superscript"/>
        <sz val="9"/>
        <rFont val="Arial"/>
        <family val="2"/>
        <charset val="238"/>
      </rPr>
      <t>b)</t>
    </r>
  </si>
  <si>
    <t xml:space="preserve">Fundusz Składkowy 
(na wniosek) </t>
  </si>
  <si>
    <r>
      <t>Ogółem</t>
    </r>
    <r>
      <rPr>
        <vertAlign val="superscript"/>
        <sz val="9"/>
        <rFont val="Arial"/>
        <family val="2"/>
        <charset val="238"/>
      </rPr>
      <t xml:space="preserve"> a)</t>
    </r>
  </si>
  <si>
    <t>TABLICA 2.(31). LICZBA UBEZPIECZONYCH W PODZIALE NA WOJEWÓDZTWA 
                          WEDŁUG STANU NA 31 GRUDNIA 2019 R.</t>
  </si>
  <si>
    <r>
      <t xml:space="preserve">e)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</si>
  <si>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d)</t>
    </r>
    <r>
      <rPr>
        <sz val="8"/>
        <rFont val="Arial"/>
        <family val="2"/>
        <charset val="238"/>
      </rPr>
      <t xml:space="preserve"> Dane uwzględniają liczbę pomocników rolników świadczących pomoc przy zbiorach, w związku z wejściem w życie przepisów ustawy
z dnia 13 kwietnia 2018 r. o zmianie ustawy o ubezpieczeniu społecznym rolników oraz niektórych innych ustaw (Dz. U. z 2018 r. poz.858).</t>
    </r>
  </si>
  <si>
    <r>
      <t xml:space="preserve">c) </t>
    </r>
    <r>
      <rPr>
        <sz val="8"/>
        <rFont val="Arial"/>
        <family val="2"/>
        <charset val="238"/>
      </rPr>
      <t>Dane uwzględniają płatników, którzy zawarli z pomocnikami umowy o pomocy przy zbiorach, w związku z wejściem w życie przepisów ustawy z dnia 13 kwietnia 2018 r. o zmianie ustawy o ubezpieczeniu społecznym rolników oraz niektórych innych ustaw (Dz. U. z 2018 r. poz.858).</t>
    </r>
  </si>
  <si>
    <r>
      <t>b)</t>
    </r>
    <r>
      <rPr>
        <sz val="8"/>
        <rFont val="Arial"/>
        <family val="2"/>
        <charset val="238"/>
      </rPr>
      <t xml:space="preserve"> 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</si>
  <si>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a) </t>
    </r>
    <r>
      <rPr>
        <sz val="8"/>
        <rFont val="Arial"/>
        <family val="2"/>
        <charset val="238"/>
      </rPr>
      <t>Przeciętna z czterech kwartałów.</t>
    </r>
  </si>
  <si>
    <r>
      <t xml:space="preserve">Fundusz Emerytalno-Rentowy </t>
    </r>
    <r>
      <rPr>
        <vertAlign val="superscript"/>
        <sz val="9"/>
        <rFont val="Arial"/>
        <family val="2"/>
        <charset val="238"/>
      </rPr>
      <t>e)</t>
    </r>
  </si>
  <si>
    <r>
      <t xml:space="preserve">Fundusz Składkowy </t>
    </r>
    <r>
      <rPr>
        <vertAlign val="superscript"/>
        <sz val="9"/>
        <rFont val="Arial"/>
        <family val="2"/>
        <charset val="238"/>
      </rPr>
      <t>d)</t>
    </r>
  </si>
  <si>
    <t>LICZBA UBEZPIECZONYCH</t>
  </si>
  <si>
    <r>
      <t xml:space="preserve">Fundusz Emerytalno-Rentowy </t>
    </r>
    <r>
      <rPr>
        <vertAlign val="superscript"/>
        <sz val="9"/>
        <rFont val="Arial"/>
        <family val="2"/>
        <charset val="238"/>
      </rPr>
      <t>b)</t>
    </r>
  </si>
  <si>
    <r>
      <t xml:space="preserve">Fundusz Składkowy </t>
    </r>
    <r>
      <rPr>
        <vertAlign val="superscript"/>
        <sz val="9"/>
        <rFont val="Arial"/>
        <family val="2"/>
        <charset val="238"/>
      </rPr>
      <t>c)</t>
    </r>
  </si>
  <si>
    <t>LICZBA PŁATNIKÓW</t>
  </si>
  <si>
    <t xml:space="preserve">X-XII 
</t>
  </si>
  <si>
    <r>
      <t xml:space="preserve">I-XII </t>
    </r>
    <r>
      <rPr>
        <vertAlign val="superscript"/>
        <sz val="9"/>
        <rFont val="Arial"/>
        <family val="2"/>
        <charset val="238"/>
      </rPr>
      <t>a)</t>
    </r>
  </si>
  <si>
    <r>
      <t xml:space="preserve">TABLICA 4.(33). LICZBA UBEZPIECZONYCH I PŁATNIKÓW SKŁADEK </t>
    </r>
    <r>
      <rPr>
        <sz val="10"/>
        <rFont val="Arial"/>
        <family val="2"/>
        <charset val="238"/>
      </rPr>
      <t>(stan na koniec okresu)</t>
    </r>
  </si>
  <si>
    <t>domowników</t>
  </si>
  <si>
    <t>współmałżonków</t>
  </si>
  <si>
    <t>rolników</t>
  </si>
  <si>
    <t>w tym ubezpieczeni na wniosek</t>
  </si>
  <si>
    <t>Fundusz Emerytalno-Rentowy (obowiązkowo)</t>
  </si>
  <si>
    <t>Fundusz Emerytalno-Rentowy
 (na wniosek)</t>
  </si>
  <si>
    <t>Fundusz Składkowy
 (na wniosek)</t>
  </si>
  <si>
    <t>TABLICA 3.(32). LICZBA UBEZPIECZONYCH WEDŁUG STANU NA 31 GRUDNIA 2019 R.</t>
  </si>
  <si>
    <t>o ustaniu ubezpieczenia 
społecznego rolników</t>
  </si>
  <si>
    <t xml:space="preserve">o podleganiu ubezpieczeniu społecznemu rolników </t>
  </si>
  <si>
    <t>Liczba wydanych decyzji</t>
  </si>
  <si>
    <t>TABLICA 6.(35). LICZBA WYDANYCH DECYZJI O PODLEGANIU I USTANIU                                        UBEZPIECZENIA SPOŁECZNEGO ROLNIKÓW W IV KWARTALE 2019 R.</t>
  </si>
  <si>
    <r>
      <t>c)</t>
    </r>
    <r>
      <rPr>
        <sz val="8"/>
        <rFont val="Arial"/>
        <family val="2"/>
        <charset val="238"/>
      </rPr>
      <t xml:space="preserve"> 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</si>
  <si>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t>b)</t>
    </r>
    <r>
      <rPr>
        <sz val="8"/>
        <color indexed="8"/>
        <rFont val="Arial"/>
        <family val="2"/>
        <charset val="238"/>
      </rPr>
      <t xml:space="preserve"> 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</si>
  <si>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a)</t>
    </r>
    <r>
      <rPr>
        <sz val="8"/>
        <rFont val="Arial"/>
        <family val="2"/>
        <charset val="238"/>
      </rPr>
      <t xml:space="preserve"> Łącznie z należnościami z tytułu składek na ubezpieczenie społeczne za pomocników rolnika, w związku z wejściem w życie przepisów ustawy z dnia 13 kwietnia 2018 r. o zmianie ustawy o ubezpieczeniu społecznym rolników oraz niektórych innych ustaw (Dz. U. z 2018 r. poz. 858).</t>
    </r>
  </si>
  <si>
    <r>
      <t xml:space="preserve">Fundusz  Emerytalno-Rentowy </t>
    </r>
    <r>
      <rPr>
        <vertAlign val="superscript"/>
        <sz val="9"/>
        <rFont val="Arial"/>
        <family val="2"/>
        <charset val="238"/>
      </rPr>
      <t>b) c)</t>
    </r>
  </si>
  <si>
    <r>
      <t xml:space="preserve">Fundusz 
Składkowy </t>
    </r>
    <r>
      <rPr>
        <vertAlign val="superscript"/>
        <sz val="9"/>
        <rFont val="Arial"/>
        <family val="2"/>
        <charset val="238"/>
      </rPr>
      <t>a)</t>
    </r>
  </si>
  <si>
    <r>
      <t xml:space="preserve">Fundusz
 Emerytalno-Rentowy </t>
    </r>
    <r>
      <rPr>
        <vertAlign val="superscript"/>
        <sz val="9"/>
        <rFont val="Arial"/>
        <family val="2"/>
        <charset val="238"/>
      </rPr>
      <t>b) c)</t>
    </r>
  </si>
  <si>
    <t>Wskaźnik ściągalności
%</t>
  </si>
  <si>
    <t>Wpływy</t>
  </si>
  <si>
    <t>Przypis</t>
  </si>
  <si>
    <t>TABLICA 5.(34). PRZYPIS I WPŁYWY NALEŻNOŚCI (W ZŁOTYCH) Z TYTUŁU SKŁADEK NA UBEZPIECZENIE        SPOŁECZNE ROLNIKÓW W IV KWARTALE 2019 R.</t>
  </si>
  <si>
    <r>
      <t>b)</t>
    </r>
    <r>
      <rPr>
        <sz val="8"/>
        <rFont val="Arial"/>
        <family val="2"/>
        <charset val="238"/>
      </rPr>
      <t xml:space="preserve"> Dane w ujęciu memoriałowym.</t>
    </r>
  </si>
  <si>
    <r>
      <t>a)</t>
    </r>
    <r>
      <rPr>
        <sz val="8"/>
        <rFont val="Arial"/>
        <family val="2"/>
        <charset val="238"/>
      </rPr>
      <t xml:space="preserve"> Dane w ujęciu kasowym.</t>
    </r>
  </si>
  <si>
    <r>
      <t xml:space="preserve">                       działy specjalne</t>
    </r>
    <r>
      <rPr>
        <vertAlign val="superscript"/>
        <sz val="9"/>
        <rFont val="Arial"/>
        <family val="2"/>
        <charset val="238"/>
      </rPr>
      <t xml:space="preserve"> b)</t>
    </r>
  </si>
  <si>
    <r>
      <t xml:space="preserve">                       składka za pomocników rolnika </t>
    </r>
    <r>
      <rPr>
        <vertAlign val="superscript"/>
        <sz val="9"/>
        <rFont val="Arial"/>
        <family val="2"/>
        <charset val="238"/>
      </rPr>
      <t>b)</t>
    </r>
  </si>
  <si>
    <r>
      <t xml:space="preserve">                       składka za rolników i domowników </t>
    </r>
    <r>
      <rPr>
        <vertAlign val="superscript"/>
        <sz val="9"/>
        <rFont val="Arial"/>
        <family val="2"/>
        <charset val="238"/>
      </rPr>
      <t xml:space="preserve">a) </t>
    </r>
  </si>
  <si>
    <r>
      <t xml:space="preserve">                       składka od emerytów i rencistów </t>
    </r>
    <r>
      <rPr>
        <vertAlign val="superscript"/>
        <sz val="9"/>
        <rFont val="Arial"/>
        <family val="2"/>
        <charset val="238"/>
      </rPr>
      <t>a)</t>
    </r>
  </si>
  <si>
    <t xml:space="preserve">                           z tego:</t>
  </si>
  <si>
    <t xml:space="preserve">                        Ogółem</t>
  </si>
  <si>
    <t>Kwota w złotych</t>
  </si>
  <si>
    <r>
      <t>TABLICA 1.(37).  SKŁADKI NA UBEZPIECZENIE ZDROWOTNE PRZEKAZANE  
                           DO NARODOWEGO FUNDUSZU ZDROWIA W 2019 R.</t>
    </r>
    <r>
      <rPr>
        <b/>
        <vertAlign val="superscript"/>
        <sz val="10"/>
        <rFont val="Arial"/>
        <family val="2"/>
        <charset val="238"/>
      </rPr>
      <t xml:space="preserve"> a)</t>
    </r>
  </si>
  <si>
    <t>VI. UBEZPIECZENIA ZDROWOTNE</t>
  </si>
  <si>
    <r>
      <rPr>
        <vertAlign val="superscript"/>
        <sz val="8"/>
        <rFont val="Arial"/>
        <family val="2"/>
        <charset val="238"/>
      </rP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</si>
  <si>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powyżej 66 lat</t>
  </si>
  <si>
    <t>61-66 lat</t>
  </si>
  <si>
    <t>55-60 lat</t>
  </si>
  <si>
    <t>49-54 lat</t>
  </si>
  <si>
    <t>43-48 lat</t>
  </si>
  <si>
    <t>37-42 lat</t>
  </si>
  <si>
    <t>31-36 lat</t>
  </si>
  <si>
    <t>25-30 lat</t>
  </si>
  <si>
    <t>19-24 lat</t>
  </si>
  <si>
    <t>0-18 lat</t>
  </si>
  <si>
    <t>mężczyźni</t>
  </si>
  <si>
    <t>kobiety</t>
  </si>
  <si>
    <t xml:space="preserve">           Liczba ubezpieczonych</t>
  </si>
  <si>
    <t>Grupy                           wiekowe</t>
  </si>
  <si>
    <t>V. UBEZPIECZENIA SPOŁECZNE ROLNIKÓW</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</si>
  <si>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</si>
  <si>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</si>
  <si>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</si>
  <si>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r>
      <t>domownicy rolników pracujący wyłącznie
w działach specjalnych produkcji rolnej oraz pomocnicy rolników</t>
    </r>
    <r>
      <rPr>
        <vertAlign val="superscript"/>
        <sz val="9"/>
        <rFont val="Arial"/>
        <family val="2"/>
        <charset val="238"/>
      </rPr>
      <t xml:space="preserve"> </t>
    </r>
  </si>
  <si>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</si>
  <si>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</si>
  <si>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</si>
  <si>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</si>
  <si>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</si>
  <si>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</si>
  <si>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</si>
  <si>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</si>
  <si>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</si>
  <si>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 xml:space="preserve">                          ORAZ CZŁONKOWIE ICH RODZIN − W GRUDNIU 2019 R.</t>
  </si>
  <si>
    <t xml:space="preserve">TABLICA 2.(38). ROLNICY (WSPÓŁMAŁŻONKOWIE), DOMOWNICY, EMERYCI I RENCIŚCI PODLEGAJĄCY UBEZPIECZENIU ZDROWOTNEMU 
</t>
  </si>
  <si>
    <t>Liczba decyzji odmawiających świadczenia</t>
  </si>
  <si>
    <t>−</t>
  </si>
  <si>
    <t>w tym śmiertelnych</t>
  </si>
  <si>
    <t xml:space="preserve">Liczba decyzji przyznających świadczenia </t>
  </si>
  <si>
    <t>Liczba zgłoszonych wniosków 
o jednorazowe odszkodowanie</t>
  </si>
  <si>
    <t>CHOROBY ZAWODOWE</t>
  </si>
  <si>
    <t>Liczba zdarzeń uznanych za wypadki 
przy pracy rolniczej 
w okresie sprawozdawczym</t>
  </si>
  <si>
    <t>Liczba zdarzeń zgłoszonych w okresie 
sprawozdawczym jako wypadki 
przy pracy rolniczej</t>
  </si>
  <si>
    <t>WYPADKI PRZY PRACY ROLNICZEJ</t>
  </si>
  <si>
    <t>TABLICA 1.(39). WYPADKI PRZY PRACY ROLNICZEJ I CHOROBY ZAWODOWE ROLNIKÓW W 2019 R.</t>
  </si>
  <si>
    <t>VII. WYPADKI PRZY PRACY I CHOROBY ZAWODOWE ROLNIKÓW</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</si>
  <si>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</si>
  <si>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</si>
  <si>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</si>
  <si>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</si>
  <si>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</si>
  <si>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</si>
  <si>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przyznających 
jednorazowe 
odszkodowania)</t>
  </si>
  <si>
    <t>w tym 
śmiertelnych</t>
  </si>
  <si>
    <t>Liczba wypadków ogółem według rodzajów zdarzeń</t>
  </si>
  <si>
    <t>Liczba wypadków</t>
  </si>
  <si>
    <t>TABLICA 2.(40). WYPADKI I CHOROBY ZAWODOWE, Z TYTUŁU KTÓRYCH PRZYZNANO JEDNORAZOWE ODSZKODOWANIA W 2019 R.</t>
  </si>
  <si>
    <t>renty rodzinne</t>
  </si>
  <si>
    <t>renty z tytułu niezdolności do pracy</t>
  </si>
  <si>
    <t>emerytury</t>
  </si>
  <si>
    <t>GRSU</t>
  </si>
  <si>
    <t>ubezpieczeni</t>
  </si>
  <si>
    <t>świadczeniobiorcy</t>
  </si>
  <si>
    <t>świadczenia rolne</t>
  </si>
  <si>
    <t>świadczenia ogółem</t>
  </si>
  <si>
    <t>jednorazowe odszkodowania powypadkowe</t>
  </si>
  <si>
    <t>zasiłki chorobowe</t>
  </si>
  <si>
    <t xml:space="preserve">Uderzenie, przygniecenie, pogryzienie przez zwięrzęta </t>
  </si>
  <si>
    <t>Pochwycenie, uderzenie przez części ruchome maszyn i urządzeń</t>
  </si>
  <si>
    <t>Upadek przedmiotów</t>
  </si>
  <si>
    <t>Upadek osób</t>
  </si>
  <si>
    <t>WYPADKI I CHOROBY ZAWODOWE Z TYTUŁU, KTÓRYCH PRZYZANO JEDNORAZOWE ODSZKODOWANIA 
W 2018 R.</t>
  </si>
  <si>
    <t xml:space="preserve">wiek </t>
  </si>
  <si>
    <r>
      <t>a)</t>
    </r>
    <r>
      <rPr>
        <sz val="8"/>
        <rFont val="Arial"/>
        <family val="2"/>
        <charset val="238"/>
      </rPr>
      <t xml:space="preserve"> Wypłacone na podstawie art. 35a i art. 35b ustawy z dnia 20 grudnia 1990 r. o ubezpieczeniu społecznym rolników (Dz. U. z 2020 r. poz. 174) .</t>
    </r>
  </si>
  <si>
    <r>
      <t>a)</t>
    </r>
    <r>
      <rPr>
        <sz val="8"/>
        <rFont val="Arial"/>
        <family val="2"/>
        <charset val="238"/>
      </rPr>
      <t xml:space="preserve"> Wypłacone na podstawie art. 35a i art. 35b ustawy z dnia 20 grudnia 1990 r. o ubezpieczeniu społecznym rolników
(Dz. U. z 2020 r. poz. 174).</t>
    </r>
  </si>
  <si>
    <t>oznacza, że nie podaje się wszystkich składników sumy.</t>
  </si>
  <si>
    <t>–</t>
  </si>
  <si>
    <t>„w tym”</t>
  </si>
  <si>
    <t>wypełnienie pozycji jest niemożliwe i niecelowe,</t>
  </si>
  <si>
    <t>( x )</t>
  </si>
  <si>
    <t>Znak</t>
  </si>
  <si>
    <t>zupełny brak informacji albo brak informacji wiarygodnych,</t>
  </si>
  <si>
    <t>( . )</t>
  </si>
  <si>
    <t>Kropka</t>
  </si>
  <si>
    <t>zjawisko istniało w wielkości mniejszej od 0,05,</t>
  </si>
  <si>
    <t>zjawisko istniało w wielkości mniejszej od 0,5,</t>
  </si>
  <si>
    <t>Zero</t>
  </si>
  <si>
    <t>zjawisko nie wystąpiło,</t>
  </si>
  <si>
    <t xml:space="preserve">( – ) </t>
  </si>
  <si>
    <t>Kreska</t>
  </si>
  <si>
    <t>OBJAŚNIENIA ZNAKÓW UMOWNYCH</t>
  </si>
  <si>
    <t xml:space="preserve">      Przecietne świadczenia obliczono na podstawie danych wyrażonych z wiekszą dokładnością niż w niniejszej publikacji.</t>
  </si>
  <si>
    <t xml:space="preserve">      Ze względu na zaokrąglenia danych, w niektórych przypadkach sumy składników mogą się nieznacznie różnić się od podanych wilekości "ogółem" lub "razem".</t>
  </si>
  <si>
    <t>będąc w stanie nietrzeźwości lub będąc pod wpływem środków odurzających, substancji psychotropowych lub innych środków o podobnym działaniu, sam w znacznym stopniu przyczynił się do wypadku.</t>
  </si>
  <si>
    <t>spowodował wypadek umyślnie albo wskutek rażącego niedbalstwa,</t>
  </si>
  <si>
    <t xml:space="preserve">      Jednorazowe odszkodowanie nie przysługuje ubezpieczonemu, jeżeli:</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</si>
  <si>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</si>
  <si>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</si>
  <si>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t>w drodze do miejsca wykonywania czynności, o których mowa w tiret trzecim albo w drodze powrotnej.</t>
  </si>
  <si>
    <t>podczas wykonywania poza terenem gospodarstwa rolnego zwykłych czynności związanych z prowadzeniem działalności rolniczej lub w związku z wykonywaniem tych czynności lub</t>
  </si>
  <si>
    <t xml:space="preserve">–                               </t>
  </si>
  <si>
    <t>w drodze ubezpieczonego z mieszkania do gospodarstwa rolnego, albo w drodze powrotnej lub</t>
  </si>
  <si>
    <t>na terenie gospodarstwa rolnego, które ubezpieczony prowadzi lub w którym stale pracuje, albo na terenie gospodarstwa domowego bezpośrednio związanego z tym gospodarstwem rolnym lub</t>
  </si>
  <si>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</si>
  <si>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</si>
  <si>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t>8.</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</si>
  <si>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2018 r. poz. 1510,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na ubezpiezcenie zdrowotne za pomocnika rolnika wynosi 9% od kwoty podstawy wymiaru stanowiącej 33,4% przecietnego miesięcznego wynagrodzenia w sektorze przedsiębiorstw w czwartym kwartale roku poprzedniego, włącznie z wyłatami z  zysku.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</si>
  <si>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t>7.</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</si>
  <si>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</si>
  <si>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obydwoma rodzajami ubezpieczeń łącznie.</t>
  </si>
  <si>
    <t>wyłącznie z ubezpieczeniem emerytalno-rentowym,</t>
  </si>
  <si>
    <t>wyłącznie z ubezpieczeniem wypadkowym, chorobowym i macierzyńskim,</t>
  </si>
  <si>
    <t xml:space="preserve">      Podział prezentowanej liczby płatników składek i ubezpieczonych według funduszy wynika z istnienia dwóch rodzajów i możności ich objęcia: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</si>
  <si>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</si>
  <si>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</si>
  <si>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osobę pobierającą rentę rolniczą z tytułu niezdolności do pracy, jako rentę okresową,</t>
  </si>
  <si>
    <t>osobę, która podlegała ubezpieczeniu jako rolnik, zaprzestała prowadzenia działalności rolniczej nie nabywając prawa do emerytury lub renty z ubezpieczenia, jeżeli podlegała ubezpieczeniu emerytalno-rentowemu przez okres co najmniej 12 lat i 6 miesięcy,</t>
  </si>
  <si>
    <t>Ponadto ubezpieczeniem emerytalno-rentowym na wniosek obejmuje się:</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</si>
  <si>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</si>
  <si>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</si>
  <si>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</si>
  <si>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małżonek ww. osoby, jeżeli renta strukturalna jest wypłacana wraz z dodatkiem na tego małżonka.</t>
  </si>
  <si>
    <t>osoba pobierająca rentę strukturalną współfinansowaną ze środków Sekcji Gwarancji Europejskiego Funduszu Orientacji i Gwarancji Rolnej,</t>
  </si>
  <si>
    <t>Ponadto ubezpieczeniu emerytalno-rentowemu z mocy ustawy podlega:</t>
  </si>
  <si>
    <t>uprawniona do wykonywania pracy na terytorium Rzeczypospolitej Polskiej na podstawie art.. 87 ustayw z dnia 20 kwietnia 2004 r. o promocji zatrudnienia i instytucjach rynku pracy (Dz. U. z 2019 r. poz. 1482, z późń. zm.) lub zwolnienia na podstawie przepisów szzcegółnych z obowiązku posiadania zezwolenia na pracę.</t>
  </si>
  <si>
    <t>posiadająca obywatelstwo polskie,</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</si>
  <si>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 owoców warzyw, tytoniu, ziół i roślin zielarskich na podstawie umowy o pomocy przy zbiorach.</t>
  </si>
  <si>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</si>
  <si>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</si>
  <si>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</si>
  <si>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t xml:space="preserve">      Ubezpieczeniu społecznemu rolników z mocy ustawy (obowiązkowo) w pełnym zakresie wypadkowym, chorobowym i macierzyńskim oraz emerytalno-rentowym podlega:</t>
  </si>
  <si>
    <r>
      <t xml:space="preserve">      W ramach każdego z tych ubezpieczeń występuje </t>
    </r>
    <r>
      <rPr>
        <b/>
        <sz val="10"/>
        <color indexed="8"/>
        <rFont val="Arial"/>
        <family val="2"/>
        <charset val="238"/>
      </rPr>
      <t>ubezpieczenie obowiązkowe i ubezpieczenie dobrowolne.</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</si>
  <si>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</si>
  <si>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</si>
  <si>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t>W ubezpieczeniu społecznym rolników występują dwa rodzaje ubezpieczeń:</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</si>
  <si>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</si>
  <si>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6.</t>
  </si>
  <si>
    <t>zasiłek chorobowy.</t>
  </si>
  <si>
    <t>b)</t>
  </si>
  <si>
    <t>jednorazowe odszkodowania z tytułu stałego lub długotrwałego uszczerbku na zdrowiu albo śmierci wskutek wypadku przy pracy rolniczej lub rolniczej choroby zawodowej,</t>
  </si>
  <si>
    <t>a)</t>
  </si>
  <si>
    <t>Świadczeniami pieniężnymi z ubezpieczenia wypadkowego, chorobowego i macierzyńskiego są:</t>
  </si>
  <si>
    <t xml:space="preserve">5. </t>
  </si>
  <si>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</si>
  <si>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t>4.</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</si>
  <si>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</si>
  <si>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ryczałty energetyczne, dodatki kombatanckie, świadczenia pieniężne dla żołnierzy zastępczej służby wojskowej, świadczenia pieniężne dla osób deportowanych, dodatki kompensacyjne, dodatki dla weterana poszkodowanego, świadczenia pieniężne dla cywilnych niewidomych ofiar działań wojennych oraz rodzicielskie świadczenie uzupełniające.</t>
  </si>
  <si>
    <t>c)</t>
  </si>
  <si>
    <t>zasiłki pogrzebowe wypłacone po osobach pobierających świadczenia wymienione w pkt.a) i członkach ich rodzin,</t>
  </si>
  <si>
    <t>świadczenia pieniężne inwalidów wojennych, wojskowych i osób represjonowanych,</t>
  </si>
  <si>
    <t>Z odrębnego rozdziału wydatków budżetu państwa finansowane są:</t>
  </si>
  <si>
    <t>rentach socjalnych.</t>
  </si>
  <si>
    <t>świadczeniach finansowanych z odrębnego rozdziału wydatków budżetu państwa 75313 (do końca 2006 r. były one wypłacane z FER i podlegały refundacji z dotacji celowej budżetu państwa),</t>
  </si>
  <si>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</si>
  <si>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t>3.</t>
  </si>
  <si>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</si>
  <si>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t>2.</t>
  </si>
  <si>
    <t>Publikacja zawiera informacje statystyczne o realizacji ustawy z dnia 20 grudnia 1990 r. o ubezpieczeniu społecznym rolników (Dz. U. z 2019 r. poz. 299, z późn. zm.) zwanej dalej ustawą. Kwartalna informacja przedstawia dane z zakresu świadczeń pieniężnych z ubezpieczenia emerytalno-rentowego, ubezpieczenia wypadkowego, chorobowego i macierzyńskiego oraz świadczeń pozaubezpieczeniowych.</t>
  </si>
  <si>
    <t>1.</t>
  </si>
  <si>
    <t>UWAGI WSTĘPNE</t>
  </si>
  <si>
    <t>5.</t>
  </si>
  <si>
    <t>WYKRESY</t>
  </si>
  <si>
    <t>WYPADKI PRZY PRACY I CHOROBY ZAWODOWE ROLNIKÓW</t>
  </si>
  <si>
    <t>VII.</t>
  </si>
  <si>
    <t>UBEZPIECZENIA ZDROWOTNE</t>
  </si>
  <si>
    <t>VI.</t>
  </si>
  <si>
    <t>Liczba ubezpieczonych i płatników składek (stan na koniec okresu)</t>
  </si>
  <si>
    <t>UBEZPIECZENIE SPOŁECZNE ROLNIKÓW</t>
  </si>
  <si>
    <t>V.</t>
  </si>
  <si>
    <t>FUNDUSZ SKŁADKOWY</t>
  </si>
  <si>
    <t>IV.</t>
  </si>
  <si>
    <t>Emerytury i renty finansowane z FER, wypłacane obok świadczeń pracowniczych</t>
  </si>
  <si>
    <t>Emerytury i renty</t>
  </si>
  <si>
    <t>EMERYTURY I RENTY REALIZOWANE PRZEZ KASĘ ROLNICZEGO UBEZPIECZENIA SPOŁECZNEGO</t>
  </si>
  <si>
    <t>III.</t>
  </si>
  <si>
    <t>Świadczenia finansowane z budżetu państwa, zlecone do wypłaty Kasie Rolniczego 
Ubezpieczenia Społecznego</t>
  </si>
  <si>
    <t>ŚWIADCZENIA FINANSOWANE Z BUDŻETU PAŃSTWA</t>
  </si>
  <si>
    <t>II.</t>
  </si>
  <si>
    <t>TABL. 11.</t>
  </si>
  <si>
    <t>Zasiłki pogrzebowe finansowane z funduszu emerytalno-rentowego</t>
  </si>
  <si>
    <t>TABL. 9.</t>
  </si>
  <si>
    <t>Zasiłki macierzyńskie</t>
  </si>
  <si>
    <t>TABL. 8.</t>
  </si>
  <si>
    <t>TABL. 7.</t>
  </si>
  <si>
    <t>TABL. 6.</t>
  </si>
  <si>
    <t>Przeciętne miesięczne świadczenie emerytalno-rentowe według rodzajów świadczeń</t>
  </si>
  <si>
    <t>TABL. 5.</t>
  </si>
  <si>
    <t>TABL. 4.</t>
  </si>
  <si>
    <t>Wydatki na świadczenia emerytalno-rentowe według rodzajów świadczeń</t>
  </si>
  <si>
    <t>TABL. 3.</t>
  </si>
  <si>
    <t>TABL. 2.</t>
  </si>
  <si>
    <t>Przeciętna miesięczna liczba emerytur i rent według rodzajów świadczeń</t>
  </si>
  <si>
    <t>TABL. 1.</t>
  </si>
  <si>
    <t>FUNDUSZ EMERYTALNO-RENTOWY</t>
  </si>
  <si>
    <t>I.</t>
  </si>
  <si>
    <t>Uwagi wstępne</t>
  </si>
  <si>
    <t>SPIS TREŚCI</t>
  </si>
  <si>
    <r>
      <t>Zasiłek macierzyński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2020 r. poz. 174). Zasiłek macierzyński przysługuje osobie objętej ubezpieczeniem emerytalno-rentowym z mocy ustawy lub na wniosek.</t>
    </r>
  </si>
  <si>
    <r>
      <t>13 522 515,0</t>
    </r>
    <r>
      <rPr>
        <vertAlign val="superscript"/>
        <sz val="9"/>
        <rFont val="Arial"/>
        <family val="2"/>
        <charset val="238"/>
      </rPr>
      <t xml:space="preserve"> e)</t>
    </r>
  </si>
  <si>
    <r>
      <t>4 046 891,3</t>
    </r>
    <r>
      <rPr>
        <b/>
        <vertAlign val="superscript"/>
        <sz val="9"/>
        <rFont val="Arial"/>
        <family val="2"/>
        <charset val="238"/>
      </rPr>
      <t xml:space="preserve"> </t>
    </r>
    <r>
      <rPr>
        <vertAlign val="superscript"/>
        <sz val="9"/>
        <rFont val="Arial"/>
        <family val="2"/>
        <charset val="238"/>
      </rPr>
      <t>e)</t>
    </r>
  </si>
  <si>
    <r>
      <t>3 999 696,7</t>
    </r>
    <r>
      <rPr>
        <b/>
        <vertAlign val="superscript"/>
        <sz val="9"/>
        <rFont val="Arial"/>
        <family val="2"/>
        <charset val="238"/>
      </rPr>
      <t xml:space="preserve"> </t>
    </r>
    <r>
      <rPr>
        <vertAlign val="superscript"/>
        <sz val="9"/>
        <rFont val="Arial"/>
        <family val="2"/>
        <charset val="238"/>
      </rPr>
      <t>e)</t>
    </r>
  </si>
  <si>
    <r>
      <t xml:space="preserve">17 154 246,1 </t>
    </r>
    <r>
      <rPr>
        <vertAlign val="superscript"/>
        <sz val="9"/>
        <rFont val="Arial"/>
        <family val="2"/>
        <charset val="238"/>
      </rPr>
      <t>e)</t>
    </r>
  </si>
  <si>
    <r>
      <t xml:space="preserve">Kwota wypłat w tys. zł  </t>
    </r>
    <r>
      <rPr>
        <vertAlign val="superscript"/>
        <sz val="9"/>
        <rFont val="Arial"/>
        <family val="2"/>
        <charset val="238"/>
      </rPr>
      <t>h)</t>
    </r>
  </si>
  <si>
    <r>
      <t xml:space="preserve">Przeciętne świadczenie w zł  </t>
    </r>
    <r>
      <rPr>
        <vertAlign val="superscript"/>
        <sz val="9"/>
        <rFont val="Arial"/>
        <family val="2"/>
        <charset val="238"/>
      </rPr>
      <t>h)</t>
    </r>
  </si>
  <si>
    <r>
      <t xml:space="preserve">Fundusz Składkowy z mocy ustawy w zakresie ograniczonym </t>
    </r>
    <r>
      <rPr>
        <vertAlign val="superscript"/>
        <sz val="9"/>
        <rFont val="Arial"/>
        <family val="2"/>
        <charset val="238"/>
      </rPr>
      <t>a)</t>
    </r>
  </si>
  <si>
    <r>
      <t>a)</t>
    </r>
    <r>
      <rPr>
        <sz val="8"/>
        <rFont val="Arial"/>
        <family val="2"/>
        <charset val="238"/>
      </rPr>
      <t xml:space="preserve"> Liczba pomocników rolników świadczących pomoc przy zbiorach.</t>
    </r>
  </si>
  <si>
    <r>
      <t xml:space="preserve">b)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</si>
  <si>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TABL. 12.</t>
  </si>
  <si>
    <t>TABL. 13.</t>
  </si>
  <si>
    <t>TABL. 14.</t>
  </si>
  <si>
    <t>Dodatki płacone przy świadczeniach emerytalno-rentowych</t>
  </si>
  <si>
    <t>TABL. 1.(16).</t>
  </si>
  <si>
    <t>Zasiłki chorobowe i jednorazowe odszkodowania powypadkowe</t>
  </si>
  <si>
    <t>Przeciętna miesięczna liczba emerytur i rent w  2019 r.</t>
  </si>
  <si>
    <t>Wydatki na świadczenia emerytalno-rentowe w  2019 r.</t>
  </si>
  <si>
    <t>Przeciętne miesięczne świadczenie emerytalno-rentowe  w  2019 r.</t>
  </si>
  <si>
    <t>Świadczenia wypłacane z Funduszu Emerytalno-Rentowego w 2019 r.</t>
  </si>
  <si>
    <t>Świadczenia wypłacane z Funduszu Emerytalno-Rentowego bez dodatków do emerytur i rent (stan na dzień 31 grudnia 2019 r.)</t>
  </si>
  <si>
    <t>TABL.10.</t>
  </si>
  <si>
    <t>TABL. 15.</t>
  </si>
  <si>
    <t>Świadczeniobiorcy według wysokości świadczeń emerytalno-rentowych (stan na dzień 31 grudnia 2019 r.)</t>
  </si>
  <si>
    <t>Zasiłki macierzyńskie za  2019 r.</t>
  </si>
  <si>
    <t>Zasiłki pogrzebowe w  2019 r.</t>
  </si>
  <si>
    <t>Liczba osób pobierających emerytury oraz renty z tytułu niezdolności do parcy według wieku i płci (stan na dzień 31 grudnia 2019 r.)</t>
  </si>
  <si>
    <t>TABL. 1.(17).</t>
  </si>
  <si>
    <t>TABL. 2.(18).</t>
  </si>
  <si>
    <t>TABL. 3.(19).</t>
  </si>
  <si>
    <t>TABL. 4.(20).</t>
  </si>
  <si>
    <t>TABL. 5.(21).</t>
  </si>
  <si>
    <t>TABL. 6.(22).</t>
  </si>
  <si>
    <t>TABL. 7.(23).</t>
  </si>
  <si>
    <t>TABL. 8.(24).</t>
  </si>
  <si>
    <t>TABL. 9.(25).</t>
  </si>
  <si>
    <t>TABL. 10.(26).</t>
  </si>
  <si>
    <t>TABL. 11.(27).</t>
  </si>
  <si>
    <t>Wnioski o przyznanie emerytur i rent według rodzajów świadczeń w  2019r.</t>
  </si>
  <si>
    <t>Decyzje i umorzenia w sprawach o emerytury i renty według rodzajów świadczeń  w  2019r.</t>
  </si>
  <si>
    <t>Decyzje i umorzenia w sprawach o emerytury i renty w  2019 r.</t>
  </si>
  <si>
    <t>Wnioski o przyznanie emerytur i rent rolniczych rozpatrywane z zastosowaniem przepisów wspólnotowych UE w IV kwartale 2019 r.</t>
  </si>
  <si>
    <t>Decyzje w sprawach wniosków o emerytury i renty rolnicze podejmowane 
z zastosowaniem przepisów wspólnotowych UE w IV kwartale  2019 r.</t>
  </si>
  <si>
    <t>Świadczenia emerytalno-rentowe transferowane w IV kwartale 2019 r. 
do poszczególnych państw UE/EFTA oraz do innych państw 
na podstawie umów dwustronnych przez jednostki organizacyjne KRUS</t>
  </si>
  <si>
    <t>Liczba przekazanych gospodarstw rolnych w zamian za świadczenie emerytalno-rentowe w 2019 r.</t>
  </si>
  <si>
    <t>Odwołania od decyzji KRUS w 2019 r.</t>
  </si>
  <si>
    <t>Sposób rozstrzygnięcia odwołań od decyzji KRUS przez sądy I instancji w 2019 r.</t>
  </si>
  <si>
    <t>Zasiłki chorobowe i jednorazowe odszkodowania powypadkowe w  2019 r.</t>
  </si>
  <si>
    <t>TABL. 1.(28).</t>
  </si>
  <si>
    <t>TABL. 2.(29).</t>
  </si>
  <si>
    <t>TABL. 1.(30).</t>
  </si>
  <si>
    <t>TABL. 2.(31).</t>
  </si>
  <si>
    <t>TABL. 3.(32).</t>
  </si>
  <si>
    <t>TABL. 4.(33).</t>
  </si>
  <si>
    <t>TABL. 5.(34).</t>
  </si>
  <si>
    <t>TABL. 6.(35).</t>
  </si>
  <si>
    <t>TABL. 7.(36)</t>
  </si>
  <si>
    <t>TABL. 1.(37).</t>
  </si>
  <si>
    <t>TABL. 2.(38).</t>
  </si>
  <si>
    <t>TABL. 1.(39).</t>
  </si>
  <si>
    <t>TABL. 2.(40).</t>
  </si>
  <si>
    <t>Liczba płatników składek według stanu na 31 grudnia 2019 r.</t>
  </si>
  <si>
    <t>Liczba ubezpieczonych w podziale na województwa według stanu na 31 grudnia 2019 r.</t>
  </si>
  <si>
    <t>Liczba ubezpieczonych według stanu na 31 grudnia 2019 r.</t>
  </si>
  <si>
    <t>Przypis i wpływy należności (w złotych) z tytułu składek na ubezpieczenie społeczne rolników w IV kwartale 2019 r.</t>
  </si>
  <si>
    <t>Liczba wydanych decyzji o podleganiu i ustaniu ubezpieczenia społecznego rolników w IV kwartale 2019 r.</t>
  </si>
  <si>
    <t>Liczba ubezpieczonych w KRUS według wieku i płci (stan na dzień 31 grudnia 2019 r.)</t>
  </si>
  <si>
    <t>Składki na ubezpieczenie zdrowotne przekazane do Narodowego Funduszu Zdrowia w  2019 r.</t>
  </si>
  <si>
    <t xml:space="preserve">Rolnicy (współmałżonkowie), domownicy, emeryci i renciści podlegający 
ubezpieczeniu zdrowotnemu oraz członkowie ich rodzin - w grudniu 2019 r. </t>
  </si>
  <si>
    <t>Wypadki przy pracy rolniczej i choroby zawodowe rolników w  2019 r.</t>
  </si>
  <si>
    <t>Wypadki i choroby zawodowe, z tytułu których przyznano jednorazowe 
odszkodowania w  2019 r.</t>
  </si>
  <si>
    <t>Struktura wydatków na świadczenia finansowane z Funduszu Emerytalno-Rentowego 
w  2019 r.</t>
  </si>
  <si>
    <t>Liczba świadczeniobiorców na tle ubezpieczonych w  2019 r.</t>
  </si>
  <si>
    <t>Przeciętne świadczenia emerytalno-rentowe wypłacone przez KRUS w  2019 r.</t>
  </si>
  <si>
    <t>Struktura wydatków na świadczenia finansowane z Funduszu Składkowego w  2019 r.</t>
  </si>
  <si>
    <t>Wypadki przy pracy rolniczej w  2019 r.</t>
  </si>
  <si>
    <t>Liczba osób pobierających emerytury  według wieku i płci (stan na dzień 31 grudnia 2019 r.)</t>
  </si>
  <si>
    <t>Liczba osób pobierających emerytury oraz renty z tytułu niezdolności do pracy według wieku i płci                                                                  (stan na dzień 31 grudnia 2019 r.)</t>
  </si>
  <si>
    <r>
      <t xml:space="preserve">1 115 826 </t>
    </r>
    <r>
      <rPr>
        <vertAlign val="superscript"/>
        <sz val="9"/>
        <rFont val="Arial"/>
        <family val="2"/>
        <charset val="238"/>
      </rPr>
      <t>a)</t>
    </r>
  </si>
  <si>
    <r>
      <t xml:space="preserve">1 106 349 </t>
    </r>
    <r>
      <rPr>
        <vertAlign val="superscript"/>
        <sz val="9"/>
        <rFont val="Arial"/>
        <family val="2"/>
        <charset val="238"/>
      </rPr>
      <t>a)</t>
    </r>
  </si>
  <si>
    <r>
      <t xml:space="preserve">1 120 108 </t>
    </r>
    <r>
      <rPr>
        <vertAlign val="superscript"/>
        <sz val="9"/>
        <rFont val="Arial"/>
        <family val="2"/>
        <charset val="238"/>
      </rPr>
      <t>a)</t>
    </r>
  </si>
  <si>
    <r>
      <t>879 549</t>
    </r>
    <r>
      <rPr>
        <b/>
        <vertAlign val="superscript"/>
        <sz val="9"/>
        <rFont val="Arial"/>
        <family val="2"/>
        <charset val="238"/>
      </rPr>
      <t xml:space="preserve"> </t>
    </r>
    <r>
      <rPr>
        <vertAlign val="superscript"/>
        <sz val="9"/>
        <rFont val="Arial"/>
        <family val="2"/>
        <charset val="238"/>
      </rPr>
      <t>a)</t>
    </r>
  </si>
  <si>
    <r>
      <t xml:space="preserve">883 405 </t>
    </r>
    <r>
      <rPr>
        <vertAlign val="superscript"/>
        <sz val="9"/>
        <rFont val="Arial"/>
        <family val="2"/>
        <charset val="238"/>
      </rPr>
      <t>a)</t>
    </r>
  </si>
  <si>
    <r>
      <t xml:space="preserve">883 405 </t>
    </r>
    <r>
      <rPr>
        <vertAlign val="superscript"/>
        <sz val="9"/>
        <rFont val="Arial"/>
        <family val="2"/>
        <charset val="238"/>
      </rPr>
      <t>c)</t>
    </r>
  </si>
  <si>
    <r>
      <t>3 161 566,9</t>
    </r>
    <r>
      <rPr>
        <b/>
        <vertAlign val="superscript"/>
        <sz val="9"/>
        <rFont val="Arial"/>
        <family val="2"/>
        <charset val="238"/>
      </rPr>
      <t xml:space="preserve"> </t>
    </r>
    <r>
      <rPr>
        <vertAlign val="superscript"/>
        <sz val="9"/>
        <rFont val="Arial"/>
        <family val="2"/>
        <charset val="238"/>
      </rPr>
      <t>e)</t>
    </r>
  </si>
  <si>
    <r>
      <t>13 522 515,0</t>
    </r>
    <r>
      <rPr>
        <b/>
        <vertAlign val="superscript"/>
        <sz val="9"/>
        <rFont val="Arial"/>
        <family val="2"/>
        <charset val="238"/>
      </rPr>
      <t xml:space="preserve"> </t>
    </r>
    <r>
      <rPr>
        <vertAlign val="superscript"/>
        <sz val="9"/>
        <rFont val="Arial"/>
        <family val="2"/>
        <charset val="238"/>
      </rPr>
      <t>g)</t>
    </r>
  </si>
  <si>
    <r>
      <t xml:space="preserve">1 208,94 </t>
    </r>
    <r>
      <rPr>
        <vertAlign val="superscript"/>
        <sz val="9"/>
        <rFont val="Arial"/>
        <family val="2"/>
        <charset val="238"/>
      </rPr>
      <t>e)</t>
    </r>
  </si>
  <si>
    <r>
      <t xml:space="preserve">1 205,07 </t>
    </r>
    <r>
      <rPr>
        <vertAlign val="superscript"/>
        <sz val="9"/>
        <rFont val="Arial"/>
        <family val="2"/>
        <charset val="238"/>
      </rPr>
      <t>e)</t>
    </r>
  </si>
  <si>
    <r>
      <t xml:space="preserve">1 276,23 </t>
    </r>
    <r>
      <rPr>
        <vertAlign val="superscript"/>
        <sz val="9"/>
        <rFont val="Arial"/>
        <family val="2"/>
        <charset val="238"/>
      </rPr>
      <t>e)</t>
    </r>
  </si>
  <si>
    <r>
      <t xml:space="preserve">1 210,86 </t>
    </r>
    <r>
      <rPr>
        <vertAlign val="superscript"/>
        <sz val="9"/>
        <rFont val="Arial"/>
        <family val="2"/>
        <charset val="238"/>
      </rPr>
      <t>e)</t>
    </r>
  </si>
  <si>
    <r>
      <t xml:space="preserve">TABLICA 6. PRZECIĘTNE MIESIĘCZNE ŚWIADCZENIE EMERYTALNO-RENTOWE W 2019 R. </t>
    </r>
    <r>
      <rPr>
        <vertAlign val="superscript"/>
        <sz val="10"/>
        <rFont val="Arial"/>
        <family val="2"/>
        <charset val="238"/>
      </rPr>
      <t xml:space="preserve">a) b) c) d) </t>
    </r>
  </si>
  <si>
    <r>
      <t xml:space="preserve">1 275,61 </t>
    </r>
    <r>
      <rPr>
        <vertAlign val="superscript"/>
        <sz val="9"/>
        <rFont val="Arial"/>
        <family val="2"/>
        <charset val="238"/>
      </rPr>
      <t>g)</t>
    </r>
  </si>
  <si>
    <r>
      <t xml:space="preserve">1 102 720 </t>
    </r>
    <r>
      <rPr>
        <vertAlign val="superscript"/>
        <sz val="10"/>
        <rFont val="Arial"/>
        <family val="2"/>
        <charset val="238"/>
      </rPr>
      <t>d)</t>
    </r>
  </si>
  <si>
    <r>
      <t xml:space="preserve">869 205 </t>
    </r>
    <r>
      <rPr>
        <vertAlign val="superscript"/>
        <sz val="10"/>
        <rFont val="Arial"/>
        <family val="2"/>
        <charset val="238"/>
      </rPr>
      <t>d)</t>
    </r>
  </si>
  <si>
    <r>
      <t xml:space="preserve">b)  </t>
    </r>
    <r>
      <rPr>
        <sz val="9"/>
        <rFont val="Arial"/>
        <family val="2"/>
        <charset val="238"/>
      </rPr>
      <t>Bez świadczeń emerytalnych wypłacanych przez MON, MSWiA i MS.</t>
    </r>
  </si>
  <si>
    <r>
      <t>c)</t>
    </r>
    <r>
      <rPr>
        <sz val="9"/>
        <rFont val="Arial"/>
        <family val="2"/>
        <charset val="238"/>
      </rPr>
      <t xml:space="preserve"> Świadczenie rolne w wysokości 50 % ze względu na uprawnienia do świadczeń pracowniczych zbiegających się ze świadczeniami
 zagranicznymi.</t>
    </r>
  </si>
  <si>
    <r>
      <t xml:space="preserve">d) </t>
    </r>
    <r>
      <rPr>
        <sz val="9"/>
        <rFont val="Arial"/>
        <family val="2"/>
        <charset val="238"/>
      </rPr>
      <t>Bez rodzicielskich świadczeń uzupełniajacych.</t>
    </r>
  </si>
  <si>
    <r>
      <t xml:space="preserve">TABLICA 10. ZASIŁKI MACIERZYŃSKIE </t>
    </r>
    <r>
      <rPr>
        <vertAlign val="superscript"/>
        <sz val="10"/>
        <rFont val="Arial"/>
        <family val="2"/>
        <charset val="238"/>
      </rPr>
      <t>a)</t>
    </r>
  </si>
  <si>
    <r>
      <t>EMERYCI</t>
    </r>
    <r>
      <rPr>
        <sz val="9"/>
        <rFont val="Arial"/>
        <family val="2"/>
        <charset val="238"/>
      </rPr>
      <t xml:space="preserve"> </t>
    </r>
    <r>
      <rPr>
        <vertAlign val="superscript"/>
        <sz val="9"/>
        <rFont val="Arial"/>
        <family val="2"/>
        <charset val="238"/>
      </rPr>
      <t>a) b)</t>
    </r>
  </si>
  <si>
    <r>
      <t xml:space="preserve">TABLICA 1.(17). EMERYTURY I RENTY </t>
    </r>
    <r>
      <rPr>
        <vertAlign val="superscript"/>
        <sz val="9"/>
        <rFont val="Arial"/>
        <family val="2"/>
        <charset val="238"/>
      </rPr>
      <t>a) b) c)</t>
    </r>
  </si>
  <si>
    <r>
      <t>4 386 874,1</t>
    </r>
    <r>
      <rPr>
        <vertAlign val="superscript"/>
        <sz val="9"/>
        <rFont val="Arial"/>
        <family val="2"/>
        <charset val="238"/>
      </rPr>
      <t xml:space="preserve"> e) g)</t>
    </r>
  </si>
  <si>
    <r>
      <t>1 309,61</t>
    </r>
    <r>
      <rPr>
        <vertAlign val="superscript"/>
        <sz val="9"/>
        <rFont val="Arial"/>
        <family val="2"/>
        <charset val="238"/>
      </rPr>
      <t xml:space="preserve"> e) g)</t>
    </r>
  </si>
  <si>
    <r>
      <t xml:space="preserve">4 330 907,2 </t>
    </r>
    <r>
      <rPr>
        <vertAlign val="superscript"/>
        <sz val="9"/>
        <rFont val="Arial"/>
        <family val="2"/>
        <charset val="238"/>
      </rPr>
      <t>e) g)</t>
    </r>
  </si>
  <si>
    <r>
      <t xml:space="preserve">1 303,88 </t>
    </r>
    <r>
      <rPr>
        <vertAlign val="superscript"/>
        <sz val="9"/>
        <rFont val="Arial"/>
        <family val="2"/>
        <charset val="238"/>
      </rPr>
      <t>e) g)</t>
    </r>
  </si>
  <si>
    <r>
      <t xml:space="preserve">18 519 982,4 </t>
    </r>
    <r>
      <rPr>
        <vertAlign val="superscript"/>
        <sz val="9"/>
        <rFont val="Arial"/>
        <family val="2"/>
        <charset val="238"/>
      </rPr>
      <t>e) g)</t>
    </r>
  </si>
  <si>
    <r>
      <t xml:space="preserve">1 377,21 </t>
    </r>
    <r>
      <rPr>
        <vertAlign val="superscript"/>
        <sz val="9"/>
        <rFont val="Arial"/>
        <family val="2"/>
        <charset val="238"/>
      </rPr>
      <t>e) g)</t>
    </r>
  </si>
  <si>
    <r>
      <t xml:space="preserve">3 490 823,7 </t>
    </r>
    <r>
      <rPr>
        <vertAlign val="superscript"/>
        <sz val="9"/>
        <rFont val="Arial"/>
        <family val="2"/>
        <charset val="238"/>
      </rPr>
      <t>e) g)</t>
    </r>
  </si>
  <si>
    <r>
      <t xml:space="preserve">1 321,82 </t>
    </r>
    <r>
      <rPr>
        <vertAlign val="superscript"/>
        <sz val="9"/>
        <rFont val="Arial"/>
        <family val="2"/>
        <charset val="238"/>
      </rPr>
      <t>e) g)</t>
    </r>
  </si>
  <si>
    <r>
      <t xml:space="preserve">3 448 455,5 </t>
    </r>
    <r>
      <rPr>
        <vertAlign val="superscript"/>
        <sz val="9"/>
        <rFont val="Arial"/>
        <family val="2"/>
        <charset val="238"/>
      </rPr>
      <t>e) g)</t>
    </r>
  </si>
  <si>
    <r>
      <t xml:space="preserve">14 713 919,9 </t>
    </r>
    <r>
      <rPr>
        <vertAlign val="superscript"/>
        <sz val="9"/>
        <rFont val="Arial"/>
        <family val="2"/>
        <charset val="238"/>
      </rPr>
      <t>e) g)</t>
    </r>
  </si>
  <si>
    <r>
      <t>1 387,18</t>
    </r>
    <r>
      <rPr>
        <vertAlign val="superscript"/>
        <sz val="9"/>
        <rFont val="Arial"/>
        <family val="2"/>
        <charset val="238"/>
      </rPr>
      <t xml:space="preserve"> e) g)</t>
    </r>
  </si>
  <si>
    <r>
      <t xml:space="preserve">1 315,92 </t>
    </r>
    <r>
      <rPr>
        <vertAlign val="superscript"/>
        <sz val="9"/>
        <rFont val="Arial"/>
        <family val="2"/>
        <charset val="238"/>
      </rPr>
      <t>e) g)</t>
    </r>
  </si>
  <si>
    <r>
      <t xml:space="preserve">TABLICA 2.(18). EMERYTURY I RENTY FINANSOWANE Z FER, WYPŁACANE OBOK 
                         ŚWIADCZEŃ PRACOWNICZYCH </t>
    </r>
    <r>
      <rPr>
        <vertAlign val="superscript"/>
        <sz val="10"/>
        <rFont val="Arial"/>
        <family val="2"/>
        <charset val="238"/>
      </rPr>
      <t>a) b)</t>
    </r>
  </si>
  <si>
    <r>
      <rPr>
        <b/>
        <sz val="9"/>
        <rFont val="Arial"/>
        <family val="2"/>
        <charset val="238"/>
      </rPr>
      <t xml:space="preserve"> 1 199 285</t>
    </r>
    <r>
      <rPr>
        <sz val="9"/>
        <rFont val="Arial"/>
        <family val="2"/>
        <charset val="238"/>
      </rPr>
      <t xml:space="preserve"> </t>
    </r>
    <r>
      <rPr>
        <vertAlign val="superscript"/>
        <sz val="9"/>
        <rFont val="Arial"/>
        <family val="2"/>
        <charset val="238"/>
      </rPr>
      <t>a) b)</t>
    </r>
  </si>
  <si>
    <r>
      <rPr>
        <b/>
        <sz val="9"/>
        <rFont val="Arial"/>
        <family val="2"/>
        <charset val="238"/>
      </rPr>
      <t xml:space="preserve">12 710 </t>
    </r>
    <r>
      <rPr>
        <vertAlign val="superscript"/>
        <sz val="9"/>
        <rFont val="Arial"/>
        <family val="2"/>
        <charset val="238"/>
      </rPr>
      <t>b)</t>
    </r>
  </si>
  <si>
    <r>
      <t xml:space="preserve">OGÓŁEM </t>
    </r>
    <r>
      <rPr>
        <vertAlign val="superscript"/>
        <sz val="9"/>
        <rFont val="Arial"/>
        <family val="2"/>
        <charset val="238"/>
      </rPr>
      <t>b) c)</t>
    </r>
  </si>
  <si>
    <r>
      <t>OGÓŁEM</t>
    </r>
    <r>
      <rPr>
        <b/>
        <vertAlign val="superscript"/>
        <sz val="9"/>
        <rFont val="Arial"/>
        <family val="2"/>
        <charset val="238"/>
      </rPr>
      <t xml:space="preserve"> </t>
    </r>
    <r>
      <rPr>
        <vertAlign val="superscript"/>
        <sz val="9"/>
        <rFont val="Arial"/>
        <family val="2"/>
        <charset val="238"/>
      </rPr>
      <t>d) e)</t>
    </r>
  </si>
  <si>
    <r>
      <t>TABLICA 7.(36). LICZBA UBEZPIECZONYCH W KRUS WEDŁUG WIEKU I PŁCI  
                          (STAN NA DZIEŃ 31 GRUDNIA 2019 R.)</t>
    </r>
    <r>
      <rPr>
        <sz val="10"/>
        <rFont val="Arial"/>
        <family val="2"/>
        <charset val="238"/>
      </rPr>
      <t xml:space="preserve"> </t>
    </r>
    <r>
      <rPr>
        <vertAlign val="superscript"/>
        <sz val="10"/>
        <rFont val="Arial"/>
        <family val="2"/>
        <charset val="238"/>
      </rPr>
      <t>a) b)</t>
    </r>
  </si>
  <si>
    <r>
      <t>a</t>
    </r>
    <r>
      <rPr>
        <vertAlign val="superscript"/>
        <sz val="10"/>
        <rFont val="Arial"/>
        <family val="2"/>
        <charset val="238"/>
      </rPr>
      <t>)</t>
    </r>
    <r>
      <rPr>
        <vertAlign val="superscript"/>
        <sz val="8"/>
        <rFont val="Arial"/>
        <family val="2"/>
        <charset val="238"/>
      </rPr>
      <t xml:space="preserve"> </t>
    </r>
    <r>
      <rPr>
        <sz val="8"/>
        <rFont val="Arial"/>
        <family val="2"/>
        <charset val="238"/>
      </rPr>
      <t>Bez wypłat dokonywanych na podstawie art. 25 ust. 4 w związku z art. 25 ust. 2a ustawy o ubezpieczenie społecznym rolników oraz bez potrąceń nieprzekazywanych.</t>
    </r>
  </si>
  <si>
    <t>Przeciętna miesięczna liczba 
świadczeń</t>
  </si>
  <si>
    <r>
      <t xml:space="preserve">EMERYTURY I RENTY RAZEM </t>
    </r>
    <r>
      <rPr>
        <vertAlign val="superscript"/>
        <sz val="9"/>
        <rFont val="Arial"/>
        <family val="2"/>
        <charset val="238"/>
      </rPr>
      <t>d)</t>
    </r>
  </si>
  <si>
    <r>
      <t xml:space="preserve">EMERYTURY </t>
    </r>
    <r>
      <rPr>
        <b/>
        <vertAlign val="superscript"/>
        <sz val="9"/>
        <rFont val="Arial"/>
        <family val="2"/>
        <charset val="238"/>
      </rPr>
      <t xml:space="preserve"> </t>
    </r>
    <r>
      <rPr>
        <vertAlign val="superscript"/>
        <sz val="9"/>
        <rFont val="Arial"/>
        <family val="2"/>
        <charset val="238"/>
      </rPr>
      <t>d) e)</t>
    </r>
  </si>
  <si>
    <r>
      <t>e)</t>
    </r>
    <r>
      <rPr>
        <sz val="11"/>
        <rFont val="Arial"/>
        <family val="2"/>
        <charset val="238"/>
      </rPr>
      <t xml:space="preserve"> </t>
    </r>
    <r>
      <rPr>
        <sz val="8"/>
        <rFont val="Arial"/>
        <family val="2"/>
        <charset val="238"/>
      </rPr>
      <t>Bez wypłat emerytur finansowanych z FER, a wypłaconych przez MON, MSWiA, MS.</t>
    </r>
  </si>
  <si>
    <r>
      <t xml:space="preserve">c) </t>
    </r>
    <r>
      <rPr>
        <sz val="8"/>
        <rFont val="Arial"/>
        <family val="2"/>
        <charset val="238"/>
      </rPr>
      <t>Łącznie z jednorazowymi świadczeniami pieniężnymi, lecz bez GBRZ.</t>
    </r>
  </si>
  <si>
    <r>
      <rPr>
        <vertAlign val="superscript"/>
        <sz val="8"/>
        <rFont val="Arial"/>
        <family val="2"/>
        <charset val="238"/>
      </rPr>
      <t>b)</t>
    </r>
    <r>
      <rPr>
        <sz val="8"/>
        <rFont val="Arial"/>
        <family val="2"/>
        <charset val="238"/>
      </rPr>
      <t xml:space="preserve"> Łącznie z jednorazowymi świadczeniami pieniężnymi.</t>
    </r>
  </si>
  <si>
    <r>
      <t xml:space="preserve">EMERYTURY </t>
    </r>
    <r>
      <rPr>
        <vertAlign val="superscript"/>
        <sz val="9"/>
        <rFont val="Arial"/>
        <family val="2"/>
        <charset val="238"/>
      </rPr>
      <t>d) e)</t>
    </r>
  </si>
  <si>
    <r>
      <t xml:space="preserve">a)  </t>
    </r>
    <r>
      <rPr>
        <sz val="8"/>
        <rFont val="Arial"/>
        <family val="2"/>
        <charset val="238"/>
      </rPr>
      <t>Wypłacone na podstawie art. 56, 63, 73 i 180 ustawy o emeryturach i rentach z FUS z dnia 17.12.1998 r. (Dz. U. z 2020 r. poz. 53, z późn. zm.).</t>
    </r>
  </si>
  <si>
    <r>
      <t>d)</t>
    </r>
    <r>
      <rPr>
        <sz val="8"/>
        <rFont val="Arial"/>
        <family val="2"/>
        <charset val="238"/>
      </rPr>
      <t xml:space="preserve"> Dane z jednorazowymi świadczeniami pieniężnymi, lecz bez GBRZ.</t>
    </r>
  </si>
  <si>
    <r>
      <t>b)</t>
    </r>
    <r>
      <rPr>
        <sz val="8"/>
        <rFont val="Arial"/>
        <family val="2"/>
        <charset val="238"/>
      </rPr>
      <t xml:space="preserve"> Dane uwzględniają liczbę pomocników rolników świadczących pomoc przy zbiorach, w związku z wejściem w życie przepisów ustawy z dnia 13 kwietnia 2018 r. o zmianie ustawy o ubezpieczeniu społecznym rolników oraz niektórych innych ustaw (Dz. U. z 2018 r. poz. 858).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</si>
</sst>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 _z_ł_-;\-* #,##0\ _z_ł_-;_-* &quot;-&quot;\ _z_ł_-;_-@_-"/>
    <numFmt numFmtId="43" formatCode="_-* #,##0.00\ _z_ł_-;\-* #,##0.00\ _z_ł_-;_-* &quot;-&quot;??\ _z_ł_-;_-@_-"/>
    <numFmt numFmtId="164" formatCode="0.0"/>
    <numFmt numFmtId="165" formatCode="#,##0.0"/>
    <numFmt numFmtId="166" formatCode="#,##0\ _z_ł"/>
    <numFmt numFmtId="167" formatCode="_-* #,##0.00\ _z_ł_-;\-* #,##0.00\ _z_ł_-;_-* &quot;-&quot;\ _z_ł_-;_-@_-"/>
    <numFmt numFmtId="168" formatCode="_-* #,##0.0\ _z_ł_-;\-* #,##0.0\ _z_ł_-;_-* &quot;-&quot;??\ _z_ł_-;_-@_-"/>
    <numFmt numFmtId="169" formatCode="_-* #,##0\ _z_ł_-;\-* #,##0\ _z_ł_-;_-* &quot;-&quot;??\ _z_ł_-;_-@_-"/>
    <numFmt numFmtId="170" formatCode="#,##0.0\ _z_ł"/>
    <numFmt numFmtId="171" formatCode="0.00000"/>
    <numFmt numFmtId="172" formatCode="0.0%"/>
    <numFmt numFmtId="173" formatCode="0.000"/>
  </numFmts>
  <fonts count="101">
    <font>
      <sz val="11"/>
      <color theme="1"/>
      <name val="Calibri"/>
      <family val="2"/>
      <charset val="238"/>
      <scheme val="minor"/>
    </font>
    <font>
      <sz val="10"/>
      <name val="Arial"/>
      <charset val="238"/>
    </font>
    <font>
      <sz val="10"/>
      <name val="Arial"/>
      <family val="2"/>
      <charset val="238"/>
    </font>
    <font>
      <vertAlign val="superscript"/>
      <sz val="8"/>
      <name val="Arial"/>
      <family val="2"/>
      <charset val="238"/>
    </font>
    <font>
      <sz val="8"/>
      <name val="Arial"/>
      <family val="2"/>
      <charset val="238"/>
    </font>
    <font>
      <sz val="9"/>
      <name val="Arial"/>
      <family val="2"/>
      <charset val="238"/>
    </font>
    <font>
      <b/>
      <sz val="9"/>
      <name val="Arial"/>
      <family val="2"/>
      <charset val="238"/>
    </font>
    <font>
      <i/>
      <sz val="9"/>
      <name val="Arial"/>
      <family val="2"/>
      <charset val="238"/>
    </font>
    <font>
      <b/>
      <sz val="10"/>
      <name val="Arial"/>
      <family val="2"/>
      <charset val="238"/>
    </font>
    <font>
      <sz val="9"/>
      <name val="Arial CE"/>
      <family val="2"/>
      <charset val="238"/>
    </font>
    <font>
      <sz val="9"/>
      <color indexed="10"/>
      <name val="Arial"/>
      <family val="2"/>
      <charset val="238"/>
    </font>
    <font>
      <vertAlign val="superscript"/>
      <sz val="9"/>
      <name val="Arial"/>
      <family val="2"/>
      <charset val="238"/>
    </font>
    <font>
      <vertAlign val="superscript"/>
      <sz val="9"/>
      <name val="Arial CE"/>
      <charset val="238"/>
    </font>
    <font>
      <b/>
      <vertAlign val="superscript"/>
      <sz val="9"/>
      <name val="Arial"/>
      <family val="2"/>
      <charset val="238"/>
    </font>
    <font>
      <b/>
      <sz val="11"/>
      <name val="Arial"/>
      <family val="2"/>
      <charset val="238"/>
    </font>
    <font>
      <sz val="10"/>
      <name val="Arial CE"/>
      <charset val="238"/>
    </font>
    <font>
      <sz val="12"/>
      <name val="Arial CE"/>
      <family val="2"/>
      <charset val="238"/>
    </font>
    <font>
      <sz val="12"/>
      <name val="Arial"/>
      <family val="2"/>
      <charset val="238"/>
    </font>
    <font>
      <sz val="9"/>
      <name val="Arial CE"/>
      <charset val="238"/>
    </font>
    <font>
      <vertAlign val="subscript"/>
      <sz val="9"/>
      <color indexed="10"/>
      <name val="Arial"/>
      <family val="2"/>
      <charset val="238"/>
    </font>
    <font>
      <b/>
      <sz val="10"/>
      <color indexed="10"/>
      <name val="Arial"/>
      <family val="2"/>
      <charset val="238"/>
    </font>
    <font>
      <b/>
      <sz val="12"/>
      <color indexed="10"/>
      <name val="Arial"/>
      <family val="2"/>
      <charset val="238"/>
    </font>
    <font>
      <b/>
      <sz val="12"/>
      <name val="Arial"/>
      <family val="2"/>
      <charset val="238"/>
    </font>
    <font>
      <b/>
      <sz val="9"/>
      <name val="Arial CE"/>
      <charset val="238"/>
    </font>
    <font>
      <vertAlign val="superscript"/>
      <sz val="8"/>
      <color indexed="10"/>
      <name val="Arial"/>
      <family val="2"/>
      <charset val="238"/>
    </font>
    <font>
      <sz val="7"/>
      <color indexed="10"/>
      <name val="Arial"/>
      <family val="2"/>
      <charset val="238"/>
    </font>
    <font>
      <b/>
      <sz val="11"/>
      <color indexed="10"/>
      <name val="Arial"/>
      <family val="2"/>
      <charset val="238"/>
    </font>
    <font>
      <sz val="11"/>
      <name val="Arial"/>
      <family val="2"/>
      <charset val="238"/>
    </font>
    <font>
      <vertAlign val="superscript"/>
      <sz val="11"/>
      <name val="Arial"/>
      <family val="2"/>
      <charset val="238"/>
    </font>
    <font>
      <vertAlign val="superscript"/>
      <sz val="10"/>
      <name val="Arial"/>
      <family val="2"/>
      <charset val="238"/>
    </font>
    <font>
      <vertAlign val="superscript"/>
      <sz val="8"/>
      <color indexed="16"/>
      <name val="Arial"/>
      <family val="2"/>
      <charset val="238"/>
    </font>
    <font>
      <b/>
      <sz val="11"/>
      <color indexed="10"/>
      <name val="Arial CE"/>
      <charset val="238"/>
    </font>
    <font>
      <sz val="11"/>
      <name val="Arial CE"/>
      <charset val="238"/>
    </font>
    <font>
      <b/>
      <vertAlign val="superscript"/>
      <sz val="10"/>
      <name val="Arial"/>
      <family val="2"/>
      <charset val="238"/>
    </font>
    <font>
      <vertAlign val="superscript"/>
      <sz val="11"/>
      <color indexed="10"/>
      <name val="Arial"/>
      <family val="2"/>
      <charset val="238"/>
    </font>
    <font>
      <sz val="8"/>
      <color indexed="10"/>
      <name val="Arial"/>
      <family val="2"/>
      <charset val="238"/>
    </font>
    <font>
      <b/>
      <sz val="8"/>
      <color indexed="10"/>
      <name val="Arial"/>
      <family val="2"/>
      <charset val="238"/>
    </font>
    <font>
      <sz val="10"/>
      <color indexed="10"/>
      <name val="Arial"/>
      <family val="2"/>
      <charset val="238"/>
    </font>
    <font>
      <sz val="9"/>
      <name val="Times New Roman CE"/>
      <charset val="238"/>
    </font>
    <font>
      <sz val="9"/>
      <name val="Arial"/>
      <charset val="238"/>
    </font>
    <font>
      <sz val="9"/>
      <name val="Calibri"/>
      <family val="2"/>
      <charset val="238"/>
    </font>
    <font>
      <b/>
      <sz val="8"/>
      <name val="Arial CE"/>
      <charset val="238"/>
    </font>
    <font>
      <sz val="11"/>
      <color indexed="8"/>
      <name val="Calibri"/>
      <family val="2"/>
      <charset val="238"/>
    </font>
    <font>
      <sz val="11"/>
      <color indexed="8"/>
      <name val="Czcionka tekstu podstawowego"/>
      <family val="2"/>
      <charset val="238"/>
    </font>
    <font>
      <sz val="11"/>
      <color theme="1"/>
      <name val="Calibri"/>
      <family val="2"/>
      <scheme val="minor"/>
    </font>
    <font>
      <b/>
      <sz val="9"/>
      <color indexed="10"/>
      <name val="Arial"/>
      <family val="2"/>
      <charset val="238"/>
    </font>
    <font>
      <b/>
      <sz val="14"/>
      <color indexed="53"/>
      <name val="Arial"/>
      <family val="2"/>
      <charset val="238"/>
    </font>
    <font>
      <sz val="12"/>
      <color indexed="17"/>
      <name val="Arial"/>
      <family val="2"/>
      <charset val="238"/>
    </font>
    <font>
      <b/>
      <sz val="13"/>
      <name val="Arial"/>
      <family val="2"/>
      <charset val="238"/>
    </font>
    <font>
      <sz val="10"/>
      <name val="Calibri"/>
      <family val="2"/>
      <charset val="238"/>
    </font>
    <font>
      <b/>
      <sz val="9"/>
      <color indexed="10"/>
      <name val="Arial Narrow"/>
      <family val="2"/>
      <charset val="238"/>
    </font>
    <font>
      <b/>
      <sz val="9"/>
      <name val="Arial CE"/>
      <family val="2"/>
      <charset val="238"/>
    </font>
    <font>
      <b/>
      <sz val="12"/>
      <name val="Arial CE"/>
      <family val="2"/>
      <charset val="238"/>
    </font>
    <font>
      <sz val="10"/>
      <color indexed="16"/>
      <name val="Arial"/>
      <family val="2"/>
      <charset val="238"/>
    </font>
    <font>
      <b/>
      <sz val="8"/>
      <name val="Arial"/>
      <family val="2"/>
      <charset val="238"/>
    </font>
    <font>
      <sz val="11"/>
      <name val="Czcionka tekstu podstawowego"/>
      <family val="2"/>
      <charset val="238"/>
    </font>
    <font>
      <sz val="11"/>
      <color theme="1"/>
      <name val="Czcionka tekstu podstawowego"/>
      <family val="2"/>
      <charset val="238"/>
    </font>
    <font>
      <sz val="8"/>
      <color indexed="8"/>
      <name val="SansSerif"/>
    </font>
    <font>
      <i/>
      <sz val="9"/>
      <name val="Arial CE"/>
      <charset val="238"/>
    </font>
    <font>
      <i/>
      <vertAlign val="superscript"/>
      <sz val="9"/>
      <name val="Arial CE"/>
      <charset val="238"/>
    </font>
    <font>
      <i/>
      <sz val="10"/>
      <name val="Arial"/>
      <family val="2"/>
      <charset val="238"/>
    </font>
    <font>
      <b/>
      <i/>
      <sz val="10"/>
      <color indexed="10"/>
      <name val="Arial"/>
      <family val="2"/>
      <charset val="238"/>
    </font>
    <font>
      <b/>
      <sz val="11"/>
      <color indexed="9"/>
      <name val="Arial"/>
      <family val="2"/>
      <charset val="238"/>
    </font>
    <font>
      <b/>
      <sz val="9"/>
      <color indexed="8"/>
      <name val="sansserif"/>
      <charset val="238"/>
    </font>
    <font>
      <b/>
      <sz val="11"/>
      <name val="Arial CE"/>
      <charset val="238"/>
    </font>
    <font>
      <sz val="6"/>
      <color indexed="8"/>
      <name val="SansSerif"/>
    </font>
    <font>
      <sz val="9"/>
      <color indexed="8"/>
      <name val="Arial"/>
      <family val="2"/>
      <charset val="238"/>
    </font>
    <font>
      <sz val="10"/>
      <name val="Arial CE"/>
      <family val="2"/>
      <charset val="238"/>
    </font>
    <font>
      <sz val="11"/>
      <color indexed="10"/>
      <name val="Calibri"/>
      <family val="2"/>
      <charset val="238"/>
    </font>
    <font>
      <b/>
      <sz val="9"/>
      <color indexed="8"/>
      <name val="Arial"/>
      <family val="2"/>
      <charset val="238"/>
    </font>
    <font>
      <sz val="8"/>
      <color indexed="8"/>
      <name val="Arial"/>
      <family val="2"/>
      <charset val="238"/>
    </font>
    <font>
      <vertAlign val="superscript"/>
      <sz val="8"/>
      <color indexed="8"/>
      <name val="Arial"/>
      <family val="2"/>
      <charset val="238"/>
    </font>
    <font>
      <sz val="9"/>
      <color indexed="10"/>
      <name val="sansserif"/>
    </font>
    <font>
      <b/>
      <sz val="11"/>
      <color indexed="12"/>
      <name val="Calibri"/>
      <family val="2"/>
      <charset val="238"/>
    </font>
    <font>
      <sz val="11"/>
      <color indexed="17"/>
      <name val="Calibri"/>
      <family val="2"/>
      <charset val="238"/>
    </font>
    <font>
      <sz val="11"/>
      <name val="Calibri"/>
      <family val="2"/>
      <charset val="238"/>
    </font>
    <font>
      <b/>
      <sz val="11"/>
      <color indexed="8"/>
      <name val="Calibri"/>
      <family val="2"/>
      <charset val="238"/>
    </font>
    <font>
      <b/>
      <sz val="11"/>
      <color indexed="17"/>
      <name val="Calibri"/>
      <family val="2"/>
      <charset val="238"/>
    </font>
    <font>
      <b/>
      <sz val="11"/>
      <color indexed="10"/>
      <name val="Calibri"/>
      <family val="2"/>
      <charset val="238"/>
    </font>
    <font>
      <b/>
      <sz val="12"/>
      <color indexed="12"/>
      <name val="Calibri"/>
      <family val="2"/>
      <charset val="238"/>
    </font>
    <font>
      <b/>
      <sz val="12"/>
      <color indexed="8"/>
      <name val="Calibri"/>
      <family val="2"/>
      <charset val="238"/>
    </font>
    <font>
      <sz val="9"/>
      <color indexed="12"/>
      <name val="Arial"/>
      <family val="2"/>
      <charset val="238"/>
    </font>
    <font>
      <b/>
      <sz val="11"/>
      <color indexed="8"/>
      <name val="Arial"/>
      <family val="2"/>
      <charset val="238"/>
    </font>
    <font>
      <sz val="12"/>
      <name val="Times New Roman CE"/>
      <family val="1"/>
      <charset val="238"/>
    </font>
    <font>
      <b/>
      <sz val="12"/>
      <name val="Times New Roman CE"/>
      <family val="1"/>
      <charset val="238"/>
    </font>
    <font>
      <sz val="12"/>
      <name val="Times New Roman CE"/>
      <charset val="238"/>
    </font>
    <font>
      <sz val="10"/>
      <name val="Times New Roman CE"/>
      <family val="1"/>
      <charset val="238"/>
    </font>
    <font>
      <sz val="12"/>
      <name val="Calibri"/>
      <family val="2"/>
      <charset val="238"/>
    </font>
    <font>
      <sz val="8"/>
      <name val="Arial"/>
      <charset val="238"/>
    </font>
    <font>
      <sz val="10"/>
      <color indexed="8"/>
      <name val="SansSerif"/>
    </font>
    <font>
      <sz val="12"/>
      <name val="Times New Roman"/>
      <family val="1"/>
      <charset val="238"/>
    </font>
    <font>
      <b/>
      <sz val="14"/>
      <color indexed="10"/>
      <name val="Times New Roman"/>
      <family val="1"/>
      <charset val="238"/>
    </font>
    <font>
      <sz val="10"/>
      <color indexed="10"/>
      <name val="Arial"/>
      <charset val="238"/>
    </font>
    <font>
      <b/>
      <sz val="14"/>
      <name val="Times New Roman"/>
      <family val="1"/>
      <charset val="238"/>
    </font>
    <font>
      <sz val="10"/>
      <name val="Times New Roman CE"/>
      <charset val="238"/>
    </font>
    <font>
      <sz val="10"/>
      <color indexed="8"/>
      <name val="Arial"/>
      <family val="2"/>
      <charset val="238"/>
    </font>
    <font>
      <b/>
      <sz val="10"/>
      <color indexed="8"/>
      <name val="Arial"/>
      <family val="2"/>
      <charset val="238"/>
    </font>
    <font>
      <sz val="10"/>
      <name val="Helvetica"/>
      <family val="2"/>
    </font>
    <font>
      <sz val="12"/>
      <color indexed="8"/>
      <name val="Times New Roman"/>
      <family val="1"/>
      <charset val="238"/>
    </font>
    <font>
      <sz val="10"/>
      <color theme="1"/>
      <name val="Czcionka tekstu podstawowego"/>
      <family val="2"/>
      <charset val="238"/>
    </font>
    <font>
      <sz val="11"/>
      <color theme="1"/>
      <name val="Arial"/>
      <family val="2"/>
      <charset val="238"/>
    </font>
  </fonts>
  <fills count="14">
    <fill>
      <patternFill patternType="none"/>
    </fill>
    <fill>
      <patternFill patternType="gray125"/>
    </fill>
    <fill>
      <patternFill patternType="solid">
        <fgColor indexed="50"/>
        <bgColor indexed="8"/>
      </patternFill>
    </fill>
    <fill>
      <patternFill patternType="solid">
        <fgColor indexed="50"/>
        <bgColor indexed="64"/>
      </patternFill>
    </fill>
    <fill>
      <patternFill patternType="solid">
        <fgColor indexed="43"/>
        <bgColor indexed="8"/>
      </patternFill>
    </fill>
    <fill>
      <patternFill patternType="solid">
        <fgColor indexed="45"/>
        <bgColor indexed="8"/>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27"/>
        <bgColor indexed="8"/>
      </patternFill>
    </fill>
    <fill>
      <patternFill patternType="solid">
        <fgColor indexed="46"/>
        <bgColor indexed="64"/>
      </patternFill>
    </fill>
    <fill>
      <patternFill patternType="solid">
        <fgColor indexed="9"/>
        <bgColor indexed="8"/>
      </patternFill>
    </fill>
    <fill>
      <patternFill patternType="solid">
        <fgColor indexed="46"/>
        <bgColor indexed="8"/>
      </patternFill>
    </fill>
  </fills>
  <borders count="1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8"/>
      </left>
      <right style="thin">
        <color indexed="8"/>
      </right>
      <top/>
      <bottom/>
      <diagonal/>
    </border>
  </borders>
  <cellStyleXfs count="14">
    <xf numFmtId="0" fontId="0" fillId="0" borderId="0"/>
    <xf numFmtId="0" fontId="1" fillId="0" borderId="0"/>
    <xf numFmtId="0" fontId="2" fillId="0" borderId="0"/>
    <xf numFmtId="0" fontId="15" fillId="0" borderId="0"/>
    <xf numFmtId="0" fontId="42" fillId="0" borderId="0"/>
    <xf numFmtId="0" fontId="43" fillId="0" borderId="0"/>
    <xf numFmtId="0" fontId="44" fillId="0" borderId="0"/>
    <xf numFmtId="0" fontId="1" fillId="0" borderId="0"/>
    <xf numFmtId="0" fontId="15" fillId="0" borderId="0"/>
    <xf numFmtId="0" fontId="15" fillId="0" borderId="0"/>
    <xf numFmtId="0" fontId="56" fillId="0" borderId="0"/>
    <xf numFmtId="0" fontId="15" fillId="0" borderId="0"/>
    <xf numFmtId="9" fontId="42" fillId="0" borderId="0" applyFont="0" applyFill="0" applyBorder="0" applyAlignment="0" applyProtection="0"/>
    <xf numFmtId="0" fontId="94" fillId="0" borderId="0"/>
  </cellStyleXfs>
  <cellXfs count="1058">
    <xf numFmtId="0" fontId="0" fillId="0" borderId="0" xfId="0"/>
    <xf numFmtId="0" fontId="1" fillId="0" borderId="0" xfId="1"/>
    <xf numFmtId="0" fontId="3" fillId="0" borderId="0" xfId="2" applyFont="1" applyAlignment="1">
      <alignment horizontal="left" wrapText="1"/>
    </xf>
    <xf numFmtId="0" fontId="4" fillId="0" borderId="0" xfId="2" applyFont="1" applyAlignment="1">
      <alignment horizontal="left" wrapText="1"/>
    </xf>
    <xf numFmtId="3" fontId="1" fillId="0" borderId="0" xfId="1" applyNumberFormat="1"/>
    <xf numFmtId="0" fontId="4" fillId="0" borderId="0" xfId="2" applyFont="1"/>
    <xf numFmtId="0" fontId="3" fillId="0" borderId="0" xfId="2" applyFont="1"/>
    <xf numFmtId="164" fontId="1" fillId="0" borderId="0" xfId="1" applyNumberFormat="1"/>
    <xf numFmtId="164" fontId="5" fillId="0" borderId="0" xfId="1" applyNumberFormat="1" applyFont="1" applyAlignment="1">
      <alignment horizontal="center"/>
    </xf>
    <xf numFmtId="3" fontId="5" fillId="0" borderId="0" xfId="1" applyNumberFormat="1" applyFont="1"/>
    <xf numFmtId="0" fontId="5" fillId="0" borderId="0" xfId="1" applyFont="1" applyAlignment="1">
      <alignment wrapText="1"/>
    </xf>
    <xf numFmtId="165" fontId="1" fillId="0" borderId="0" xfId="1" applyNumberFormat="1"/>
    <xf numFmtId="164" fontId="6" fillId="0" borderId="0" xfId="1" applyNumberFormat="1" applyFont="1" applyAlignment="1">
      <alignment horizontal="center"/>
    </xf>
    <xf numFmtId="164" fontId="5" fillId="0" borderId="1" xfId="1" applyNumberFormat="1" applyFont="1" applyBorder="1" applyAlignment="1">
      <alignment horizontal="center"/>
    </xf>
    <xf numFmtId="3" fontId="5" fillId="0" borderId="1" xfId="1" applyNumberFormat="1" applyFont="1" applyBorder="1"/>
    <xf numFmtId="0" fontId="7" fillId="0" borderId="0" xfId="1" applyFont="1" applyAlignment="1">
      <alignment horizontal="left" wrapText="1" indent="1"/>
    </xf>
    <xf numFmtId="0" fontId="8" fillId="0" borderId="0" xfId="1" applyFont="1"/>
    <xf numFmtId="164" fontId="6" fillId="0" borderId="1" xfId="1" applyNumberFormat="1" applyFont="1" applyBorder="1" applyAlignment="1">
      <alignment horizontal="center"/>
    </xf>
    <xf numFmtId="3" fontId="6" fillId="0" borderId="1" xfId="1" applyNumberFormat="1" applyFont="1" applyBorder="1"/>
    <xf numFmtId="0" fontId="6" fillId="0" borderId="0" xfId="1" applyFont="1" applyAlignment="1">
      <alignment wrapText="1"/>
    </xf>
    <xf numFmtId="3" fontId="9" fillId="0" borderId="0" xfId="1" applyNumberFormat="1" applyFont="1"/>
    <xf numFmtId="3" fontId="10" fillId="0" borderId="0" xfId="1" applyNumberFormat="1" applyFont="1"/>
    <xf numFmtId="3" fontId="5" fillId="0" borderId="1" xfId="1" applyNumberFormat="1" applyFont="1" applyBorder="1" applyAlignment="1">
      <alignment horizontal="right"/>
    </xf>
    <xf numFmtId="3" fontId="9" fillId="0" borderId="0" xfId="1" applyNumberFormat="1" applyFont="1" applyAlignment="1">
      <alignment horizontal="right"/>
    </xf>
    <xf numFmtId="3" fontId="5" fillId="0" borderId="2" xfId="1" applyNumberFormat="1" applyFont="1" applyBorder="1" applyAlignment="1">
      <alignment horizontal="right"/>
    </xf>
    <xf numFmtId="3" fontId="6" fillId="0" borderId="1" xfId="1" applyNumberFormat="1" applyFont="1" applyBorder="1" applyAlignment="1">
      <alignment horizontal="right"/>
    </xf>
    <xf numFmtId="0" fontId="5" fillId="0" borderId="0" xfId="1" applyFont="1"/>
    <xf numFmtId="3" fontId="5" fillId="0" borderId="3" xfId="1" applyNumberFormat="1" applyFont="1" applyBorder="1" applyAlignment="1">
      <alignment horizontal="right"/>
    </xf>
    <xf numFmtId="3" fontId="6" fillId="0" borderId="0" xfId="1" applyNumberFormat="1" applyFont="1" applyAlignment="1">
      <alignment horizontal="right"/>
    </xf>
    <xf numFmtId="0" fontId="6" fillId="0" borderId="0" xfId="1" applyFont="1" applyAlignment="1">
      <alignment horizontal="left"/>
    </xf>
    <xf numFmtId="0" fontId="6"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Alignment="1">
      <alignment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8" fillId="0" borderId="0" xfId="1" applyFont="1" applyAlignment="1">
      <alignment wrapText="1"/>
    </xf>
    <xf numFmtId="0" fontId="8" fillId="0" borderId="8" xfId="1" applyFont="1" applyBorder="1" applyAlignment="1">
      <alignment wrapText="1"/>
    </xf>
    <xf numFmtId="0" fontId="8" fillId="0" borderId="8" xfId="1" applyFont="1" applyBorder="1"/>
    <xf numFmtId="0" fontId="14" fillId="0" borderId="0" xfId="1" applyFont="1" applyAlignment="1">
      <alignment horizontal="center" vertical="center"/>
    </xf>
    <xf numFmtId="0" fontId="14" fillId="2" borderId="0" xfId="1" applyFont="1" applyFill="1" applyAlignment="1">
      <alignment horizontal="center" vertical="center"/>
    </xf>
    <xf numFmtId="1" fontId="9" fillId="0" borderId="0" xfId="1" applyNumberFormat="1" applyFont="1"/>
    <xf numFmtId="0" fontId="4" fillId="0" borderId="0" xfId="3" applyFont="1"/>
    <xf numFmtId="3" fontId="16" fillId="0" borderId="0" xfId="1" applyNumberFormat="1" applyFont="1"/>
    <xf numFmtId="0" fontId="17" fillId="0" borderId="0" xfId="3" applyFont="1"/>
    <xf numFmtId="3" fontId="9" fillId="0" borderId="3" xfId="1" applyNumberFormat="1" applyFont="1" applyBorder="1"/>
    <xf numFmtId="3" fontId="9" fillId="0" borderId="1" xfId="1" applyNumberFormat="1" applyFont="1" applyBorder="1"/>
    <xf numFmtId="0" fontId="5" fillId="0" borderId="2" xfId="3" applyFont="1" applyBorder="1"/>
    <xf numFmtId="3" fontId="18" fillId="0" borderId="3" xfId="1" applyNumberFormat="1" applyFont="1" applyBorder="1"/>
    <xf numFmtId="3" fontId="18" fillId="0" borderId="1" xfId="1" applyNumberFormat="1" applyFont="1" applyBorder="1"/>
    <xf numFmtId="3" fontId="18" fillId="0" borderId="0" xfId="1" applyNumberFormat="1" applyFont="1"/>
    <xf numFmtId="3" fontId="14" fillId="0" borderId="0" xfId="3" applyNumberFormat="1" applyFont="1"/>
    <xf numFmtId="3" fontId="6" fillId="0" borderId="3" xfId="3" applyNumberFormat="1" applyFont="1" applyBorder="1"/>
    <xf numFmtId="3" fontId="6" fillId="0" borderId="1" xfId="3" applyNumberFormat="1" applyFont="1" applyBorder="1"/>
    <xf numFmtId="3" fontId="6" fillId="0" borderId="1" xfId="3" applyNumberFormat="1" applyFont="1" applyBorder="1" applyAlignment="1">
      <alignment horizontal="right"/>
    </xf>
    <xf numFmtId="0" fontId="6" fillId="0" borderId="2" xfId="3" applyFont="1" applyBorder="1"/>
    <xf numFmtId="0" fontId="5" fillId="0" borderId="9" xfId="1" applyFont="1" applyBorder="1"/>
    <xf numFmtId="0" fontId="5" fillId="0" borderId="10" xfId="1" applyFont="1" applyBorder="1"/>
    <xf numFmtId="0" fontId="19" fillId="0" borderId="10" xfId="1" applyFont="1" applyBorder="1" applyAlignment="1">
      <alignment horizontal="right"/>
    </xf>
    <xf numFmtId="0" fontId="5" fillId="0" borderId="11" xfId="3" applyFont="1" applyBorder="1"/>
    <xf numFmtId="0" fontId="20" fillId="0" borderId="0" xfId="1" applyFont="1"/>
    <xf numFmtId="3" fontId="21" fillId="0" borderId="0" xfId="3" applyNumberFormat="1" applyFont="1"/>
    <xf numFmtId="0" fontId="21" fillId="0" borderId="0" xfId="3" applyFont="1"/>
    <xf numFmtId="0" fontId="22" fillId="0" borderId="0" xfId="1" applyFont="1" applyAlignment="1">
      <alignment horizontal="center" vertical="center"/>
    </xf>
    <xf numFmtId="165" fontId="2" fillId="0" borderId="0" xfId="1" applyNumberFormat="1" applyFont="1"/>
    <xf numFmtId="0" fontId="3" fillId="0" borderId="0" xfId="1" applyFont="1" applyAlignment="1">
      <alignment horizontal="left" wrapText="1"/>
    </xf>
    <xf numFmtId="0" fontId="4" fillId="0" borderId="0" xfId="1" applyFont="1" applyAlignment="1">
      <alignment horizontal="left" wrapText="1"/>
    </xf>
    <xf numFmtId="2" fontId="3" fillId="0" borderId="0" xfId="1" applyNumberFormat="1" applyFont="1" applyAlignment="1">
      <alignment horizontal="left"/>
    </xf>
    <xf numFmtId="164" fontId="2" fillId="0" borderId="0" xfId="1" applyNumberFormat="1" applyFont="1"/>
    <xf numFmtId="165" fontId="5" fillId="0" borderId="0" xfId="1" applyNumberFormat="1" applyFont="1"/>
    <xf numFmtId="164" fontId="8" fillId="0" borderId="0" xfId="1" applyNumberFormat="1" applyFont="1"/>
    <xf numFmtId="165" fontId="5" fillId="0" borderId="1" xfId="1" applyNumberFormat="1" applyFont="1" applyBorder="1"/>
    <xf numFmtId="165" fontId="8" fillId="0" borderId="0" xfId="1" applyNumberFormat="1" applyFont="1"/>
    <xf numFmtId="165" fontId="6" fillId="0" borderId="1" xfId="1" applyNumberFormat="1" applyFont="1" applyBorder="1"/>
    <xf numFmtId="165" fontId="10" fillId="0" borderId="0" xfId="1" applyNumberFormat="1" applyFont="1"/>
    <xf numFmtId="165" fontId="5" fillId="0" borderId="1" xfId="1" applyNumberFormat="1" applyFont="1" applyBorder="1" applyAlignment="1">
      <alignment horizontal="right"/>
    </xf>
    <xf numFmtId="165" fontId="5" fillId="0" borderId="0" xfId="1" applyNumberFormat="1" applyFont="1" applyAlignment="1">
      <alignment horizontal="right"/>
    </xf>
    <xf numFmtId="165" fontId="5" fillId="0" borderId="3" xfId="1" applyNumberFormat="1" applyFont="1" applyBorder="1"/>
    <xf numFmtId="0" fontId="7" fillId="0" borderId="2" xfId="1" applyFont="1" applyBorder="1" applyAlignment="1">
      <alignment horizontal="left" wrapText="1" indent="1"/>
    </xf>
    <xf numFmtId="165" fontId="6" fillId="0" borderId="1" xfId="1" applyNumberFormat="1" applyFont="1" applyBorder="1" applyAlignment="1">
      <alignment horizontal="right"/>
    </xf>
    <xf numFmtId="164" fontId="8" fillId="0" borderId="0" xfId="1" applyNumberFormat="1" applyFont="1" applyAlignment="1">
      <alignment horizontal="right"/>
    </xf>
    <xf numFmtId="165" fontId="6" fillId="0" borderId="1" xfId="1" applyNumberFormat="1" applyFont="1" applyBorder="1" applyAlignment="1">
      <alignment horizontal="right" vertical="center"/>
    </xf>
    <xf numFmtId="0" fontId="6" fillId="0" borderId="0" xfId="1" applyFont="1" applyAlignment="1">
      <alignment horizontal="left" vertical="center"/>
    </xf>
    <xf numFmtId="165" fontId="5" fillId="0" borderId="0" xfId="1" applyNumberFormat="1" applyFont="1" applyAlignment="1">
      <alignment vertical="center" wrapText="1"/>
    </xf>
    <xf numFmtId="0" fontId="8" fillId="0" borderId="0" xfId="1" applyFont="1" applyAlignment="1">
      <alignment horizontal="left" wrapText="1"/>
    </xf>
    <xf numFmtId="0" fontId="8" fillId="0" borderId="8" xfId="1" applyFont="1" applyBorder="1" applyAlignment="1">
      <alignment horizontal="left" wrapText="1"/>
    </xf>
    <xf numFmtId="0" fontId="2" fillId="0" borderId="0" xfId="2"/>
    <xf numFmtId="165" fontId="2" fillId="0" borderId="0" xfId="2" applyNumberFormat="1"/>
    <xf numFmtId="165" fontId="23" fillId="0" borderId="0" xfId="2" applyNumberFormat="1" applyFont="1"/>
    <xf numFmtId="0" fontId="24" fillId="0" borderId="0" xfId="2" applyFont="1" applyAlignment="1">
      <alignment horizontal="left" wrapText="1"/>
    </xf>
    <xf numFmtId="165" fontId="5" fillId="0" borderId="0" xfId="2" applyNumberFormat="1" applyFont="1"/>
    <xf numFmtId="0" fontId="5" fillId="0" borderId="0" xfId="3" applyFont="1"/>
    <xf numFmtId="165" fontId="5" fillId="0" borderId="1" xfId="2" applyNumberFormat="1" applyFont="1" applyBorder="1"/>
    <xf numFmtId="165" fontId="6" fillId="0" borderId="3" xfId="3" applyNumberFormat="1" applyFont="1" applyBorder="1"/>
    <xf numFmtId="165" fontId="6" fillId="0" borderId="1" xfId="3" applyNumberFormat="1" applyFont="1" applyBorder="1"/>
    <xf numFmtId="165" fontId="6" fillId="0" borderId="1" xfId="3" applyNumberFormat="1" applyFont="1" applyBorder="1" applyAlignment="1">
      <alignment horizontal="right"/>
    </xf>
    <xf numFmtId="0" fontId="6" fillId="0" borderId="0" xfId="3" applyFont="1"/>
    <xf numFmtId="0" fontId="5" fillId="0" borderId="9" xfId="3" applyFont="1" applyBorder="1"/>
    <xf numFmtId="0" fontId="5" fillId="0" borderId="10" xfId="3" applyFont="1" applyBorder="1"/>
    <xf numFmtId="165" fontId="25" fillId="0" borderId="1" xfId="3" applyNumberFormat="1" applyFont="1" applyBorder="1" applyAlignment="1">
      <alignment horizontal="right"/>
    </xf>
    <xf numFmtId="165" fontId="5" fillId="0" borderId="10" xfId="3" applyNumberFormat="1" applyFont="1" applyBorder="1"/>
    <xf numFmtId="165" fontId="26" fillId="0" borderId="0" xfId="3" applyNumberFormat="1" applyFont="1"/>
    <xf numFmtId="0" fontId="27" fillId="0" borderId="0" xfId="3" applyFont="1"/>
    <xf numFmtId="0" fontId="14" fillId="0" borderId="0" xfId="2" applyFont="1" applyAlignment="1">
      <alignment horizontal="center" vertical="center"/>
    </xf>
    <xf numFmtId="0" fontId="3" fillId="0" borderId="0" xfId="1" applyFont="1" applyAlignment="1">
      <alignment wrapText="1"/>
    </xf>
    <xf numFmtId="0" fontId="4" fillId="0" borderId="0" xfId="1" applyFont="1"/>
    <xf numFmtId="4" fontId="5" fillId="0" borderId="0" xfId="1" applyNumberFormat="1" applyFont="1"/>
    <xf numFmtId="4" fontId="5" fillId="0" borderId="1" xfId="1" applyNumberFormat="1" applyFont="1" applyBorder="1"/>
    <xf numFmtId="4" fontId="6" fillId="0" borderId="1" xfId="1" applyNumberFormat="1" applyFont="1" applyBorder="1"/>
    <xf numFmtId="0" fontId="2" fillId="0" borderId="0" xfId="1" applyFont="1"/>
    <xf numFmtId="4" fontId="5" fillId="0" borderId="1" xfId="1" applyNumberFormat="1" applyFont="1" applyBorder="1" applyAlignment="1">
      <alignment horizontal="right"/>
    </xf>
    <xf numFmtId="4" fontId="6" fillId="0" borderId="1" xfId="1" applyNumberFormat="1" applyFont="1" applyBorder="1" applyAlignment="1">
      <alignment horizontal="right"/>
    </xf>
    <xf numFmtId="2" fontId="2" fillId="0" borderId="0" xfId="1" applyNumberFormat="1" applyFont="1"/>
    <xf numFmtId="164" fontId="5" fillId="0" borderId="3" xfId="1" applyNumberFormat="1" applyFont="1" applyBorder="1" applyAlignment="1">
      <alignment horizontal="center"/>
    </xf>
    <xf numFmtId="164" fontId="6" fillId="0" borderId="3" xfId="1" applyNumberFormat="1" applyFont="1" applyBorder="1" applyAlignment="1">
      <alignment horizontal="center"/>
    </xf>
    <xf numFmtId="0" fontId="26" fillId="0" borderId="0" xfId="1" applyFont="1"/>
    <xf numFmtId="0" fontId="27" fillId="0" borderId="0" xfId="1" applyFont="1"/>
    <xf numFmtId="0" fontId="28" fillId="0" borderId="0" xfId="3" applyFont="1" applyAlignment="1">
      <alignment wrapText="1"/>
    </xf>
    <xf numFmtId="3" fontId="3" fillId="0" borderId="0" xfId="1" applyNumberFormat="1" applyFont="1" applyAlignment="1">
      <alignment wrapText="1"/>
    </xf>
    <xf numFmtId="3" fontId="2" fillId="0" borderId="5" xfId="1" applyNumberFormat="1" applyFont="1" applyBorder="1" applyAlignment="1">
      <alignment horizontal="right" vertical="center"/>
    </xf>
    <xf numFmtId="4" fontId="1" fillId="0" borderId="0" xfId="1" applyNumberFormat="1"/>
    <xf numFmtId="3" fontId="8" fillId="0" borderId="5" xfId="1" applyNumberFormat="1" applyFont="1" applyBorder="1" applyAlignment="1">
      <alignment horizontal="right" vertical="center"/>
    </xf>
    <xf numFmtId="4" fontId="20" fillId="0" borderId="0" xfId="1" applyNumberFormat="1" applyFont="1"/>
    <xf numFmtId="4" fontId="31" fillId="0" borderId="0" xfId="3" applyNumberFormat="1" applyFont="1"/>
    <xf numFmtId="2" fontId="31" fillId="0" borderId="0" xfId="3" applyNumberFormat="1" applyFont="1"/>
    <xf numFmtId="0" fontId="31" fillId="0" borderId="0" xfId="3" applyFont="1"/>
    <xf numFmtId="4" fontId="9" fillId="0" borderId="0" xfId="1" applyNumberFormat="1" applyFont="1"/>
    <xf numFmtId="4" fontId="9" fillId="0" borderId="1" xfId="1" applyNumberFormat="1" applyFont="1" applyBorder="1"/>
    <xf numFmtId="4" fontId="9" fillId="0" borderId="0" xfId="1" applyNumberFormat="1" applyFont="1" applyAlignment="1">
      <alignment horizontal="right"/>
    </xf>
    <xf numFmtId="4" fontId="6" fillId="0" borderId="0" xfId="3" applyNumberFormat="1" applyFont="1" applyAlignment="1">
      <alignment horizontal="right"/>
    </xf>
    <xf numFmtId="4" fontId="6" fillId="0" borderId="1" xfId="3" applyNumberFormat="1" applyFont="1" applyBorder="1"/>
    <xf numFmtId="4" fontId="6" fillId="0" borderId="0" xfId="3" applyNumberFormat="1" applyFont="1"/>
    <xf numFmtId="0" fontId="5" fillId="0" borderId="14" xfId="3" applyFont="1" applyBorder="1"/>
    <xf numFmtId="0" fontId="5" fillId="0" borderId="10" xfId="3" applyFont="1" applyBorder="1" applyAlignment="1">
      <alignment horizontal="right"/>
    </xf>
    <xf numFmtId="2" fontId="27" fillId="0" borderId="0" xfId="1" applyNumberFormat="1" applyFont="1"/>
    <xf numFmtId="0" fontId="32" fillId="0" borderId="0" xfId="3" applyFont="1"/>
    <xf numFmtId="0" fontId="3" fillId="0" borderId="0" xfId="1" applyFont="1"/>
    <xf numFmtId="0" fontId="29" fillId="0" borderId="0" xfId="1" applyFont="1"/>
    <xf numFmtId="3" fontId="1" fillId="0" borderId="0" xfId="1" applyNumberFormat="1" applyAlignment="1">
      <alignment horizontal="right"/>
    </xf>
    <xf numFmtId="3" fontId="1" fillId="0" borderId="1" xfId="1" applyNumberFormat="1" applyBorder="1" applyAlignment="1">
      <alignment horizontal="right"/>
    </xf>
    <xf numFmtId="3" fontId="1" fillId="0" borderId="3" xfId="1" applyNumberFormat="1" applyBorder="1" applyAlignment="1">
      <alignment horizontal="right"/>
    </xf>
    <xf numFmtId="0" fontId="1" fillId="0" borderId="0" xfId="1" applyAlignment="1">
      <alignment horizontal="center"/>
    </xf>
    <xf numFmtId="0" fontId="5" fillId="0" borderId="1" xfId="1" applyFont="1" applyBorder="1"/>
    <xf numFmtId="0" fontId="5" fillId="0" borderId="3" xfId="1" applyFont="1" applyBorder="1"/>
    <xf numFmtId="166" fontId="1" fillId="0" borderId="0" xfId="1" applyNumberFormat="1"/>
    <xf numFmtId="0" fontId="5" fillId="0" borderId="0" xfId="1" applyFont="1" applyAlignment="1">
      <alignment horizontal="center" vertical="center"/>
    </xf>
    <xf numFmtId="166" fontId="8" fillId="0" borderId="9" xfId="1" applyNumberFormat="1" applyFont="1" applyBorder="1" applyAlignment="1">
      <alignment horizontal="right" vertical="center"/>
    </xf>
    <xf numFmtId="166" fontId="8" fillId="0" borderId="10" xfId="1" applyNumberFormat="1" applyFont="1" applyBorder="1" applyAlignment="1">
      <alignment horizontal="right" vertical="center"/>
    </xf>
    <xf numFmtId="0" fontId="8" fillId="0" borderId="0" xfId="1" applyFont="1" applyAlignment="1">
      <alignment horizontal="center" vertical="center" wrapText="1"/>
    </xf>
    <xf numFmtId="0" fontId="5" fillId="0" borderId="9" xfId="1" applyFont="1" applyBorder="1" applyAlignment="1">
      <alignment horizontal="center" vertical="center"/>
    </xf>
    <xf numFmtId="1" fontId="5" fillId="0" borderId="5" xfId="1" applyNumberFormat="1" applyFont="1" applyBorder="1" applyAlignment="1">
      <alignment horizontal="center" vertical="center" wrapText="1"/>
    </xf>
    <xf numFmtId="0" fontId="7" fillId="0" borderId="0" xfId="1" applyFont="1" applyAlignment="1">
      <alignment vertical="center" wrapText="1"/>
    </xf>
    <xf numFmtId="0" fontId="6" fillId="0" borderId="0" xfId="1" applyFont="1" applyAlignment="1">
      <alignment vertical="center" wrapText="1"/>
    </xf>
    <xf numFmtId="0" fontId="2" fillId="0" borderId="0" xfId="1" applyFont="1" applyAlignment="1">
      <alignment vertical="center" wrapText="1"/>
    </xf>
    <xf numFmtId="0" fontId="8" fillId="0" borderId="0" xfId="1" applyFont="1" applyAlignment="1">
      <alignment horizontal="left" vertical="center" wrapText="1"/>
    </xf>
    <xf numFmtId="0" fontId="34" fillId="0" borderId="0" xfId="1" applyFont="1" applyAlignment="1">
      <alignment horizontal="left" wrapText="1"/>
    </xf>
    <xf numFmtId="0" fontId="28" fillId="0" borderId="0" xfId="1" applyFont="1" applyAlignment="1">
      <alignment horizontal="left" wrapText="1"/>
    </xf>
    <xf numFmtId="4" fontId="2" fillId="0" borderId="4" xfId="1" applyNumberFormat="1" applyFont="1" applyBorder="1" applyAlignment="1">
      <alignment horizontal="right" vertical="center"/>
    </xf>
    <xf numFmtId="4" fontId="8" fillId="0" borderId="4" xfId="1" applyNumberFormat="1" applyFont="1" applyBorder="1" applyAlignment="1">
      <alignment horizontal="right" vertical="center"/>
    </xf>
    <xf numFmtId="0" fontId="14" fillId="0" borderId="0" xfId="1" applyFont="1" applyAlignment="1">
      <alignment vertical="center"/>
    </xf>
    <xf numFmtId="2" fontId="1" fillId="0" borderId="0" xfId="1" applyNumberFormat="1"/>
    <xf numFmtId="41" fontId="1" fillId="0" borderId="0" xfId="1" applyNumberFormat="1"/>
    <xf numFmtId="167" fontId="1" fillId="0" borderId="0" xfId="1" applyNumberFormat="1"/>
    <xf numFmtId="43" fontId="1" fillId="0" borderId="0" xfId="1" applyNumberFormat="1"/>
    <xf numFmtId="0" fontId="5" fillId="0" borderId="10"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6" xfId="1" applyFont="1" applyBorder="1" applyAlignment="1">
      <alignment horizontal="center" vertical="center" wrapText="1"/>
    </xf>
    <xf numFmtId="3" fontId="5" fillId="0" borderId="0" xfId="1" applyNumberFormat="1" applyFont="1" applyAlignment="1">
      <alignment horizontal="right"/>
    </xf>
    <xf numFmtId="0" fontId="5" fillId="0" borderId="0" xfId="1" applyFont="1" applyAlignment="1">
      <alignment horizontal="center"/>
    </xf>
    <xf numFmtId="165" fontId="5" fillId="0" borderId="0" xfId="1" applyNumberFormat="1" applyFont="1" applyAlignment="1">
      <alignment horizontal="center"/>
    </xf>
    <xf numFmtId="4" fontId="5" fillId="0" borderId="0" xfId="1" applyNumberFormat="1" applyFont="1" applyAlignment="1">
      <alignment horizontal="right"/>
    </xf>
    <xf numFmtId="0" fontId="5" fillId="0" borderId="3" xfId="1" applyFont="1" applyBorder="1" applyAlignment="1">
      <alignment horizontal="center"/>
    </xf>
    <xf numFmtId="165" fontId="5" fillId="0" borderId="1" xfId="1" applyNumberFormat="1" applyFont="1" applyBorder="1" applyAlignment="1">
      <alignment horizontal="center"/>
    </xf>
    <xf numFmtId="4" fontId="5" fillId="0" borderId="3" xfId="1" applyNumberFormat="1" applyFont="1" applyBorder="1" applyAlignment="1">
      <alignment horizontal="right"/>
    </xf>
    <xf numFmtId="0" fontId="5" fillId="0" borderId="0" xfId="1" applyFont="1" applyAlignment="1">
      <alignment vertical="top" wrapText="1"/>
    </xf>
    <xf numFmtId="165" fontId="5" fillId="0" borderId="3" xfId="1" applyNumberFormat="1" applyFont="1" applyBorder="1" applyAlignment="1">
      <alignment horizontal="right"/>
    </xf>
    <xf numFmtId="0" fontId="5" fillId="0" borderId="2" xfId="1" applyFont="1" applyBorder="1" applyAlignment="1">
      <alignment wrapText="1"/>
    </xf>
    <xf numFmtId="0" fontId="35" fillId="0" borderId="0" xfId="1" applyFont="1"/>
    <xf numFmtId="0" fontId="36" fillId="0" borderId="0" xfId="1" applyFont="1"/>
    <xf numFmtId="0" fontId="17" fillId="0" borderId="0" xfId="1" applyFont="1"/>
    <xf numFmtId="1" fontId="1" fillId="0" borderId="0" xfId="1" applyNumberFormat="1"/>
    <xf numFmtId="1" fontId="2" fillId="0" borderId="0" xfId="1" applyNumberFormat="1" applyFont="1"/>
    <xf numFmtId="2" fontId="20" fillId="0" borderId="0" xfId="1" applyNumberFormat="1" applyFont="1"/>
    <xf numFmtId="3" fontId="37" fillId="0" borderId="0" xfId="1" applyNumberFormat="1" applyFont="1"/>
    <xf numFmtId="3" fontId="2" fillId="0" borderId="0" xfId="1" applyNumberFormat="1" applyFont="1"/>
    <xf numFmtId="3" fontId="8" fillId="0" borderId="0" xfId="1" applyNumberFormat="1" applyFont="1"/>
    <xf numFmtId="3" fontId="6" fillId="0" borderId="0" xfId="1" applyNumberFormat="1" applyFont="1"/>
    <xf numFmtId="3" fontId="23" fillId="0" borderId="1" xfId="1" applyNumberFormat="1" applyFont="1" applyBorder="1"/>
    <xf numFmtId="0" fontId="5" fillId="0" borderId="7" xfId="1" applyFont="1" applyBorder="1"/>
    <xf numFmtId="164" fontId="5" fillId="0" borderId="0" xfId="1" applyNumberFormat="1" applyFont="1" applyAlignment="1">
      <alignment horizontal="right"/>
    </xf>
    <xf numFmtId="4" fontId="2" fillId="0" borderId="0" xfId="1" applyNumberFormat="1" applyFont="1"/>
    <xf numFmtId="165" fontId="18" fillId="0" borderId="0" xfId="1" applyNumberFormat="1" applyFont="1" applyAlignment="1">
      <alignment horizontal="right"/>
    </xf>
    <xf numFmtId="164" fontId="6" fillId="0" borderId="0" xfId="1" applyNumberFormat="1" applyFont="1" applyAlignment="1">
      <alignment horizontal="center" vertical="center"/>
    </xf>
    <xf numFmtId="4" fontId="6" fillId="0" borderId="0" xfId="1" applyNumberFormat="1" applyFont="1"/>
    <xf numFmtId="4" fontId="5" fillId="0" borderId="2" xfId="1" applyNumberFormat="1" applyFont="1" applyBorder="1"/>
    <xf numFmtId="2" fontId="6" fillId="0" borderId="0" xfId="1" applyNumberFormat="1" applyFont="1"/>
    <xf numFmtId="0" fontId="6" fillId="0" borderId="0" xfId="1" applyFont="1"/>
    <xf numFmtId="2" fontId="8" fillId="0" borderId="0" xfId="1" applyNumberFormat="1" applyFont="1"/>
    <xf numFmtId="2" fontId="26" fillId="0" borderId="0" xfId="1" applyNumberFormat="1" applyFont="1"/>
    <xf numFmtId="2" fontId="5" fillId="0" borderId="1" xfId="1" applyNumberFormat="1" applyFont="1" applyBorder="1"/>
    <xf numFmtId="2" fontId="5" fillId="0" borderId="0" xfId="1" applyNumberFormat="1" applyFont="1"/>
    <xf numFmtId="165" fontId="27" fillId="0" borderId="0" xfId="1" applyNumberFormat="1" applyFont="1"/>
    <xf numFmtId="0" fontId="38" fillId="0" borderId="0" xfId="1" applyFont="1" applyAlignment="1">
      <alignment vertical="center"/>
    </xf>
    <xf numFmtId="3" fontId="5" fillId="0" borderId="0" xfId="1" applyNumberFormat="1" applyFont="1" applyAlignment="1">
      <alignment horizontal="right" vertical="center"/>
    </xf>
    <xf numFmtId="0" fontId="5" fillId="0" borderId="0" xfId="1" applyFont="1" applyAlignment="1">
      <alignment vertical="center"/>
    </xf>
    <xf numFmtId="3" fontId="1" fillId="0" borderId="0" xfId="1" applyNumberFormat="1" applyAlignment="1">
      <alignment vertical="center"/>
    </xf>
    <xf numFmtId="41" fontId="5" fillId="0" borderId="0" xfId="1" applyNumberFormat="1" applyFont="1" applyAlignment="1">
      <alignment horizontal="right" vertical="center"/>
    </xf>
    <xf numFmtId="41" fontId="5" fillId="0" borderId="3" xfId="1" applyNumberFormat="1" applyFont="1" applyBorder="1" applyAlignment="1">
      <alignment horizontal="right" vertical="center"/>
    </xf>
    <xf numFmtId="3" fontId="5" fillId="0" borderId="3" xfId="1" applyNumberFormat="1" applyFont="1" applyBorder="1" applyAlignment="1">
      <alignment horizontal="right" vertical="center"/>
    </xf>
    <xf numFmtId="2" fontId="5" fillId="0" borderId="0" xfId="1" applyNumberFormat="1" applyFont="1" applyAlignment="1">
      <alignment horizontal="center" vertical="center"/>
    </xf>
    <xf numFmtId="41" fontId="6" fillId="0" borderId="0" xfId="1" applyNumberFormat="1" applyFont="1" applyAlignment="1">
      <alignment horizontal="right" vertical="center"/>
    </xf>
    <xf numFmtId="41" fontId="6" fillId="0" borderId="3" xfId="1" applyNumberFormat="1" applyFont="1" applyBorder="1" applyAlignment="1">
      <alignment horizontal="right" vertical="center"/>
    </xf>
    <xf numFmtId="3" fontId="6" fillId="0" borderId="3" xfId="1" applyNumberFormat="1" applyFont="1" applyBorder="1" applyAlignment="1">
      <alignment horizontal="right" vertical="center"/>
    </xf>
    <xf numFmtId="2" fontId="6" fillId="0" borderId="0" xfId="1" applyNumberFormat="1" applyFont="1" applyAlignment="1">
      <alignment horizontal="center" vertical="center"/>
    </xf>
    <xf numFmtId="166" fontId="39" fillId="0" borderId="0" xfId="1" applyNumberFormat="1" applyFont="1" applyAlignment="1">
      <alignment horizontal="right" vertical="center"/>
    </xf>
    <xf numFmtId="166" fontId="39" fillId="0" borderId="3" xfId="1" applyNumberFormat="1" applyFont="1" applyBorder="1" applyAlignment="1">
      <alignment horizontal="right" vertical="center"/>
    </xf>
    <xf numFmtId="166" fontId="40" fillId="0" borderId="0" xfId="1" applyNumberFormat="1" applyFont="1" applyAlignment="1">
      <alignment horizontal="right" vertical="center"/>
    </xf>
    <xf numFmtId="166" fontId="40" fillId="0" borderId="3" xfId="1" applyNumberFormat="1" applyFont="1" applyBorder="1" applyAlignment="1">
      <alignment horizontal="right" vertical="center"/>
    </xf>
    <xf numFmtId="166" fontId="6" fillId="0" borderId="0" xfId="1" applyNumberFormat="1" applyFont="1" applyAlignment="1">
      <alignment horizontal="right" vertical="center"/>
    </xf>
    <xf numFmtId="166" fontId="6" fillId="0" borderId="3" xfId="1" applyNumberFormat="1" applyFont="1" applyBorder="1" applyAlignment="1">
      <alignment horizontal="right" vertical="center"/>
    </xf>
    <xf numFmtId="0" fontId="5" fillId="0" borderId="14" xfId="1" applyFont="1" applyBorder="1" applyAlignment="1">
      <alignment horizontal="center" vertical="center"/>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6" fillId="0" borderId="0" xfId="1" applyFont="1" applyAlignment="1">
      <alignment horizontal="center"/>
    </xf>
    <xf numFmtId="0" fontId="1" fillId="0" borderId="0" xfId="1" applyAlignment="1">
      <alignment wrapText="1"/>
    </xf>
    <xf numFmtId="0" fontId="15" fillId="0" borderId="0" xfId="1" applyFont="1"/>
    <xf numFmtId="0" fontId="41" fillId="0" borderId="0" xfId="1" applyFont="1" applyAlignment="1">
      <alignment horizontal="right"/>
    </xf>
    <xf numFmtId="0" fontId="41" fillId="0" borderId="0" xfId="4" applyFont="1" applyAlignment="1">
      <alignment horizontal="right"/>
    </xf>
    <xf numFmtId="165" fontId="2" fillId="0" borderId="0" xfId="4" applyNumberFormat="1" applyFont="1"/>
    <xf numFmtId="0" fontId="2" fillId="0" borderId="0" xfId="4" applyFont="1"/>
    <xf numFmtId="0" fontId="4" fillId="0" borderId="0" xfId="4" applyFont="1"/>
    <xf numFmtId="0" fontId="3" fillId="0" borderId="0" xfId="4" applyFont="1" applyAlignment="1">
      <alignment wrapText="1"/>
    </xf>
    <xf numFmtId="164" fontId="18" fillId="0" borderId="0" xfId="4" applyNumberFormat="1" applyFont="1" applyAlignment="1">
      <alignment horizontal="center" vertical="center"/>
    </xf>
    <xf numFmtId="165" fontId="5" fillId="0" borderId="1" xfId="4" applyNumberFormat="1" applyFont="1" applyBorder="1" applyAlignment="1">
      <alignment horizontal="center"/>
    </xf>
    <xf numFmtId="4" fontId="5" fillId="0" borderId="0" xfId="4" applyNumberFormat="1" applyFont="1"/>
    <xf numFmtId="4" fontId="5" fillId="0" borderId="1" xfId="4" applyNumberFormat="1" applyFont="1" applyBorder="1"/>
    <xf numFmtId="0" fontId="5" fillId="0" borderId="0" xfId="4" applyFont="1" applyAlignment="1">
      <alignment wrapText="1"/>
    </xf>
    <xf numFmtId="165" fontId="5" fillId="0" borderId="2" xfId="4" applyNumberFormat="1" applyFont="1" applyBorder="1"/>
    <xf numFmtId="165" fontId="5" fillId="0" borderId="1" xfId="4" applyNumberFormat="1" applyFont="1" applyBorder="1"/>
    <xf numFmtId="3" fontId="5" fillId="0" borderId="2" xfId="4" applyNumberFormat="1" applyFont="1" applyBorder="1"/>
    <xf numFmtId="3" fontId="5" fillId="0" borderId="1" xfId="4" applyNumberFormat="1" applyFont="1" applyBorder="1"/>
    <xf numFmtId="165" fontId="41" fillId="0" borderId="0" xfId="4" applyNumberFormat="1" applyFont="1" applyAlignment="1">
      <alignment horizontal="right"/>
    </xf>
    <xf numFmtId="165" fontId="5" fillId="0" borderId="3" xfId="5" applyNumberFormat="1" applyFont="1" applyBorder="1" applyAlignment="1">
      <alignment horizontal="center" vertical="center" wrapText="1"/>
    </xf>
    <xf numFmtId="0" fontId="5" fillId="0" borderId="3" xfId="5" applyFont="1" applyBorder="1" applyAlignment="1">
      <alignment horizontal="center" wrapText="1"/>
    </xf>
    <xf numFmtId="4" fontId="5" fillId="0" borderId="1" xfId="5" applyNumberFormat="1" applyFont="1" applyBorder="1" applyAlignment="1">
      <alignment horizontal="right"/>
    </xf>
    <xf numFmtId="0" fontId="6" fillId="0" borderId="1" xfId="5" applyFont="1" applyBorder="1" applyAlignment="1">
      <alignment horizontal="right" wrapText="1"/>
    </xf>
    <xf numFmtId="0" fontId="5" fillId="0" borderId="0" xfId="5" applyFont="1" applyAlignment="1">
      <alignment wrapText="1"/>
    </xf>
    <xf numFmtId="168" fontId="5" fillId="0" borderId="3" xfId="5" applyNumberFormat="1" applyFont="1" applyBorder="1" applyAlignment="1">
      <alignment horizontal="right" wrapText="1"/>
    </xf>
    <xf numFmtId="165" fontId="5" fillId="0" borderId="1" xfId="5" applyNumberFormat="1" applyFont="1" applyBorder="1" applyAlignment="1">
      <alignment horizontal="right"/>
    </xf>
    <xf numFmtId="169" fontId="5" fillId="0" borderId="3" xfId="5" applyNumberFormat="1" applyFont="1" applyBorder="1" applyAlignment="1">
      <alignment horizontal="right" wrapText="1"/>
    </xf>
    <xf numFmtId="0" fontId="5" fillId="0" borderId="1" xfId="5" applyFont="1" applyBorder="1" applyAlignment="1">
      <alignment horizontal="right" wrapText="1"/>
    </xf>
    <xf numFmtId="165" fontId="5" fillId="0" borderId="3" xfId="4" applyNumberFormat="1" applyFont="1" applyBorder="1" applyAlignment="1">
      <alignment horizontal="center"/>
    </xf>
    <xf numFmtId="164" fontId="5" fillId="0" borderId="3" xfId="5" applyNumberFormat="1" applyFont="1" applyBorder="1" applyAlignment="1">
      <alignment horizontal="center" wrapText="1"/>
    </xf>
    <xf numFmtId="2" fontId="2" fillId="0" borderId="0" xfId="4" applyNumberFormat="1" applyFont="1"/>
    <xf numFmtId="2" fontId="5" fillId="0" borderId="1" xfId="5" applyNumberFormat="1" applyFont="1" applyBorder="1" applyAlignment="1">
      <alignment horizontal="right" wrapText="1"/>
    </xf>
    <xf numFmtId="4" fontId="5" fillId="0" borderId="1" xfId="5" applyNumberFormat="1" applyFont="1" applyBorder="1" applyAlignment="1">
      <alignment horizontal="right" wrapText="1"/>
    </xf>
    <xf numFmtId="164" fontId="5" fillId="0" borderId="0" xfId="5" applyNumberFormat="1" applyFont="1" applyAlignment="1">
      <alignment horizontal="center" wrapText="1"/>
    </xf>
    <xf numFmtId="164" fontId="5" fillId="0" borderId="1" xfId="5" applyNumberFormat="1" applyFont="1" applyBorder="1" applyAlignment="1">
      <alignment horizontal="right" wrapText="1"/>
    </xf>
    <xf numFmtId="0" fontId="6" fillId="0" borderId="0" xfId="4" applyFont="1" applyAlignment="1">
      <alignment horizontal="center" vertical="center" wrapText="1"/>
    </xf>
    <xf numFmtId="164" fontId="5" fillId="0" borderId="1" xfId="1" applyNumberFormat="1" applyFont="1" applyBorder="1"/>
    <xf numFmtId="1" fontId="5" fillId="0" borderId="1" xfId="1" applyNumberFormat="1" applyFont="1" applyBorder="1"/>
    <xf numFmtId="4" fontId="5" fillId="0" borderId="3" xfId="1" applyNumberFormat="1" applyFont="1" applyBorder="1"/>
    <xf numFmtId="3" fontId="5" fillId="0" borderId="3" xfId="1" applyNumberFormat="1" applyFont="1" applyBorder="1"/>
    <xf numFmtId="0" fontId="2" fillId="0" borderId="0" xfId="6" applyFont="1"/>
    <xf numFmtId="164" fontId="2" fillId="0" borderId="0" xfId="6" applyNumberFormat="1" applyFont="1"/>
    <xf numFmtId="4" fontId="2" fillId="0" borderId="0" xfId="6" applyNumberFormat="1" applyFont="1"/>
    <xf numFmtId="165" fontId="2" fillId="0" borderId="0" xfId="6" applyNumberFormat="1" applyFont="1" applyAlignment="1">
      <alignment horizontal="center"/>
    </xf>
    <xf numFmtId="164" fontId="5" fillId="0" borderId="0" xfId="6" applyNumberFormat="1" applyFont="1" applyAlignment="1">
      <alignment horizontal="center"/>
    </xf>
    <xf numFmtId="0" fontId="5" fillId="0" borderId="0" xfId="6" applyFont="1"/>
    <xf numFmtId="4" fontId="5" fillId="0" borderId="0" xfId="6" applyNumberFormat="1" applyFont="1"/>
    <xf numFmtId="0" fontId="5" fillId="0" borderId="0" xfId="6" applyFont="1" applyAlignment="1">
      <alignment wrapText="1"/>
    </xf>
    <xf numFmtId="165" fontId="2" fillId="0" borderId="0" xfId="6" applyNumberFormat="1" applyFont="1"/>
    <xf numFmtId="164" fontId="5" fillId="0" borderId="1" xfId="6" applyNumberFormat="1" applyFont="1" applyBorder="1" applyAlignment="1">
      <alignment horizontal="center"/>
    </xf>
    <xf numFmtId="4" fontId="5" fillId="0" borderId="1" xfId="6" applyNumberFormat="1" applyFont="1" applyBorder="1"/>
    <xf numFmtId="4" fontId="5" fillId="0" borderId="3" xfId="6" applyNumberFormat="1" applyFont="1" applyBorder="1"/>
    <xf numFmtId="165" fontId="5" fillId="0" borderId="1" xfId="6" applyNumberFormat="1" applyFont="1" applyBorder="1"/>
    <xf numFmtId="165" fontId="5" fillId="0" borderId="3" xfId="6" applyNumberFormat="1" applyFont="1" applyBorder="1"/>
    <xf numFmtId="164" fontId="5" fillId="0" borderId="3" xfId="6" applyNumberFormat="1" applyFont="1" applyBorder="1"/>
    <xf numFmtId="3" fontId="5" fillId="0" borderId="1" xfId="6" applyNumberFormat="1" applyFont="1" applyBorder="1"/>
    <xf numFmtId="3" fontId="5" fillId="0" borderId="3" xfId="6" applyNumberFormat="1" applyFont="1" applyBorder="1" applyAlignment="1">
      <alignment wrapText="1"/>
    </xf>
    <xf numFmtId="3" fontId="5" fillId="0" borderId="3" xfId="6" applyNumberFormat="1" applyFont="1" applyBorder="1"/>
    <xf numFmtId="0" fontId="6" fillId="0" borderId="0" xfId="6" applyFont="1" applyAlignment="1">
      <alignment horizontal="center" vertical="center"/>
    </xf>
    <xf numFmtId="4" fontId="5" fillId="0" borderId="1" xfId="6" applyNumberFormat="1" applyFont="1" applyBorder="1" applyAlignment="1">
      <alignment horizontal="right"/>
    </xf>
    <xf numFmtId="4" fontId="5" fillId="0" borderId="3" xfId="6" applyNumberFormat="1" applyFont="1" applyBorder="1" applyAlignment="1">
      <alignment horizontal="right"/>
    </xf>
    <xf numFmtId="165" fontId="5" fillId="0" borderId="1" xfId="6" applyNumberFormat="1" applyFont="1" applyBorder="1" applyAlignment="1">
      <alignment horizontal="right"/>
    </xf>
    <xf numFmtId="165" fontId="5" fillId="0" borderId="3" xfId="6" applyNumberFormat="1" applyFont="1" applyBorder="1" applyAlignment="1">
      <alignment horizontal="right"/>
    </xf>
    <xf numFmtId="0" fontId="6" fillId="0" borderId="0" xfId="6" applyFont="1" applyAlignment="1">
      <alignment horizontal="center" vertical="center" wrapText="1"/>
    </xf>
    <xf numFmtId="2" fontId="5" fillId="0" borderId="0" xfId="6" applyNumberFormat="1" applyFont="1"/>
    <xf numFmtId="3" fontId="5" fillId="0" borderId="1" xfId="6" applyNumberFormat="1" applyFont="1" applyBorder="1" applyAlignment="1">
      <alignment horizontal="right"/>
    </xf>
    <xf numFmtId="3" fontId="5" fillId="0" borderId="3" xfId="6" applyNumberFormat="1" applyFont="1" applyBorder="1" applyAlignment="1">
      <alignment horizontal="right"/>
    </xf>
    <xf numFmtId="164" fontId="5" fillId="0" borderId="3" xfId="6" applyNumberFormat="1" applyFont="1" applyBorder="1" applyAlignment="1">
      <alignment horizontal="center"/>
    </xf>
    <xf numFmtId="4" fontId="5" fillId="0" borderId="0" xfId="6" applyNumberFormat="1" applyFont="1" applyAlignment="1">
      <alignment horizontal="right"/>
    </xf>
    <xf numFmtId="0" fontId="7" fillId="0" borderId="0" xfId="6" applyFont="1" applyAlignment="1">
      <alignment horizontal="left" vertical="top" wrapText="1" indent="1"/>
    </xf>
    <xf numFmtId="165" fontId="5" fillId="0" borderId="0" xfId="6" applyNumberFormat="1" applyFont="1" applyAlignment="1">
      <alignment horizontal="right"/>
    </xf>
    <xf numFmtId="3" fontId="5" fillId="0" borderId="0" xfId="6" applyNumberFormat="1" applyFont="1"/>
    <xf numFmtId="3" fontId="5" fillId="0" borderId="0" xfId="6" applyNumberFormat="1" applyFont="1" applyAlignment="1">
      <alignment horizontal="right"/>
    </xf>
    <xf numFmtId="0" fontId="5" fillId="0" borderId="0" xfId="6" applyFont="1" applyAlignment="1">
      <alignment horizontal="center" vertical="center" wrapText="1"/>
    </xf>
    <xf numFmtId="0" fontId="5" fillId="0" borderId="4" xfId="6" applyFont="1" applyBorder="1" applyAlignment="1">
      <alignment horizontal="center" vertical="center" wrapText="1"/>
    </xf>
    <xf numFmtId="0" fontId="5" fillId="0" borderId="5" xfId="6" applyFont="1" applyBorder="1" applyAlignment="1">
      <alignment horizontal="center" vertical="center" wrapText="1"/>
    </xf>
    <xf numFmtId="0" fontId="27" fillId="0" borderId="0" xfId="6" applyFont="1"/>
    <xf numFmtId="0" fontId="8" fillId="0" borderId="0" xfId="6" applyFont="1"/>
    <xf numFmtId="0" fontId="14" fillId="0" borderId="0" xfId="6" applyFont="1" applyAlignment="1">
      <alignment horizontal="center" vertical="center" wrapText="1"/>
    </xf>
    <xf numFmtId="3" fontId="20" fillId="0" borderId="0" xfId="1" applyNumberFormat="1" applyFont="1" applyProtection="1">
      <protection locked="0"/>
    </xf>
    <xf numFmtId="3" fontId="5" fillId="0" borderId="1" xfId="1" applyNumberFormat="1" applyFont="1" applyBorder="1" applyAlignment="1">
      <alignment horizontal="right" vertical="center"/>
    </xf>
    <xf numFmtId="3" fontId="5" fillId="0" borderId="3" xfId="1" applyNumberFormat="1" applyFont="1" applyBorder="1" applyProtection="1">
      <protection locked="0"/>
    </xf>
    <xf numFmtId="3" fontId="5" fillId="0" borderId="1" xfId="1" applyNumberFormat="1" applyFont="1" applyBorder="1" applyProtection="1">
      <protection locked="0"/>
    </xf>
    <xf numFmtId="0" fontId="7" fillId="0" borderId="0" xfId="1" applyFont="1" applyAlignment="1">
      <alignment horizontal="left" wrapText="1" indent="2"/>
    </xf>
    <xf numFmtId="3" fontId="23" fillId="0" borderId="3" xfId="1" applyNumberFormat="1" applyFont="1" applyBorder="1" applyProtection="1">
      <protection locked="0"/>
    </xf>
    <xf numFmtId="3" fontId="23" fillId="0" borderId="1" xfId="1" applyNumberFormat="1" applyFont="1" applyBorder="1" applyProtection="1">
      <protection locked="0"/>
    </xf>
    <xf numFmtId="3" fontId="45" fillId="0" borderId="9" xfId="1" applyNumberFormat="1" applyFont="1" applyBorder="1"/>
    <xf numFmtId="0" fontId="45" fillId="0" borderId="10" xfId="1" applyFont="1" applyBorder="1"/>
    <xf numFmtId="3" fontId="45" fillId="0" borderId="0" xfId="1" applyNumberFormat="1" applyFont="1"/>
    <xf numFmtId="3" fontId="45" fillId="0" borderId="10" xfId="1" applyNumberFormat="1" applyFont="1" applyBorder="1"/>
    <xf numFmtId="0" fontId="7" fillId="0" borderId="5" xfId="1" applyFont="1" applyBorder="1" applyAlignment="1">
      <alignment horizontal="center" vertical="center" wrapText="1"/>
    </xf>
    <xf numFmtId="165" fontId="4" fillId="0" borderId="0" xfId="1" applyNumberFormat="1" applyFont="1"/>
    <xf numFmtId="3" fontId="4" fillId="0" borderId="0" xfId="1" applyNumberFormat="1" applyFont="1"/>
    <xf numFmtId="3" fontId="20" fillId="0" borderId="0" xfId="1" applyNumberFormat="1" applyFont="1"/>
    <xf numFmtId="165" fontId="1" fillId="0" borderId="0" xfId="1" applyNumberFormat="1" applyAlignment="1">
      <alignment horizontal="center"/>
    </xf>
    <xf numFmtId="165" fontId="5" fillId="0" borderId="3" xfId="1" applyNumberFormat="1" applyFont="1" applyBorder="1" applyAlignment="1">
      <alignment horizontal="center"/>
    </xf>
    <xf numFmtId="170" fontId="5" fillId="0" borderId="0" xfId="1" applyNumberFormat="1" applyFont="1" applyAlignment="1">
      <alignment horizontal="right"/>
    </xf>
    <xf numFmtId="166" fontId="5" fillId="0" borderId="0" xfId="1" applyNumberFormat="1" applyFont="1" applyAlignment="1">
      <alignment horizontal="right"/>
    </xf>
    <xf numFmtId="2" fontId="8" fillId="0" borderId="0" xfId="1" applyNumberFormat="1" applyFont="1" applyAlignment="1">
      <alignment horizontal="center" vertical="center"/>
    </xf>
    <xf numFmtId="0" fontId="8" fillId="0" borderId="0" xfId="1" applyFont="1" applyAlignment="1">
      <alignment horizontal="center"/>
    </xf>
    <xf numFmtId="0" fontId="5" fillId="0" borderId="14" xfId="1" applyFont="1" applyBorder="1"/>
    <xf numFmtId="0" fontId="21" fillId="0" borderId="0" xfId="1" applyFont="1"/>
    <xf numFmtId="0" fontId="5" fillId="0" borderId="0" xfId="1" applyFont="1" applyAlignment="1" applyProtection="1">
      <alignment horizontal="right" vertical="center"/>
      <protection locked="0"/>
    </xf>
    <xf numFmtId="165" fontId="5" fillId="0" borderId="1" xfId="1" applyNumberFormat="1" applyFont="1" applyBorder="1" applyAlignment="1">
      <alignment horizontal="right" vertical="center"/>
    </xf>
    <xf numFmtId="166" fontId="5" fillId="0" borderId="0" xfId="1" applyNumberFormat="1" applyFont="1" applyAlignment="1" applyProtection="1">
      <alignment horizontal="right" vertical="center"/>
      <protection locked="0"/>
    </xf>
    <xf numFmtId="166" fontId="5" fillId="0" borderId="1" xfId="1" applyNumberFormat="1" applyFont="1" applyBorder="1" applyAlignment="1" applyProtection="1">
      <alignment horizontal="right" vertical="center"/>
      <protection locked="0"/>
    </xf>
    <xf numFmtId="166" fontId="5" fillId="0" borderId="1" xfId="1" applyNumberFormat="1" applyFont="1" applyBorder="1" applyAlignment="1">
      <alignment horizontal="right" vertical="center"/>
    </xf>
    <xf numFmtId="0" fontId="5" fillId="0" borderId="0" xfId="3" applyFont="1" applyAlignment="1">
      <alignment vertical="center"/>
    </xf>
    <xf numFmtId="0" fontId="6" fillId="0" borderId="3" xfId="1" applyFont="1" applyBorder="1" applyAlignment="1" applyProtection="1">
      <alignment horizontal="right" vertical="center"/>
      <protection locked="0"/>
    </xf>
    <xf numFmtId="166" fontId="6" fillId="0" borderId="1" xfId="1" applyNumberFormat="1" applyFont="1" applyBorder="1" applyAlignment="1" applyProtection="1">
      <alignment horizontal="right" vertical="center"/>
      <protection locked="0"/>
    </xf>
    <xf numFmtId="0" fontId="6" fillId="0" borderId="0" xfId="3" applyFont="1" applyAlignment="1">
      <alignment vertical="center"/>
    </xf>
    <xf numFmtId="0" fontId="9" fillId="0" borderId="0" xfId="1" applyFont="1" applyAlignment="1" applyProtection="1">
      <alignment horizontal="center"/>
      <protection locked="0"/>
    </xf>
    <xf numFmtId="3" fontId="5" fillId="0" borderId="10" xfId="1" applyNumberFormat="1" applyFont="1" applyBorder="1" applyAlignment="1">
      <alignment horizontal="center" vertical="center" wrapText="1"/>
    </xf>
    <xf numFmtId="3" fontId="9" fillId="0" borderId="10" xfId="1" applyNumberFormat="1" applyFont="1" applyBorder="1" applyAlignment="1" applyProtection="1">
      <alignment horizontal="center"/>
      <protection locked="0"/>
    </xf>
    <xf numFmtId="0" fontId="22" fillId="0" borderId="0" xfId="1" applyFont="1"/>
    <xf numFmtId="0" fontId="46" fillId="0" borderId="0" xfId="1" applyFont="1"/>
    <xf numFmtId="164" fontId="47" fillId="0" borderId="0" xfId="1" applyNumberFormat="1" applyFont="1"/>
    <xf numFmtId="0" fontId="40" fillId="0" borderId="3" xfId="1" applyFont="1" applyBorder="1" applyAlignment="1">
      <alignment horizontal="right" vertical="center"/>
    </xf>
    <xf numFmtId="0" fontId="40" fillId="0" borderId="1" xfId="1" applyFont="1" applyBorder="1" applyAlignment="1">
      <alignment horizontal="right" vertical="center"/>
    </xf>
    <xf numFmtId="0" fontId="5" fillId="0" borderId="3" xfId="1" applyFont="1" applyBorder="1" applyAlignment="1" applyProtection="1">
      <alignment horizontal="right" vertical="center"/>
      <protection locked="0"/>
    </xf>
    <xf numFmtId="164" fontId="5" fillId="0" borderId="2" xfId="1" applyNumberFormat="1" applyFont="1" applyBorder="1" applyAlignment="1">
      <alignment horizontal="right" vertical="center"/>
    </xf>
    <xf numFmtId="3" fontId="5" fillId="0" borderId="1" xfId="1" applyNumberFormat="1" applyFont="1" applyBorder="1" applyAlignment="1" applyProtection="1">
      <alignment horizontal="right" vertical="center"/>
      <protection locked="0"/>
    </xf>
    <xf numFmtId="0" fontId="5" fillId="0" borderId="3" xfId="1" applyFont="1" applyBorder="1" applyAlignment="1">
      <alignment horizontal="right" vertical="center"/>
    </xf>
    <xf numFmtId="164" fontId="5" fillId="0" borderId="1" xfId="1" applyNumberFormat="1" applyFont="1" applyBorder="1" applyAlignment="1">
      <alignment horizontal="right" vertical="center"/>
    </xf>
    <xf numFmtId="3" fontId="5" fillId="0" borderId="0" xfId="1" applyNumberFormat="1" applyFont="1" applyAlignment="1" applyProtection="1">
      <alignment horizontal="right" vertical="center"/>
      <protection locked="0"/>
    </xf>
    <xf numFmtId="0" fontId="7" fillId="0" borderId="0" xfId="1" applyFont="1" applyAlignment="1">
      <alignment horizontal="left" vertical="center" wrapText="1"/>
    </xf>
    <xf numFmtId="164" fontId="6" fillId="0" borderId="1" xfId="1" applyNumberFormat="1" applyFont="1" applyBorder="1" applyAlignment="1">
      <alignment horizontal="right" vertical="center"/>
    </xf>
    <xf numFmtId="3" fontId="6" fillId="0" borderId="0" xfId="1" applyNumberFormat="1" applyFont="1" applyAlignment="1" applyProtection="1">
      <alignment horizontal="right" vertical="center"/>
      <protection locked="0"/>
    </xf>
    <xf numFmtId="3" fontId="6" fillId="0" borderId="1" xfId="1" applyNumberFormat="1" applyFont="1" applyBorder="1" applyAlignment="1" applyProtection="1">
      <alignment horizontal="right" vertical="center"/>
      <protection locked="0"/>
    </xf>
    <xf numFmtId="3" fontId="6" fillId="0" borderId="1" xfId="1" applyNumberFormat="1" applyFont="1" applyBorder="1" applyAlignment="1">
      <alignment horizontal="right" vertical="center"/>
    </xf>
    <xf numFmtId="0" fontId="6" fillId="0" borderId="0" xfId="1" applyFont="1" applyAlignment="1">
      <alignment horizontal="left" vertical="center" wrapText="1"/>
    </xf>
    <xf numFmtId="0" fontId="5" fillId="0" borderId="3"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horizontal="right" vertical="center"/>
    </xf>
    <xf numFmtId="0" fontId="5" fillId="0" borderId="2" xfId="1" applyFont="1" applyBorder="1" applyAlignment="1">
      <alignment vertical="center" wrapText="1"/>
    </xf>
    <xf numFmtId="0" fontId="7" fillId="0" borderId="2" xfId="1" applyFont="1" applyBorder="1" applyAlignment="1">
      <alignment horizontal="left" vertical="center" wrapText="1" indent="2"/>
    </xf>
    <xf numFmtId="3" fontId="6" fillId="0" borderId="3" xfId="1" applyNumberFormat="1" applyFont="1" applyBorder="1" applyAlignment="1">
      <alignment horizontal="right" vertical="center" wrapText="1"/>
    </xf>
    <xf numFmtId="3" fontId="6" fillId="0" borderId="1" xfId="1" applyNumberFormat="1" applyFont="1" applyBorder="1" applyAlignment="1">
      <alignment horizontal="right" vertical="center" wrapText="1"/>
    </xf>
    <xf numFmtId="0" fontId="6" fillId="0" borderId="2" xfId="1" applyFont="1" applyBorder="1" applyAlignment="1">
      <alignment horizontal="left" vertical="center" wrapText="1"/>
    </xf>
    <xf numFmtId="3" fontId="45" fillId="0" borderId="9" xfId="1" applyNumberFormat="1" applyFont="1" applyBorder="1" applyAlignment="1">
      <alignment horizontal="center" vertical="center" wrapText="1"/>
    </xf>
    <xf numFmtId="3" fontId="45" fillId="0" borderId="10" xfId="1" applyNumberFormat="1" applyFont="1" applyBorder="1" applyAlignment="1">
      <alignment horizontal="center" vertical="center" wrapText="1"/>
    </xf>
    <xf numFmtId="0" fontId="5" fillId="0" borderId="2" xfId="1" applyFont="1" applyBorder="1" applyAlignment="1">
      <alignment horizontal="center" vertical="top" wrapText="1"/>
    </xf>
    <xf numFmtId="0" fontId="22" fillId="0" borderId="0" xfId="1" applyFont="1" applyAlignment="1">
      <alignment horizontal="justify"/>
    </xf>
    <xf numFmtId="3" fontId="5" fillId="0" borderId="0" xfId="1" applyNumberFormat="1" applyFont="1" applyAlignment="1">
      <alignment horizontal="right" vertical="center" wrapText="1"/>
    </xf>
    <xf numFmtId="0" fontId="5" fillId="0" borderId="0" xfId="1" applyFont="1" applyAlignment="1">
      <alignment horizontal="left" vertical="center" wrapText="1"/>
    </xf>
    <xf numFmtId="3" fontId="5" fillId="0" borderId="3" xfId="1" applyNumberFormat="1" applyFont="1" applyBorder="1" applyAlignment="1">
      <alignment horizontal="right" vertical="center" wrapText="1"/>
    </xf>
    <xf numFmtId="3" fontId="5" fillId="0" borderId="1" xfId="1" applyNumberFormat="1" applyFont="1" applyBorder="1" applyAlignment="1">
      <alignment horizontal="right" vertical="center" wrapText="1"/>
    </xf>
    <xf numFmtId="0" fontId="7" fillId="0" borderId="0" xfId="1" applyFont="1" applyAlignment="1">
      <alignment horizontal="left" vertical="center" wrapText="1" indent="2"/>
    </xf>
    <xf numFmtId="3" fontId="8" fillId="0" borderId="0" xfId="1" applyNumberFormat="1" applyFont="1" applyAlignment="1">
      <alignment horizontal="left" vertical="center"/>
    </xf>
    <xf numFmtId="0" fontId="45" fillId="0" borderId="0" xfId="1" applyFont="1" applyAlignment="1">
      <alignment horizontal="center" vertical="top" wrapText="1"/>
    </xf>
    <xf numFmtId="0" fontId="22" fillId="0" borderId="0" xfId="1" applyFont="1" applyAlignment="1">
      <alignment vertical="center" wrapText="1"/>
    </xf>
    <xf numFmtId="0" fontId="48" fillId="0" borderId="0" xfId="1" applyFont="1" applyAlignment="1">
      <alignment horizontal="left" vertical="center" wrapText="1"/>
    </xf>
    <xf numFmtId="3" fontId="4" fillId="0" borderId="0" xfId="7" applyNumberFormat="1" applyFont="1"/>
    <xf numFmtId="0" fontId="27" fillId="0" borderId="0" xfId="7" applyFont="1" applyAlignment="1">
      <alignment vertical="center" wrapText="1"/>
    </xf>
    <xf numFmtId="3" fontId="5" fillId="0" borderId="1" xfId="7" applyNumberFormat="1" applyFont="1" applyBorder="1" applyAlignment="1">
      <alignment horizontal="right" vertical="center"/>
    </xf>
    <xf numFmtId="3" fontId="5" fillId="0" borderId="2" xfId="7" applyNumberFormat="1" applyFont="1" applyBorder="1" applyAlignment="1">
      <alignment vertical="center"/>
    </xf>
    <xf numFmtId="0" fontId="5" fillId="0" borderId="2" xfId="7" applyFont="1" applyBorder="1" applyAlignment="1">
      <alignment vertical="center"/>
    </xf>
    <xf numFmtId="3" fontId="5" fillId="0" borderId="3" xfId="7" applyNumberFormat="1" applyFont="1" applyBorder="1" applyAlignment="1">
      <alignment horizontal="right" vertical="center"/>
    </xf>
    <xf numFmtId="0" fontId="6" fillId="0" borderId="2" xfId="7" applyFont="1" applyBorder="1" applyAlignment="1">
      <alignment vertical="center" wrapText="1"/>
    </xf>
    <xf numFmtId="3" fontId="5" fillId="0" borderId="0" xfId="7" applyNumberFormat="1" applyFont="1" applyAlignment="1">
      <alignment horizontal="right" vertical="center"/>
    </xf>
    <xf numFmtId="0" fontId="5" fillId="0" borderId="2" xfId="7" applyFont="1" applyBorder="1" applyAlignment="1">
      <alignment vertical="center" wrapText="1"/>
    </xf>
    <xf numFmtId="3" fontId="5" fillId="0" borderId="2" xfId="7" applyNumberFormat="1" applyFont="1" applyBorder="1" applyAlignment="1">
      <alignment horizontal="right" vertical="center"/>
    </xf>
    <xf numFmtId="3" fontId="5" fillId="0" borderId="2" xfId="1" applyNumberFormat="1" applyFont="1" applyBorder="1" applyAlignment="1">
      <alignment horizontal="right" vertical="center"/>
    </xf>
    <xf numFmtId="0" fontId="2" fillId="0" borderId="0" xfId="1" applyFont="1" applyAlignment="1">
      <alignment horizontal="right"/>
    </xf>
    <xf numFmtId="3" fontId="45" fillId="0" borderId="0" xfId="7" applyNumberFormat="1" applyFont="1" applyAlignment="1">
      <alignment horizontal="right" vertical="center"/>
    </xf>
    <xf numFmtId="3" fontId="45" fillId="0" borderId="1" xfId="7" applyNumberFormat="1" applyFont="1" applyBorder="1" applyAlignment="1">
      <alignment horizontal="right" vertical="center"/>
    </xf>
    <xf numFmtId="3" fontId="49" fillId="0" borderId="1" xfId="1" applyNumberFormat="1" applyFont="1" applyBorder="1" applyAlignment="1">
      <alignment horizontal="right" vertical="center"/>
    </xf>
    <xf numFmtId="0" fontId="6" fillId="0" borderId="2" xfId="7" applyFont="1" applyBorder="1" applyAlignment="1">
      <alignment horizontal="left" vertical="center" wrapText="1"/>
    </xf>
    <xf numFmtId="0" fontId="5" fillId="0" borderId="2" xfId="7" applyFont="1" applyBorder="1" applyAlignment="1">
      <alignment horizontal="left" vertical="center"/>
    </xf>
    <xf numFmtId="3" fontId="2" fillId="0" borderId="3" xfId="1" applyNumberFormat="1" applyFont="1" applyBorder="1" applyAlignment="1">
      <alignment horizontal="right" vertical="center"/>
    </xf>
    <xf numFmtId="3" fontId="2" fillId="0" borderId="1" xfId="1" applyNumberFormat="1" applyFont="1" applyBorder="1" applyAlignment="1">
      <alignment horizontal="right" vertical="center"/>
    </xf>
    <xf numFmtId="0" fontId="7" fillId="0" borderId="2" xfId="7" applyFont="1" applyBorder="1" applyAlignment="1">
      <alignment horizontal="left" vertical="center" wrapText="1"/>
    </xf>
    <xf numFmtId="3" fontId="6" fillId="0" borderId="0" xfId="7" applyNumberFormat="1" applyFont="1" applyAlignment="1">
      <alignment horizontal="right" vertical="center"/>
    </xf>
    <xf numFmtId="3" fontId="6" fillId="0" borderId="1" xfId="7" applyNumberFormat="1" applyFont="1" applyBorder="1" applyAlignment="1">
      <alignment horizontal="right" vertical="center"/>
    </xf>
    <xf numFmtId="0" fontId="7" fillId="0" borderId="2" xfId="7" applyFont="1" applyBorder="1" applyAlignment="1">
      <alignment horizontal="left" vertical="center"/>
    </xf>
    <xf numFmtId="3" fontId="6" fillId="0" borderId="0" xfId="1" applyNumberFormat="1" applyFont="1" applyAlignment="1">
      <alignment horizontal="right" vertical="center"/>
    </xf>
    <xf numFmtId="0" fontId="6" fillId="0" borderId="2" xfId="7" applyFont="1" applyBorder="1" applyAlignment="1">
      <alignment horizontal="left" vertical="center"/>
    </xf>
    <xf numFmtId="3" fontId="50" fillId="0" borderId="0" xfId="7" applyNumberFormat="1" applyFont="1" applyAlignment="1">
      <alignment horizontal="right" vertical="center" wrapText="1"/>
    </xf>
    <xf numFmtId="3" fontId="50" fillId="0" borderId="10" xfId="7" applyNumberFormat="1" applyFont="1" applyBorder="1" applyAlignment="1">
      <alignment horizontal="right" vertical="center" wrapText="1"/>
    </xf>
    <xf numFmtId="0" fontId="5" fillId="0" borderId="2" xfId="7" applyFont="1" applyBorder="1" applyAlignment="1">
      <alignment horizontal="center" vertical="center" wrapText="1"/>
    </xf>
    <xf numFmtId="0" fontId="5" fillId="0" borderId="4" xfId="7" applyFont="1" applyBorder="1" applyAlignment="1">
      <alignment horizontal="center" vertical="center" wrapText="1"/>
    </xf>
    <xf numFmtId="0" fontId="5" fillId="0" borderId="5" xfId="7" applyFont="1" applyBorder="1" applyAlignment="1">
      <alignment horizontal="center" vertical="center" wrapText="1"/>
    </xf>
    <xf numFmtId="0" fontId="17" fillId="0" borderId="0" xfId="7" applyFont="1"/>
    <xf numFmtId="0" fontId="22" fillId="0" borderId="0" xfId="7" applyFont="1" applyAlignment="1">
      <alignment horizontal="center"/>
    </xf>
    <xf numFmtId="0" fontId="44" fillId="0" borderId="0" xfId="6"/>
    <xf numFmtId="3" fontId="44" fillId="0" borderId="0" xfId="6" applyNumberFormat="1"/>
    <xf numFmtId="3" fontId="5" fillId="0" borderId="1" xfId="6" applyNumberFormat="1" applyFont="1" applyBorder="1" applyAlignment="1" applyProtection="1">
      <alignment horizontal="right" vertical="center" indent="13"/>
      <protection locked="0"/>
    </xf>
    <xf numFmtId="3" fontId="5" fillId="0" borderId="1" xfId="6" applyNumberFormat="1" applyFont="1" applyBorder="1" applyAlignment="1">
      <alignment horizontal="right" vertical="center" indent="13"/>
    </xf>
    <xf numFmtId="0" fontId="44" fillId="0" borderId="0" xfId="6" applyAlignment="1">
      <alignment horizontal="right"/>
    </xf>
    <xf numFmtId="0" fontId="49" fillId="0" borderId="0" xfId="6" applyFont="1"/>
    <xf numFmtId="3" fontId="6" fillId="0" borderId="1" xfId="6" applyNumberFormat="1" applyFont="1" applyBorder="1" applyAlignment="1" applyProtection="1">
      <alignment horizontal="right" vertical="center" indent="13"/>
      <protection hidden="1"/>
    </xf>
    <xf numFmtId="0" fontId="51" fillId="0" borderId="0" xfId="6" applyFont="1" applyProtection="1">
      <protection locked="0"/>
    </xf>
    <xf numFmtId="0" fontId="5" fillId="0" borderId="10" xfId="6" applyFont="1" applyBorder="1" applyAlignment="1">
      <alignment horizontal="right" indent="13"/>
    </xf>
    <xf numFmtId="0" fontId="9" fillId="0" borderId="0" xfId="6" applyFont="1" applyAlignment="1" applyProtection="1">
      <alignment horizontal="center"/>
      <protection locked="0"/>
    </xf>
    <xf numFmtId="0" fontId="9" fillId="0" borderId="5" xfId="6" applyFont="1" applyBorder="1" applyAlignment="1" applyProtection="1">
      <alignment horizontal="center" vertical="center" wrapText="1"/>
      <protection locked="0"/>
    </xf>
    <xf numFmtId="0" fontId="9" fillId="0" borderId="7" xfId="6" applyFont="1" applyBorder="1" applyAlignment="1" applyProtection="1">
      <alignment horizontal="center" vertical="center" wrapText="1"/>
      <protection locked="0"/>
    </xf>
    <xf numFmtId="0" fontId="52" fillId="0" borderId="0" xfId="6" applyFont="1" applyAlignment="1" applyProtection="1">
      <alignment horizontal="center" vertical="center" wrapText="1"/>
      <protection locked="0"/>
    </xf>
    <xf numFmtId="3" fontId="2" fillId="0" borderId="0" xfId="6" applyNumberFormat="1" applyFont="1"/>
    <xf numFmtId="3" fontId="21" fillId="0" borderId="0" xfId="6" applyNumberFormat="1" applyFont="1"/>
    <xf numFmtId="0" fontId="21" fillId="0" borderId="0" xfId="8" applyFont="1"/>
    <xf numFmtId="3" fontId="5" fillId="0" borderId="3" xfId="9" applyNumberFormat="1" applyFont="1" applyBorder="1"/>
    <xf numFmtId="3" fontId="5" fillId="0" borderId="1" xfId="9" applyNumberFormat="1" applyFont="1" applyBorder="1"/>
    <xf numFmtId="0" fontId="5" fillId="0" borderId="2" xfId="9" applyFont="1" applyBorder="1" applyAlignment="1">
      <alignment vertical="center" wrapText="1"/>
    </xf>
    <xf numFmtId="3" fontId="5" fillId="0" borderId="3" xfId="9" applyNumberFormat="1" applyFont="1" applyBorder="1" applyAlignment="1">
      <alignment horizontal="right" vertical="center"/>
    </xf>
    <xf numFmtId="3" fontId="5" fillId="0" borderId="1" xfId="9" applyNumberFormat="1" applyFont="1" applyBorder="1" applyAlignment="1">
      <alignment horizontal="right" vertical="center"/>
    </xf>
    <xf numFmtId="3" fontId="5" fillId="0" borderId="3" xfId="9" applyNumberFormat="1" applyFont="1" applyBorder="1" applyAlignment="1">
      <alignment horizontal="right"/>
    </xf>
    <xf numFmtId="3" fontId="5" fillId="0" borderId="1" xfId="9" applyNumberFormat="1" applyFont="1" applyBorder="1" applyAlignment="1">
      <alignment horizontal="right"/>
    </xf>
    <xf numFmtId="0" fontId="7" fillId="0" borderId="2" xfId="9" applyFont="1" applyBorder="1" applyAlignment="1">
      <alignment horizontal="left" vertical="center" wrapText="1"/>
    </xf>
    <xf numFmtId="3" fontId="21" fillId="0" borderId="0" xfId="8" applyNumberFormat="1" applyFont="1"/>
    <xf numFmtId="0" fontId="5" fillId="0" borderId="2" xfId="9" applyFont="1" applyBorder="1" applyAlignment="1">
      <alignment horizontal="left" vertical="center" wrapText="1"/>
    </xf>
    <xf numFmtId="0" fontId="6" fillId="0" borderId="3" xfId="9" applyFont="1" applyBorder="1"/>
    <xf numFmtId="0" fontId="6" fillId="0" borderId="1" xfId="9" applyFont="1" applyBorder="1"/>
    <xf numFmtId="0" fontId="7" fillId="0" borderId="2" xfId="9" applyFont="1" applyBorder="1" applyAlignment="1">
      <alignment horizontal="left" vertical="center" wrapText="1" indent="1"/>
    </xf>
    <xf numFmtId="3" fontId="6" fillId="0" borderId="3" xfId="9" applyNumberFormat="1" applyFont="1" applyBorder="1"/>
    <xf numFmtId="3" fontId="6" fillId="0" borderId="1" xfId="9" applyNumberFormat="1" applyFont="1" applyBorder="1"/>
    <xf numFmtId="0" fontId="6" fillId="0" borderId="2" xfId="9" applyFont="1" applyBorder="1" applyAlignment="1">
      <alignment horizontal="left" vertical="center" wrapText="1"/>
    </xf>
    <xf numFmtId="0" fontId="4" fillId="0" borderId="0" xfId="8" applyFont="1"/>
    <xf numFmtId="0" fontId="5" fillId="0" borderId="3" xfId="9" applyFont="1" applyBorder="1" applyAlignment="1">
      <alignment horizontal="center" vertical="center" wrapText="1"/>
    </xf>
    <xf numFmtId="0" fontId="5" fillId="0" borderId="1" xfId="9" applyFont="1" applyBorder="1" applyAlignment="1">
      <alignment horizontal="center" vertical="center" wrapText="1"/>
    </xf>
    <xf numFmtId="0" fontId="5" fillId="0" borderId="2" xfId="9" applyFont="1" applyBorder="1" applyAlignment="1">
      <alignment horizontal="center" vertical="center" wrapText="1"/>
    </xf>
    <xf numFmtId="0" fontId="5" fillId="0" borderId="4" xfId="9" applyFont="1" applyBorder="1" applyAlignment="1">
      <alignment horizontal="center" vertical="center" wrapText="1"/>
    </xf>
    <xf numFmtId="0" fontId="5" fillId="0" borderId="5" xfId="9" applyFont="1" applyBorder="1" applyAlignment="1">
      <alignment horizontal="center" vertical="center" wrapText="1"/>
    </xf>
    <xf numFmtId="0" fontId="5" fillId="0" borderId="0" xfId="9" applyFont="1"/>
    <xf numFmtId="3" fontId="45" fillId="0" borderId="0" xfId="8" applyNumberFormat="1" applyFont="1"/>
    <xf numFmtId="0" fontId="5" fillId="0" borderId="0" xfId="8" applyFont="1" applyAlignment="1">
      <alignment horizontal="left" vertical="top"/>
    </xf>
    <xf numFmtId="3" fontId="5" fillId="0" borderId="0" xfId="8" applyNumberFormat="1" applyFont="1"/>
    <xf numFmtId="3" fontId="8" fillId="0" borderId="0" xfId="6" applyNumberFormat="1" applyFont="1"/>
    <xf numFmtId="0" fontId="5" fillId="0" borderId="2" xfId="8" applyFont="1" applyBorder="1" applyAlignment="1">
      <alignment horizontal="left" vertical="center" wrapText="1"/>
    </xf>
    <xf numFmtId="3" fontId="40" fillId="0" borderId="3" xfId="9" applyNumberFormat="1" applyFont="1" applyBorder="1" applyAlignment="1">
      <alignment horizontal="right"/>
    </xf>
    <xf numFmtId="0" fontId="2" fillId="0" borderId="0" xfId="6" applyFont="1" applyAlignment="1">
      <alignment horizontal="right"/>
    </xf>
    <xf numFmtId="3" fontId="6" fillId="0" borderId="3" xfId="9" applyNumberFormat="1" applyFont="1" applyBorder="1" applyAlignment="1">
      <alignment horizontal="right"/>
    </xf>
    <xf numFmtId="0" fontId="7" fillId="0" borderId="2" xfId="8" applyFont="1" applyBorder="1" applyAlignment="1">
      <alignment horizontal="left" vertical="center" wrapText="1" indent="1"/>
    </xf>
    <xf numFmtId="3" fontId="6" fillId="0" borderId="3" xfId="8" applyNumberFormat="1" applyFont="1" applyBorder="1"/>
    <xf numFmtId="3" fontId="6" fillId="0" borderId="1" xfId="6" applyNumberFormat="1" applyFont="1" applyBorder="1"/>
    <xf numFmtId="3" fontId="6" fillId="0" borderId="1" xfId="8" applyNumberFormat="1" applyFont="1" applyBorder="1"/>
    <xf numFmtId="3" fontId="6" fillId="0" borderId="2" xfId="8" applyNumberFormat="1" applyFont="1" applyBorder="1" applyAlignment="1">
      <alignment horizontal="left" vertical="center" wrapText="1"/>
    </xf>
    <xf numFmtId="0" fontId="5" fillId="0" borderId="9" xfId="8" applyFont="1" applyBorder="1" applyAlignment="1">
      <alignment horizontal="center"/>
    </xf>
    <xf numFmtId="0" fontId="5" fillId="0" borderId="10" xfId="8" applyFont="1" applyBorder="1" applyAlignment="1">
      <alignment horizontal="center"/>
    </xf>
    <xf numFmtId="0" fontId="5" fillId="0" borderId="11" xfId="8" applyFont="1" applyBorder="1" applyAlignment="1">
      <alignment horizontal="center" vertical="top"/>
    </xf>
    <xf numFmtId="0" fontId="5" fillId="0" borderId="4" xfId="8" applyFont="1" applyBorder="1" applyAlignment="1">
      <alignment horizontal="center" vertical="center" wrapText="1"/>
    </xf>
    <xf numFmtId="0" fontId="5" fillId="0" borderId="5" xfId="8" applyFont="1" applyBorder="1" applyAlignment="1">
      <alignment horizontal="center" vertical="center" wrapText="1"/>
    </xf>
    <xf numFmtId="0" fontId="5" fillId="0" borderId="6" xfId="8" applyFont="1" applyBorder="1" applyAlignment="1">
      <alignment horizontal="center" vertical="center" wrapText="1"/>
    </xf>
    <xf numFmtId="0" fontId="5" fillId="0" borderId="0" xfId="8" applyFont="1"/>
    <xf numFmtId="0" fontId="27" fillId="0" borderId="0" xfId="8" applyFont="1"/>
    <xf numFmtId="0" fontId="27" fillId="0" borderId="0" xfId="8" applyFont="1" applyAlignment="1">
      <alignment horizontal="left" vertical="top"/>
    </xf>
    <xf numFmtId="3" fontId="2" fillId="0" borderId="0" xfId="2" applyNumberFormat="1"/>
    <xf numFmtId="3" fontId="20" fillId="0" borderId="0" xfId="2" applyNumberFormat="1" applyFont="1"/>
    <xf numFmtId="0" fontId="2" fillId="0" borderId="0" xfId="2" applyAlignment="1">
      <alignment horizontal="right"/>
    </xf>
    <xf numFmtId="3" fontId="5" fillId="0" borderId="3" xfId="2" applyNumberFormat="1" applyFont="1" applyBorder="1"/>
    <xf numFmtId="3" fontId="5" fillId="0" borderId="1" xfId="2" applyNumberFormat="1" applyFont="1" applyBorder="1" applyAlignment="1">
      <alignment horizontal="right"/>
    </xf>
    <xf numFmtId="3" fontId="5" fillId="0" borderId="1" xfId="2" applyNumberFormat="1" applyFont="1" applyBorder="1"/>
    <xf numFmtId="3" fontId="6" fillId="0" borderId="0" xfId="2" applyNumberFormat="1" applyFont="1"/>
    <xf numFmtId="3" fontId="6" fillId="0" borderId="1" xfId="2" applyNumberFormat="1" applyFont="1" applyBorder="1"/>
    <xf numFmtId="3" fontId="6" fillId="0" borderId="1" xfId="2" applyNumberFormat="1" applyFont="1" applyBorder="1" applyAlignment="1">
      <alignment horizontal="right"/>
    </xf>
    <xf numFmtId="0" fontId="35" fillId="0" borderId="0" xfId="2" applyFont="1" applyAlignment="1">
      <alignment horizontal="center" vertical="center" wrapText="1"/>
    </xf>
    <xf numFmtId="0" fontId="35" fillId="0" borderId="10" xfId="2" applyFont="1" applyBorder="1" applyAlignment="1">
      <alignment horizontal="center" vertical="center" wrapText="1"/>
    </xf>
    <xf numFmtId="0" fontId="4" fillId="0" borderId="0" xfId="2" applyFont="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17" fillId="0" borderId="0" xfId="2" applyFont="1"/>
    <xf numFmtId="0" fontId="2" fillId="0" borderId="0" xfId="2" applyAlignment="1">
      <alignment vertical="center"/>
    </xf>
    <xf numFmtId="0" fontId="8" fillId="0" borderId="0" xfId="2" applyFont="1"/>
    <xf numFmtId="4" fontId="53" fillId="0" borderId="0" xfId="2" applyNumberFormat="1" applyFont="1" applyAlignment="1">
      <alignment horizontal="right"/>
    </xf>
    <xf numFmtId="164" fontId="5" fillId="0" borderId="0" xfId="2" applyNumberFormat="1" applyFont="1" applyAlignment="1">
      <alignment horizontal="center"/>
    </xf>
    <xf numFmtId="4" fontId="5" fillId="0" borderId="0" xfId="2" applyNumberFormat="1" applyFont="1"/>
    <xf numFmtId="0" fontId="5" fillId="0" borderId="0" xfId="2" applyFont="1" applyAlignment="1">
      <alignment wrapText="1"/>
    </xf>
    <xf numFmtId="0" fontId="5" fillId="0" borderId="0" xfId="2" applyFont="1" applyAlignment="1">
      <alignment horizontal="left" wrapText="1"/>
    </xf>
    <xf numFmtId="0" fontId="11" fillId="0" borderId="0" xfId="2" applyFont="1" applyAlignment="1">
      <alignment horizontal="left" wrapText="1"/>
    </xf>
    <xf numFmtId="0" fontId="35" fillId="0" borderId="0" xfId="2" applyFont="1"/>
    <xf numFmtId="165" fontId="5" fillId="0" borderId="0" xfId="2" applyNumberFormat="1" applyFont="1" applyAlignment="1">
      <alignment horizontal="center"/>
    </xf>
    <xf numFmtId="4" fontId="4" fillId="0" borderId="0" xfId="2" applyNumberFormat="1" applyFont="1"/>
    <xf numFmtId="165" fontId="5" fillId="0" borderId="3" xfId="2" applyNumberFormat="1" applyFont="1" applyBorder="1" applyAlignment="1">
      <alignment horizontal="center"/>
    </xf>
    <xf numFmtId="165" fontId="5" fillId="0" borderId="1" xfId="2" applyNumberFormat="1" applyFont="1" applyBorder="1" applyAlignment="1">
      <alignment horizontal="center"/>
    </xf>
    <xf numFmtId="4" fontId="5" fillId="0" borderId="1" xfId="2" applyNumberFormat="1" applyFont="1" applyBorder="1"/>
    <xf numFmtId="0" fontId="5" fillId="0" borderId="2" xfId="2" applyFont="1" applyBorder="1" applyAlignment="1">
      <alignment wrapText="1"/>
    </xf>
    <xf numFmtId="3" fontId="4" fillId="0" borderId="0" xfId="2" applyNumberFormat="1" applyFont="1"/>
    <xf numFmtId="4" fontId="2" fillId="0" borderId="0" xfId="2" applyNumberFormat="1"/>
    <xf numFmtId="4" fontId="5" fillId="0" borderId="0" xfId="2" applyNumberFormat="1" applyFont="1" applyAlignment="1">
      <alignment horizontal="right"/>
    </xf>
    <xf numFmtId="0" fontId="7" fillId="0" borderId="0" xfId="2" applyFont="1" applyAlignment="1">
      <alignment wrapText="1"/>
    </xf>
    <xf numFmtId="0" fontId="54" fillId="0" borderId="0" xfId="2" applyFont="1"/>
    <xf numFmtId="0" fontId="5" fillId="0" borderId="0" xfId="2" applyFont="1"/>
    <xf numFmtId="0" fontId="5" fillId="0" borderId="0" xfId="2" applyFont="1" applyAlignment="1">
      <alignment horizontal="center" vertical="center" wrapText="1"/>
    </xf>
    <xf numFmtId="0" fontId="5" fillId="0" borderId="0" xfId="2" applyFont="1" applyAlignment="1">
      <alignment vertical="center" wrapText="1"/>
    </xf>
    <xf numFmtId="0" fontId="27" fillId="0" borderId="0" xfId="2" applyFont="1"/>
    <xf numFmtId="0" fontId="2" fillId="0" borderId="0" xfId="2" applyAlignment="1">
      <alignment wrapText="1"/>
    </xf>
    <xf numFmtId="3" fontId="27" fillId="0" borderId="0" xfId="2" applyNumberFormat="1" applyFont="1"/>
    <xf numFmtId="0" fontId="4" fillId="0" borderId="0" xfId="2" applyFont="1" applyAlignment="1">
      <alignment wrapText="1"/>
    </xf>
    <xf numFmtId="3" fontId="57" fillId="0" borderId="0" xfId="10" applyNumberFormat="1" applyFont="1" applyAlignment="1">
      <alignment horizontal="right" vertical="top" wrapText="1"/>
    </xf>
    <xf numFmtId="0" fontId="5" fillId="0" borderId="0" xfId="2" applyFont="1" applyAlignment="1">
      <alignment horizontal="left"/>
    </xf>
    <xf numFmtId="3" fontId="9" fillId="0" borderId="0" xfId="2" applyNumberFormat="1" applyFont="1"/>
    <xf numFmtId="3" fontId="9" fillId="0" borderId="3" xfId="2" applyNumberFormat="1" applyFont="1" applyBorder="1"/>
    <xf numFmtId="3" fontId="9" fillId="0" borderId="1" xfId="2" applyNumberFormat="1" applyFont="1" applyBorder="1"/>
    <xf numFmtId="3" fontId="18" fillId="0" borderId="1" xfId="2" applyNumberFormat="1" applyFont="1" applyBorder="1"/>
    <xf numFmtId="0" fontId="5" fillId="0" borderId="2" xfId="2" applyFont="1" applyBorder="1" applyAlignment="1">
      <alignment horizontal="left"/>
    </xf>
    <xf numFmtId="3" fontId="51" fillId="0" borderId="0" xfId="2" applyNumberFormat="1" applyFont="1"/>
    <xf numFmtId="3" fontId="51" fillId="0" borderId="3" xfId="2" applyNumberFormat="1" applyFont="1" applyBorder="1"/>
    <xf numFmtId="3" fontId="51" fillId="0" borderId="1" xfId="2" applyNumberFormat="1" applyFont="1" applyBorder="1"/>
    <xf numFmtId="0" fontId="6" fillId="0" borderId="2" xfId="2" applyFont="1" applyBorder="1" applyAlignment="1">
      <alignment horizontal="left"/>
    </xf>
    <xf numFmtId="0" fontId="5" fillId="0" borderId="14" xfId="2" applyFont="1" applyBorder="1"/>
    <xf numFmtId="0" fontId="5" fillId="0" borderId="10" xfId="2" applyFont="1" applyBorder="1"/>
    <xf numFmtId="0" fontId="56" fillId="0" borderId="0" xfId="10" applyAlignment="1">
      <alignment horizontal="center" vertical="center" wrapText="1"/>
    </xf>
    <xf numFmtId="1" fontId="58" fillId="0" borderId="5" xfId="2" applyNumberFormat="1" applyFont="1" applyBorder="1" applyAlignment="1">
      <alignment horizontal="center" vertical="center" wrapText="1"/>
    </xf>
    <xf numFmtId="1" fontId="58" fillId="0" borderId="0" xfId="2" applyNumberFormat="1" applyFont="1" applyAlignment="1">
      <alignment horizontal="center" vertical="center" wrapText="1"/>
    </xf>
    <xf numFmtId="1" fontId="9" fillId="0" borderId="0" xfId="2" applyNumberFormat="1" applyFont="1" applyAlignment="1">
      <alignment vertical="center" wrapText="1"/>
    </xf>
    <xf numFmtId="1" fontId="9" fillId="0" borderId="0" xfId="2" applyNumberFormat="1" applyFont="1" applyAlignment="1">
      <alignment horizontal="center" vertical="center" wrapText="1"/>
    </xf>
    <xf numFmtId="0" fontId="60" fillId="0" borderId="0" xfId="2" applyFont="1"/>
    <xf numFmtId="0" fontId="8" fillId="0" borderId="0" xfId="2" applyFont="1" applyAlignment="1">
      <alignment horizontal="left"/>
    </xf>
    <xf numFmtId="3" fontId="5" fillId="0" borderId="0" xfId="2" applyNumberFormat="1" applyFont="1"/>
    <xf numFmtId="3" fontId="18" fillId="0" borderId="3" xfId="2" applyNumberFormat="1" applyFont="1" applyBorder="1"/>
    <xf numFmtId="3" fontId="6" fillId="0" borderId="3" xfId="2" applyNumberFormat="1" applyFont="1" applyBorder="1"/>
    <xf numFmtId="0" fontId="5" fillId="0" borderId="9" xfId="2" applyFont="1" applyBorder="1"/>
    <xf numFmtId="0" fontId="10" fillId="0" borderId="10" xfId="2" applyFont="1" applyBorder="1"/>
    <xf numFmtId="0" fontId="5" fillId="0" borderId="2" xfId="2" applyFont="1" applyBorder="1" applyAlignment="1">
      <alignment horizontal="center" vertical="center" wrapText="1"/>
    </xf>
    <xf numFmtId="0" fontId="7" fillId="0" borderId="0" xfId="2" applyFont="1" applyAlignment="1">
      <alignment horizontal="center" vertical="center" wrapText="1"/>
    </xf>
    <xf numFmtId="0" fontId="7" fillId="0" borderId="4" xfId="2" applyFont="1" applyBorder="1" applyAlignment="1">
      <alignment horizontal="center" vertical="center" wrapText="1"/>
    </xf>
    <xf numFmtId="0" fontId="5" fillId="0" borderId="6" xfId="2" applyFont="1" applyBorder="1" applyAlignment="1">
      <alignment horizontal="center" vertical="center" wrapText="1"/>
    </xf>
    <xf numFmtId="0" fontId="61" fillId="0" borderId="0" xfId="2" applyFont="1"/>
    <xf numFmtId="2" fontId="8" fillId="0" borderId="0" xfId="2" applyNumberFormat="1" applyFont="1" applyAlignment="1">
      <alignment horizontal="left" wrapText="1"/>
    </xf>
    <xf numFmtId="0" fontId="62" fillId="0" borderId="0" xfId="2" applyFont="1" applyAlignment="1">
      <alignment horizontal="center" vertical="center"/>
    </xf>
    <xf numFmtId="0" fontId="37" fillId="0" borderId="0" xfId="2" applyFont="1"/>
    <xf numFmtId="165" fontId="8" fillId="0" borderId="0" xfId="2" applyNumberFormat="1" applyFont="1"/>
    <xf numFmtId="165" fontId="27" fillId="0" borderId="0" xfId="2" applyNumberFormat="1" applyFont="1" applyAlignment="1">
      <alignment horizontal="right"/>
    </xf>
    <xf numFmtId="164" fontId="5" fillId="0" borderId="3" xfId="2" applyNumberFormat="1" applyFont="1" applyBorder="1" applyAlignment="1">
      <alignment horizontal="center"/>
    </xf>
    <xf numFmtId="3" fontId="5" fillId="0" borderId="2" xfId="2" applyNumberFormat="1" applyFont="1" applyBorder="1" applyAlignment="1">
      <alignment horizontal="right"/>
    </xf>
    <xf numFmtId="3" fontId="5" fillId="0" borderId="0" xfId="2" applyNumberFormat="1" applyFont="1" applyAlignment="1">
      <alignment horizontal="right"/>
    </xf>
    <xf numFmtId="164" fontId="6" fillId="0" borderId="3" xfId="2" applyNumberFormat="1" applyFont="1" applyBorder="1" applyAlignment="1">
      <alignment horizontal="center"/>
    </xf>
    <xf numFmtId="164" fontId="6" fillId="0" borderId="0" xfId="2" applyNumberFormat="1" applyFont="1" applyAlignment="1">
      <alignment horizontal="center"/>
    </xf>
    <xf numFmtId="3" fontId="6" fillId="0" borderId="2" xfId="2" applyNumberFormat="1" applyFont="1" applyBorder="1" applyAlignment="1">
      <alignment horizontal="right"/>
    </xf>
    <xf numFmtId="0" fontId="6" fillId="0" borderId="2" xfId="2" applyFont="1" applyBorder="1" applyAlignment="1">
      <alignment wrapText="1"/>
    </xf>
    <xf numFmtId="0" fontId="5" fillId="0" borderId="2" xfId="2" applyFont="1" applyBorder="1"/>
    <xf numFmtId="165" fontId="63" fillId="0" borderId="0" xfId="2" applyNumberFormat="1" applyFont="1" applyAlignment="1">
      <alignment horizontal="right" wrapText="1"/>
    </xf>
    <xf numFmtId="3" fontId="64" fillId="0" borderId="0" xfId="2" applyNumberFormat="1" applyFont="1" applyAlignment="1">
      <alignment horizontal="right"/>
    </xf>
    <xf numFmtId="0" fontId="65" fillId="0" borderId="0" xfId="2" applyFont="1" applyAlignment="1">
      <alignment vertical="center" wrapText="1"/>
    </xf>
    <xf numFmtId="0" fontId="45" fillId="0" borderId="0" xfId="2" applyFont="1"/>
    <xf numFmtId="0" fontId="17" fillId="0" borderId="8" xfId="2" applyFont="1" applyBorder="1"/>
    <xf numFmtId="3" fontId="16" fillId="0" borderId="0" xfId="5" applyNumberFormat="1" applyFont="1" applyAlignment="1">
      <alignment horizontal="center" vertical="center"/>
    </xf>
    <xf numFmtId="49" fontId="16" fillId="0" borderId="0" xfId="5" applyNumberFormat="1" applyFont="1" applyAlignment="1">
      <alignment horizontal="center" vertical="center"/>
    </xf>
    <xf numFmtId="0" fontId="67" fillId="0" borderId="0" xfId="5" applyFont="1" applyAlignment="1">
      <alignment horizontal="center" vertical="center" wrapText="1"/>
    </xf>
    <xf numFmtId="0" fontId="43" fillId="0" borderId="0" xfId="5" applyAlignment="1">
      <alignment vertical="center" wrapText="1"/>
    </xf>
    <xf numFmtId="0" fontId="67" fillId="0" borderId="0" xfId="5" applyFont="1" applyAlignment="1">
      <alignment vertical="center" wrapText="1"/>
    </xf>
    <xf numFmtId="3" fontId="8" fillId="0" borderId="0" xfId="2" applyNumberFormat="1" applyFont="1"/>
    <xf numFmtId="0" fontId="16" fillId="0" borderId="0" xfId="5" applyFont="1" applyAlignment="1">
      <alignment horizontal="center" vertical="center" wrapText="1"/>
    </xf>
    <xf numFmtId="3" fontId="43" fillId="0" borderId="0" xfId="5" applyNumberFormat="1" applyAlignment="1">
      <alignment vertical="center" wrapText="1"/>
    </xf>
    <xf numFmtId="3" fontId="16" fillId="0" borderId="0" xfId="5" applyNumberFormat="1" applyFont="1" applyAlignment="1">
      <alignment vertical="center" wrapText="1"/>
    </xf>
    <xf numFmtId="0" fontId="2" fillId="0" borderId="0" xfId="2" applyAlignment="1">
      <alignment vertical="center" wrapText="1"/>
    </xf>
    <xf numFmtId="3" fontId="17" fillId="0" borderId="0" xfId="2" applyNumberFormat="1" applyFont="1"/>
    <xf numFmtId="0" fontId="42" fillId="0" borderId="0" xfId="4"/>
    <xf numFmtId="0" fontId="68" fillId="0" borderId="0" xfId="4" applyFont="1"/>
    <xf numFmtId="3" fontId="42" fillId="0" borderId="0" xfId="4" applyNumberFormat="1"/>
    <xf numFmtId="0" fontId="42" fillId="0" borderId="0" xfId="4" applyAlignment="1">
      <alignment horizontal="left"/>
    </xf>
    <xf numFmtId="3" fontId="42" fillId="0" borderId="0" xfId="4" applyNumberFormat="1" applyAlignment="1">
      <alignment horizontal="left"/>
    </xf>
    <xf numFmtId="3" fontId="66" fillId="0" borderId="0" xfId="4" applyNumberFormat="1" applyFont="1" applyAlignment="1">
      <alignment horizontal="center"/>
    </xf>
    <xf numFmtId="3" fontId="66" fillId="0" borderId="3" xfId="4" applyNumberFormat="1" applyFont="1" applyBorder="1" applyAlignment="1">
      <alignment horizontal="right"/>
    </xf>
    <xf numFmtId="0" fontId="66" fillId="0" borderId="0" xfId="4" applyFont="1"/>
    <xf numFmtId="3" fontId="66" fillId="0" borderId="2" xfId="4" applyNumberFormat="1" applyFont="1" applyBorder="1" applyAlignment="1">
      <alignment horizontal="center"/>
    </xf>
    <xf numFmtId="3" fontId="69" fillId="0" borderId="0" xfId="4" applyNumberFormat="1" applyFont="1" applyAlignment="1">
      <alignment horizontal="center"/>
    </xf>
    <xf numFmtId="3" fontId="69" fillId="0" borderId="3" xfId="4" applyNumberFormat="1" applyFont="1" applyBorder="1" applyAlignment="1">
      <alignment horizontal="right"/>
    </xf>
    <xf numFmtId="0" fontId="69" fillId="0" borderId="0" xfId="4" applyFont="1"/>
    <xf numFmtId="0" fontId="4" fillId="0" borderId="0" xfId="4" applyFont="1" applyAlignment="1">
      <alignment wrapText="1"/>
    </xf>
    <xf numFmtId="4" fontId="42" fillId="0" borderId="0" xfId="4" applyNumberFormat="1"/>
    <xf numFmtId="164" fontId="42" fillId="0" borderId="0" xfId="4" quotePrefix="1" applyNumberFormat="1"/>
    <xf numFmtId="4" fontId="42" fillId="0" borderId="0" xfId="4" quotePrefix="1" applyNumberFormat="1"/>
    <xf numFmtId="165" fontId="42" fillId="0" borderId="0" xfId="4" applyNumberFormat="1"/>
    <xf numFmtId="3" fontId="72" fillId="0" borderId="0" xfId="4" applyNumberFormat="1" applyFont="1" applyAlignment="1">
      <alignment horizontal="right" vertical="center" wrapText="1"/>
    </xf>
    <xf numFmtId="0" fontId="5" fillId="0" borderId="0" xfId="4" applyFont="1" applyAlignment="1">
      <alignment horizontal="left"/>
    </xf>
    <xf numFmtId="3" fontId="68" fillId="0" borderId="0" xfId="4" applyNumberFormat="1" applyFont="1"/>
    <xf numFmtId="4" fontId="73" fillId="0" borderId="0" xfId="4" applyNumberFormat="1" applyFont="1"/>
    <xf numFmtId="4" fontId="74" fillId="0" borderId="0" xfId="4" applyNumberFormat="1" applyFont="1"/>
    <xf numFmtId="4" fontId="68" fillId="0" borderId="0" xfId="4" applyNumberFormat="1" applyFont="1"/>
    <xf numFmtId="4" fontId="75" fillId="0" borderId="0" xfId="4" applyNumberFormat="1" applyFont="1"/>
    <xf numFmtId="4" fontId="2" fillId="0" borderId="0" xfId="4" applyNumberFormat="1" applyFont="1"/>
    <xf numFmtId="164" fontId="42" fillId="0" borderId="0" xfId="4" applyNumberFormat="1"/>
    <xf numFmtId="165" fontId="5" fillId="0" borderId="0" xfId="4" applyNumberFormat="1" applyFont="1" applyAlignment="1">
      <alignment horizontal="center"/>
    </xf>
    <xf numFmtId="3" fontId="5" fillId="0" borderId="16" xfId="4" applyNumberFormat="1" applyFont="1" applyBorder="1" applyAlignment="1">
      <alignment horizontal="right" vertical="center" wrapText="1"/>
    </xf>
    <xf numFmtId="0" fontId="5" fillId="0" borderId="2" xfId="4" applyFont="1" applyBorder="1" applyAlignment="1">
      <alignment horizontal="left"/>
    </xf>
    <xf numFmtId="165" fontId="76" fillId="0" borderId="0" xfId="4" applyNumberFormat="1" applyFont="1"/>
    <xf numFmtId="4" fontId="76" fillId="0" borderId="0" xfId="4" applyNumberFormat="1" applyFont="1"/>
    <xf numFmtId="3" fontId="76" fillId="0" borderId="0" xfId="4" applyNumberFormat="1" applyFont="1"/>
    <xf numFmtId="4" fontId="77" fillId="0" borderId="0" xfId="4" applyNumberFormat="1" applyFont="1"/>
    <xf numFmtId="4" fontId="78" fillId="0" borderId="0" xfId="4" applyNumberFormat="1" applyFont="1"/>
    <xf numFmtId="165" fontId="6" fillId="0" borderId="0" xfId="4" applyNumberFormat="1" applyFont="1" applyAlignment="1">
      <alignment horizontal="center"/>
    </xf>
    <xf numFmtId="3" fontId="6" fillId="0" borderId="1" xfId="4" applyNumberFormat="1" applyFont="1" applyBorder="1" applyAlignment="1">
      <alignment horizontal="right"/>
    </xf>
    <xf numFmtId="3" fontId="6" fillId="0" borderId="16" xfId="4" applyNumberFormat="1" applyFont="1" applyBorder="1" applyAlignment="1">
      <alignment horizontal="right" wrapText="1"/>
    </xf>
    <xf numFmtId="0" fontId="6" fillId="0" borderId="2" xfId="4" applyFont="1" applyBorder="1" applyAlignment="1">
      <alignment horizontal="left" wrapText="1"/>
    </xf>
    <xf numFmtId="0" fontId="5" fillId="0" borderId="10" xfId="4" applyFont="1" applyBorder="1" applyAlignment="1">
      <alignment horizontal="center" vertical="center" wrapText="1"/>
    </xf>
    <xf numFmtId="0" fontId="5" fillId="0" borderId="2" xfId="4" applyFont="1" applyBorder="1" applyAlignment="1">
      <alignment horizontal="center" vertical="center" wrapText="1"/>
    </xf>
    <xf numFmtId="0" fontId="76" fillId="0" borderId="0" xfId="4" applyFont="1" applyAlignment="1">
      <alignment horizontal="center" vertical="center" wrapText="1"/>
    </xf>
    <xf numFmtId="0" fontId="79" fillId="0" borderId="0" xfId="4" applyFont="1" applyAlignment="1">
      <alignment horizontal="center" vertical="center" wrapText="1"/>
    </xf>
    <xf numFmtId="0" fontId="8" fillId="0" borderId="0" xfId="4" applyFont="1" applyAlignment="1">
      <alignment vertical="center" wrapText="1"/>
    </xf>
    <xf numFmtId="0" fontId="5" fillId="0" borderId="0" xfId="4" applyFont="1" applyAlignment="1">
      <alignment vertical="center" wrapText="1"/>
    </xf>
    <xf numFmtId="0" fontId="5" fillId="0" borderId="5" xfId="4" applyFont="1" applyBorder="1" applyAlignment="1">
      <alignment horizontal="center" vertical="center" wrapText="1"/>
    </xf>
    <xf numFmtId="0" fontId="17" fillId="0" borderId="0" xfId="4" applyFont="1"/>
    <xf numFmtId="3" fontId="5" fillId="0" borderId="0" xfId="2" applyNumberFormat="1" applyFont="1" applyAlignment="1">
      <alignment horizontal="center"/>
    </xf>
    <xf numFmtId="0" fontId="5" fillId="0" borderId="0" xfId="2" applyFont="1" applyAlignment="1">
      <alignment horizontal="center" vertical="center"/>
    </xf>
    <xf numFmtId="0" fontId="5" fillId="0" borderId="9" xfId="2" applyFont="1" applyBorder="1" applyAlignment="1">
      <alignment horizontal="center" vertical="center"/>
    </xf>
    <xf numFmtId="164" fontId="2" fillId="0" borderId="0" xfId="2" quotePrefix="1" applyNumberFormat="1"/>
    <xf numFmtId="4" fontId="2" fillId="0" borderId="0" xfId="2" quotePrefix="1" applyNumberFormat="1"/>
    <xf numFmtId="4" fontId="68" fillId="0" borderId="0" xfId="2" applyNumberFormat="1" applyFont="1"/>
    <xf numFmtId="4" fontId="37" fillId="0" borderId="0" xfId="2" applyNumberFormat="1" applyFont="1"/>
    <xf numFmtId="164" fontId="2" fillId="0" borderId="0" xfId="2" applyNumberFormat="1"/>
    <xf numFmtId="164" fontId="66" fillId="0" borderId="0" xfId="2" applyNumberFormat="1" applyFont="1"/>
    <xf numFmtId="0" fontId="29" fillId="0" borderId="0" xfId="1" applyFont="1" applyAlignment="1">
      <alignment horizontal="left" wrapText="1"/>
    </xf>
    <xf numFmtId="3" fontId="81" fillId="0" borderId="0" xfId="1" applyNumberFormat="1" applyFont="1" applyAlignment="1">
      <alignment horizontal="right" vertical="center"/>
    </xf>
    <xf numFmtId="3" fontId="37" fillId="0" borderId="0" xfId="2" applyNumberFormat="1" applyFont="1"/>
    <xf numFmtId="3" fontId="5" fillId="0" borderId="3" xfId="1" applyNumberFormat="1" applyFont="1" applyBorder="1" applyAlignment="1">
      <alignment vertical="center"/>
    </xf>
    <xf numFmtId="3" fontId="5" fillId="0" borderId="1" xfId="1" applyNumberFormat="1" applyFont="1" applyBorder="1" applyAlignment="1">
      <alignment vertical="center"/>
    </xf>
    <xf numFmtId="4" fontId="78" fillId="0" borderId="0" xfId="2" applyNumberFormat="1" applyFont="1"/>
    <xf numFmtId="4" fontId="76" fillId="0" borderId="0" xfId="2" applyNumberFormat="1" applyFont="1"/>
    <xf numFmtId="164" fontId="69" fillId="0" borderId="0" xfId="2" applyNumberFormat="1" applyFont="1"/>
    <xf numFmtId="165" fontId="6" fillId="0" borderId="0" xfId="2" applyNumberFormat="1" applyFont="1" applyAlignment="1">
      <alignment horizontal="center"/>
    </xf>
    <xf numFmtId="3" fontId="6" fillId="0" borderId="3" xfId="1" applyNumberFormat="1" applyFont="1" applyBorder="1" applyAlignment="1">
      <alignment vertical="center"/>
    </xf>
    <xf numFmtId="3" fontId="6" fillId="0" borderId="1" xfId="1" applyNumberFormat="1" applyFont="1" applyBorder="1" applyAlignment="1">
      <alignment vertical="center"/>
    </xf>
    <xf numFmtId="0" fontId="17" fillId="0" borderId="0" xfId="2" applyFont="1" applyAlignment="1">
      <alignment horizontal="center" vertical="center"/>
    </xf>
    <xf numFmtId="0" fontId="5" fillId="0" borderId="10" xfId="1" applyFont="1" applyBorder="1" applyAlignment="1">
      <alignment horizontal="center" vertical="center"/>
    </xf>
    <xf numFmtId="0" fontId="66" fillId="0" borderId="0" xfId="1" applyFont="1" applyAlignment="1">
      <alignment horizontal="center" vertical="center" wrapText="1"/>
    </xf>
    <xf numFmtId="0" fontId="5" fillId="0" borderId="5" xfId="1" applyFont="1" applyBorder="1" applyAlignment="1">
      <alignment horizontal="center" vertical="center"/>
    </xf>
    <xf numFmtId="0" fontId="82" fillId="0" borderId="0" xfId="1" applyFont="1" applyAlignment="1">
      <alignment horizontal="center"/>
    </xf>
    <xf numFmtId="0" fontId="83" fillId="0" borderId="0" xfId="11" applyFont="1"/>
    <xf numFmtId="3" fontId="83" fillId="0" borderId="0" xfId="11" applyNumberFormat="1" applyFont="1"/>
    <xf numFmtId="0" fontId="17" fillId="0" borderId="0" xfId="11" applyFont="1"/>
    <xf numFmtId="3" fontId="17" fillId="0" borderId="0" xfId="11" applyNumberFormat="1" applyFont="1"/>
    <xf numFmtId="3" fontId="84" fillId="0" borderId="0" xfId="11" applyNumberFormat="1" applyFont="1"/>
    <xf numFmtId="3" fontId="85" fillId="0" borderId="0" xfId="11" applyNumberFormat="1" applyFont="1"/>
    <xf numFmtId="3" fontId="5" fillId="0" borderId="0" xfId="11" applyNumberFormat="1" applyFont="1"/>
    <xf numFmtId="3" fontId="5" fillId="0" borderId="1" xfId="11" applyNumberFormat="1" applyFont="1" applyBorder="1"/>
    <xf numFmtId="0" fontId="5" fillId="0" borderId="2" xfId="11" applyFont="1" applyBorder="1"/>
    <xf numFmtId="0" fontId="84" fillId="0" borderId="0" xfId="11" applyFont="1"/>
    <xf numFmtId="3" fontId="6" fillId="0" borderId="3" xfId="11" applyNumberFormat="1" applyFont="1" applyBorder="1"/>
    <xf numFmtId="3" fontId="6" fillId="0" borderId="1" xfId="11" applyNumberFormat="1" applyFont="1" applyBorder="1"/>
    <xf numFmtId="0" fontId="6" fillId="0" borderId="2" xfId="11" applyFont="1" applyBorder="1"/>
    <xf numFmtId="0" fontId="86" fillId="0" borderId="0" xfId="11" applyFont="1" applyAlignment="1">
      <alignment horizontal="center"/>
    </xf>
    <xf numFmtId="0" fontId="5" fillId="0" borderId="0" xfId="11" applyFont="1" applyAlignment="1">
      <alignment horizontal="center"/>
    </xf>
    <xf numFmtId="0" fontId="5" fillId="0" borderId="10" xfId="11" applyFont="1" applyBorder="1" applyAlignment="1">
      <alignment horizontal="center"/>
    </xf>
    <xf numFmtId="0" fontId="5" fillId="0" borderId="10" xfId="11" applyFont="1" applyBorder="1" applyAlignment="1">
      <alignment vertical="center" wrapText="1"/>
    </xf>
    <xf numFmtId="0" fontId="5" fillId="0" borderId="1" xfId="11" applyFont="1" applyBorder="1" applyAlignment="1">
      <alignment horizontal="center"/>
    </xf>
    <xf numFmtId="0" fontId="5" fillId="0" borderId="2" xfId="11" applyFont="1" applyBorder="1" applyAlignment="1">
      <alignment horizontal="center"/>
    </xf>
    <xf numFmtId="0" fontId="5" fillId="0" borderId="10" xfId="11" applyFont="1" applyBorder="1" applyAlignment="1">
      <alignment horizontal="center" vertical="center" wrapText="1"/>
    </xf>
    <xf numFmtId="0" fontId="5" fillId="0" borderId="5" xfId="11" applyFont="1" applyBorder="1" applyAlignment="1">
      <alignment horizontal="center" vertical="center" wrapText="1"/>
    </xf>
    <xf numFmtId="0" fontId="27" fillId="0" borderId="0" xfId="11" applyFont="1" applyAlignment="1">
      <alignment vertical="center" wrapText="1"/>
    </xf>
    <xf numFmtId="0" fontId="87" fillId="0" borderId="0" xfId="11" applyFont="1"/>
    <xf numFmtId="0" fontId="5" fillId="0" borderId="0" xfId="1" applyFont="1" applyAlignment="1">
      <alignment horizontal="right"/>
    </xf>
    <xf numFmtId="165" fontId="5" fillId="0" borderId="0" xfId="1" applyNumberFormat="1" applyFont="1" applyAlignment="1">
      <alignment horizontal="center" vertical="center"/>
    </xf>
    <xf numFmtId="0" fontId="5" fillId="0" borderId="0" xfId="1" applyFont="1" applyAlignment="1">
      <alignment horizontal="left" wrapText="1"/>
    </xf>
    <xf numFmtId="3" fontId="5" fillId="0" borderId="0" xfId="1" applyNumberFormat="1" applyFont="1" applyAlignment="1">
      <alignment vertical="center"/>
    </xf>
    <xf numFmtId="0" fontId="5" fillId="0" borderId="1" xfId="1" applyFont="1" applyBorder="1" applyAlignment="1">
      <alignment horizontal="right"/>
    </xf>
    <xf numFmtId="165" fontId="5" fillId="0" borderId="1" xfId="1" applyNumberFormat="1" applyFont="1" applyBorder="1" applyAlignment="1">
      <alignment horizontal="center" vertical="center"/>
    </xf>
    <xf numFmtId="0" fontId="5" fillId="0" borderId="1" xfId="1" applyFont="1" applyBorder="1" applyAlignment="1">
      <alignment vertical="center"/>
    </xf>
    <xf numFmtId="0" fontId="5" fillId="0" borderId="2" xfId="1" applyFont="1" applyBorder="1" applyAlignment="1">
      <alignment horizontal="left" wrapText="1"/>
    </xf>
    <xf numFmtId="0" fontId="5" fillId="0" borderId="2" xfId="1" applyFont="1" applyBorder="1" applyAlignment="1">
      <alignment horizontal="left" vertical="center" wrapText="1"/>
    </xf>
    <xf numFmtId="171" fontId="1" fillId="0" borderId="0" xfId="1" applyNumberFormat="1"/>
    <xf numFmtId="10" fontId="1" fillId="0" borderId="0" xfId="1" applyNumberFormat="1"/>
    <xf numFmtId="0" fontId="5" fillId="0" borderId="4" xfId="5" applyFont="1" applyBorder="1" applyAlignment="1">
      <alignment horizontal="center" vertical="center" wrapText="1"/>
    </xf>
    <xf numFmtId="0" fontId="5" fillId="0" borderId="5" xfId="5" applyFont="1" applyBorder="1" applyAlignment="1">
      <alignment horizontal="center" vertical="center" wrapText="1"/>
    </xf>
    <xf numFmtId="0" fontId="88" fillId="0" borderId="0" xfId="1" applyFont="1"/>
    <xf numFmtId="0" fontId="89" fillId="0" borderId="0" xfId="1" applyFont="1" applyAlignment="1">
      <alignment horizontal="right" vertical="top" wrapText="1"/>
    </xf>
    <xf numFmtId="1" fontId="2" fillId="0" borderId="0" xfId="2" applyNumberFormat="1"/>
    <xf numFmtId="0" fontId="66" fillId="0" borderId="0" xfId="1" applyFont="1" applyAlignment="1">
      <alignment horizontal="right" vertical="top" wrapText="1"/>
    </xf>
    <xf numFmtId="1" fontId="39" fillId="0" borderId="1" xfId="1" applyNumberFormat="1" applyFont="1" applyBorder="1" applyAlignment="1">
      <alignment horizontal="right"/>
    </xf>
    <xf numFmtId="0" fontId="5" fillId="0" borderId="2" xfId="1" applyFont="1" applyBorder="1" applyAlignment="1">
      <alignment horizontal="left"/>
    </xf>
    <xf numFmtId="1" fontId="5" fillId="0" borderId="1" xfId="1" applyNumberFormat="1" applyFont="1" applyBorder="1" applyAlignment="1">
      <alignment horizontal="right"/>
    </xf>
    <xf numFmtId="3" fontId="6" fillId="0" borderId="3" xfId="1" applyNumberFormat="1" applyFont="1" applyBorder="1" applyAlignment="1">
      <alignment horizontal="right"/>
    </xf>
    <xf numFmtId="3" fontId="69" fillId="0" borderId="0" xfId="1" applyNumberFormat="1" applyFont="1" applyAlignment="1">
      <alignment horizontal="right" wrapText="1"/>
    </xf>
    <xf numFmtId="1" fontId="6" fillId="0" borderId="1" xfId="1" applyNumberFormat="1" applyFont="1" applyBorder="1" applyAlignment="1">
      <alignment horizontal="right"/>
    </xf>
    <xf numFmtId="0" fontId="6" fillId="0" borderId="2" xfId="1" applyFont="1" applyBorder="1" applyAlignment="1">
      <alignment horizontal="left" wrapText="1"/>
    </xf>
    <xf numFmtId="2" fontId="5" fillId="0" borderId="9" xfId="1" applyNumberFormat="1" applyFont="1" applyBorder="1" applyAlignment="1">
      <alignment horizontal="center" vertical="center" wrapText="1"/>
    </xf>
    <xf numFmtId="2" fontId="5" fillId="0" borderId="10" xfId="1" applyNumberFormat="1" applyFont="1" applyBorder="1" applyAlignment="1">
      <alignment horizontal="center" vertical="center" wrapText="1"/>
    </xf>
    <xf numFmtId="2" fontId="5" fillId="0" borderId="11" xfId="1" applyNumberFormat="1" applyFont="1" applyBorder="1" applyAlignment="1">
      <alignment horizontal="center" vertical="center" wrapText="1"/>
    </xf>
    <xf numFmtId="2" fontId="5" fillId="12" borderId="4" xfId="1" applyNumberFormat="1" applyFont="1" applyFill="1" applyBorder="1" applyAlignment="1">
      <alignment horizontal="center" vertical="center" wrapText="1"/>
    </xf>
    <xf numFmtId="2" fontId="5" fillId="12" borderId="5" xfId="1" applyNumberFormat="1" applyFont="1" applyFill="1" applyBorder="1" applyAlignment="1">
      <alignment horizontal="center" vertical="center" wrapText="1"/>
    </xf>
    <xf numFmtId="2" fontId="5" fillId="0" borderId="5" xfId="1" applyNumberFormat="1" applyFont="1" applyBorder="1" applyAlignment="1">
      <alignment horizontal="center" vertical="center" wrapText="1"/>
    </xf>
    <xf numFmtId="2" fontId="7" fillId="0" borderId="5" xfId="1" applyNumberFormat="1" applyFont="1" applyBorder="1" applyAlignment="1">
      <alignment horizontal="center" vertical="center" wrapText="1"/>
    </xf>
    <xf numFmtId="172" fontId="1" fillId="0" borderId="0" xfId="1" applyNumberFormat="1"/>
    <xf numFmtId="172" fontId="5" fillId="0" borderId="0" xfId="1" applyNumberFormat="1" applyFont="1"/>
    <xf numFmtId="3" fontId="39" fillId="0" borderId="0" xfId="1" applyNumberFormat="1" applyFont="1"/>
    <xf numFmtId="0" fontId="39" fillId="0" borderId="0" xfId="1" applyFont="1"/>
    <xf numFmtId="0" fontId="39" fillId="0" borderId="0" xfId="1" applyFont="1" applyAlignment="1">
      <alignment horizontal="right"/>
    </xf>
    <xf numFmtId="2" fontId="1" fillId="0" borderId="0" xfId="1" applyNumberFormat="1" applyAlignment="1">
      <alignment wrapText="1"/>
    </xf>
    <xf numFmtId="4" fontId="1" fillId="0" borderId="0" xfId="1" applyNumberFormat="1" applyAlignment="1">
      <alignment wrapText="1"/>
    </xf>
    <xf numFmtId="2" fontId="5" fillId="0" borderId="0" xfId="1" applyNumberFormat="1" applyFont="1" applyAlignment="1">
      <alignment wrapText="1"/>
    </xf>
    <xf numFmtId="1" fontId="5" fillId="0" borderId="0" xfId="1" applyNumberFormat="1" applyFont="1" applyAlignment="1">
      <alignment horizontal="right"/>
    </xf>
    <xf numFmtId="0" fontId="90" fillId="0" borderId="0" xfId="1" applyFont="1" applyAlignment="1">
      <alignment wrapText="1"/>
    </xf>
    <xf numFmtId="0" fontId="91" fillId="0" borderId="0" xfId="1" applyFont="1" applyAlignment="1">
      <alignment horizontal="center" vertical="center"/>
    </xf>
    <xf numFmtId="165" fontId="92" fillId="0" borderId="0" xfId="1" applyNumberFormat="1" applyFont="1"/>
    <xf numFmtId="173" fontId="92" fillId="0" borderId="0" xfId="1" applyNumberFormat="1" applyFont="1"/>
    <xf numFmtId="172" fontId="1" fillId="0" borderId="0" xfId="1" applyNumberFormat="1" applyProtection="1">
      <protection locked="0"/>
    </xf>
    <xf numFmtId="0" fontId="1" fillId="0" borderId="0" xfId="1" applyAlignment="1">
      <alignment horizontal="left" wrapText="1"/>
    </xf>
    <xf numFmtId="164" fontId="39" fillId="0" borderId="0" xfId="1" applyNumberFormat="1" applyFont="1"/>
    <xf numFmtId="165" fontId="39" fillId="0" borderId="0" xfId="1" applyNumberFormat="1" applyFont="1"/>
    <xf numFmtId="0" fontId="1" fillId="0" borderId="0" xfId="1" applyAlignment="1">
      <alignment horizontal="center" vertical="center" wrapText="1"/>
    </xf>
    <xf numFmtId="0" fontId="91" fillId="11" borderId="0" xfId="1" applyFont="1" applyFill="1" applyAlignment="1">
      <alignment horizontal="center" vertical="center"/>
    </xf>
    <xf numFmtId="0" fontId="94" fillId="0" borderId="0" xfId="13" applyAlignment="1">
      <alignment vertical="center"/>
    </xf>
    <xf numFmtId="3" fontId="2" fillId="0" borderId="12" xfId="13" applyNumberFormat="1" applyFont="1" applyBorder="1" applyAlignment="1">
      <alignment vertical="center"/>
    </xf>
    <xf numFmtId="2" fontId="2" fillId="0" borderId="12" xfId="13" applyNumberFormat="1" applyFont="1" applyBorder="1" applyAlignment="1">
      <alignment horizontal="center" vertical="center"/>
    </xf>
    <xf numFmtId="3" fontId="2" fillId="0" borderId="1" xfId="13" applyNumberFormat="1" applyFont="1" applyBorder="1" applyAlignment="1">
      <alignment vertical="center"/>
    </xf>
    <xf numFmtId="2" fontId="2" fillId="0" borderId="1" xfId="13" applyNumberFormat="1" applyFont="1" applyBorder="1" applyAlignment="1">
      <alignment horizontal="center" vertical="center"/>
    </xf>
    <xf numFmtId="0" fontId="2" fillId="0" borderId="5" xfId="13" applyFont="1" applyBorder="1" applyAlignment="1">
      <alignment horizontal="center" vertical="center"/>
    </xf>
    <xf numFmtId="3" fontId="2" fillId="0" borderId="12" xfId="13" applyNumberFormat="1" applyFont="1" applyBorder="1" applyAlignment="1">
      <alignment horizontal="right" vertical="center"/>
    </xf>
    <xf numFmtId="3" fontId="2" fillId="0" borderId="1" xfId="13" applyNumberFormat="1" applyFont="1" applyBorder="1" applyAlignment="1">
      <alignment horizontal="right" vertical="center"/>
    </xf>
    <xf numFmtId="3" fontId="2" fillId="0" borderId="3" xfId="13" applyNumberFormat="1" applyFont="1" applyBorder="1" applyAlignment="1">
      <alignment horizontal="right" vertical="center"/>
    </xf>
    <xf numFmtId="2" fontId="2" fillId="0" borderId="3" xfId="13" applyNumberFormat="1" applyFont="1" applyBorder="1" applyAlignment="1">
      <alignment horizontal="center" vertical="center"/>
    </xf>
    <xf numFmtId="0" fontId="8" fillId="0" borderId="0" xfId="13" applyFont="1" applyAlignment="1">
      <alignment vertical="center" wrapText="1"/>
    </xf>
    <xf numFmtId="0" fontId="2" fillId="0" borderId="0" xfId="13" applyFont="1" applyAlignment="1">
      <alignment vertical="center"/>
    </xf>
    <xf numFmtId="0" fontId="2" fillId="0" borderId="0" xfId="2"/>
    <xf numFmtId="0" fontId="2" fillId="0" borderId="0" xfId="2"/>
    <xf numFmtId="0" fontId="56" fillId="0" borderId="0" xfId="10"/>
    <xf numFmtId="0" fontId="95" fillId="0" borderId="0" xfId="10" applyFont="1"/>
    <xf numFmtId="0" fontId="70" fillId="0" borderId="0" xfId="10" applyFont="1" applyAlignment="1">
      <alignment vertical="top"/>
    </xf>
    <xf numFmtId="0" fontId="70" fillId="0" borderId="0" xfId="10" applyFont="1" applyAlignment="1">
      <alignment horizontal="center" vertical="top"/>
    </xf>
    <xf numFmtId="0" fontId="70" fillId="0" borderId="0" xfId="10" applyFont="1" applyAlignment="1">
      <alignment horizontal="right" vertical="top"/>
    </xf>
    <xf numFmtId="0" fontId="56" fillId="0" borderId="0" xfId="10" applyAlignment="1">
      <alignment wrapText="1"/>
    </xf>
    <xf numFmtId="0" fontId="56" fillId="0" borderId="0" xfId="10" applyAlignment="1">
      <alignment wrapText="1"/>
    </xf>
    <xf numFmtId="164" fontId="70" fillId="0" borderId="0" xfId="10" applyNumberFormat="1" applyFont="1" applyAlignment="1">
      <alignment vertical="top"/>
    </xf>
    <xf numFmtId="1" fontId="70" fillId="0" borderId="0" xfId="10" applyNumberFormat="1" applyFont="1" applyAlignment="1">
      <alignment vertical="top"/>
    </xf>
    <xf numFmtId="0" fontId="95" fillId="0" borderId="0" xfId="10" applyFont="1" applyAlignment="1">
      <alignment vertical="top"/>
    </xf>
    <xf numFmtId="0" fontId="95" fillId="0" borderId="0" xfId="10" applyFont="1" applyAlignment="1">
      <alignment horizontal="center" vertical="top"/>
    </xf>
    <xf numFmtId="0" fontId="56" fillId="0" borderId="0" xfId="10"/>
    <xf numFmtId="0" fontId="95" fillId="0" borderId="0" xfId="10" applyFont="1" applyAlignment="1">
      <alignment horizontal="left" vertical="top" wrapText="1"/>
    </xf>
    <xf numFmtId="0" fontId="95" fillId="0" borderId="0" xfId="10" applyFont="1" applyAlignment="1">
      <alignment vertical="top" wrapText="1"/>
    </xf>
    <xf numFmtId="0" fontId="55" fillId="0" borderId="0" xfId="10" applyFont="1" applyAlignment="1">
      <alignment vertical="top" wrapText="1"/>
    </xf>
    <xf numFmtId="0" fontId="97" fillId="0" borderId="0" xfId="10" applyFont="1" applyAlignment="1">
      <alignment vertical="top"/>
    </xf>
    <xf numFmtId="0" fontId="95" fillId="0" borderId="0" xfId="10" applyFont="1" applyAlignment="1">
      <alignment wrapText="1"/>
    </xf>
    <xf numFmtId="0" fontId="95" fillId="0" borderId="0" xfId="10" applyFont="1" applyAlignment="1">
      <alignment horizontal="left" vertical="top"/>
    </xf>
    <xf numFmtId="0" fontId="56" fillId="0" borderId="0" xfId="10" applyAlignment="1">
      <alignment horizontal="left"/>
    </xf>
    <xf numFmtId="0" fontId="3" fillId="0" borderId="0" xfId="1" applyFont="1" applyAlignment="1"/>
    <xf numFmtId="3" fontId="2" fillId="0" borderId="10" xfId="1" applyNumberFormat="1" applyFont="1" applyBorder="1" applyAlignment="1">
      <alignment horizontal="righ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1" xfId="0" applyFont="1" applyBorder="1" applyAlignment="1">
      <alignment wrapText="1"/>
    </xf>
    <xf numFmtId="3" fontId="13" fillId="0" borderId="10" xfId="0" applyNumberFormat="1" applyFont="1" applyBorder="1" applyAlignment="1">
      <alignment horizontal="right"/>
    </xf>
    <xf numFmtId="3" fontId="6" fillId="0" borderId="2" xfId="0" applyNumberFormat="1" applyFont="1" applyBorder="1" applyAlignment="1">
      <alignment horizontal="right"/>
    </xf>
    <xf numFmtId="3" fontId="6" fillId="0" borderId="1" xfId="0" applyNumberFormat="1" applyFont="1" applyBorder="1" applyAlignment="1">
      <alignment horizontal="right"/>
    </xf>
    <xf numFmtId="3" fontId="13" fillId="0" borderId="1" xfId="0" applyNumberFormat="1" applyFont="1" applyBorder="1" applyAlignment="1">
      <alignment horizontal="right"/>
    </xf>
    <xf numFmtId="3" fontId="6" fillId="0" borderId="0" xfId="0" applyNumberFormat="1" applyFont="1" applyBorder="1" applyAlignment="1">
      <alignment horizontal="right"/>
    </xf>
    <xf numFmtId="0" fontId="5" fillId="0" borderId="2" xfId="0" applyFont="1" applyBorder="1" applyAlignment="1">
      <alignment horizontal="left"/>
    </xf>
    <xf numFmtId="3" fontId="5" fillId="0" borderId="2" xfId="0" applyNumberFormat="1" applyFont="1" applyBorder="1" applyAlignment="1">
      <alignment horizontal="right"/>
    </xf>
    <xf numFmtId="3" fontId="5" fillId="0" borderId="1" xfId="0" applyNumberFormat="1" applyFont="1" applyBorder="1" applyAlignment="1">
      <alignment horizontal="right"/>
    </xf>
    <xf numFmtId="0" fontId="5" fillId="0" borderId="1" xfId="0" applyFont="1" applyBorder="1" applyAlignment="1">
      <alignment horizontal="right"/>
    </xf>
    <xf numFmtId="0" fontId="5" fillId="0" borderId="0" xfId="0" applyFont="1" applyBorder="1" applyAlignment="1">
      <alignment horizontal="right"/>
    </xf>
    <xf numFmtId="3" fontId="66" fillId="0" borderId="0" xfId="0" applyNumberFormat="1" applyFont="1" applyBorder="1" applyAlignment="1">
      <alignment horizontal="right" wrapText="1"/>
    </xf>
    <xf numFmtId="0" fontId="5" fillId="0" borderId="2" xfId="0" applyFont="1" applyBorder="1"/>
    <xf numFmtId="3" fontId="5" fillId="0" borderId="0" xfId="0" applyNumberFormat="1" applyFont="1" applyAlignment="1">
      <alignment horizontal="right"/>
    </xf>
    <xf numFmtId="3" fontId="5" fillId="0" borderId="0" xfId="0" applyNumberFormat="1" applyFont="1" applyBorder="1" applyAlignment="1">
      <alignment horizontal="right"/>
    </xf>
    <xf numFmtId="165" fontId="2" fillId="0" borderId="0" xfId="12" applyNumberFormat="1" applyFont="1"/>
    <xf numFmtId="172" fontId="2" fillId="0" borderId="0" xfId="2" applyNumberFormat="1"/>
    <xf numFmtId="4" fontId="5" fillId="0" borderId="0" xfId="0" applyNumberFormat="1" applyFont="1"/>
    <xf numFmtId="4" fontId="5" fillId="0" borderId="0" xfId="0" applyNumberFormat="1" applyFont="1" applyAlignment="1">
      <alignment wrapText="1"/>
    </xf>
    <xf numFmtId="0" fontId="56" fillId="0" borderId="0" xfId="10" applyAlignment="1">
      <alignment horizontal="right"/>
    </xf>
    <xf numFmtId="0" fontId="99" fillId="0" borderId="0" xfId="10" applyFont="1" applyAlignment="1">
      <alignment horizontal="right"/>
    </xf>
    <xf numFmtId="0" fontId="100" fillId="0" borderId="0" xfId="10" applyFont="1"/>
    <xf numFmtId="0" fontId="27" fillId="0" borderId="0" xfId="10" applyFont="1"/>
    <xf numFmtId="0" fontId="27" fillId="0" borderId="0" xfId="10" applyFont="1" applyAlignment="1"/>
    <xf numFmtId="0" fontId="2" fillId="0" borderId="0" xfId="10" applyFont="1" applyAlignment="1">
      <alignment horizontal="right"/>
    </xf>
    <xf numFmtId="0" fontId="56" fillId="0" borderId="0" xfId="10" applyFont="1"/>
    <xf numFmtId="0" fontId="56" fillId="0" borderId="0" xfId="10" applyFont="1" applyAlignment="1"/>
    <xf numFmtId="0" fontId="27" fillId="0" borderId="0" xfId="10" applyFont="1" applyAlignment="1">
      <alignment horizontal="left"/>
    </xf>
    <xf numFmtId="0" fontId="56" fillId="0" borderId="0" xfId="10" applyFont="1" applyAlignment="1">
      <alignment horizontal="left"/>
    </xf>
    <xf numFmtId="0" fontId="27" fillId="0" borderId="0" xfId="10" applyFont="1" applyFill="1" applyBorder="1"/>
    <xf numFmtId="0" fontId="11" fillId="0" borderId="0" xfId="1" applyFont="1"/>
    <xf numFmtId="1" fontId="39" fillId="0" borderId="0" xfId="1" applyNumberFormat="1" applyFont="1" applyBorder="1" applyAlignment="1">
      <alignment horizontal="right"/>
    </xf>
    <xf numFmtId="0" fontId="66" fillId="0" borderId="2" xfId="1" applyFont="1" applyBorder="1" applyAlignment="1">
      <alignment horizontal="right" vertical="top" wrapText="1"/>
    </xf>
    <xf numFmtId="0" fontId="3" fillId="0" borderId="0" xfId="2" applyFont="1" applyAlignment="1"/>
    <xf numFmtId="0" fontId="4" fillId="0" borderId="0" xfId="2" applyFont="1" applyAlignment="1"/>
    <xf numFmtId="165" fontId="6" fillId="0" borderId="1" xfId="1" applyNumberFormat="1" applyFont="1" applyFill="1" applyBorder="1"/>
    <xf numFmtId="0" fontId="1" fillId="0" borderId="0" xfId="1"/>
    <xf numFmtId="0" fontId="5" fillId="0" borderId="1" xfId="1" quotePrefix="1" applyFont="1" applyBorder="1" applyAlignment="1">
      <alignment horizontal="right" vertical="center"/>
    </xf>
    <xf numFmtId="3" fontId="9" fillId="0" borderId="3" xfId="2" quotePrefix="1" applyNumberFormat="1" applyFont="1" applyBorder="1" applyAlignment="1">
      <alignment horizontal="right"/>
    </xf>
    <xf numFmtId="3" fontId="9" fillId="0" borderId="1" xfId="2" quotePrefix="1" applyNumberFormat="1" applyFont="1" applyBorder="1" applyAlignment="1">
      <alignment horizontal="right"/>
    </xf>
    <xf numFmtId="3" fontId="18" fillId="0" borderId="3" xfId="2" quotePrefix="1" applyNumberFormat="1" applyFont="1" applyBorder="1" applyAlignment="1">
      <alignment horizontal="right"/>
    </xf>
    <xf numFmtId="164" fontId="5" fillId="0" borderId="0" xfId="6" applyNumberFormat="1" applyFont="1" applyAlignment="1"/>
    <xf numFmtId="0" fontId="70" fillId="0" borderId="0" xfId="10" applyFont="1" applyAlignment="1">
      <alignment vertical="top"/>
    </xf>
    <xf numFmtId="0" fontId="95" fillId="0" borderId="0" xfId="10" applyFont="1" applyAlignment="1">
      <alignment vertical="top" wrapText="1"/>
    </xf>
    <xf numFmtId="0" fontId="56" fillId="0" borderId="0" xfId="10" applyAlignment="1">
      <alignment wrapText="1"/>
    </xf>
    <xf numFmtId="0" fontId="95" fillId="0" borderId="0" xfId="10" applyFont="1" applyAlignment="1">
      <alignment vertical="top"/>
    </xf>
    <xf numFmtId="0" fontId="70" fillId="0" borderId="0" xfId="10" applyFont="1" applyAlignment="1">
      <alignment vertical="top" wrapText="1"/>
    </xf>
    <xf numFmtId="0" fontId="0" fillId="0" borderId="0" xfId="0" applyAlignment="1">
      <alignment vertical="top" wrapText="1"/>
    </xf>
    <xf numFmtId="0" fontId="56" fillId="0" borderId="0" xfId="10"/>
    <xf numFmtId="0" fontId="95" fillId="0" borderId="0" xfId="10" applyFont="1" applyFill="1" applyAlignment="1">
      <alignment vertical="top" wrapText="1"/>
    </xf>
    <xf numFmtId="0" fontId="56" fillId="0" borderId="0" xfId="10" applyFill="1" applyAlignment="1">
      <alignment wrapText="1"/>
    </xf>
    <xf numFmtId="0" fontId="82" fillId="0" borderId="0" xfId="10" applyFont="1" applyAlignment="1">
      <alignment horizontal="left"/>
    </xf>
    <xf numFmtId="0" fontId="95" fillId="0" borderId="0" xfId="10" applyFont="1" applyAlignment="1">
      <alignment horizontal="left" vertical="top" wrapText="1"/>
    </xf>
    <xf numFmtId="0" fontId="56" fillId="0" borderId="0" xfId="10" applyAlignment="1">
      <alignment horizontal="left"/>
    </xf>
    <xf numFmtId="0" fontId="96" fillId="0" borderId="0" xfId="10" applyFont="1" applyAlignment="1">
      <alignment vertical="top" wrapText="1"/>
    </xf>
    <xf numFmtId="0" fontId="95" fillId="0" borderId="0" xfId="10" applyFont="1" applyAlignment="1">
      <alignment wrapText="1"/>
    </xf>
    <xf numFmtId="0" fontId="27" fillId="0" borderId="0" xfId="10" applyFont="1" applyAlignment="1">
      <alignment horizontal="left" wrapText="1"/>
    </xf>
    <xf numFmtId="0" fontId="56" fillId="0" borderId="0" xfId="10" applyFont="1" applyAlignment="1">
      <alignment horizontal="left" wrapText="1"/>
    </xf>
    <xf numFmtId="0" fontId="8" fillId="0" borderId="0" xfId="10" applyFont="1" applyAlignment="1">
      <alignment horizontal="center"/>
    </xf>
    <xf numFmtId="0" fontId="56" fillId="0" borderId="0" xfId="10" applyAlignment="1">
      <alignment horizontal="left" wrapText="1"/>
    </xf>
    <xf numFmtId="0" fontId="2" fillId="0" borderId="0" xfId="10" applyFont="1" applyAlignment="1">
      <alignment horizontal="left" wrapText="1"/>
    </xf>
    <xf numFmtId="0" fontId="3" fillId="0" borderId="0" xfId="2" applyFont="1" applyAlignment="1">
      <alignment horizontal="left" wrapText="1"/>
    </xf>
    <xf numFmtId="0" fontId="6" fillId="0" borderId="0" xfId="1" applyFont="1" applyAlignment="1">
      <alignment horizontal="center" vertical="center"/>
    </xf>
    <xf numFmtId="0" fontId="6" fillId="0" borderId="0" xfId="1" applyFont="1" applyAlignment="1">
      <alignment horizontal="center" vertical="center" wrapText="1"/>
    </xf>
    <xf numFmtId="0" fontId="14" fillId="2" borderId="0" xfId="1" applyFont="1" applyFill="1" applyAlignment="1">
      <alignment horizontal="center" vertical="center"/>
    </xf>
    <xf numFmtId="0" fontId="5" fillId="0" borderId="6" xfId="1" applyFont="1" applyBorder="1" applyAlignment="1">
      <alignment horizontal="center" vertical="center" wrapText="1"/>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3" fillId="0" borderId="0" xfId="1" applyFont="1" applyAlignment="1">
      <alignment horizontal="left" wrapText="1"/>
    </xf>
    <xf numFmtId="0" fontId="7" fillId="0" borderId="5" xfId="3" applyFont="1" applyBorder="1" applyAlignment="1">
      <alignment horizontal="center" vertical="center" wrapText="1"/>
    </xf>
    <xf numFmtId="0" fontId="5" fillId="0" borderId="10" xfId="3" applyFont="1" applyBorder="1" applyAlignment="1">
      <alignment horizontal="center" vertical="center" wrapText="1"/>
    </xf>
    <xf numFmtId="0" fontId="5" fillId="0" borderId="12" xfId="3" applyFont="1" applyBorder="1" applyAlignment="1">
      <alignment horizontal="center" vertical="center" wrapText="1"/>
    </xf>
    <xf numFmtId="0" fontId="7" fillId="0" borderId="4" xfId="3" applyFont="1" applyBorder="1" applyAlignment="1">
      <alignment horizontal="center" vertical="center" wrapText="1"/>
    </xf>
    <xf numFmtId="0" fontId="5" fillId="0" borderId="5" xfId="3" applyFont="1" applyBorder="1" applyAlignment="1">
      <alignment horizontal="center" vertical="center" wrapText="1"/>
    </xf>
    <xf numFmtId="0" fontId="8" fillId="0" borderId="0" xfId="1" applyFont="1" applyAlignment="1">
      <alignment horizontal="left" wrapText="1"/>
    </xf>
    <xf numFmtId="0" fontId="5" fillId="0" borderId="6" xfId="3" applyFont="1" applyBorder="1" applyAlignment="1">
      <alignment horizontal="center" vertical="center" wrapText="1"/>
    </xf>
    <xf numFmtId="0" fontId="5" fillId="0" borderId="1" xfId="3" applyFont="1" applyBorder="1" applyAlignment="1">
      <alignment horizontal="center" vertical="center" wrapText="1"/>
    </xf>
    <xf numFmtId="0" fontId="5" fillId="0" borderId="4" xfId="3" applyFont="1" applyBorder="1" applyAlignment="1">
      <alignment horizontal="center" vertical="center" wrapText="1"/>
    </xf>
    <xf numFmtId="0" fontId="4" fillId="0" borderId="0" xfId="2" applyFont="1" applyAlignment="1">
      <alignment horizontal="left" wrapText="1"/>
    </xf>
    <xf numFmtId="0" fontId="2" fillId="0" borderId="0" xfId="2" applyAlignment="1">
      <alignment horizontal="left"/>
    </xf>
    <xf numFmtId="0" fontId="24" fillId="0" borderId="0" xfId="2" applyFont="1" applyAlignment="1">
      <alignment horizontal="left" wrapText="1"/>
    </xf>
    <xf numFmtId="0" fontId="2" fillId="0" borderId="0" xfId="2" applyAlignment="1">
      <alignment wrapText="1"/>
    </xf>
    <xf numFmtId="0" fontId="14" fillId="2" borderId="0" xfId="2" applyFont="1" applyFill="1" applyAlignment="1">
      <alignment horizontal="center" vertical="center"/>
    </xf>
    <xf numFmtId="0" fontId="8" fillId="0" borderId="0" xfId="2" applyFont="1" applyAlignment="1">
      <alignment horizontal="left" wrapText="1"/>
    </xf>
    <xf numFmtId="0" fontId="5" fillId="0" borderId="1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3" xfId="1" applyFont="1" applyBorder="1" applyAlignment="1">
      <alignment horizontal="center" vertical="center" wrapText="1"/>
    </xf>
    <xf numFmtId="0" fontId="1" fillId="0" borderId="0" xfId="1"/>
    <xf numFmtId="0" fontId="4" fillId="0" borderId="0" xfId="1" applyFont="1" applyAlignment="1">
      <alignment horizontal="left" wrapText="1"/>
    </xf>
    <xf numFmtId="0" fontId="28" fillId="0" borderId="0" xfId="1" applyFont="1" applyAlignment="1">
      <alignment horizontal="left" wrapText="1"/>
    </xf>
    <xf numFmtId="0" fontId="28" fillId="0" borderId="0" xfId="3" applyFont="1" applyAlignment="1">
      <alignment horizontal="left" wrapText="1"/>
    </xf>
    <xf numFmtId="0" fontId="1" fillId="0" borderId="7" xfId="1" applyBorder="1"/>
    <xf numFmtId="4" fontId="8" fillId="0" borderId="7" xfId="1" applyNumberFormat="1" applyFont="1" applyBorder="1" applyAlignment="1">
      <alignment horizontal="right" vertical="center"/>
    </xf>
    <xf numFmtId="0" fontId="1" fillId="0" borderId="6" xfId="1" applyBorder="1" applyAlignment="1">
      <alignment horizontal="center" vertical="center" wrapText="1"/>
    </xf>
    <xf numFmtId="3" fontId="8" fillId="0" borderId="4" xfId="1" applyNumberFormat="1" applyFont="1" applyBorder="1" applyAlignment="1">
      <alignment horizontal="right" vertical="center"/>
    </xf>
    <xf numFmtId="0" fontId="1" fillId="0" borderId="6" xfId="1" applyBorder="1" applyAlignment="1">
      <alignment horizontal="right" vertical="center"/>
    </xf>
    <xf numFmtId="0" fontId="6" fillId="0" borderId="0" xfId="3" applyFont="1" applyBorder="1" applyAlignment="1">
      <alignment horizontal="left" vertical="center"/>
    </xf>
    <xf numFmtId="0" fontId="6" fillId="0" borderId="7" xfId="3" applyFont="1" applyBorder="1" applyAlignment="1">
      <alignment horizontal="left" vertical="center"/>
    </xf>
    <xf numFmtId="3" fontId="2" fillId="0" borderId="4" xfId="1" applyNumberFormat="1" applyFont="1" applyBorder="1" applyAlignment="1">
      <alignment horizontal="right" vertical="center"/>
    </xf>
    <xf numFmtId="0" fontId="28" fillId="0" borderId="0" xfId="3" applyFont="1" applyAlignment="1">
      <alignment wrapText="1"/>
    </xf>
    <xf numFmtId="0" fontId="2" fillId="0" borderId="0" xfId="1" applyFont="1" applyAlignment="1">
      <alignment wrapText="1"/>
    </xf>
    <xf numFmtId="0" fontId="1" fillId="0" borderId="0" xfId="1" applyAlignment="1">
      <alignment wrapText="1"/>
    </xf>
    <xf numFmtId="4" fontId="2" fillId="0" borderId="7" xfId="1" applyNumberFormat="1" applyFont="1" applyBorder="1" applyAlignment="1">
      <alignment horizontal="right" vertical="center"/>
    </xf>
    <xf numFmtId="0" fontId="14" fillId="3" borderId="0" xfId="1" applyFont="1" applyFill="1" applyAlignment="1">
      <alignment horizontal="center" vertical="center"/>
    </xf>
    <xf numFmtId="3" fontId="2" fillId="0" borderId="9" xfId="1" applyNumberFormat="1" applyFont="1" applyBorder="1" applyAlignment="1">
      <alignment horizontal="right" vertical="center"/>
    </xf>
    <xf numFmtId="0" fontId="1" fillId="0" borderId="11" xfId="1" applyBorder="1" applyAlignment="1">
      <alignment horizontal="right" vertical="center"/>
    </xf>
    <xf numFmtId="0" fontId="30" fillId="0" borderId="0" xfId="1" applyFont="1" applyAlignment="1">
      <alignment horizontal="left" wrapText="1"/>
    </xf>
    <xf numFmtId="0" fontId="1" fillId="0" borderId="0" xfId="1" applyAlignment="1">
      <alignment horizontal="left" wrapText="1"/>
    </xf>
    <xf numFmtId="2" fontId="8" fillId="0" borderId="0" xfId="1" applyNumberFormat="1" applyFont="1" applyAlignment="1">
      <alignment horizontal="left" wrapText="1"/>
    </xf>
    <xf numFmtId="2" fontId="1" fillId="0" borderId="0" xfId="1" applyNumberFormat="1" applyAlignment="1">
      <alignment horizontal="left"/>
    </xf>
    <xf numFmtId="4" fontId="2" fillId="0" borderId="0" xfId="1" applyNumberFormat="1" applyFont="1" applyBorder="1" applyAlignment="1">
      <alignment horizontal="right" vertical="center"/>
    </xf>
    <xf numFmtId="0" fontId="1" fillId="0" borderId="0" xfId="1" applyBorder="1"/>
    <xf numFmtId="2" fontId="6" fillId="0" borderId="7" xfId="3" applyNumberFormat="1" applyFont="1" applyBorder="1" applyAlignment="1">
      <alignment horizontal="left" vertical="center" wrapText="1"/>
    </xf>
    <xf numFmtId="0" fontId="5" fillId="0" borderId="7" xfId="1" applyFont="1" applyBorder="1" applyAlignment="1">
      <alignment horizontal="center" vertical="center"/>
    </xf>
    <xf numFmtId="0" fontId="11" fillId="0" borderId="0" xfId="3" applyFont="1" applyAlignment="1">
      <alignment wrapText="1"/>
    </xf>
    <xf numFmtId="0" fontId="5" fillId="0" borderId="0" xfId="1" applyFont="1" applyAlignment="1">
      <alignment wrapText="1"/>
    </xf>
    <xf numFmtId="0" fontId="11" fillId="0" borderId="0" xfId="1" applyFont="1" applyAlignment="1">
      <alignment horizontal="left" wrapText="1"/>
    </xf>
    <xf numFmtId="0" fontId="8" fillId="0" borderId="0" xfId="1" applyFont="1" applyAlignment="1">
      <alignment horizontal="left" vertical="center" wrapText="1"/>
    </xf>
    <xf numFmtId="0" fontId="7" fillId="0" borderId="4" xfId="1" applyFont="1" applyBorder="1" applyAlignment="1">
      <alignment horizontal="center" vertical="center" wrapText="1"/>
    </xf>
    <xf numFmtId="0" fontId="7" fillId="0" borderId="7" xfId="1" applyFont="1" applyBorder="1" applyAlignment="1">
      <alignment horizontal="center" vertical="center" wrapText="1"/>
    </xf>
    <xf numFmtId="0" fontId="7" fillId="0" borderId="7" xfId="3" applyFont="1" applyBorder="1" applyAlignment="1">
      <alignment horizontal="left" vertical="center"/>
    </xf>
    <xf numFmtId="1" fontId="5" fillId="0" borderId="4" xfId="1" applyNumberFormat="1" applyFont="1" applyBorder="1" applyAlignment="1">
      <alignment horizontal="center" vertical="center"/>
    </xf>
    <xf numFmtId="1" fontId="5" fillId="0" borderId="7" xfId="1" applyNumberFormat="1" applyFont="1" applyBorder="1" applyAlignment="1">
      <alignment horizontal="center" vertical="center"/>
    </xf>
    <xf numFmtId="1" fontId="5" fillId="0" borderId="10" xfId="1" applyNumberFormat="1" applyFont="1" applyBorder="1" applyAlignment="1">
      <alignment horizontal="center" vertical="center"/>
    </xf>
    <xf numFmtId="1" fontId="5" fillId="0" borderId="1" xfId="1" applyNumberFormat="1" applyFont="1" applyBorder="1" applyAlignment="1">
      <alignment horizontal="center" vertical="center"/>
    </xf>
    <xf numFmtId="1" fontId="5" fillId="0" borderId="12" xfId="1" applyNumberFormat="1" applyFont="1" applyBorder="1" applyAlignment="1">
      <alignment horizontal="center" vertical="center"/>
    </xf>
    <xf numFmtId="43" fontId="5" fillId="0" borderId="3" xfId="1" applyNumberFormat="1" applyFont="1" applyBorder="1" applyAlignment="1">
      <alignment horizontal="center"/>
    </xf>
    <xf numFmtId="43" fontId="5" fillId="0" borderId="0" xfId="1" applyNumberFormat="1" applyFont="1" applyAlignment="1">
      <alignment horizontal="center"/>
    </xf>
    <xf numFmtId="3" fontId="5" fillId="0" borderId="3" xfId="1" applyNumberFormat="1" applyFont="1" applyBorder="1" applyAlignment="1">
      <alignment horizontal="right"/>
    </xf>
    <xf numFmtId="3" fontId="5" fillId="0" borderId="2" xfId="1" applyNumberFormat="1" applyFont="1" applyBorder="1" applyAlignment="1">
      <alignment horizontal="right"/>
    </xf>
    <xf numFmtId="0" fontId="1" fillId="0" borderId="0" xfId="1" applyAlignment="1">
      <alignment horizontal="center"/>
    </xf>
    <xf numFmtId="0" fontId="5" fillId="0" borderId="0" xfId="1" applyFont="1" applyAlignment="1">
      <alignment horizontal="center" vertical="center" wrapText="1"/>
    </xf>
    <xf numFmtId="0" fontId="3" fillId="0" borderId="0" xfId="1" applyFont="1" applyAlignment="1">
      <alignment horizontal="left" vertical="center" wrapText="1"/>
    </xf>
    <xf numFmtId="0" fontId="2" fillId="0" borderId="0" xfId="1" applyFont="1" applyAlignment="1">
      <alignment horizontal="left" vertical="center"/>
    </xf>
    <xf numFmtId="0" fontId="5" fillId="0" borderId="10" xfId="1" applyFont="1" applyBorder="1" applyAlignment="1">
      <alignment horizontal="center" vertical="center" wrapText="1"/>
    </xf>
    <xf numFmtId="0" fontId="5" fillId="0" borderId="12" xfId="1" applyFont="1" applyBorder="1" applyAlignment="1">
      <alignment horizontal="center" vertical="center" wrapText="1"/>
    </xf>
    <xf numFmtId="3" fontId="6" fillId="0" borderId="3" xfId="1" applyNumberFormat="1" applyFont="1" applyBorder="1" applyAlignment="1">
      <alignment horizontal="right"/>
    </xf>
    <xf numFmtId="3" fontId="6" fillId="0" borderId="2" xfId="1" applyNumberFormat="1" applyFont="1" applyBorder="1" applyAlignment="1">
      <alignment horizontal="right"/>
    </xf>
    <xf numFmtId="167" fontId="6" fillId="0" borderId="3" xfId="1" applyNumberFormat="1" applyFont="1" applyBorder="1" applyAlignment="1">
      <alignment horizontal="center"/>
    </xf>
    <xf numFmtId="167" fontId="6" fillId="0" borderId="0" xfId="1" applyNumberFormat="1" applyFont="1" applyAlignment="1">
      <alignment horizontal="center"/>
    </xf>
    <xf numFmtId="0" fontId="1" fillId="0" borderId="9" xfId="1" applyBorder="1" applyAlignment="1">
      <alignment horizontal="center"/>
    </xf>
    <xf numFmtId="0" fontId="1" fillId="0" borderId="14" xfId="1" applyBorder="1" applyAlignment="1">
      <alignment horizontal="center"/>
    </xf>
    <xf numFmtId="0" fontId="8" fillId="0" borderId="0" xfId="1" applyFont="1" applyAlignment="1">
      <alignment horizontal="left"/>
    </xf>
    <xf numFmtId="0" fontId="1" fillId="0" borderId="2" xfId="1" applyBorder="1"/>
    <xf numFmtId="0" fontId="1" fillId="0" borderId="13" xfId="1" applyBorder="1"/>
    <xf numFmtId="0" fontId="5" fillId="0" borderId="9"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5" xfId="1" applyFont="1" applyBorder="1" applyAlignment="1">
      <alignment horizontal="center" vertical="center" wrapText="1"/>
    </xf>
    <xf numFmtId="0" fontId="3" fillId="0" borderId="0" xfId="1" applyFont="1" applyAlignment="1">
      <alignment horizontal="left"/>
    </xf>
    <xf numFmtId="2" fontId="6" fillId="0" borderId="0" xfId="1" applyNumberFormat="1" applyFont="1" applyAlignment="1">
      <alignment horizontal="center" vertical="center"/>
    </xf>
    <xf numFmtId="3" fontId="6" fillId="0" borderId="0" xfId="1" applyNumberFormat="1" applyFont="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center" vertical="center"/>
    </xf>
    <xf numFmtId="0" fontId="2" fillId="0" borderId="0" xfId="1" applyFont="1"/>
    <xf numFmtId="0" fontId="8" fillId="0" borderId="0" xfId="1" applyFont="1" applyAlignment="1">
      <alignment horizontal="center" vertical="center"/>
    </xf>
    <xf numFmtId="4" fontId="6" fillId="0" borderId="0" xfId="5" applyNumberFormat="1" applyFont="1" applyAlignment="1">
      <alignment horizontal="center" vertical="center" wrapText="1"/>
    </xf>
    <xf numFmtId="0" fontId="6" fillId="0" borderId="0" xfId="4" applyFont="1" applyAlignment="1">
      <alignment horizontal="center" vertical="center" wrapText="1"/>
    </xf>
    <xf numFmtId="0" fontId="6" fillId="0" borderId="0" xfId="5" applyFont="1" applyAlignment="1">
      <alignment horizontal="center" vertical="center" wrapText="1"/>
    </xf>
    <xf numFmtId="0" fontId="14" fillId="4" borderId="0" xfId="1" applyFont="1" applyFill="1" applyAlignment="1">
      <alignment horizontal="center" vertical="center"/>
    </xf>
    <xf numFmtId="0" fontId="8" fillId="0" borderId="8" xfId="1" applyFont="1" applyBorder="1" applyAlignment="1">
      <alignment horizontal="left" vertical="center" wrapText="1"/>
    </xf>
    <xf numFmtId="0" fontId="6" fillId="0" borderId="0" xfId="6" applyFont="1" applyAlignment="1">
      <alignment horizontal="center" vertical="center"/>
    </xf>
    <xf numFmtId="0" fontId="3" fillId="0" borderId="0" xfId="2" applyFont="1" applyAlignment="1">
      <alignment horizontal="left"/>
    </xf>
    <xf numFmtId="0" fontId="14" fillId="5" borderId="0" xfId="6" applyFont="1" applyFill="1" applyAlignment="1">
      <alignment horizontal="center" vertical="center" wrapText="1"/>
    </xf>
    <xf numFmtId="0" fontId="8" fillId="0" borderId="0" xfId="6" applyFont="1" applyAlignment="1">
      <alignment horizontal="left"/>
    </xf>
    <xf numFmtId="0" fontId="5" fillId="0" borderId="6" xfId="6" applyFont="1" applyBorder="1" applyAlignment="1">
      <alignment horizontal="center" vertical="center" wrapText="1"/>
    </xf>
    <xf numFmtId="0" fontId="5" fillId="0" borderId="4" xfId="6" applyFont="1" applyBorder="1" applyAlignment="1">
      <alignment horizontal="center" vertical="center" wrapText="1"/>
    </xf>
    <xf numFmtId="0" fontId="5" fillId="0" borderId="7"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12" xfId="6" applyFont="1" applyBorder="1" applyAlignment="1">
      <alignment horizontal="center" vertical="center" wrapText="1"/>
    </xf>
    <xf numFmtId="0" fontId="6" fillId="0" borderId="0" xfId="6" applyFont="1" applyAlignment="1">
      <alignment horizontal="center" vertical="center" wrapText="1"/>
    </xf>
    <xf numFmtId="2" fontId="5" fillId="0" borderId="8" xfId="1" applyNumberFormat="1" applyFont="1" applyBorder="1" applyAlignment="1">
      <alignment horizontal="center" vertical="center" wrapText="1"/>
    </xf>
    <xf numFmtId="0" fontId="3" fillId="0" borderId="0" xfId="1" applyFont="1" applyAlignment="1">
      <alignment wrapText="1"/>
    </xf>
    <xf numFmtId="0" fontId="4" fillId="0" borderId="0" xfId="1" applyFont="1"/>
    <xf numFmtId="0" fontId="4" fillId="0" borderId="0" xfId="1" applyFont="1" applyAlignment="1">
      <alignment wrapText="1"/>
    </xf>
    <xf numFmtId="0" fontId="14" fillId="6" borderId="0" xfId="1" applyFont="1" applyFill="1" applyAlignment="1">
      <alignment horizontal="center" vertical="center" wrapText="1"/>
    </xf>
    <xf numFmtId="2" fontId="5" fillId="0" borderId="10" xfId="1" applyNumberFormat="1" applyFont="1" applyBorder="1" applyAlignment="1">
      <alignment horizontal="center" vertical="center" wrapText="1"/>
    </xf>
    <xf numFmtId="2" fontId="5" fillId="0" borderId="12" xfId="1" applyNumberFormat="1" applyFont="1" applyBorder="1" applyAlignment="1">
      <alignment horizontal="center" vertical="center" wrapText="1"/>
    </xf>
    <xf numFmtId="2" fontId="5" fillId="0" borderId="10" xfId="1" applyNumberFormat="1" applyFont="1" applyBorder="1" applyAlignment="1">
      <alignment horizontal="center" vertical="center" wrapText="1" shrinkToFit="1"/>
    </xf>
    <xf numFmtId="0" fontId="5" fillId="0" borderId="12" xfId="1" applyFont="1" applyBorder="1" applyAlignment="1">
      <alignment horizontal="center" vertical="center" wrapText="1" shrinkToFit="1"/>
    </xf>
    <xf numFmtId="0" fontId="5" fillId="0" borderId="8" xfId="1" applyFont="1" applyBorder="1" applyAlignment="1">
      <alignment horizontal="center" vertical="center" wrapText="1"/>
    </xf>
    <xf numFmtId="0" fontId="14" fillId="5" borderId="0" xfId="1" applyFont="1" applyFill="1" applyAlignment="1">
      <alignment horizontal="center" vertical="center" wrapText="1"/>
    </xf>
    <xf numFmtId="0" fontId="27" fillId="0" borderId="0" xfId="1" applyFont="1" applyAlignment="1">
      <alignment horizontal="center" vertical="center" wrapText="1"/>
    </xf>
    <xf numFmtId="0" fontId="8" fillId="0" borderId="0" xfId="7" applyFont="1" applyAlignment="1">
      <alignment horizontal="left" wrapText="1"/>
    </xf>
    <xf numFmtId="0" fontId="5" fillId="0" borderId="6" xfId="7" applyFont="1" applyBorder="1" applyAlignment="1">
      <alignment horizontal="center" vertical="center" wrapText="1"/>
    </xf>
    <xf numFmtId="0" fontId="5" fillId="0" borderId="5" xfId="7" applyFont="1" applyBorder="1" applyAlignment="1">
      <alignment horizontal="center" vertical="center" wrapText="1"/>
    </xf>
    <xf numFmtId="0" fontId="5" fillId="0" borderId="4" xfId="7" applyFont="1" applyBorder="1" applyAlignment="1">
      <alignment horizontal="center" vertical="center" wrapText="1"/>
    </xf>
    <xf numFmtId="0" fontId="7" fillId="0" borderId="4" xfId="7" applyFont="1" applyBorder="1" applyAlignment="1">
      <alignment horizontal="center" vertical="center" wrapText="1"/>
    </xf>
    <xf numFmtId="0" fontId="7" fillId="0" borderId="6" xfId="7" applyFont="1" applyBorder="1" applyAlignment="1">
      <alignment horizontal="center" vertical="center" wrapText="1"/>
    </xf>
    <xf numFmtId="0" fontId="14" fillId="6" borderId="0" xfId="6" applyFont="1" applyFill="1" applyAlignment="1">
      <alignment horizontal="center" vertical="center" wrapText="1"/>
    </xf>
    <xf numFmtId="0" fontId="8" fillId="0" borderId="0" xfId="6" applyFont="1" applyAlignment="1" applyProtection="1">
      <alignment horizontal="left" vertical="center" wrapText="1"/>
      <protection locked="0"/>
    </xf>
    <xf numFmtId="0" fontId="17" fillId="0" borderId="0" xfId="6" applyFont="1" applyAlignment="1">
      <alignment horizontal="center" vertical="center" wrapText="1"/>
    </xf>
    <xf numFmtId="0" fontId="44" fillId="0" borderId="0" xfId="6" applyAlignment="1">
      <alignment horizontal="center" vertical="center" wrapText="1"/>
    </xf>
    <xf numFmtId="0" fontId="8" fillId="0" borderId="0" xfId="8" applyFont="1" applyAlignment="1">
      <alignment horizontal="left" vertical="top"/>
    </xf>
    <xf numFmtId="0" fontId="8" fillId="0" borderId="0" xfId="9" applyFont="1" applyAlignment="1">
      <alignment horizontal="left" wrapText="1"/>
    </xf>
    <xf numFmtId="0" fontId="5" fillId="0" borderId="6" xfId="9" applyFont="1" applyBorder="1" applyAlignment="1">
      <alignment horizontal="center" vertical="center" wrapText="1"/>
    </xf>
    <xf numFmtId="0" fontId="5" fillId="0" borderId="5" xfId="9" applyFont="1" applyBorder="1" applyAlignment="1">
      <alignment horizontal="center" vertical="center" wrapText="1"/>
    </xf>
    <xf numFmtId="0" fontId="5" fillId="0" borderId="4" xfId="9" applyFont="1" applyBorder="1" applyAlignment="1">
      <alignment horizontal="center" vertical="center" wrapText="1"/>
    </xf>
    <xf numFmtId="0" fontId="5" fillId="0" borderId="4" xfId="2" applyFont="1" applyBorder="1" applyAlignment="1">
      <alignment horizontal="center" vertical="center" wrapText="1"/>
    </xf>
    <xf numFmtId="0" fontId="2" fillId="0" borderId="6" xfId="2" applyBorder="1" applyAlignment="1">
      <alignment horizontal="center" vertical="center" wrapText="1"/>
    </xf>
    <xf numFmtId="0" fontId="7" fillId="0" borderId="4" xfId="2" applyFont="1" applyBorder="1" applyAlignment="1">
      <alignment horizontal="center" vertical="center" wrapText="1"/>
    </xf>
    <xf numFmtId="0" fontId="7" fillId="0" borderId="7" xfId="2" applyFont="1" applyBorder="1" applyAlignment="1">
      <alignment horizontal="center" vertical="center" wrapText="1"/>
    </xf>
    <xf numFmtId="0" fontId="7" fillId="0" borderId="6" xfId="2" applyFont="1" applyBorder="1" applyAlignment="1">
      <alignment horizontal="center" vertical="center" wrapText="1"/>
    </xf>
    <xf numFmtId="3" fontId="5" fillId="0" borderId="3" xfId="2" applyNumberFormat="1" applyFont="1" applyBorder="1" applyAlignment="1">
      <alignment horizontal="right"/>
    </xf>
    <xf numFmtId="3" fontId="5" fillId="0" borderId="2" xfId="2" applyNumberFormat="1" applyFont="1" applyBorder="1" applyAlignment="1">
      <alignment horizontal="right"/>
    </xf>
    <xf numFmtId="3" fontId="6" fillId="0" borderId="3" xfId="2" applyNumberFormat="1" applyFont="1" applyBorder="1" applyAlignment="1">
      <alignment horizontal="right"/>
    </xf>
    <xf numFmtId="0" fontId="2" fillId="0" borderId="2" xfId="2" applyBorder="1" applyAlignment="1">
      <alignment horizontal="right"/>
    </xf>
    <xf numFmtId="3" fontId="6" fillId="0" borderId="2" xfId="2" applyNumberFormat="1" applyFont="1" applyBorder="1" applyAlignment="1">
      <alignment horizontal="right"/>
    </xf>
    <xf numFmtId="0" fontId="6" fillId="0" borderId="0" xfId="2" applyFont="1" applyAlignment="1">
      <alignment horizontal="center" vertical="center"/>
    </xf>
    <xf numFmtId="0" fontId="8" fillId="0" borderId="0" xfId="2" applyFont="1" applyAlignment="1">
      <alignment horizontal="left" vertical="center"/>
    </xf>
    <xf numFmtId="0" fontId="5" fillId="0" borderId="6" xfId="2" applyFont="1" applyBorder="1" applyAlignment="1">
      <alignment horizontal="center" vertical="center" wrapText="1"/>
    </xf>
    <xf numFmtId="0" fontId="14" fillId="7" borderId="0" xfId="2" applyFont="1" applyFill="1" applyAlignment="1">
      <alignment horizontal="center" vertical="center"/>
    </xf>
    <xf numFmtId="0" fontId="5" fillId="0" borderId="11" xfId="2" applyFont="1" applyBorder="1" applyAlignment="1">
      <alignment horizontal="center" vertical="center" wrapText="1"/>
    </xf>
    <xf numFmtId="0" fontId="2" fillId="0" borderId="2" xfId="2" applyBorder="1"/>
    <xf numFmtId="0" fontId="2" fillId="0" borderId="13" xfId="2" applyBorder="1"/>
    <xf numFmtId="0" fontId="5" fillId="0" borderId="10" xfId="2" applyFont="1" applyBorder="1" applyAlignment="1">
      <alignment horizontal="center" vertical="center" wrapText="1"/>
    </xf>
    <xf numFmtId="0" fontId="5" fillId="0" borderId="12" xfId="2" applyFont="1" applyBorder="1" applyAlignment="1">
      <alignment horizontal="center" vertical="center" wrapText="1"/>
    </xf>
    <xf numFmtId="0" fontId="55" fillId="0" borderId="7" xfId="5" applyFont="1" applyBorder="1" applyAlignment="1">
      <alignment horizontal="center" vertical="center" wrapText="1"/>
    </xf>
    <xf numFmtId="0" fontId="55" fillId="0" borderId="12" xfId="5" applyFont="1" applyBorder="1" applyAlignment="1">
      <alignment horizontal="center" vertical="center" wrapText="1"/>
    </xf>
    <xf numFmtId="0" fontId="5" fillId="0" borderId="7" xfId="2" applyFont="1" applyBorder="1" applyAlignment="1">
      <alignment horizontal="center" vertical="center" wrapText="1"/>
    </xf>
    <xf numFmtId="0" fontId="5" fillId="0" borderId="9"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8" xfId="2" applyFont="1" applyBorder="1" applyAlignment="1">
      <alignment horizontal="center" vertical="center" wrapText="1"/>
    </xf>
    <xf numFmtId="0" fontId="5" fillId="0" borderId="5" xfId="2" applyFont="1" applyBorder="1" applyAlignment="1">
      <alignment horizontal="center" vertical="center" wrapText="1"/>
    </xf>
    <xf numFmtId="0" fontId="14" fillId="8" borderId="0" xfId="2" applyFont="1" applyFill="1" applyAlignment="1">
      <alignment horizontal="center" vertical="center"/>
    </xf>
    <xf numFmtId="0" fontId="8" fillId="0" borderId="0" xfId="2" applyFont="1" applyAlignment="1">
      <alignment horizontal="left"/>
    </xf>
    <xf numFmtId="1" fontId="9" fillId="0" borderId="4" xfId="2" applyNumberFormat="1" applyFont="1" applyBorder="1" applyAlignment="1">
      <alignment horizontal="center" vertical="center" wrapText="1"/>
    </xf>
    <xf numFmtId="1" fontId="9" fillId="0" borderId="7" xfId="2" applyNumberFormat="1" applyFont="1" applyBorder="1" applyAlignment="1">
      <alignment horizontal="center" vertical="center" wrapText="1"/>
    </xf>
    <xf numFmtId="0" fontId="56" fillId="0" borderId="6" xfId="10" applyBorder="1" applyAlignment="1">
      <alignment horizontal="center" vertical="center" wrapText="1"/>
    </xf>
    <xf numFmtId="1" fontId="9" fillId="0" borderId="5" xfId="2" applyNumberFormat="1" applyFont="1" applyBorder="1" applyAlignment="1">
      <alignment horizontal="center" vertical="center" wrapText="1"/>
    </xf>
    <xf numFmtId="1" fontId="9" fillId="0" borderId="10" xfId="2" applyNumberFormat="1" applyFont="1" applyBorder="1" applyAlignment="1">
      <alignment horizontal="center" vertical="center" wrapText="1"/>
    </xf>
    <xf numFmtId="0" fontId="56" fillId="0" borderId="12" xfId="10" applyBorder="1" applyAlignment="1">
      <alignment horizontal="center" vertical="center" wrapText="1"/>
    </xf>
    <xf numFmtId="1" fontId="58" fillId="0" borderId="10" xfId="2" applyNumberFormat="1" applyFont="1" applyBorder="1" applyAlignment="1">
      <alignment horizontal="center" vertical="center" wrapText="1"/>
    </xf>
    <xf numFmtId="1" fontId="58" fillId="0" borderId="9" xfId="2" applyNumberFormat="1" applyFont="1" applyBorder="1" applyAlignment="1">
      <alignment horizontal="center" vertical="center" wrapText="1"/>
    </xf>
    <xf numFmtId="0" fontId="56" fillId="0" borderId="15" xfId="10" applyBorder="1" applyAlignment="1">
      <alignment horizontal="center" vertical="center" wrapText="1"/>
    </xf>
    <xf numFmtId="0" fontId="4" fillId="0" borderId="0" xfId="2" applyFont="1" applyAlignment="1">
      <alignment wrapText="1"/>
    </xf>
    <xf numFmtId="2" fontId="8" fillId="0" borderId="0" xfId="2" applyNumberFormat="1" applyFont="1" applyAlignment="1">
      <alignment horizontal="left" wrapText="1"/>
    </xf>
    <xf numFmtId="0" fontId="2" fillId="0" borderId="0" xfId="2"/>
    <xf numFmtId="2" fontId="3" fillId="0" borderId="0" xfId="2" applyNumberFormat="1" applyFont="1" applyAlignment="1">
      <alignment horizontal="left" wrapText="1"/>
    </xf>
    <xf numFmtId="0" fontId="5" fillId="0" borderId="7" xfId="2" applyFont="1" applyBorder="1" applyAlignment="1">
      <alignment horizontal="center" vertical="center"/>
    </xf>
    <xf numFmtId="0" fontId="75" fillId="0" borderId="0" xfId="1" applyFont="1" applyAlignment="1">
      <alignment horizontal="left" wrapText="1"/>
    </xf>
    <xf numFmtId="0" fontId="2" fillId="0" borderId="0" xfId="0" applyFont="1" applyAlignment="1">
      <alignment horizontal="left" wrapText="1"/>
    </xf>
    <xf numFmtId="0" fontId="80" fillId="0" borderId="0" xfId="4" applyFont="1" applyAlignment="1">
      <alignment horizontal="center"/>
    </xf>
    <xf numFmtId="0" fontId="42" fillId="0" borderId="0" xfId="4" applyAlignment="1">
      <alignment horizontal="center" vertical="center" wrapText="1"/>
    </xf>
    <xf numFmtId="0" fontId="14" fillId="8" borderId="0" xfId="4" applyFont="1" applyFill="1" applyAlignment="1">
      <alignment horizontal="center" vertical="center"/>
    </xf>
    <xf numFmtId="0" fontId="8" fillId="0" borderId="0" xfId="4" applyFont="1" applyAlignment="1">
      <alignment horizontal="left" vertical="top" wrapText="1"/>
    </xf>
    <xf numFmtId="0" fontId="71" fillId="0" borderId="0" xfId="2" applyFont="1" applyAlignment="1">
      <alignment horizontal="left" wrapText="1"/>
    </xf>
    <xf numFmtId="0" fontId="70" fillId="0" borderId="0" xfId="2" applyFont="1" applyAlignment="1">
      <alignment horizontal="left" wrapText="1"/>
    </xf>
    <xf numFmtId="0" fontId="5" fillId="0" borderId="6" xfId="4" applyFont="1" applyBorder="1" applyAlignment="1">
      <alignment horizontal="center" vertical="center" wrapText="1"/>
    </xf>
    <xf numFmtId="0" fontId="5" fillId="0" borderId="4" xfId="4" applyFont="1" applyBorder="1" applyAlignment="1">
      <alignment horizontal="center" vertical="center" wrapText="1"/>
    </xf>
    <xf numFmtId="0" fontId="66" fillId="0" borderId="6" xfId="4" applyFont="1" applyBorder="1" applyAlignment="1">
      <alignment horizontal="center" vertical="center" wrapText="1"/>
    </xf>
    <xf numFmtId="0" fontId="42" fillId="0" borderId="9" xfId="4" applyBorder="1" applyAlignment="1">
      <alignment horizontal="center" vertical="center" wrapText="1"/>
    </xf>
    <xf numFmtId="0" fontId="42" fillId="0" borderId="15" xfId="4" applyBorder="1" applyAlignment="1">
      <alignment horizontal="center" vertical="center" wrapText="1"/>
    </xf>
    <xf numFmtId="0" fontId="3" fillId="0" borderId="0" xfId="4" applyFont="1" applyAlignment="1">
      <alignment horizontal="left" wrapText="1"/>
    </xf>
    <xf numFmtId="0" fontId="43" fillId="0" borderId="0" xfId="5" applyAlignment="1">
      <alignment wrapText="1"/>
    </xf>
    <xf numFmtId="0" fontId="66" fillId="0" borderId="8" xfId="4" applyFont="1" applyBorder="1" applyAlignment="1">
      <alignment horizontal="center" vertical="center" wrapText="1"/>
    </xf>
    <xf numFmtId="2" fontId="66" fillId="0" borderId="4" xfId="4" applyNumberFormat="1" applyFont="1" applyBorder="1" applyAlignment="1">
      <alignment horizontal="center" vertical="center" wrapText="1"/>
    </xf>
    <xf numFmtId="2" fontId="66" fillId="0" borderId="7" xfId="4" applyNumberFormat="1" applyFont="1" applyBorder="1" applyAlignment="1">
      <alignment horizontal="center" vertical="center" wrapText="1"/>
    </xf>
    <xf numFmtId="0" fontId="8" fillId="0" borderId="0" xfId="4" applyFont="1" applyAlignment="1">
      <alignment horizontal="left" vertical="center" wrapText="1"/>
    </xf>
    <xf numFmtId="2" fontId="66" fillId="0" borderId="7" xfId="4" applyNumberFormat="1" applyFont="1" applyBorder="1" applyAlignment="1">
      <alignment horizontal="center" vertical="center"/>
    </xf>
    <xf numFmtId="0" fontId="66" fillId="0" borderId="11" xfId="4" applyFont="1" applyBorder="1" applyAlignment="1">
      <alignment horizontal="center" vertical="center"/>
    </xf>
    <xf numFmtId="0" fontId="66" fillId="0" borderId="13" xfId="4" applyFont="1" applyBorder="1" applyAlignment="1">
      <alignment horizontal="center" vertical="center"/>
    </xf>
    <xf numFmtId="0" fontId="82" fillId="10" borderId="0" xfId="1" applyFont="1" applyFill="1" applyAlignment="1">
      <alignment horizontal="center" vertical="center"/>
    </xf>
    <xf numFmtId="0" fontId="1" fillId="0" borderId="0" xfId="1" applyAlignment="1">
      <alignment horizontal="center" vertical="center"/>
    </xf>
    <xf numFmtId="3" fontId="5" fillId="0" borderId="3" xfId="2" applyNumberFormat="1" applyFont="1" applyBorder="1"/>
    <xf numFmtId="3" fontId="5" fillId="0" borderId="0" xfId="2" applyNumberFormat="1" applyFont="1" applyAlignment="1">
      <alignment horizontal="center"/>
    </xf>
    <xf numFmtId="0" fontId="6" fillId="0" borderId="0" xfId="2" applyFont="1" applyAlignment="1">
      <alignment horizontal="left"/>
    </xf>
    <xf numFmtId="0" fontId="6" fillId="0" borderId="2" xfId="2" applyFont="1" applyBorder="1" applyAlignment="1">
      <alignment horizontal="left"/>
    </xf>
    <xf numFmtId="3" fontId="6" fillId="0" borderId="3" xfId="2" applyNumberFormat="1" applyFont="1" applyBorder="1" applyAlignment="1">
      <alignment horizontal="center"/>
    </xf>
    <xf numFmtId="3" fontId="6" fillId="0" borderId="0" xfId="2" applyNumberFormat="1" applyFont="1" applyAlignment="1">
      <alignment horizontal="center"/>
    </xf>
    <xf numFmtId="0" fontId="7" fillId="0" borderId="0" xfId="2" applyFont="1" applyAlignment="1">
      <alignment horizontal="left"/>
    </xf>
    <xf numFmtId="0" fontId="7" fillId="0" borderId="2" xfId="2" applyFont="1" applyBorder="1" applyAlignment="1">
      <alignment horizontal="left"/>
    </xf>
    <xf numFmtId="0" fontId="5" fillId="0" borderId="0" xfId="2" applyFont="1" applyAlignment="1">
      <alignment horizontal="left"/>
    </xf>
    <xf numFmtId="0" fontId="5" fillId="0" borderId="2" xfId="2" applyFont="1" applyBorder="1" applyAlignment="1">
      <alignment horizontal="left"/>
    </xf>
    <xf numFmtId="3" fontId="5" fillId="0" borderId="3" xfId="2" applyNumberFormat="1" applyFont="1" applyBorder="1" applyAlignment="1">
      <alignment horizontal="center"/>
    </xf>
    <xf numFmtId="0" fontId="8" fillId="0" borderId="0" xfId="2" applyFont="1" applyAlignment="1">
      <alignment horizontal="left" vertical="center" wrapText="1"/>
    </xf>
    <xf numFmtId="0" fontId="5" fillId="0" borderId="6" xfId="2" applyFont="1" applyBorder="1" applyAlignment="1">
      <alignment horizontal="center" vertical="center"/>
    </xf>
    <xf numFmtId="0" fontId="5" fillId="0" borderId="4" xfId="2" applyFont="1" applyBorder="1" applyAlignment="1">
      <alignment horizontal="center" vertical="center"/>
    </xf>
    <xf numFmtId="0" fontId="14" fillId="9" borderId="0" xfId="2" applyFont="1" applyFill="1" applyAlignment="1">
      <alignment horizontal="center" vertical="center" wrapText="1"/>
    </xf>
    <xf numFmtId="0" fontId="66" fillId="0" borderId="8" xfId="1" applyFont="1" applyBorder="1" applyAlignment="1">
      <alignment horizontal="center" vertical="center" wrapText="1"/>
    </xf>
    <xf numFmtId="0" fontId="3" fillId="0" borderId="0" xfId="11" applyFont="1" applyAlignment="1">
      <alignment horizontal="left"/>
    </xf>
    <xf numFmtId="0" fontId="4" fillId="0" borderId="0" xfId="11" applyFont="1" applyAlignment="1">
      <alignment horizontal="left"/>
    </xf>
    <xf numFmtId="0" fontId="3" fillId="0" borderId="0" xfId="11" applyFont="1" applyAlignment="1">
      <alignment horizontal="left" vertical="center" wrapText="1"/>
    </xf>
    <xf numFmtId="0" fontId="4" fillId="0" borderId="0" xfId="11" applyFont="1" applyAlignment="1">
      <alignment horizontal="left" vertical="center" wrapText="1"/>
    </xf>
    <xf numFmtId="0" fontId="14" fillId="9" borderId="0" xfId="4" applyFont="1" applyFill="1" applyAlignment="1">
      <alignment horizontal="center" vertical="center"/>
    </xf>
    <xf numFmtId="0" fontId="8" fillId="0" borderId="0" xfId="11" applyFont="1" applyAlignment="1">
      <alignment horizontal="left" vertical="top" wrapText="1"/>
    </xf>
    <xf numFmtId="0" fontId="5" fillId="0" borderId="6"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 xfId="11" applyFont="1" applyBorder="1" applyAlignment="1">
      <alignment horizontal="center" vertical="center" wrapText="1"/>
    </xf>
    <xf numFmtId="0" fontId="7" fillId="0" borderId="4" xfId="11" applyFont="1" applyBorder="1" applyAlignment="1">
      <alignment horizontal="center" vertical="center"/>
    </xf>
    <xf numFmtId="0" fontId="7" fillId="0" borderId="7" xfId="11" applyFont="1" applyBorder="1" applyAlignment="1">
      <alignment horizontal="center" vertical="center"/>
    </xf>
    <xf numFmtId="0" fontId="7" fillId="0" borderId="6" xfId="11" applyFont="1" applyBorder="1" applyAlignment="1">
      <alignment horizontal="center" vertical="center"/>
    </xf>
    <xf numFmtId="0" fontId="5" fillId="0" borderId="5" xfId="11" applyFont="1" applyBorder="1" applyAlignment="1">
      <alignment horizontal="center" vertical="center" wrapText="1"/>
    </xf>
    <xf numFmtId="0" fontId="5" fillId="0" borderId="4" xfId="11" applyFont="1" applyBorder="1" applyAlignment="1">
      <alignment horizontal="center" vertical="center" wrapText="1"/>
    </xf>
    <xf numFmtId="0" fontId="8" fillId="0" borderId="0" xfId="11" applyFont="1" applyAlignment="1">
      <alignment horizontal="left" vertical="center" wrapText="1"/>
    </xf>
    <xf numFmtId="0" fontId="5" fillId="0" borderId="10" xfId="5" applyFont="1" applyBorder="1" applyAlignment="1">
      <alignment horizontal="center" vertical="center" wrapText="1"/>
    </xf>
    <xf numFmtId="0" fontId="5" fillId="0" borderId="12" xfId="5" applyFont="1" applyBorder="1" applyAlignment="1">
      <alignment horizontal="center" vertical="center" wrapText="1"/>
    </xf>
    <xf numFmtId="0" fontId="14" fillId="11" borderId="0" xfId="1" applyFont="1" applyFill="1" applyAlignment="1">
      <alignment horizontal="center" vertical="center"/>
    </xf>
    <xf numFmtId="0" fontId="5" fillId="0" borderId="4" xfId="5" applyFont="1" applyBorder="1" applyAlignment="1">
      <alignment horizontal="center" vertical="center" wrapText="1"/>
    </xf>
    <xf numFmtId="0" fontId="5" fillId="0" borderId="7" xfId="5" applyFont="1" applyBorder="1" applyAlignment="1">
      <alignment horizontal="center" vertical="center" wrapText="1"/>
    </xf>
    <xf numFmtId="0" fontId="14" fillId="13" borderId="0" xfId="1" applyFont="1" applyFill="1" applyAlignment="1">
      <alignment horizontal="center" vertical="center"/>
    </xf>
    <xf numFmtId="2" fontId="5" fillId="0" borderId="6" xfId="1" applyNumberFormat="1" applyFont="1" applyBorder="1" applyAlignment="1">
      <alignment horizontal="center" vertical="center" wrapText="1"/>
    </xf>
    <xf numFmtId="2" fontId="5" fillId="0" borderId="4" xfId="1" applyNumberFormat="1" applyFont="1" applyBorder="1" applyAlignment="1">
      <alignment horizontal="center" vertical="center" wrapText="1"/>
    </xf>
    <xf numFmtId="2" fontId="5" fillId="0" borderId="7" xfId="1" applyNumberFormat="1" applyFont="1" applyBorder="1" applyAlignment="1">
      <alignment horizontal="center" vertical="center" wrapText="1"/>
    </xf>
    <xf numFmtId="0" fontId="93" fillId="11" borderId="0" xfId="1" applyFont="1" applyFill="1" applyAlignment="1">
      <alignment horizontal="center" vertical="center"/>
    </xf>
    <xf numFmtId="0" fontId="27" fillId="0" borderId="0" xfId="1" applyFont="1" applyAlignment="1">
      <alignment horizontal="left" wrapText="1"/>
    </xf>
  </cellXfs>
  <cellStyles count="14">
    <cellStyle name="Normalny" xfId="0" builtinId="0"/>
    <cellStyle name="Normalny 2" xfId="1" xr:uid="{00000000-0005-0000-0000-000001000000}"/>
    <cellStyle name="Normalny 2 2" xfId="2" xr:uid="{00000000-0005-0000-0000-000002000000}"/>
    <cellStyle name="Normalny 2 3" xfId="13" xr:uid="{00000000-0005-0000-0000-000003000000}"/>
    <cellStyle name="Normalny 3" xfId="4" xr:uid="{00000000-0005-0000-0000-000004000000}"/>
    <cellStyle name="Normalny 4" xfId="5" xr:uid="{00000000-0005-0000-0000-000005000000}"/>
    <cellStyle name="Normalny 5" xfId="6" xr:uid="{00000000-0005-0000-0000-000006000000}"/>
    <cellStyle name="Normalny 6" xfId="10" xr:uid="{00000000-0005-0000-0000-000007000000}"/>
    <cellStyle name="Normalny_TAB 3_3" xfId="3" xr:uid="{00000000-0005-0000-0000-000008000000}"/>
    <cellStyle name="Normalny_tab do kwartalnika-NFZ" xfId="11" xr:uid="{00000000-0005-0000-0000-000009000000}"/>
    <cellStyle name="Normalny_TAB36" xfId="8" xr:uid="{00000000-0005-0000-0000-00000A000000}"/>
    <cellStyle name="Normalny_TAB37" xfId="9" xr:uid="{00000000-0005-0000-0000-00000B000000}"/>
    <cellStyle name="Normalny_Zeszyt2" xfId="7" xr:uid="{00000000-0005-0000-0000-00000C000000}"/>
    <cellStyle name="Procentowy 2"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4.xml"/><Relationship Id="rId21" Type="http://schemas.openxmlformats.org/officeDocument/2006/relationships/worksheet" Target="worksheets/sheet21.xml"/><Relationship Id="rId34" Type="http://schemas.openxmlformats.org/officeDocument/2006/relationships/chartsheet" Target="chartsheets/sheet3.xml"/><Relationship Id="rId42" Type="http://schemas.openxmlformats.org/officeDocument/2006/relationships/chartsheet" Target="chartsheets/sheet7.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hartsheet" Target="chartsheets/sheet2.xml"/><Relationship Id="rId37" Type="http://schemas.openxmlformats.org/officeDocument/2006/relationships/worksheet" Target="worksheets/sheet33.xml"/><Relationship Id="rId40" Type="http://schemas.openxmlformats.org/officeDocument/2006/relationships/chartsheet" Target="chartsheets/sheet6.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hartsheet" Target="chartsheets/sheet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chartsheet" Target="chartsheets/sheet1.xml"/><Relationship Id="rId35" Type="http://schemas.openxmlformats.org/officeDocument/2006/relationships/worksheet" Target="worksheets/sheet32.xml"/><Relationship Id="rId43" Type="http://schemas.openxmlformats.org/officeDocument/2006/relationships/worksheet" Target="worksheets/sheet3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1.xml"/><Relationship Id="rId38" Type="http://schemas.openxmlformats.org/officeDocument/2006/relationships/chartsheet" Target="chartsheets/sheet5.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3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 - RENTOWEGO W 2019 R.</a:t>
            </a:r>
          </a:p>
        </c:rich>
      </c:tx>
      <c:layout>
        <c:manualLayout>
          <c:xMode val="edge"/>
          <c:yMode val="edge"/>
          <c:x val="0.23274839900474695"/>
          <c:y val="5.82925856926216E-2"/>
        </c:manualLayout>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27291666666666664"/>
          <c:y val="0.35919055649241149"/>
          <c:w val="0.38958333333333334"/>
          <c:h val="0.39291736930860033"/>
        </c:manualLayout>
      </c:layout>
      <c:pie3DChart>
        <c:varyColors val="1"/>
        <c:ser>
          <c:idx val="0"/>
          <c:order val="0"/>
          <c:explosion val="25"/>
          <c:dPt>
            <c:idx val="0"/>
            <c:bubble3D val="0"/>
            <c:extLst>
              <c:ext xmlns:c16="http://schemas.microsoft.com/office/drawing/2014/chart" uri="{C3380CC4-5D6E-409C-BE32-E72D297353CC}">
                <c16:uniqueId val="{00000000-3740-4F5A-8A7A-AA0ED58D2F3A}"/>
              </c:ext>
            </c:extLst>
          </c:dPt>
          <c:dPt>
            <c:idx val="1"/>
            <c:bubble3D val="0"/>
            <c:extLst>
              <c:ext xmlns:c16="http://schemas.microsoft.com/office/drawing/2014/chart" uri="{C3380CC4-5D6E-409C-BE32-E72D297353CC}">
                <c16:uniqueId val="{00000001-3740-4F5A-8A7A-AA0ED58D2F3A}"/>
              </c:ext>
            </c:extLst>
          </c:dPt>
          <c:dPt>
            <c:idx val="2"/>
            <c:bubble3D val="0"/>
            <c:extLst>
              <c:ext xmlns:c16="http://schemas.microsoft.com/office/drawing/2014/chart" uri="{C3380CC4-5D6E-409C-BE32-E72D297353CC}">
                <c16:uniqueId val="{00000002-3740-4F5A-8A7A-AA0ED58D2F3A}"/>
              </c:ext>
            </c:extLst>
          </c:dPt>
          <c:dLbls>
            <c:dLbl>
              <c:idx val="0"/>
              <c:layout>
                <c:manualLayout>
                  <c:x val="0.10549719045643176"/>
                  <c:y val="4.2965241087012683E-2"/>
                </c:manualLayout>
              </c:layout>
              <c:tx>
                <c:rich>
                  <a:bodyPr/>
                  <a:lstStyle/>
                  <a:p>
                    <a:pPr>
                      <a:defRPr sz="900" b="1" i="0" u="none" strike="noStrike" baseline="0">
                        <a:solidFill>
                          <a:srgbClr val="000000"/>
                        </a:solidFill>
                        <a:latin typeface="Arial"/>
                        <a:ea typeface="Arial"/>
                        <a:cs typeface="Arial"/>
                      </a:defRPr>
                    </a:pPr>
                    <a:r>
                      <a:rPr lang="en-US"/>
                      <a:t>Emerytury
78,8 %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40-4F5A-8A7A-AA0ED58D2F3A}"/>
                </c:ext>
              </c:extLst>
            </c:dLbl>
            <c:dLbl>
              <c:idx val="1"/>
              <c:layout>
                <c:manualLayout>
                  <c:x val="-9.1828412073490823E-2"/>
                  <c:y val="-7.4936374943014125E-2"/>
                </c:manualLayout>
              </c:layout>
              <c:tx>
                <c:rich>
                  <a:bodyPr/>
                  <a:lstStyle/>
                  <a:p>
                    <a:pPr>
                      <a:defRPr sz="900" b="1" i="0" u="none" strike="noStrike" baseline="0">
                        <a:solidFill>
                          <a:srgbClr val="000000"/>
                        </a:solidFill>
                        <a:latin typeface="Arial"/>
                        <a:ea typeface="Arial"/>
                        <a:cs typeface="Arial"/>
                      </a:defRPr>
                    </a:pPr>
                    <a:r>
                      <a:rPr lang="en-US"/>
                      <a:t>Renty z tytułu 
niezdolności do pracy
17,0 %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40-4F5A-8A7A-AA0ED58D2F3A}"/>
                </c:ext>
              </c:extLst>
            </c:dLbl>
            <c:dLbl>
              <c:idx val="2"/>
              <c:layout>
                <c:manualLayout>
                  <c:x val="0.10349916125396971"/>
                  <c:y val="-4.5722375869923559E-2"/>
                </c:manualLayout>
              </c:layout>
              <c:tx>
                <c:rich>
                  <a:bodyPr/>
                  <a:lstStyle/>
                  <a:p>
                    <a:pPr>
                      <a:defRPr sz="900" b="1" i="0" u="none" strike="noStrike" baseline="0">
                        <a:solidFill>
                          <a:srgbClr val="000000"/>
                        </a:solidFill>
                        <a:latin typeface="Arial"/>
                        <a:ea typeface="Arial"/>
                        <a:cs typeface="Arial"/>
                      </a:defRPr>
                    </a:pPr>
                    <a:r>
                      <a:rPr lang="en-US"/>
                      <a:t>Renty rodzinne
4,2 %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40-4F5A-8A7A-AA0ED58D2F3A}"/>
                </c:ext>
              </c:extLst>
            </c:dLbl>
            <c:spPr>
              <a:noFill/>
              <a:ln w="25400">
                <a:noFill/>
              </a:ln>
            </c:spPr>
            <c:txPr>
              <a:bodyPr/>
              <a:lstStyle/>
              <a:p>
                <a:pPr>
                  <a:defRPr sz="900" b="1">
                    <a:latin typeface="Arial" panose="020B0604020202020204" pitchFamily="34" charset="0"/>
                    <a:cs typeface="Arial" panose="020B0604020202020204" pitchFamily="34" charset="0"/>
                  </a:defRPr>
                </a:pPr>
                <a:endParaRPr lang="pl-PL"/>
              </a:p>
            </c:txPr>
            <c:showLegendKey val="0"/>
            <c:showVal val="0"/>
            <c:showCatName val="1"/>
            <c:showSerName val="0"/>
            <c:showPercent val="1"/>
            <c:showBubbleSize val="0"/>
            <c:showLeaderLines val="1"/>
            <c:extLst>
              <c:ext xmlns:c15="http://schemas.microsoft.com/office/drawing/2012/chart" uri="{CE6537A1-D6FC-4f65-9D91-7224C49458BB}"/>
            </c:extLst>
          </c:dLbls>
          <c:cat>
            <c:strRef>
              <c:f>'Dane do wykresu nr 1.'!$B$4:$B$6</c:f>
              <c:strCache>
                <c:ptCount val="3"/>
                <c:pt idx="0">
                  <c:v>emerytury</c:v>
                </c:pt>
                <c:pt idx="1">
                  <c:v>renty z tytułu niezdolności do pracy</c:v>
                </c:pt>
                <c:pt idx="2">
                  <c:v>renty rodzinne</c:v>
                </c:pt>
              </c:strCache>
            </c:strRef>
          </c:cat>
          <c:val>
            <c:numRef>
              <c:f>'Dane do wykresu nr 1.'!$C$4:$C$6</c:f>
              <c:numCache>
                <c:formatCode>0.0%</c:formatCode>
                <c:ptCount val="3"/>
                <c:pt idx="0">
                  <c:v>0.78800000000000003</c:v>
                </c:pt>
                <c:pt idx="1">
                  <c:v>0.17</c:v>
                </c:pt>
                <c:pt idx="2">
                  <c:v>4.2000000000000003E-2</c:v>
                </c:pt>
              </c:numCache>
            </c:numRef>
          </c:val>
          <c:extLst>
            <c:ext xmlns:c16="http://schemas.microsoft.com/office/drawing/2014/chart" uri="{C3380CC4-5D6E-409C-BE32-E72D297353CC}">
              <c16:uniqueId val="{00000003-3740-4F5A-8A7A-AA0ED58D2F3A}"/>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accent3">
        <a:lumMod val="20000"/>
        <a:lumOff val="80000"/>
      </a:schemeClr>
    </a:solidFill>
  </c:sp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2019 R.</a:t>
            </a:r>
          </a:p>
        </c:rich>
      </c:tx>
      <c:layout>
        <c:manualLayout>
          <c:xMode val="edge"/>
          <c:yMode val="edge"/>
          <c:x val="0.17993794097726132"/>
          <c:y val="2.0338987278756427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5139607032057913E-2"/>
          <c:y val="9.3220338983050849E-2"/>
          <c:w val="0.75904860392967943"/>
          <c:h val="0.66101694915254239"/>
        </c:manualLayout>
      </c:layout>
      <c:bar3DChart>
        <c:barDir val="col"/>
        <c:grouping val="standard"/>
        <c:varyColors val="0"/>
        <c:ser>
          <c:idx val="0"/>
          <c:order val="0"/>
          <c:tx>
            <c:strRef>
              <c:f>'Dane do wykresu nr 2'!$D$10</c:f>
              <c:strCache>
                <c:ptCount val="1"/>
                <c:pt idx="0">
                  <c:v>świadczeniobiorcy</c:v>
                </c:pt>
              </c:strCache>
            </c:strRef>
          </c:tx>
          <c:spPr>
            <a:solidFill>
              <a:srgbClr val="FFFF00"/>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2'!$D$11:$D$26</c:f>
              <c:numCache>
                <c:formatCode>#,##0</c:formatCode>
                <c:ptCount val="16"/>
                <c:pt idx="0">
                  <c:v>42492</c:v>
                </c:pt>
                <c:pt idx="1">
                  <c:v>74560</c:v>
                </c:pt>
                <c:pt idx="2">
                  <c:v>144386</c:v>
                </c:pt>
                <c:pt idx="3">
                  <c:v>15633</c:v>
                </c:pt>
                <c:pt idx="4">
                  <c:v>95925</c:v>
                </c:pt>
                <c:pt idx="5">
                  <c:v>93695</c:v>
                </c:pt>
                <c:pt idx="6">
                  <c:v>171986</c:v>
                </c:pt>
                <c:pt idx="7">
                  <c:v>23036</c:v>
                </c:pt>
                <c:pt idx="8">
                  <c:v>66032</c:v>
                </c:pt>
                <c:pt idx="9">
                  <c:v>80757</c:v>
                </c:pt>
                <c:pt idx="10">
                  <c:v>35929</c:v>
                </c:pt>
                <c:pt idx="11">
                  <c:v>33203</c:v>
                </c:pt>
                <c:pt idx="12">
                  <c:v>61358</c:v>
                </c:pt>
                <c:pt idx="13">
                  <c:v>40919</c:v>
                </c:pt>
                <c:pt idx="14">
                  <c:v>114934</c:v>
                </c:pt>
                <c:pt idx="15">
                  <c:v>24371</c:v>
                </c:pt>
              </c:numCache>
            </c:numRef>
          </c:val>
          <c:extLst>
            <c:ext xmlns:c16="http://schemas.microsoft.com/office/drawing/2014/chart" uri="{C3380CC4-5D6E-409C-BE32-E72D297353CC}">
              <c16:uniqueId val="{00000000-391D-4188-A868-DBC28484227E}"/>
            </c:ext>
          </c:extLst>
        </c:ser>
        <c:ser>
          <c:idx val="1"/>
          <c:order val="1"/>
          <c:tx>
            <c:strRef>
              <c:f>'Dane do wykresu nr 2'!$E$10</c:f>
              <c:strCache>
                <c:ptCount val="1"/>
                <c:pt idx="0">
                  <c:v>ubezpieczeni</c:v>
                </c:pt>
              </c:strCache>
            </c:strRef>
          </c:tx>
          <c:spPr>
            <a:solidFill>
              <a:srgbClr val="339966"/>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2'!$E$11:$E$26</c:f>
              <c:numCache>
                <c:formatCode>#,##0</c:formatCode>
                <c:ptCount val="16"/>
                <c:pt idx="0">
                  <c:v>41990</c:v>
                </c:pt>
                <c:pt idx="1">
                  <c:v>65233</c:v>
                </c:pt>
                <c:pt idx="2">
                  <c:v>152692</c:v>
                </c:pt>
                <c:pt idx="3">
                  <c:v>14586</c:v>
                </c:pt>
                <c:pt idx="4">
                  <c:v>95447</c:v>
                </c:pt>
                <c:pt idx="5">
                  <c:v>140220</c:v>
                </c:pt>
                <c:pt idx="6">
                  <c:v>168092</c:v>
                </c:pt>
                <c:pt idx="7">
                  <c:v>26430</c:v>
                </c:pt>
                <c:pt idx="8">
                  <c:v>87980</c:v>
                </c:pt>
                <c:pt idx="9">
                  <c:v>83296</c:v>
                </c:pt>
                <c:pt idx="10">
                  <c:v>39786</c:v>
                </c:pt>
                <c:pt idx="11">
                  <c:v>33995</c:v>
                </c:pt>
                <c:pt idx="12">
                  <c:v>66872</c:v>
                </c:pt>
                <c:pt idx="13">
                  <c:v>41829</c:v>
                </c:pt>
                <c:pt idx="14">
                  <c:v>116164</c:v>
                </c:pt>
                <c:pt idx="15">
                  <c:v>24673</c:v>
                </c:pt>
              </c:numCache>
            </c:numRef>
          </c:val>
          <c:extLst>
            <c:ext xmlns:c16="http://schemas.microsoft.com/office/drawing/2014/chart" uri="{C3380CC4-5D6E-409C-BE32-E72D297353CC}">
              <c16:uniqueId val="{00000001-391D-4188-A868-DBC28484227E}"/>
            </c:ext>
          </c:extLst>
        </c:ser>
        <c:dLbls>
          <c:showLegendKey val="0"/>
          <c:showVal val="0"/>
          <c:showCatName val="0"/>
          <c:showSerName val="0"/>
          <c:showPercent val="0"/>
          <c:showBubbleSize val="0"/>
        </c:dLbls>
        <c:gapWidth val="150"/>
        <c:shape val="box"/>
        <c:axId val="1209839055"/>
        <c:axId val="1"/>
        <c:axId val="2"/>
      </c:bar3DChart>
      <c:catAx>
        <c:axId val="1209839055"/>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5470538250946643"/>
              <c:y val="0.9118644478507768"/>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1"/>
        <c:crosses val="autoZero"/>
        <c:auto val="1"/>
        <c:lblAlgn val="ctr"/>
        <c:lblOffset val="100"/>
        <c:tickLblSkip val="1"/>
        <c:tickMarkSkip val="1"/>
        <c:noMultiLvlLbl val="1"/>
      </c:cat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8934979177936205E-2"/>
              <c:y val="0.3440677938922280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209839055"/>
        <c:crosses val="autoZero"/>
        <c:crossBetween val="between"/>
        <c:majorUnit val="30000"/>
      </c:valAx>
      <c:serAx>
        <c:axId val="2"/>
        <c:scaling>
          <c:orientation val="minMax"/>
        </c:scaling>
        <c:delete val="1"/>
        <c:axPos val="b"/>
        <c:majorTickMark val="out"/>
        <c:minorTickMark val="none"/>
        <c:tickLblPos val="nextTo"/>
        <c:crossAx val="1"/>
        <c:crosses val="autoZero"/>
      </c:serAx>
      <c:spPr>
        <a:noFill/>
        <a:ln w="25400">
          <a:noFill/>
        </a:ln>
      </c:spPr>
    </c:plotArea>
    <c:legend>
      <c:legendPos val="r"/>
      <c:layout>
        <c:manualLayout>
          <c:xMode val="edge"/>
          <c:yMode val="edge"/>
          <c:x val="0.86452944003338994"/>
          <c:y val="0.39491517300103712"/>
          <c:w val="0.13133405183224822"/>
          <c:h val="0.28474582190259007"/>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l-PL"/>
        </a:p>
      </c:txPr>
    </c:legend>
    <c:plotVisOnly val="1"/>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
WYKRES NR 3. PRZECIĘTNE ŚWIADCZENIA EMERYTALNO-RENTOWE WYPŁACONE PRZEZ KRUS 
W 2019 R.</a:t>
            </a:r>
          </a:p>
        </c:rich>
      </c:tx>
      <c:layout>
        <c:manualLayout>
          <c:xMode val="edge"/>
          <c:yMode val="edge"/>
          <c:x val="0.16458344269466316"/>
          <c:y val="0"/>
        </c:manualLayout>
      </c:layout>
      <c:overlay val="0"/>
      <c:spPr>
        <a:noFill/>
        <a:ln w="25400">
          <a:noFill/>
        </a:ln>
      </c:spPr>
    </c:title>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26096033402922758"/>
          <c:y val="0.15568862275449102"/>
          <c:w val="0.56993736951983298"/>
          <c:h val="0.58982035928143717"/>
        </c:manualLayout>
      </c:layout>
      <c:bar3DChart>
        <c:barDir val="col"/>
        <c:grouping val="clustered"/>
        <c:varyColors val="0"/>
        <c:ser>
          <c:idx val="0"/>
          <c:order val="0"/>
          <c:tx>
            <c:strRef>
              <c:f>'Dane do wykresu nr 3'!$B$7</c:f>
              <c:strCache>
                <c:ptCount val="1"/>
                <c:pt idx="0">
                  <c:v>świadczenia ogółem</c:v>
                </c:pt>
              </c:strCache>
            </c:strRef>
          </c:tx>
          <c:spPr>
            <a:solidFill>
              <a:srgbClr val="60AE02"/>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3'!$B$8:$B$23</c:f>
              <c:numCache>
                <c:formatCode>0.00</c:formatCode>
                <c:ptCount val="16"/>
                <c:pt idx="0">
                  <c:v>1433.88</c:v>
                </c:pt>
                <c:pt idx="1">
                  <c:v>1386.7</c:v>
                </c:pt>
                <c:pt idx="2">
                  <c:v>1383.38</c:v>
                </c:pt>
                <c:pt idx="3">
                  <c:v>1512.62</c:v>
                </c:pt>
                <c:pt idx="4">
                  <c:v>1369.91</c:v>
                </c:pt>
                <c:pt idx="5">
                  <c:v>1342.53</c:v>
                </c:pt>
                <c:pt idx="6">
                  <c:v>1349.9</c:v>
                </c:pt>
                <c:pt idx="7">
                  <c:v>1419.88</c:v>
                </c:pt>
                <c:pt idx="8">
                  <c:v>1353.34</c:v>
                </c:pt>
                <c:pt idx="9">
                  <c:v>1368.05</c:v>
                </c:pt>
                <c:pt idx="10">
                  <c:v>1388.53</c:v>
                </c:pt>
                <c:pt idx="11">
                  <c:v>1539.43</c:v>
                </c:pt>
                <c:pt idx="12">
                  <c:v>1362.31</c:v>
                </c:pt>
                <c:pt idx="13">
                  <c:v>1401.77</c:v>
                </c:pt>
                <c:pt idx="14">
                  <c:v>1352.9</c:v>
                </c:pt>
                <c:pt idx="15">
                  <c:v>1439.57</c:v>
                </c:pt>
              </c:numCache>
            </c:numRef>
          </c:val>
          <c:extLst>
            <c:ext xmlns:c16="http://schemas.microsoft.com/office/drawing/2014/chart" uri="{C3380CC4-5D6E-409C-BE32-E72D297353CC}">
              <c16:uniqueId val="{00000000-FFAB-4893-8B44-5B2FB2643E87}"/>
            </c:ext>
          </c:extLst>
        </c:ser>
        <c:ser>
          <c:idx val="1"/>
          <c:order val="1"/>
          <c:tx>
            <c:strRef>
              <c:f>'Dane do wykresu nr 3'!$C$7</c:f>
              <c:strCache>
                <c:ptCount val="1"/>
                <c:pt idx="0">
                  <c:v>świadczenia rolne</c:v>
                </c:pt>
              </c:strCache>
            </c:strRef>
          </c:tx>
          <c:spPr>
            <a:solidFill>
              <a:srgbClr val="006000"/>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3'!$C$8:$C$23</c:f>
              <c:numCache>
                <c:formatCode>#,##0.00</c:formatCode>
                <c:ptCount val="16"/>
                <c:pt idx="0">
                  <c:v>1244.67</c:v>
                </c:pt>
                <c:pt idx="1">
                  <c:v>1306.75</c:v>
                </c:pt>
                <c:pt idx="2">
                  <c:v>1284.27</c:v>
                </c:pt>
                <c:pt idx="3">
                  <c:v>1215.43</c:v>
                </c:pt>
                <c:pt idx="4">
                  <c:v>1287.24</c:v>
                </c:pt>
                <c:pt idx="5">
                  <c:v>1250.31</c:v>
                </c:pt>
                <c:pt idx="6">
                  <c:v>1287.81</c:v>
                </c:pt>
                <c:pt idx="7">
                  <c:v>1290.01</c:v>
                </c:pt>
                <c:pt idx="8">
                  <c:v>1262.07</c:v>
                </c:pt>
                <c:pt idx="9">
                  <c:v>1310.0899999999999</c:v>
                </c:pt>
                <c:pt idx="10">
                  <c:v>1280.03</c:v>
                </c:pt>
                <c:pt idx="11">
                  <c:v>1203.94</c:v>
                </c:pt>
                <c:pt idx="12">
                  <c:v>1274.4000000000001</c:v>
                </c:pt>
                <c:pt idx="13">
                  <c:v>1303.83</c:v>
                </c:pt>
                <c:pt idx="14">
                  <c:v>1258.57</c:v>
                </c:pt>
                <c:pt idx="15">
                  <c:v>1278.8800000000001</c:v>
                </c:pt>
              </c:numCache>
            </c:numRef>
          </c:val>
          <c:extLst>
            <c:ext xmlns:c16="http://schemas.microsoft.com/office/drawing/2014/chart" uri="{C3380CC4-5D6E-409C-BE32-E72D297353CC}">
              <c16:uniqueId val="{00000001-FFAB-4893-8B44-5B2FB2643E87}"/>
            </c:ext>
          </c:extLst>
        </c:ser>
        <c:dLbls>
          <c:showLegendKey val="0"/>
          <c:showVal val="0"/>
          <c:showCatName val="0"/>
          <c:showSerName val="0"/>
          <c:showPercent val="0"/>
          <c:showBubbleSize val="0"/>
        </c:dLbls>
        <c:gapWidth val="150"/>
        <c:shape val="box"/>
        <c:axId val="1278053855"/>
        <c:axId val="1"/>
        <c:axId val="0"/>
      </c:bar3DChart>
      <c:catAx>
        <c:axId val="1278053855"/>
        <c:scaling>
          <c:orientation val="minMax"/>
        </c:scaling>
        <c:delete val="0"/>
        <c:axPos val="b"/>
        <c:title>
          <c:tx>
            <c:rich>
              <a:bodyPr/>
              <a:lstStyle/>
              <a:p>
                <a:pPr algn="l">
                  <a:defRPr sz="1000" b="1" i="0" u="none" strike="noStrike" baseline="0">
                    <a:solidFill>
                      <a:srgbClr val="000000"/>
                    </a:solidFill>
                    <a:latin typeface="Arial"/>
                    <a:ea typeface="Arial"/>
                    <a:cs typeface="Arial"/>
                  </a:defRPr>
                </a:pPr>
                <a:r>
                  <a:rPr lang="pl-PL" sz="1000"/>
                  <a:t>województwo</a:t>
                </a:r>
              </a:p>
            </c:rich>
          </c:tx>
          <c:layout>
            <c:manualLayout>
              <c:xMode val="edge"/>
              <c:yMode val="edge"/>
              <c:x val="0.51458344269466316"/>
              <c:y val="0.8923766132937399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nchor="t" anchorCtr="1"/>
              <a:lstStyle/>
              <a:p>
                <a:pPr>
                  <a:defRPr sz="1000" b="1" i="0" u="none" strike="noStrike" baseline="0">
                    <a:solidFill>
                      <a:srgbClr val="000000"/>
                    </a:solidFill>
                    <a:latin typeface="Arial"/>
                    <a:ea typeface="Arial"/>
                    <a:cs typeface="Arial"/>
                  </a:defRPr>
                </a:pPr>
                <a:r>
                  <a:rPr lang="pl-PL" sz="1000" b="1"/>
                  <a:t>w złotych</a:t>
                </a:r>
              </a:p>
            </c:rich>
          </c:tx>
          <c:layout>
            <c:manualLayout>
              <c:xMode val="edge"/>
              <c:yMode val="edge"/>
              <c:x val="0.13784897200349958"/>
              <c:y val="0.473967799072393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278053855"/>
        <c:crosses val="autoZero"/>
        <c:crossBetween val="between"/>
      </c:valAx>
      <c:spPr>
        <a:noFill/>
        <a:ln w="25400">
          <a:noFill/>
        </a:ln>
      </c:spPr>
    </c:plotArea>
    <c:legend>
      <c:legendPos val="r"/>
      <c:legendEntry>
        <c:idx val="0"/>
        <c:txPr>
          <a:bodyPr/>
          <a:lstStyle/>
          <a:p>
            <a:pPr>
              <a:defRPr sz="1000" b="0" i="0" u="none" strike="noStrike" baseline="0">
                <a:solidFill>
                  <a:srgbClr val="000000"/>
                </a:solidFill>
                <a:latin typeface="Arial"/>
                <a:ea typeface="Arial"/>
                <a:cs typeface="Arial"/>
              </a:defRPr>
            </a:pPr>
            <a:endParaRPr lang="pl-PL"/>
          </a:p>
        </c:txPr>
      </c:legendEntry>
      <c:legendEntry>
        <c:idx val="1"/>
        <c:txPr>
          <a:bodyPr/>
          <a:lstStyle/>
          <a:p>
            <a:pPr>
              <a:defRPr sz="1000" b="0" i="0" u="none" strike="noStrike" baseline="0">
                <a:solidFill>
                  <a:srgbClr val="000000"/>
                </a:solidFill>
                <a:latin typeface="Arial"/>
                <a:ea typeface="Arial"/>
                <a:cs typeface="Arial"/>
              </a:defRPr>
            </a:pPr>
            <a:endParaRPr lang="pl-PL"/>
          </a:p>
        </c:txPr>
      </c:legendEntry>
      <c:layout>
        <c:manualLayout>
          <c:xMode val="edge"/>
          <c:yMode val="edge"/>
          <c:x val="0.8402924321959756"/>
          <c:y val="0.61377248001362084"/>
          <c:w val="0.15135695538057747"/>
          <c:h val="8.532930111010217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pl-PL"/>
              <a:t>WYKRES NR 4. STRUKTURA WYDATKÓW NA ŚWIADCZENIA FINANSOWANE Z FUNDUSZU SKŁADKOWEGO W  2019 R. </a:t>
            </a:r>
          </a:p>
        </c:rich>
      </c:tx>
      <c:layout>
        <c:manualLayout>
          <c:xMode val="edge"/>
          <c:yMode val="edge"/>
          <c:x val="0.11278195488721804"/>
          <c:y val="8.2822124298682839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0622986036519872"/>
          <c:y val="0.37423312883435583"/>
          <c:w val="0.5284640171858217"/>
          <c:h val="0.36809815950920244"/>
        </c:manualLayout>
      </c:layout>
      <c:pie3DChart>
        <c:varyColors val="1"/>
        <c:ser>
          <c:idx val="0"/>
          <c:order val="0"/>
          <c:spPr>
            <a:ln w="25400">
              <a:noFill/>
            </a:ln>
          </c:spPr>
          <c:explosion val="25"/>
          <c:dPt>
            <c:idx val="0"/>
            <c:bubble3D val="0"/>
            <c:spPr>
              <a:solidFill>
                <a:srgbClr val="9999FF"/>
              </a:solidFill>
              <a:ln w="25400">
                <a:noFill/>
              </a:ln>
            </c:spPr>
            <c:extLst>
              <c:ext xmlns:c16="http://schemas.microsoft.com/office/drawing/2014/chart" uri="{C3380CC4-5D6E-409C-BE32-E72D297353CC}">
                <c16:uniqueId val="{00000001-0A7F-4AC8-89DF-4D8FB3550A9F}"/>
              </c:ext>
            </c:extLst>
          </c:dPt>
          <c:dPt>
            <c:idx val="1"/>
            <c:bubble3D val="0"/>
            <c:explosion val="36"/>
            <c:spPr>
              <a:solidFill>
                <a:srgbClr val="993366"/>
              </a:solidFill>
              <a:ln w="25400">
                <a:noFill/>
              </a:ln>
            </c:spPr>
            <c:extLst>
              <c:ext xmlns:c16="http://schemas.microsoft.com/office/drawing/2014/chart" uri="{C3380CC4-5D6E-409C-BE32-E72D297353CC}">
                <c16:uniqueId val="{00000003-0A7F-4AC8-89DF-4D8FB3550A9F}"/>
              </c:ext>
            </c:extLst>
          </c:dPt>
          <c:dLbls>
            <c:dLbl>
              <c:idx val="0"/>
              <c:layout>
                <c:manualLayout>
                  <c:x val="9.0267400785428026E-2"/>
                  <c:y val="9.5680666256687141E-2"/>
                </c:manualLayout>
              </c:layout>
              <c:tx>
                <c:rich>
                  <a:bodyPr/>
                  <a:lstStyle/>
                  <a:p>
                    <a:pPr>
                      <a:defRPr sz="900" b="1" i="0" u="none" strike="noStrike" baseline="0">
                        <a:solidFill>
                          <a:srgbClr val="000000"/>
                        </a:solidFill>
                        <a:latin typeface="Arial"/>
                        <a:ea typeface="Arial"/>
                        <a:cs typeface="Arial"/>
                      </a:defRPr>
                    </a:pPr>
                    <a:r>
                      <a:rPr lang="en-US"/>
                      <a:t>Zasiłki chorobowe                    81,0 %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7F-4AC8-89DF-4D8FB3550A9F}"/>
                </c:ext>
              </c:extLst>
            </c:dLbl>
            <c:dLbl>
              <c:idx val="1"/>
              <c:layout>
                <c:manualLayout>
                  <c:x val="-0.12272650129260158"/>
                  <c:y val="-6.1243740237991735E-2"/>
                </c:manualLayout>
              </c:layout>
              <c:tx>
                <c:rich>
                  <a:bodyPr/>
                  <a:lstStyle/>
                  <a:p>
                    <a:pPr>
                      <a:defRPr sz="900" b="1" i="0" u="none" strike="noStrike" baseline="0">
                        <a:solidFill>
                          <a:srgbClr val="000000"/>
                        </a:solidFill>
                        <a:latin typeface="Arial"/>
                        <a:ea typeface="Arial"/>
                        <a:cs typeface="Arial"/>
                      </a:defRPr>
                    </a:pPr>
                    <a:r>
                      <a:rPr lang="en-US"/>
                      <a:t>Jednorazowe 
odszkodowania           powypadkowe                      
19,0 %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7F-4AC8-89DF-4D8FB3550A9F}"/>
                </c:ext>
              </c:extLst>
            </c:dLbl>
            <c:dLbl>
              <c:idx val="2"/>
              <c:layout>
                <c:manualLayout>
                  <c:x val="0.1040938473145907"/>
                  <c:y val="-0.13202673483106617"/>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A7F-4AC8-89DF-4D8FB3550A9F}"/>
                </c:ext>
              </c:extLst>
            </c:dLbl>
            <c:spPr>
              <a:noFill/>
              <a:ln w="25400">
                <a:noFill/>
              </a:ln>
            </c:spPr>
            <c:txPr>
              <a:bodyPr wrap="square" lIns="38100" tIns="19050" rIns="38100" bIns="19050" anchor="ctr">
                <a:spAutoFit/>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'Dane do wykresu nr 4.'!$B$4:$B$5</c:f>
              <c:strCache>
                <c:ptCount val="2"/>
                <c:pt idx="0">
                  <c:v>zasiłki chorobowe</c:v>
                </c:pt>
                <c:pt idx="1">
                  <c:v>jednorazowe odszkodowania powypadkowe</c:v>
                </c:pt>
              </c:strCache>
            </c:strRef>
          </c:cat>
          <c:val>
            <c:numRef>
              <c:f>'Dane do wykresu nr 4.'!$C$4:$C$5</c:f>
              <c:numCache>
                <c:formatCode>0.0%</c:formatCode>
                <c:ptCount val="2"/>
                <c:pt idx="0">
                  <c:v>0.81</c:v>
                </c:pt>
                <c:pt idx="1">
                  <c:v>0.19</c:v>
                </c:pt>
              </c:numCache>
            </c:numRef>
          </c:val>
          <c:extLst>
            <c:ext xmlns:c16="http://schemas.microsoft.com/office/drawing/2014/chart" uri="{C3380CC4-5D6E-409C-BE32-E72D297353CC}">
              <c16:uniqueId val="{00000005-0A7F-4AC8-89DF-4D8FB3550A9F}"/>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5. WYPADKI PRZY PRACY ROLNICZEJ W 2019 R.</a:t>
            </a:r>
          </a:p>
        </c:rich>
      </c:tx>
      <c:layout>
        <c:manualLayout>
          <c:xMode val="edge"/>
          <c:yMode val="edge"/>
          <c:x val="0.29326419646425017"/>
          <c:y val="3.5653673538048179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823"/>
          <c:y val="0.23769100169779286"/>
          <c:w val="0.71709844559585489"/>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1-5366-4196-B9EA-C8C5215F3AF2}"/>
              </c:ext>
            </c:extLst>
          </c:dPt>
          <c:dPt>
            <c:idx val="1"/>
            <c:bubble3D val="0"/>
            <c:spPr>
              <a:solidFill>
                <a:srgbClr val="800080"/>
              </a:solidFill>
              <a:ln w="25400">
                <a:noFill/>
              </a:ln>
            </c:spPr>
            <c:extLst>
              <c:ext xmlns:c16="http://schemas.microsoft.com/office/drawing/2014/chart" uri="{C3380CC4-5D6E-409C-BE32-E72D297353CC}">
                <c16:uniqueId val="{00000003-5366-4196-B9EA-C8C5215F3AF2}"/>
              </c:ext>
            </c:extLst>
          </c:dPt>
          <c:dPt>
            <c:idx val="2"/>
            <c:bubble3D val="0"/>
            <c:spPr>
              <a:solidFill>
                <a:srgbClr val="FFFF00"/>
              </a:solidFill>
              <a:ln w="25400">
                <a:noFill/>
              </a:ln>
            </c:spPr>
            <c:extLst>
              <c:ext xmlns:c16="http://schemas.microsoft.com/office/drawing/2014/chart" uri="{C3380CC4-5D6E-409C-BE32-E72D297353CC}">
                <c16:uniqueId val="{00000005-5366-4196-B9EA-C8C5215F3AF2}"/>
              </c:ext>
            </c:extLst>
          </c:dPt>
          <c:dPt>
            <c:idx val="3"/>
            <c:bubble3D val="0"/>
            <c:spPr>
              <a:solidFill>
                <a:srgbClr val="33CCCC"/>
              </a:solidFill>
              <a:ln w="25400">
                <a:noFill/>
              </a:ln>
            </c:spPr>
            <c:extLst>
              <c:ext xmlns:c16="http://schemas.microsoft.com/office/drawing/2014/chart" uri="{C3380CC4-5D6E-409C-BE32-E72D297353CC}">
                <c16:uniqueId val="{00000007-5366-4196-B9EA-C8C5215F3AF2}"/>
              </c:ext>
            </c:extLst>
          </c:dPt>
          <c:dPt>
            <c:idx val="4"/>
            <c:bubble3D val="0"/>
            <c:spPr>
              <a:solidFill>
                <a:srgbClr val="FF9900"/>
              </a:solidFill>
              <a:ln w="25400">
                <a:noFill/>
              </a:ln>
            </c:spPr>
            <c:extLst>
              <c:ext xmlns:c16="http://schemas.microsoft.com/office/drawing/2014/chart" uri="{C3380CC4-5D6E-409C-BE32-E72D297353CC}">
                <c16:uniqueId val="{00000009-5366-4196-B9EA-C8C5215F3AF2}"/>
              </c:ext>
            </c:extLst>
          </c:dPt>
          <c:dLbls>
            <c:dLbl>
              <c:idx val="0"/>
              <c:layout>
                <c:manualLayout>
                  <c:x val="-5.2117154724339497E-2"/>
                  <c:y val="-0.15327170229216769"/>
                </c:manualLayout>
              </c:layout>
              <c:tx>
                <c:rich>
                  <a:bodyPr/>
                  <a:lstStyle/>
                  <a:p>
                    <a:pPr>
                      <a:defRPr sz="1000" b="1" i="0" u="none" strike="noStrike" baseline="0">
                        <a:solidFill>
                          <a:srgbClr val="000000"/>
                        </a:solidFill>
                        <a:latin typeface="Arial"/>
                        <a:ea typeface="Arial"/>
                        <a:cs typeface="Arial"/>
                      </a:defRPr>
                    </a:pPr>
                    <a:r>
                      <a:rPr lang="en-US"/>
                      <a:t>Upadek osób
48,3%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66-4196-B9EA-C8C5215F3AF2}"/>
                </c:ext>
              </c:extLst>
            </c:dLbl>
            <c:dLbl>
              <c:idx val="1"/>
              <c:layout>
                <c:manualLayout>
                  <c:x val="0.17489204335692629"/>
                  <c:y val="0.17754544870044653"/>
                </c:manualLayout>
              </c:layout>
              <c:tx>
                <c:rich>
                  <a:bodyPr/>
                  <a:lstStyle/>
                  <a:p>
                    <a:pPr>
                      <a:defRPr sz="1000" b="1" i="0" u="none" strike="noStrike" baseline="0">
                        <a:solidFill>
                          <a:srgbClr val="000000"/>
                        </a:solidFill>
                        <a:latin typeface="Arial"/>
                        <a:ea typeface="Arial"/>
                        <a:cs typeface="Arial"/>
                      </a:defRPr>
                    </a:pPr>
                    <a:r>
                      <a:rPr lang="en-US"/>
                      <a:t>Upadek przedmiotów
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66-4196-B9EA-C8C5215F3AF2}"/>
                </c:ext>
              </c:extLst>
            </c:dLbl>
            <c:dLbl>
              <c:idx val="2"/>
              <c:layout>
                <c:manualLayout>
                  <c:x val="-8.3908410277337767E-2"/>
                  <c:y val="0.18565920021874682"/>
                </c:manualLayout>
              </c:layout>
              <c:tx>
                <c:rich>
                  <a:bodyPr/>
                  <a:lstStyle/>
                  <a:p>
                    <a:pPr>
                      <a:defRPr sz="1000" b="1" i="0" u="none" strike="noStrike" baseline="0">
                        <a:solidFill>
                          <a:srgbClr val="000000"/>
                        </a:solidFill>
                        <a:latin typeface="Arial"/>
                        <a:ea typeface="Arial"/>
                        <a:cs typeface="Arial"/>
                      </a:defRPr>
                    </a:pPr>
                    <a:r>
                      <a:rPr lang="en-US"/>
                      <a:t>Pochwycenie, uderzenie           przez części ruchome            maszyn i urządzeń
11,9%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366-4196-B9EA-C8C5215F3AF2}"/>
                </c:ext>
              </c:extLst>
            </c:dLbl>
            <c:dLbl>
              <c:idx val="3"/>
              <c:layout>
                <c:manualLayout>
                  <c:x val="-6.2608194008961365E-2"/>
                  <c:y val="-0.10491553155217384"/>
                </c:manualLayout>
              </c:layout>
              <c:tx>
                <c:rich>
                  <a:bodyPr/>
                  <a:lstStyle/>
                  <a:p>
                    <a:pPr>
                      <a:defRPr sz="1000" b="1" i="0" u="none" strike="noStrike" baseline="0">
                        <a:solidFill>
                          <a:srgbClr val="000000"/>
                        </a:solidFill>
                        <a:latin typeface="Arial"/>
                        <a:ea typeface="Arial"/>
                        <a:cs typeface="Arial"/>
                      </a:defRPr>
                    </a:pPr>
                    <a:r>
                      <a:rPr lang="en-US" b="1"/>
                      <a:t>Uderzenie,                 przygniecenie,                  pogryzienie                        przez zwięrzęta 
12,0%</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366-4196-B9EA-C8C5215F3AF2}"/>
                </c:ext>
              </c:extLst>
            </c:dLbl>
            <c:dLbl>
              <c:idx val="4"/>
              <c:layout>
                <c:manualLayout>
                  <c:x val="6.2698686510047924E-2"/>
                  <c:y val="-0.16293273156575663"/>
                </c:manualLayout>
              </c:layout>
              <c:tx>
                <c:rich>
                  <a:bodyPr/>
                  <a:lstStyle/>
                  <a:p>
                    <a:pPr>
                      <a:defRPr sz="1000" b="1" i="0" u="none" strike="noStrike" baseline="0">
                        <a:solidFill>
                          <a:srgbClr val="000000"/>
                        </a:solidFill>
                        <a:latin typeface="Arial"/>
                        <a:ea typeface="Arial"/>
                        <a:cs typeface="Arial"/>
                      </a:defRPr>
                    </a:pPr>
                    <a:r>
                      <a:rPr lang="en-US"/>
                      <a:t>Pozostałe
21,3%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366-4196-B9EA-C8C5215F3AF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0"/>
            <c:extLst>
              <c:ext xmlns:c15="http://schemas.microsoft.com/office/drawing/2012/chart" uri="{CE6537A1-D6FC-4f65-9D91-7224C49458BB}"/>
            </c:extLst>
          </c:dLbls>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5'!$A$8:$E$8</c:f>
              <c:numCache>
                <c:formatCode>General</c:formatCode>
                <c:ptCount val="5"/>
                <c:pt idx="0">
                  <c:v>4975</c:v>
                </c:pt>
                <c:pt idx="1">
                  <c:v>674</c:v>
                </c:pt>
                <c:pt idx="2">
                  <c:v>1222</c:v>
                </c:pt>
                <c:pt idx="3">
                  <c:v>1236</c:v>
                </c:pt>
                <c:pt idx="4">
                  <c:v>2188</c:v>
                </c:pt>
              </c:numCache>
            </c:numRef>
          </c:val>
          <c:extLst>
            <c:ext xmlns:c16="http://schemas.microsoft.com/office/drawing/2014/chart" uri="{C3380CC4-5D6E-409C-BE32-E72D297353CC}">
              <c16:uniqueId val="{0000000A-5366-4196-B9EA-C8C5215F3AF2}"/>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5366-4196-B9EA-C8C5215F3AF2}"/>
              </c:ext>
            </c:extLst>
          </c:dPt>
          <c:dPt>
            <c:idx val="1"/>
            <c:bubble3D val="0"/>
            <c:extLst>
              <c:ext xmlns:c16="http://schemas.microsoft.com/office/drawing/2014/chart" uri="{C3380CC4-5D6E-409C-BE32-E72D297353CC}">
                <c16:uniqueId val="{0000000D-5366-4196-B9EA-C8C5215F3AF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5366-4196-B9EA-C8C5215F3AF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1-5366-4196-B9EA-C8C5215F3AF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3-5366-4196-B9EA-C8C5215F3AF2}"/>
              </c:ext>
            </c:extLst>
          </c:dPt>
          <c:cat>
            <c:strRef>
              <c:f>'Dane do wykresu nr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nr 5'!$A$9:$E$9</c:f>
              <c:numCache>
                <c:formatCode>General</c:formatCode>
                <c:ptCount val="5"/>
              </c:numCache>
            </c:numRef>
          </c:val>
          <c:extLst>
            <c:ext xmlns:c16="http://schemas.microsoft.com/office/drawing/2014/chart" uri="{C3380CC4-5D6E-409C-BE32-E72D297353CC}">
              <c16:uniqueId val="{00000014-5366-4196-B9EA-C8C5215F3AF2}"/>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6-5366-4196-B9EA-C8C5215F3AF2}"/>
              </c:ext>
            </c:extLst>
          </c:dPt>
          <c:dPt>
            <c:idx val="1"/>
            <c:bubble3D val="0"/>
            <c:extLst>
              <c:ext xmlns:c16="http://schemas.microsoft.com/office/drawing/2014/chart" uri="{C3380CC4-5D6E-409C-BE32-E72D297353CC}">
                <c16:uniqueId val="{00000017-5366-4196-B9EA-C8C5215F3AF2}"/>
              </c:ext>
            </c:extLst>
          </c:dPt>
          <c:dPt>
            <c:idx val="2"/>
            <c:bubble3D val="0"/>
            <c:extLst>
              <c:ext xmlns:c16="http://schemas.microsoft.com/office/drawing/2014/chart" uri="{C3380CC4-5D6E-409C-BE32-E72D297353CC}">
                <c16:uniqueId val="{00000018-5366-4196-B9EA-C8C5215F3AF2}"/>
              </c:ext>
            </c:extLst>
          </c:dPt>
          <c:dPt>
            <c:idx val="3"/>
            <c:bubble3D val="0"/>
            <c:extLst>
              <c:ext xmlns:c16="http://schemas.microsoft.com/office/drawing/2014/chart" uri="{C3380CC4-5D6E-409C-BE32-E72D297353CC}">
                <c16:uniqueId val="{00000019-5366-4196-B9EA-C8C5215F3AF2}"/>
              </c:ext>
            </c:extLst>
          </c:dPt>
          <c:dPt>
            <c:idx val="4"/>
            <c:bubble3D val="0"/>
            <c:extLst>
              <c:ext xmlns:c16="http://schemas.microsoft.com/office/drawing/2014/chart" uri="{C3380CC4-5D6E-409C-BE32-E72D297353CC}">
                <c16:uniqueId val="{0000001A-5366-4196-B9EA-C8C5215F3AF2}"/>
              </c:ext>
            </c:extLst>
          </c:dPt>
          <c:val>
            <c:numLit>
              <c:formatCode>General</c:formatCode>
              <c:ptCount val="1"/>
              <c:pt idx="0">
                <c:v>1</c:v>
              </c:pt>
            </c:numLit>
          </c:val>
          <c:extLst>
            <c:ext xmlns:c16="http://schemas.microsoft.com/office/drawing/2014/chart" uri="{C3380CC4-5D6E-409C-BE32-E72D297353CC}">
              <c16:uniqueId val="{0000001B-5366-4196-B9EA-C8C5215F3AF2}"/>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D-5366-4196-B9EA-C8C5215F3AF2}"/>
              </c:ext>
            </c:extLst>
          </c:dPt>
          <c:dPt>
            <c:idx val="1"/>
            <c:bubble3D val="0"/>
            <c:extLst>
              <c:ext xmlns:c16="http://schemas.microsoft.com/office/drawing/2014/chart" uri="{C3380CC4-5D6E-409C-BE32-E72D297353CC}">
                <c16:uniqueId val="{0000001E-5366-4196-B9EA-C8C5215F3AF2}"/>
              </c:ext>
            </c:extLst>
          </c:dPt>
          <c:dPt>
            <c:idx val="2"/>
            <c:bubble3D val="0"/>
            <c:extLst>
              <c:ext xmlns:c16="http://schemas.microsoft.com/office/drawing/2014/chart" uri="{C3380CC4-5D6E-409C-BE32-E72D297353CC}">
                <c16:uniqueId val="{0000001F-5366-4196-B9EA-C8C5215F3AF2}"/>
              </c:ext>
            </c:extLst>
          </c:dPt>
          <c:dPt>
            <c:idx val="3"/>
            <c:bubble3D val="0"/>
            <c:extLst>
              <c:ext xmlns:c16="http://schemas.microsoft.com/office/drawing/2014/chart" uri="{C3380CC4-5D6E-409C-BE32-E72D297353CC}">
                <c16:uniqueId val="{00000020-5366-4196-B9EA-C8C5215F3AF2}"/>
              </c:ext>
            </c:extLst>
          </c:dPt>
          <c:dPt>
            <c:idx val="4"/>
            <c:bubble3D val="0"/>
            <c:extLst>
              <c:ext xmlns:c16="http://schemas.microsoft.com/office/drawing/2014/chart" uri="{C3380CC4-5D6E-409C-BE32-E72D297353CC}">
                <c16:uniqueId val="{00000021-5366-4196-B9EA-C8C5215F3AF2}"/>
              </c:ext>
            </c:extLst>
          </c:dPt>
          <c:val>
            <c:numLit>
              <c:formatCode>General</c:formatCode>
              <c:ptCount val="1"/>
              <c:pt idx="0">
                <c:v>1</c:v>
              </c:pt>
            </c:numLit>
          </c:val>
          <c:extLst>
            <c:ext xmlns:c16="http://schemas.microsoft.com/office/drawing/2014/chart" uri="{C3380CC4-5D6E-409C-BE32-E72D297353CC}">
              <c16:uniqueId val="{00000022-5366-4196-B9EA-C8C5215F3AF2}"/>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4-5366-4196-B9EA-C8C5215F3AF2}"/>
              </c:ext>
            </c:extLst>
          </c:dPt>
          <c:dPt>
            <c:idx val="1"/>
            <c:bubble3D val="0"/>
            <c:extLst>
              <c:ext xmlns:c16="http://schemas.microsoft.com/office/drawing/2014/chart" uri="{C3380CC4-5D6E-409C-BE32-E72D297353CC}">
                <c16:uniqueId val="{00000025-5366-4196-B9EA-C8C5215F3AF2}"/>
              </c:ext>
            </c:extLst>
          </c:dPt>
          <c:dPt>
            <c:idx val="2"/>
            <c:bubble3D val="0"/>
            <c:extLst>
              <c:ext xmlns:c16="http://schemas.microsoft.com/office/drawing/2014/chart" uri="{C3380CC4-5D6E-409C-BE32-E72D297353CC}">
                <c16:uniqueId val="{00000026-5366-4196-B9EA-C8C5215F3AF2}"/>
              </c:ext>
            </c:extLst>
          </c:dPt>
          <c:dPt>
            <c:idx val="3"/>
            <c:bubble3D val="0"/>
            <c:extLst>
              <c:ext xmlns:c16="http://schemas.microsoft.com/office/drawing/2014/chart" uri="{C3380CC4-5D6E-409C-BE32-E72D297353CC}">
                <c16:uniqueId val="{00000027-5366-4196-B9EA-C8C5215F3AF2}"/>
              </c:ext>
            </c:extLst>
          </c:dPt>
          <c:dPt>
            <c:idx val="4"/>
            <c:bubble3D val="0"/>
            <c:extLst>
              <c:ext xmlns:c16="http://schemas.microsoft.com/office/drawing/2014/chart" uri="{C3380CC4-5D6E-409C-BE32-E72D297353CC}">
                <c16:uniqueId val="{00000028-5366-4196-B9EA-C8C5215F3AF2}"/>
              </c:ext>
            </c:extLst>
          </c:dPt>
          <c:val>
            <c:numLit>
              <c:formatCode>General</c:formatCode>
              <c:ptCount val="1"/>
              <c:pt idx="0">
                <c:v>1</c:v>
              </c:pt>
            </c:numLit>
          </c:val>
          <c:extLst>
            <c:ext xmlns:c16="http://schemas.microsoft.com/office/drawing/2014/chart" uri="{C3380CC4-5D6E-409C-BE32-E72D297353CC}">
              <c16:uniqueId val="{00000029-5366-4196-B9EA-C8C5215F3AF2}"/>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6. LICZBA OSÓB POBIERAJĄCYCH EMERYTURY WEDŁUG WIEKU I PŁCI 
(STAN NA DZIEŃ 31 GRUDNIA 2019 R.)</a:t>
            </a:r>
          </a:p>
        </c:rich>
      </c:tx>
      <c:layout>
        <c:manualLayout>
          <c:xMode val="edge"/>
          <c:yMode val="edge"/>
          <c:x val="0.21350009522371005"/>
          <c:y val="8.3019006359910219E-2"/>
        </c:manualLayout>
      </c:layout>
      <c:overlay val="0"/>
      <c:spPr>
        <a:noFill/>
        <a:ln w="25400">
          <a:noFill/>
        </a:ln>
      </c:spPr>
    </c:title>
    <c:autoTitleDeleted val="0"/>
    <c:view3D>
      <c:rotX val="10"/>
      <c:hPercent val="70"/>
      <c:rotY val="10"/>
      <c:depthPercent val="300"/>
      <c:rAngAx val="1"/>
    </c:view3D>
    <c:floor>
      <c:thickness val="0"/>
      <c:spPr>
        <a:noFill/>
        <a:ln w="9525">
          <a:noFill/>
        </a:ln>
      </c:spPr>
    </c:floor>
    <c:sideWall>
      <c:thickness val="0"/>
      <c:spPr>
        <a:solidFill>
          <a:srgbClr val="CCFFCC"/>
        </a:solidFill>
        <a:ln w="25400">
          <a:noFill/>
        </a:ln>
      </c:spPr>
    </c:sideWall>
    <c:backWall>
      <c:thickness val="0"/>
      <c:spPr>
        <a:solidFill>
          <a:srgbClr val="CCFFCC"/>
        </a:solidFill>
        <a:ln w="25400">
          <a:noFill/>
        </a:ln>
      </c:spPr>
    </c:backWall>
    <c:plotArea>
      <c:layout>
        <c:manualLayout>
          <c:layoutTarget val="inner"/>
          <c:xMode val="edge"/>
          <c:yMode val="edge"/>
          <c:x val="9.8902080797024561E-2"/>
          <c:y val="0.18509845445844975"/>
          <c:w val="0.86711428341790053"/>
          <c:h val="0.69978725812002684"/>
        </c:manualLayout>
      </c:layout>
      <c:bar3DChart>
        <c:barDir val="col"/>
        <c:grouping val="clustered"/>
        <c:varyColors val="0"/>
        <c:ser>
          <c:idx val="0"/>
          <c:order val="0"/>
          <c:tx>
            <c:strRef>
              <c:f>'Dane do wykresu nr 6.'!$B$4</c:f>
              <c:strCache>
                <c:ptCount val="1"/>
                <c:pt idx="0">
                  <c:v>mężczyźni</c:v>
                </c:pt>
              </c:strCache>
            </c:strRef>
          </c:tx>
          <c:spPr>
            <a:solidFill>
              <a:srgbClr val="9999FF"/>
            </a:solidFill>
            <a:ln w="12700">
              <a:solidFill>
                <a:srgbClr val="000000"/>
              </a:solidFill>
              <a:prstDash val="solid"/>
            </a:ln>
          </c:spPr>
          <c:invertIfNegative val="0"/>
          <c:cat>
            <c:strRef>
              <c:f>'Dane do wykresu nr 6.'!$A$5:$A$10</c:f>
              <c:strCache>
                <c:ptCount val="6"/>
                <c:pt idx="0">
                  <c:v>55 - 59</c:v>
                </c:pt>
                <c:pt idx="1">
                  <c:v>60 - 64</c:v>
                </c:pt>
                <c:pt idx="2">
                  <c:v>65 - 69</c:v>
                </c:pt>
                <c:pt idx="3">
                  <c:v>70 - 74</c:v>
                </c:pt>
                <c:pt idx="4">
                  <c:v>75 - 79</c:v>
                </c:pt>
                <c:pt idx="5">
                  <c:v>80 i więcej</c:v>
                </c:pt>
              </c:strCache>
            </c:strRef>
          </c:cat>
          <c:val>
            <c:numRef>
              <c:f>'Dane do wykresu nr 6.'!$B$5:$B$10</c:f>
              <c:numCache>
                <c:formatCode>#,##0</c:formatCode>
                <c:ptCount val="6"/>
                <c:pt idx="0">
                  <c:v>0</c:v>
                </c:pt>
                <c:pt idx="1">
                  <c:v>19174</c:v>
                </c:pt>
                <c:pt idx="2">
                  <c:v>69310</c:v>
                </c:pt>
                <c:pt idx="3">
                  <c:v>59997</c:v>
                </c:pt>
                <c:pt idx="4">
                  <c:v>42354</c:v>
                </c:pt>
                <c:pt idx="5">
                  <c:v>74239</c:v>
                </c:pt>
              </c:numCache>
            </c:numRef>
          </c:val>
          <c:extLst>
            <c:ext xmlns:c16="http://schemas.microsoft.com/office/drawing/2014/chart" uri="{C3380CC4-5D6E-409C-BE32-E72D297353CC}">
              <c16:uniqueId val="{00000000-BB13-4ECC-84DD-FD38EF504F57}"/>
            </c:ext>
          </c:extLst>
        </c:ser>
        <c:ser>
          <c:idx val="1"/>
          <c:order val="1"/>
          <c:tx>
            <c:strRef>
              <c:f>'Dane do wykresu nr 6.'!$C$4</c:f>
              <c:strCache>
                <c:ptCount val="1"/>
                <c:pt idx="0">
                  <c:v>kobiety</c:v>
                </c:pt>
              </c:strCache>
            </c:strRef>
          </c:tx>
          <c:spPr>
            <a:solidFill>
              <a:srgbClr val="993366"/>
            </a:solidFill>
            <a:ln w="12700">
              <a:solidFill>
                <a:srgbClr val="000000"/>
              </a:solidFill>
              <a:prstDash val="solid"/>
            </a:ln>
          </c:spPr>
          <c:invertIfNegative val="0"/>
          <c:cat>
            <c:strRef>
              <c:f>'Dane do wykresu nr 6.'!$A$5:$A$10</c:f>
              <c:strCache>
                <c:ptCount val="6"/>
                <c:pt idx="0">
                  <c:v>55 - 59</c:v>
                </c:pt>
                <c:pt idx="1">
                  <c:v>60 - 64</c:v>
                </c:pt>
                <c:pt idx="2">
                  <c:v>65 - 69</c:v>
                </c:pt>
                <c:pt idx="3">
                  <c:v>70 - 74</c:v>
                </c:pt>
                <c:pt idx="4">
                  <c:v>75 - 79</c:v>
                </c:pt>
                <c:pt idx="5">
                  <c:v>80 i więcej</c:v>
                </c:pt>
              </c:strCache>
            </c:strRef>
          </c:cat>
          <c:val>
            <c:numRef>
              <c:f>'Dane do wykresu nr 6.'!$C$5:$C$10</c:f>
              <c:numCache>
                <c:formatCode>#,##0</c:formatCode>
                <c:ptCount val="6"/>
                <c:pt idx="0">
                  <c:v>13445</c:v>
                </c:pt>
                <c:pt idx="1">
                  <c:v>82060</c:v>
                </c:pt>
                <c:pt idx="2">
                  <c:v>98687</c:v>
                </c:pt>
                <c:pt idx="3">
                  <c:v>97608</c:v>
                </c:pt>
                <c:pt idx="4">
                  <c:v>86530</c:v>
                </c:pt>
                <c:pt idx="5">
                  <c:v>226744</c:v>
                </c:pt>
              </c:numCache>
            </c:numRef>
          </c:val>
          <c:extLst>
            <c:ext xmlns:c16="http://schemas.microsoft.com/office/drawing/2014/chart" uri="{C3380CC4-5D6E-409C-BE32-E72D297353CC}">
              <c16:uniqueId val="{00000001-BB13-4ECC-84DD-FD38EF504F57}"/>
            </c:ext>
          </c:extLst>
        </c:ser>
        <c:dLbls>
          <c:showLegendKey val="0"/>
          <c:showVal val="0"/>
          <c:showCatName val="0"/>
          <c:showSerName val="0"/>
          <c:showPercent val="0"/>
          <c:showBubbleSize val="0"/>
        </c:dLbls>
        <c:gapWidth val="150"/>
        <c:gapDepth val="0"/>
        <c:shape val="box"/>
        <c:axId val="276472960"/>
        <c:axId val="276474880"/>
        <c:axId val="0"/>
      </c:bar3DChart>
      <c:catAx>
        <c:axId val="27647296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9062506156705399"/>
              <c:y val="0.91759097139541168"/>
            </c:manualLayout>
          </c:layout>
          <c:overlay val="0"/>
          <c:spPr>
            <a:noFill/>
            <a:ln w="25400">
              <a:noFill/>
            </a:ln>
          </c:spPr>
        </c:title>
        <c:numFmt formatCode="General" sourceLinked="1"/>
        <c:majorTickMark val="out"/>
        <c:minorTickMark val="none"/>
        <c:tickLblPos val="low"/>
        <c:spPr>
          <a:ln w="9525">
            <a:noFill/>
          </a:ln>
        </c:spPr>
        <c:txPr>
          <a:bodyPr rot="0" vert="horz"/>
          <a:lstStyle/>
          <a:p>
            <a:pPr>
              <a:defRPr sz="1000" b="0" i="0" u="none" strike="noStrike" baseline="0">
                <a:solidFill>
                  <a:srgbClr val="000000"/>
                </a:solidFill>
                <a:latin typeface="Arial"/>
                <a:ea typeface="Arial"/>
                <a:cs typeface="Arial"/>
              </a:defRPr>
            </a:pPr>
            <a:endParaRPr lang="pl-PL"/>
          </a:p>
        </c:txPr>
        <c:crossAx val="276474880"/>
        <c:crosses val="autoZero"/>
        <c:auto val="1"/>
        <c:lblAlgn val="ctr"/>
        <c:lblOffset val="100"/>
        <c:tickLblSkip val="1"/>
        <c:tickMarkSkip val="1"/>
        <c:noMultiLvlLbl val="0"/>
      </c:catAx>
      <c:valAx>
        <c:axId val="276474880"/>
        <c:scaling>
          <c:orientation val="minMax"/>
          <c:max val="300000"/>
        </c:scaling>
        <c:delete val="0"/>
        <c:axPos val="l"/>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0.12161589163322892"/>
              <c:y val="0.506187155449279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276472960"/>
        <c:crosses val="autoZero"/>
        <c:crossBetween val="between"/>
      </c:valAx>
      <c:spPr>
        <a:noFill/>
        <a:ln w="25400">
          <a:noFill/>
        </a:ln>
      </c:spPr>
    </c:plotArea>
    <c:legend>
      <c:legendPos val="r"/>
      <c:layout>
        <c:manualLayout>
          <c:xMode val="edge"/>
          <c:yMode val="edge"/>
          <c:x val="0.31562500684078376"/>
          <c:y val="0.95087161118837271"/>
          <c:w val="0.35937504788548635"/>
          <c:h val="4.437396405500138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7. LICZBA OSÓB POBIERAJĄCYCH RENTY Z TYTUŁU NIEZDOLNOŚCI DO PRACY WEDŁUG WIEKU I PŁCI (STAN NA DZIEŃ 31 GRUDNIA 2019 R.)</a:t>
            </a:r>
          </a:p>
        </c:rich>
      </c:tx>
      <c:layout>
        <c:manualLayout>
          <c:xMode val="edge"/>
          <c:yMode val="edge"/>
          <c:x val="0.1312445319335083"/>
          <c:y val="8.3074243476918316E-2"/>
        </c:manualLayout>
      </c:layout>
      <c:overlay val="0"/>
      <c:spPr>
        <a:noFill/>
        <a:ln w="25400">
          <a:noFill/>
        </a:ln>
      </c:spPr>
    </c:title>
    <c:autoTitleDeleted val="0"/>
    <c:view3D>
      <c:rotX val="15"/>
      <c:hPercent val="71"/>
      <c:rotY val="20"/>
      <c:depthPercent val="100"/>
      <c:rAngAx val="1"/>
    </c:view3D>
    <c:floor>
      <c:thickness val="0"/>
      <c:spPr>
        <a:solidFill>
          <a:srgbClr val="C0C0C0"/>
        </a:solidFill>
        <a:ln w="3175">
          <a:solidFill>
            <a:srgbClr val="000000"/>
          </a:solidFill>
          <a:prstDash val="solid"/>
        </a:ln>
      </c:spPr>
    </c:floor>
    <c:sideWall>
      <c:thickness val="0"/>
      <c:spPr>
        <a:solidFill>
          <a:srgbClr val="FFFFCC"/>
        </a:solidFill>
        <a:ln w="3175">
          <a:solidFill>
            <a:srgbClr val="000000"/>
          </a:solidFill>
          <a:prstDash val="solid"/>
        </a:ln>
      </c:spPr>
    </c:sideWall>
    <c:backWall>
      <c:thickness val="0"/>
      <c:spPr>
        <a:solidFill>
          <a:srgbClr val="FFFFCC"/>
        </a:solidFill>
        <a:ln w="3175">
          <a:solidFill>
            <a:srgbClr val="000000"/>
          </a:solidFill>
          <a:prstDash val="solid"/>
        </a:ln>
      </c:spPr>
    </c:backWall>
    <c:plotArea>
      <c:layout>
        <c:manualLayout>
          <c:layoutTarget val="inner"/>
          <c:xMode val="edge"/>
          <c:yMode val="edge"/>
          <c:x val="0.13308738232845441"/>
          <c:y val="0.19151775957664169"/>
          <c:w val="0.78226246519342557"/>
          <c:h val="0.68612949316832095"/>
        </c:manualLayout>
      </c:layout>
      <c:bar3DChart>
        <c:barDir val="col"/>
        <c:grouping val="clustered"/>
        <c:varyColors val="0"/>
        <c:ser>
          <c:idx val="0"/>
          <c:order val="0"/>
          <c:tx>
            <c:strRef>
              <c:f>'Dane do wykresu nr 7.'!$B$4</c:f>
              <c:strCache>
                <c:ptCount val="1"/>
                <c:pt idx="0">
                  <c:v>mężczyźni</c:v>
                </c:pt>
              </c:strCache>
            </c:strRef>
          </c:tx>
          <c:spPr>
            <a:solidFill>
              <a:srgbClr val="CCCCFF"/>
            </a:solidFill>
            <a:ln w="12700">
              <a:solidFill>
                <a:srgbClr val="000000"/>
              </a:solidFill>
              <a:prstDash val="solid"/>
            </a:ln>
          </c:spPr>
          <c:invertIfNegative val="0"/>
          <c:cat>
            <c:strRef>
              <c:f>'Dane do wykresu nr 7.'!$A$5:$A$11</c:f>
              <c:strCache>
                <c:ptCount val="7"/>
                <c:pt idx="0">
                  <c:v>29 i mniej</c:v>
                </c:pt>
                <c:pt idx="1">
                  <c:v>30 - 39</c:v>
                </c:pt>
                <c:pt idx="2">
                  <c:v>40 - 49</c:v>
                </c:pt>
                <c:pt idx="3">
                  <c:v>50 - 54</c:v>
                </c:pt>
                <c:pt idx="4">
                  <c:v>55 - 59</c:v>
                </c:pt>
                <c:pt idx="5">
                  <c:v>60 - 64</c:v>
                </c:pt>
                <c:pt idx="6">
                  <c:v>65 i więcej</c:v>
                </c:pt>
              </c:strCache>
            </c:strRef>
          </c:cat>
          <c:val>
            <c:numRef>
              <c:f>'Dane do wykresu nr 7.'!$B$5:$B$11</c:f>
              <c:numCache>
                <c:formatCode>#,##0</c:formatCode>
                <c:ptCount val="7"/>
                <c:pt idx="0">
                  <c:v>184</c:v>
                </c:pt>
                <c:pt idx="1">
                  <c:v>1753</c:v>
                </c:pt>
                <c:pt idx="2">
                  <c:v>7986</c:v>
                </c:pt>
                <c:pt idx="3">
                  <c:v>9425</c:v>
                </c:pt>
                <c:pt idx="4">
                  <c:v>19104</c:v>
                </c:pt>
                <c:pt idx="5">
                  <c:v>39603</c:v>
                </c:pt>
                <c:pt idx="6">
                  <c:v>22936</c:v>
                </c:pt>
              </c:numCache>
            </c:numRef>
          </c:val>
          <c:extLst>
            <c:ext xmlns:c16="http://schemas.microsoft.com/office/drawing/2014/chart" uri="{C3380CC4-5D6E-409C-BE32-E72D297353CC}">
              <c16:uniqueId val="{00000000-D479-4BFB-9ED5-8B3731412075}"/>
            </c:ext>
          </c:extLst>
        </c:ser>
        <c:ser>
          <c:idx val="1"/>
          <c:order val="1"/>
          <c:tx>
            <c:strRef>
              <c:f>'Dane do wykresu nr 7.'!$C$4</c:f>
              <c:strCache>
                <c:ptCount val="1"/>
                <c:pt idx="0">
                  <c:v>kobiety</c:v>
                </c:pt>
              </c:strCache>
            </c:strRef>
          </c:tx>
          <c:spPr>
            <a:solidFill>
              <a:srgbClr val="800080"/>
            </a:solidFill>
            <a:ln w="12700">
              <a:solidFill>
                <a:srgbClr val="000000"/>
              </a:solidFill>
              <a:prstDash val="solid"/>
            </a:ln>
          </c:spPr>
          <c:invertIfNegative val="0"/>
          <c:cat>
            <c:strRef>
              <c:f>'Dane do wykresu nr 7.'!$A$5:$A$11</c:f>
              <c:strCache>
                <c:ptCount val="7"/>
                <c:pt idx="0">
                  <c:v>29 i mniej</c:v>
                </c:pt>
                <c:pt idx="1">
                  <c:v>30 - 39</c:v>
                </c:pt>
                <c:pt idx="2">
                  <c:v>40 - 49</c:v>
                </c:pt>
                <c:pt idx="3">
                  <c:v>50 - 54</c:v>
                </c:pt>
                <c:pt idx="4">
                  <c:v>55 - 59</c:v>
                </c:pt>
                <c:pt idx="5">
                  <c:v>60 - 64</c:v>
                </c:pt>
                <c:pt idx="6">
                  <c:v>65 i więcej</c:v>
                </c:pt>
              </c:strCache>
            </c:strRef>
          </c:cat>
          <c:val>
            <c:numRef>
              <c:f>'Dane do wykresu nr 7.'!$C$5:$C$11</c:f>
              <c:numCache>
                <c:formatCode>#,##0</c:formatCode>
                <c:ptCount val="7"/>
                <c:pt idx="0">
                  <c:v>71</c:v>
                </c:pt>
                <c:pt idx="1">
                  <c:v>1331</c:v>
                </c:pt>
                <c:pt idx="2">
                  <c:v>8210</c:v>
                </c:pt>
                <c:pt idx="3">
                  <c:v>11145</c:v>
                </c:pt>
                <c:pt idx="4">
                  <c:v>20409</c:v>
                </c:pt>
                <c:pt idx="5">
                  <c:v>19133</c:v>
                </c:pt>
                <c:pt idx="6">
                  <c:v>29614</c:v>
                </c:pt>
              </c:numCache>
            </c:numRef>
          </c:val>
          <c:extLst>
            <c:ext xmlns:c16="http://schemas.microsoft.com/office/drawing/2014/chart" uri="{C3380CC4-5D6E-409C-BE32-E72D297353CC}">
              <c16:uniqueId val="{00000001-D479-4BFB-9ED5-8B3731412075}"/>
            </c:ext>
          </c:extLst>
        </c:ser>
        <c:dLbls>
          <c:showLegendKey val="0"/>
          <c:showVal val="0"/>
          <c:showCatName val="0"/>
          <c:showSerName val="0"/>
          <c:showPercent val="0"/>
          <c:showBubbleSize val="0"/>
        </c:dLbls>
        <c:gapWidth val="150"/>
        <c:shape val="box"/>
        <c:axId val="242881664"/>
        <c:axId val="242883584"/>
        <c:axId val="0"/>
      </c:bar3DChart>
      <c:catAx>
        <c:axId val="24288166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7352644427511076"/>
              <c:y val="0.91486622536153561"/>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242883584"/>
        <c:crosses val="autoZero"/>
        <c:auto val="1"/>
        <c:lblAlgn val="ctr"/>
        <c:lblOffset val="100"/>
        <c:tickLblSkip val="1"/>
        <c:tickMarkSkip val="1"/>
        <c:noMultiLvlLbl val="0"/>
      </c:catAx>
      <c:valAx>
        <c:axId val="2428835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049687673449421E-2"/>
              <c:y val="0.5162268089650557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242881664"/>
        <c:crosses val="autoZero"/>
        <c:crossBetween val="between"/>
      </c:valAx>
      <c:spPr>
        <a:noFill/>
        <a:ln w="25400">
          <a:noFill/>
        </a:ln>
      </c:spPr>
    </c:plotArea>
    <c:legend>
      <c:legendPos val="r"/>
      <c:layout>
        <c:manualLayout>
          <c:xMode val="edge"/>
          <c:yMode val="edge"/>
          <c:x val="0.29390681003584229"/>
          <c:y val="0.95465686274509809"/>
          <c:w val="0.40053763440860213"/>
          <c:h val="3.4313725490196081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gradFill rotWithShape="0">
      <a:gsLst>
        <a:gs pos="0">
          <a:srgbClr val="767676">
            <a:gamma/>
            <a:shade val="46275"/>
            <a:invGamma/>
          </a:srgbClr>
        </a:gs>
        <a:gs pos="50000">
          <a:srgbClr val="FFFFFF"/>
        </a:gs>
        <a:gs pos="100000">
          <a:srgbClr val="767676">
            <a:gamma/>
            <a:shade val="46275"/>
            <a:invGamma/>
          </a:srgbClr>
        </a:gs>
      </a:gsLst>
      <a:lin ang="2700000" scaled="1"/>
    </a:gra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7.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9.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zoomScale="126"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sheetViews>
    <sheetView zoomScale="95" workbookViewId="0"/>
  </sheetViews>
  <pageMargins left="0.78740157480314965" right="0.78740157480314965" top="0.59055118110236227" bottom="0.59055118110236227" header="0.51181102362204722" footer="0.51181102362204722"/>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sheetViews>
    <sheetView workbookViewId="0"/>
  </sheetViews>
  <pageMargins left="0.59055118110236227" right="0.59055118110236227" top="0.59055118110236227" bottom="0.98425196850393704" header="0.51181102362204722" footer="0.51181102362204722"/>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zoomScale="131" workbookViewId="0"/>
  </sheetViews>
  <pageMargins left="0.78740157480314965" right="0.78740157480314965" top="0.78740157480314965" bottom="0.78740157480314965" header="0.51181102362204722" footer="0.51181102362204722"/>
  <pageSetup paperSize="9"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zoomScale="126" workbookViewId="0"/>
  </sheetViews>
  <pageMargins left="0.78740157480314965" right="0.78740157480314965" top="0.78740157480314965" bottom="0.78740157480314965" header="0.51181102362204722" footer="0.51181102362204722"/>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77</xdr:row>
      <xdr:rowOff>28575</xdr:rowOff>
    </xdr:from>
    <xdr:to>
      <xdr:col>3</xdr:col>
      <xdr:colOff>323850</xdr:colOff>
      <xdr:row>78</xdr:row>
      <xdr:rowOff>95250</xdr:rowOff>
    </xdr:to>
    <xdr:pic>
      <xdr:nvPicPr>
        <xdr:cNvPr id="2" name="Obraz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14697075"/>
          <a:ext cx="2133600" cy="2571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117824" cy="6020382"/>
    <xdr:graphicFrame macro="">
      <xdr:nvGraphicFramePr>
        <xdr:cNvPr id="2" name="Wykres 1">
          <a:extLst>
            <a:ext uri="{FF2B5EF4-FFF2-40B4-BE49-F238E27FC236}">
              <a16:creationId xmlns:a16="http://schemas.microsoft.com/office/drawing/2014/main" id="{CFD7199A-92DA-45C5-A197-99E9C81176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0.4995</cdr:x>
      <cdr:y>0.492</cdr:y>
    </cdr:from>
    <cdr:to>
      <cdr:x>0.5085</cdr:x>
      <cdr:y>0.52675</cdr:y>
    </cdr:to>
    <cdr:sp macro="" textlink="">
      <cdr:nvSpPr>
        <cdr:cNvPr id="1025" name="Text Box 1"/>
        <cdr:cNvSpPr txBox="1">
          <a:spLocks xmlns:a="http://schemas.openxmlformats.org/drawingml/2006/main" noChangeArrowheads="1"/>
        </cdr:cNvSpPr>
      </cdr:nvSpPr>
      <cdr:spPr bwMode="auto">
        <a:xfrm xmlns:a="http://schemas.openxmlformats.org/drawingml/2006/main">
          <a:off x="4567428" y="2957055"/>
          <a:ext cx="82296" cy="208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925" b="0" i="0" u="none" strike="noStrike" baseline="0">
              <a:solidFill>
                <a:srgbClr val="000000"/>
              </a:solidFill>
              <a:latin typeface="Arial"/>
              <a:cs typeface="Arial"/>
            </a:rPr>
            <a:t> </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519583" cy="6221488"/>
    <xdr:graphicFrame macro="">
      <xdr:nvGraphicFramePr>
        <xdr:cNvPr id="2" name="Wykres 1">
          <a:extLst>
            <a:ext uri="{FF2B5EF4-FFF2-40B4-BE49-F238E27FC236}">
              <a16:creationId xmlns:a16="http://schemas.microsoft.com/office/drawing/2014/main" id="{8945D73E-B4AB-4144-B531-B35F9A071AC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8214" cy="6092976"/>
    <xdr:graphicFrame macro="">
      <xdr:nvGraphicFramePr>
        <xdr:cNvPr id="2" name="Wykres 1">
          <a:extLst>
            <a:ext uri="{FF2B5EF4-FFF2-40B4-BE49-F238E27FC236}">
              <a16:creationId xmlns:a16="http://schemas.microsoft.com/office/drawing/2014/main" id="{1D7DB62B-A201-4B90-ADF8-E4A5F272EF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95288" cy="5627077"/>
    <xdr:graphicFrame macro="">
      <xdr:nvGraphicFramePr>
        <xdr:cNvPr id="2" name="Wykres 1">
          <a:extLst>
            <a:ext uri="{FF2B5EF4-FFF2-40B4-BE49-F238E27FC236}">
              <a16:creationId xmlns:a16="http://schemas.microsoft.com/office/drawing/2014/main" id="{ED7A3AF9-1244-483F-9E95-27510CE486E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123947" cy="6376737"/>
    <xdr:graphicFrame macro="">
      <xdr:nvGraphicFramePr>
        <xdr:cNvPr id="2" name="Wykres 1">
          <a:extLst>
            <a:ext uri="{FF2B5EF4-FFF2-40B4-BE49-F238E27FC236}">
              <a16:creationId xmlns:a16="http://schemas.microsoft.com/office/drawing/2014/main" id="{67FE0938-9D46-4458-8B1C-2DA2B3681AD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0.50175</cdr:x>
      <cdr:y>0.565</cdr:y>
    </cdr:from>
    <cdr:to>
      <cdr:x>0.52075</cdr:x>
      <cdr:y>0.595</cdr:y>
    </cdr:to>
    <cdr:sp macro="" textlink="">
      <cdr:nvSpPr>
        <cdr:cNvPr id="1025" name="Text Box 1"/>
        <cdr:cNvSpPr txBox="1">
          <a:spLocks xmlns:a="http://schemas.openxmlformats.org/drawingml/2006/main" noChangeArrowheads="1"/>
        </cdr:cNvSpPr>
      </cdr:nvSpPr>
      <cdr:spPr bwMode="auto">
        <a:xfrm xmlns:a="http://schemas.openxmlformats.org/drawingml/2006/main">
          <a:off x="4572000" y="3303999"/>
          <a:ext cx="176022" cy="2166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867775" cy="6219825"/>
    <xdr:graphicFrame macro="">
      <xdr:nvGraphicFramePr>
        <xdr:cNvPr id="2" name="Wykres 1">
          <a:extLst>
            <a:ext uri="{FF2B5EF4-FFF2-40B4-BE49-F238E27FC236}">
              <a16:creationId xmlns:a16="http://schemas.microsoft.com/office/drawing/2014/main" id="{3CFF948E-B259-4C83-B948-7A600659BF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0.26</cdr:x>
      <cdr:y>0.357</cdr:y>
    </cdr:from>
    <cdr:to>
      <cdr:x>0.30675</cdr:x>
      <cdr:y>0.40625</cdr:y>
    </cdr:to>
    <cdr:sp macro="" textlink="">
      <cdr:nvSpPr>
        <cdr:cNvPr id="1028" name="Line 4"/>
        <cdr:cNvSpPr>
          <a:spLocks xmlns:a="http://schemas.openxmlformats.org/drawingml/2006/main" noChangeShapeType="1"/>
        </cdr:cNvSpPr>
      </cdr:nvSpPr>
      <cdr:spPr bwMode="auto">
        <a:xfrm xmlns:a="http://schemas.openxmlformats.org/drawingml/2006/main" flipH="1" flipV="1">
          <a:off x="2303405" y="2251234"/>
          <a:ext cx="416785" cy="30896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0.58029</cdr:x>
      <cdr:y>0.71222</cdr:y>
    </cdr:from>
    <cdr:to>
      <cdr:x>0.65554</cdr:x>
      <cdr:y>0.79922</cdr:y>
    </cdr:to>
    <cdr:sp macro="" textlink="">
      <cdr:nvSpPr>
        <cdr:cNvPr id="1031" name="Line 7"/>
        <cdr:cNvSpPr>
          <a:spLocks xmlns:a="http://schemas.openxmlformats.org/drawingml/2006/main" noChangeShapeType="1"/>
        </cdr:cNvSpPr>
      </cdr:nvSpPr>
      <cdr:spPr bwMode="auto">
        <a:xfrm xmlns:a="http://schemas.openxmlformats.org/drawingml/2006/main">
          <a:off x="5145850" y="4429854"/>
          <a:ext cx="667300" cy="54112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0.24325</cdr:x>
      <cdr:y>0.339</cdr:y>
    </cdr:from>
    <cdr:to>
      <cdr:x>0.2595</cdr:x>
      <cdr:y>0.35675</cdr:y>
    </cdr:to>
    <cdr:sp macro="" textlink="">
      <cdr:nvSpPr>
        <cdr:cNvPr id="1033" name="Line 9"/>
        <cdr:cNvSpPr>
          <a:spLocks xmlns:a="http://schemas.openxmlformats.org/drawingml/2006/main" noChangeShapeType="1"/>
        </cdr:cNvSpPr>
      </cdr:nvSpPr>
      <cdr:spPr bwMode="auto">
        <a:xfrm xmlns:a="http://schemas.openxmlformats.org/drawingml/2006/main" flipH="1" flipV="1">
          <a:off x="2159303" y="2136343"/>
          <a:ext cx="139668" cy="11178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0.219</cdr:x>
      <cdr:y>0.339</cdr:y>
    </cdr:from>
    <cdr:to>
      <cdr:x>0.24325</cdr:x>
      <cdr:y>0.339</cdr:y>
    </cdr:to>
    <cdr:sp macro="" textlink="">
      <cdr:nvSpPr>
        <cdr:cNvPr id="1034" name="Line 10"/>
        <cdr:cNvSpPr>
          <a:spLocks xmlns:a="http://schemas.openxmlformats.org/drawingml/2006/main" noChangeShapeType="1"/>
        </cdr:cNvSpPr>
      </cdr:nvSpPr>
      <cdr:spPr bwMode="auto">
        <a:xfrm xmlns:a="http://schemas.openxmlformats.org/drawingml/2006/main" flipH="1">
          <a:off x="1948694" y="2136343"/>
          <a:ext cx="21060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0.65554</cdr:x>
      <cdr:y>0.79922</cdr:y>
    </cdr:from>
    <cdr:to>
      <cdr:x>0.68779</cdr:x>
      <cdr:y>0.79922</cdr:y>
    </cdr:to>
    <cdr:sp macro="" textlink="">
      <cdr:nvSpPr>
        <cdr:cNvPr id="1036" name="Line 12"/>
        <cdr:cNvSpPr>
          <a:spLocks xmlns:a="http://schemas.openxmlformats.org/drawingml/2006/main" noChangeShapeType="1"/>
        </cdr:cNvSpPr>
      </cdr:nvSpPr>
      <cdr:spPr bwMode="auto">
        <a:xfrm xmlns:a="http://schemas.openxmlformats.org/drawingml/2006/main" flipV="1">
          <a:off x="5813150" y="4970978"/>
          <a:ext cx="285986"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194132" cy="5624763"/>
    <xdr:graphicFrame macro="">
      <xdr:nvGraphicFramePr>
        <xdr:cNvPr id="2" name="Wykres 1">
          <a:extLst>
            <a:ext uri="{FF2B5EF4-FFF2-40B4-BE49-F238E27FC236}">
              <a16:creationId xmlns:a16="http://schemas.microsoft.com/office/drawing/2014/main" id="{FB06CEFF-EBD8-4A59-AD3B-BFDF7C67116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0.22485</cdr:x>
      <cdr:y>0.64349</cdr:y>
    </cdr:from>
    <cdr:to>
      <cdr:x>0.29771</cdr:x>
      <cdr:y>0.78782</cdr:y>
    </cdr:to>
    <cdr:sp macro="" textlink="">
      <cdr:nvSpPr>
        <cdr:cNvPr id="1025" name="Line 1"/>
        <cdr:cNvSpPr>
          <a:spLocks xmlns:a="http://schemas.openxmlformats.org/drawingml/2006/main" noChangeShapeType="1"/>
        </cdr:cNvSpPr>
      </cdr:nvSpPr>
      <cdr:spPr bwMode="auto">
        <a:xfrm xmlns:a="http://schemas.openxmlformats.org/drawingml/2006/main" flipH="1">
          <a:off x="2067300" y="3619500"/>
          <a:ext cx="669883" cy="81180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0.13031</cdr:x>
      <cdr:y>0.50336</cdr:y>
    </cdr:from>
    <cdr:to>
      <cdr:x>0.19856</cdr:x>
      <cdr:y>0.55011</cdr:y>
    </cdr:to>
    <cdr:sp macro="" textlink="">
      <cdr:nvSpPr>
        <cdr:cNvPr id="1043" name="Line 4"/>
        <cdr:cNvSpPr>
          <a:spLocks xmlns:a="http://schemas.openxmlformats.org/drawingml/2006/main" noChangeShapeType="1"/>
        </cdr:cNvSpPr>
      </cdr:nvSpPr>
      <cdr:spPr bwMode="auto">
        <a:xfrm xmlns:a="http://schemas.openxmlformats.org/drawingml/2006/main" flipH="1" flipV="1">
          <a:off x="1198130" y="2831306"/>
          <a:ext cx="627499" cy="26295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0.36638</cdr:x>
      <cdr:y>0.15161</cdr:y>
    </cdr:from>
    <cdr:to>
      <cdr:x>0.41713</cdr:x>
      <cdr:y>0.26736</cdr:y>
    </cdr:to>
    <cdr:sp macro="" textlink="">
      <cdr:nvSpPr>
        <cdr:cNvPr id="1029" name="Line 5"/>
        <cdr:cNvSpPr>
          <a:spLocks xmlns:a="http://schemas.openxmlformats.org/drawingml/2006/main" noChangeShapeType="1"/>
        </cdr:cNvSpPr>
      </cdr:nvSpPr>
      <cdr:spPr bwMode="auto">
        <a:xfrm xmlns:a="http://schemas.openxmlformats.org/drawingml/2006/main" flipH="1" flipV="1">
          <a:off x="3368502" y="852768"/>
          <a:ext cx="466602" cy="65106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0.79839</cdr:x>
      <cdr:y>0.26025</cdr:y>
    </cdr:from>
    <cdr:to>
      <cdr:x>0.85387</cdr:x>
      <cdr:y>0.30662</cdr:y>
    </cdr:to>
    <cdr:sp macro="" textlink="">
      <cdr:nvSpPr>
        <cdr:cNvPr id="1031" name="Line 7"/>
        <cdr:cNvSpPr>
          <a:spLocks xmlns:a="http://schemas.openxmlformats.org/drawingml/2006/main" noChangeShapeType="1"/>
        </cdr:cNvSpPr>
      </cdr:nvSpPr>
      <cdr:spPr bwMode="auto">
        <a:xfrm xmlns:a="http://schemas.openxmlformats.org/drawingml/2006/main" flipV="1">
          <a:off x="7340526" y="1463841"/>
          <a:ext cx="510080" cy="26082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0.50769</cdr:x>
      <cdr:y>0.67955</cdr:y>
    </cdr:from>
    <cdr:to>
      <cdr:x>0.57619</cdr:x>
      <cdr:y>0.84755</cdr:y>
    </cdr:to>
    <cdr:sp macro="" textlink="">
      <cdr:nvSpPr>
        <cdr:cNvPr id="1033" name="Line 9"/>
        <cdr:cNvSpPr>
          <a:spLocks xmlns:a="http://schemas.openxmlformats.org/drawingml/2006/main" noChangeShapeType="1"/>
        </cdr:cNvSpPr>
      </cdr:nvSpPr>
      <cdr:spPr bwMode="auto">
        <a:xfrm xmlns:a="http://schemas.openxmlformats.org/drawingml/2006/main">
          <a:off x="4243694" y="4024198"/>
          <a:ext cx="613541" cy="90745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tabSelected="1" workbookViewId="0">
      <selection activeCell="N7" sqref="N7"/>
    </sheetView>
  </sheetViews>
  <sheetFormatPr defaultRowHeight="14.25"/>
  <cols>
    <col min="1" max="16384" width="9.140625" style="726"/>
  </cols>
  <sheetData>
    <row r="1" spans="1:10" ht="15">
      <c r="A1" s="801" t="s">
        <v>645</v>
      </c>
      <c r="B1" s="801"/>
      <c r="C1" s="801"/>
      <c r="D1" s="801"/>
      <c r="E1" s="801"/>
      <c r="F1" s="801"/>
      <c r="G1" s="801"/>
      <c r="H1" s="801"/>
      <c r="I1" s="801"/>
      <c r="J1" s="801"/>
    </row>
    <row r="2" spans="1:10">
      <c r="A2" s="727"/>
      <c r="B2" s="727"/>
      <c r="C2" s="727"/>
      <c r="D2" s="727"/>
      <c r="E2" s="727"/>
      <c r="F2" s="727"/>
      <c r="G2" s="727"/>
      <c r="H2" s="727"/>
      <c r="I2" s="727"/>
      <c r="J2" s="727"/>
    </row>
    <row r="3" spans="1:10" ht="69" customHeight="1">
      <c r="A3" s="736" t="s">
        <v>644</v>
      </c>
      <c r="B3" s="802" t="s">
        <v>643</v>
      </c>
      <c r="C3" s="803"/>
      <c r="D3" s="803"/>
      <c r="E3" s="803"/>
      <c r="F3" s="803"/>
      <c r="G3" s="803"/>
      <c r="H3" s="803"/>
      <c r="I3" s="803"/>
      <c r="J3" s="803"/>
    </row>
    <row r="4" spans="1:10">
      <c r="A4" s="727"/>
      <c r="B4" s="727"/>
      <c r="C4" s="727"/>
      <c r="D4" s="727"/>
      <c r="E4" s="727"/>
      <c r="F4" s="727"/>
      <c r="G4" s="727"/>
      <c r="H4" s="727"/>
      <c r="I4" s="727"/>
      <c r="J4" s="727"/>
    </row>
    <row r="5" spans="1:10" ht="106.5" customHeight="1">
      <c r="A5" s="736" t="s">
        <v>642</v>
      </c>
      <c r="B5" s="802" t="s">
        <v>641</v>
      </c>
      <c r="C5" s="802"/>
      <c r="D5" s="802"/>
      <c r="E5" s="802"/>
      <c r="F5" s="802"/>
      <c r="G5" s="802"/>
      <c r="H5" s="802"/>
      <c r="I5" s="802"/>
      <c r="J5" s="802"/>
    </row>
    <row r="6" spans="1:10">
      <c r="A6" s="736"/>
      <c r="B6" s="739"/>
      <c r="C6" s="739"/>
      <c r="D6" s="739"/>
      <c r="E6" s="739"/>
      <c r="F6" s="739"/>
      <c r="G6" s="739"/>
      <c r="H6" s="739"/>
      <c r="I6" s="739"/>
      <c r="J6" s="739"/>
    </row>
    <row r="7" spans="1:10" ht="70.5" customHeight="1">
      <c r="A7" s="736"/>
      <c r="B7" s="793" t="s">
        <v>683</v>
      </c>
      <c r="C7" s="794"/>
      <c r="D7" s="794"/>
      <c r="E7" s="794"/>
      <c r="F7" s="794"/>
      <c r="G7" s="794"/>
      <c r="H7" s="794"/>
      <c r="I7" s="794"/>
      <c r="J7" s="794"/>
    </row>
    <row r="8" spans="1:10">
      <c r="A8" s="727"/>
      <c r="B8" s="727"/>
      <c r="C8" s="727"/>
      <c r="D8" s="727"/>
      <c r="E8" s="727"/>
      <c r="F8" s="727"/>
      <c r="G8" s="727"/>
      <c r="H8" s="727"/>
      <c r="I8" s="727"/>
      <c r="J8" s="727"/>
    </row>
    <row r="9" spans="1:10">
      <c r="A9" s="736" t="s">
        <v>640</v>
      </c>
      <c r="B9" s="793" t="s">
        <v>639</v>
      </c>
      <c r="C9" s="793"/>
      <c r="D9" s="793"/>
      <c r="E9" s="793"/>
      <c r="F9" s="793"/>
      <c r="G9" s="793"/>
      <c r="H9" s="793"/>
      <c r="I9" s="793"/>
      <c r="J9" s="793"/>
    </row>
    <row r="10" spans="1:10" ht="44.25" customHeight="1">
      <c r="A10" s="743"/>
      <c r="B10" s="739" t="s">
        <v>562</v>
      </c>
      <c r="C10" s="793" t="s">
        <v>638</v>
      </c>
      <c r="D10" s="794"/>
      <c r="E10" s="794"/>
      <c r="F10" s="794"/>
      <c r="G10" s="794"/>
      <c r="H10" s="794"/>
      <c r="I10" s="794"/>
      <c r="J10" s="794"/>
    </row>
    <row r="11" spans="1:10">
      <c r="A11" s="743"/>
      <c r="B11" s="739" t="s">
        <v>562</v>
      </c>
      <c r="C11" s="793" t="s">
        <v>637</v>
      </c>
      <c r="D11" s="793"/>
      <c r="E11" s="793"/>
      <c r="F11" s="793"/>
      <c r="G11" s="793"/>
      <c r="H11" s="793"/>
      <c r="I11" s="793"/>
      <c r="J11" s="793"/>
    </row>
    <row r="12" spans="1:10">
      <c r="A12" s="743"/>
      <c r="B12" s="739"/>
      <c r="C12" s="804" t="s">
        <v>636</v>
      </c>
      <c r="D12" s="793"/>
      <c r="E12" s="793"/>
      <c r="F12" s="793"/>
      <c r="G12" s="793"/>
      <c r="H12" s="793"/>
      <c r="I12" s="793"/>
      <c r="J12" s="793"/>
    </row>
    <row r="13" spans="1:10" ht="15.75" customHeight="1">
      <c r="A13" s="743"/>
      <c r="B13" s="739"/>
      <c r="C13" s="739" t="s">
        <v>626</v>
      </c>
      <c r="D13" s="793" t="s">
        <v>635</v>
      </c>
      <c r="E13" s="794"/>
      <c r="F13" s="794"/>
      <c r="G13" s="794"/>
      <c r="H13" s="794"/>
      <c r="I13" s="794"/>
      <c r="J13" s="794"/>
    </row>
    <row r="14" spans="1:10" ht="29.25" customHeight="1">
      <c r="A14" s="743"/>
      <c r="B14" s="739"/>
      <c r="C14" s="739" t="s">
        <v>624</v>
      </c>
      <c r="D14" s="793" t="s">
        <v>634</v>
      </c>
      <c r="E14" s="794"/>
      <c r="F14" s="794"/>
      <c r="G14" s="794"/>
      <c r="H14" s="794"/>
      <c r="I14" s="794"/>
      <c r="J14" s="794"/>
    </row>
    <row r="15" spans="1:10" ht="66.75" customHeight="1">
      <c r="A15" s="743"/>
      <c r="B15" s="739"/>
      <c r="C15" s="739" t="s">
        <v>633</v>
      </c>
      <c r="D15" s="793" t="s">
        <v>632</v>
      </c>
      <c r="E15" s="794"/>
      <c r="F15" s="794"/>
      <c r="G15" s="794"/>
      <c r="H15" s="794"/>
      <c r="I15" s="794"/>
      <c r="J15" s="794"/>
    </row>
    <row r="16" spans="1:10">
      <c r="A16" s="743"/>
      <c r="B16" s="739"/>
      <c r="C16" s="739"/>
      <c r="D16" s="739"/>
      <c r="E16" s="739"/>
      <c r="F16" s="739"/>
      <c r="G16" s="739"/>
      <c r="H16" s="739"/>
      <c r="I16" s="739"/>
      <c r="J16" s="727"/>
    </row>
    <row r="17" spans="1:10" ht="81.75" customHeight="1">
      <c r="A17" s="743"/>
      <c r="B17" s="793" t="s">
        <v>631</v>
      </c>
      <c r="C17" s="793"/>
      <c r="D17" s="793"/>
      <c r="E17" s="793"/>
      <c r="F17" s="793"/>
      <c r="G17" s="793"/>
      <c r="H17" s="793"/>
      <c r="I17" s="793"/>
      <c r="J17" s="793"/>
    </row>
    <row r="18" spans="1:10">
      <c r="A18" s="727"/>
      <c r="B18" s="727"/>
      <c r="C18" s="727"/>
      <c r="D18" s="727"/>
      <c r="E18" s="727"/>
      <c r="F18" s="727"/>
      <c r="G18" s="727"/>
      <c r="H18" s="727"/>
      <c r="I18" s="727"/>
      <c r="J18" s="727"/>
    </row>
    <row r="19" spans="1:10" ht="225" customHeight="1">
      <c r="A19" s="736" t="s">
        <v>630</v>
      </c>
      <c r="B19" s="793" t="s">
        <v>629</v>
      </c>
      <c r="C19" s="794"/>
      <c r="D19" s="794"/>
      <c r="E19" s="794"/>
      <c r="F19" s="794"/>
      <c r="G19" s="794"/>
      <c r="H19" s="794"/>
      <c r="I19" s="794"/>
      <c r="J19" s="794"/>
    </row>
    <row r="20" spans="1:10">
      <c r="A20" s="727"/>
      <c r="B20" s="727"/>
      <c r="C20" s="727"/>
      <c r="D20" s="727"/>
      <c r="E20" s="727"/>
      <c r="F20" s="727"/>
      <c r="G20" s="727"/>
      <c r="H20" s="727"/>
      <c r="I20" s="727"/>
      <c r="J20" s="727"/>
    </row>
    <row r="21" spans="1:10">
      <c r="A21" s="736" t="s">
        <v>628</v>
      </c>
      <c r="B21" s="795" t="s">
        <v>627</v>
      </c>
      <c r="C21" s="795"/>
      <c r="D21" s="795"/>
      <c r="E21" s="795"/>
      <c r="F21" s="795"/>
      <c r="G21" s="795"/>
      <c r="H21" s="795"/>
      <c r="I21" s="795"/>
      <c r="J21" s="795"/>
    </row>
    <row r="22" spans="1:10" ht="29.25" customHeight="1">
      <c r="A22" s="727"/>
      <c r="B22" s="735" t="s">
        <v>626</v>
      </c>
      <c r="C22" s="793" t="s">
        <v>625</v>
      </c>
      <c r="D22" s="794"/>
      <c r="E22" s="794"/>
      <c r="F22" s="794"/>
      <c r="G22" s="794"/>
      <c r="H22" s="794"/>
      <c r="I22" s="794"/>
      <c r="J22" s="794"/>
    </row>
    <row r="23" spans="1:10">
      <c r="A23" s="727"/>
      <c r="B23" s="735" t="s">
        <v>624</v>
      </c>
      <c r="C23" s="795" t="s">
        <v>623</v>
      </c>
      <c r="D23" s="795"/>
      <c r="E23" s="795"/>
      <c r="F23" s="795"/>
      <c r="G23" s="795"/>
      <c r="H23" s="795"/>
      <c r="I23" s="795"/>
      <c r="J23" s="795"/>
    </row>
    <row r="24" spans="1:10">
      <c r="A24" s="727"/>
      <c r="B24" s="727"/>
      <c r="C24" s="727"/>
      <c r="D24" s="727"/>
      <c r="E24" s="727"/>
      <c r="F24" s="727"/>
      <c r="G24" s="727"/>
      <c r="H24" s="727"/>
      <c r="I24" s="727"/>
      <c r="J24" s="727"/>
    </row>
    <row r="25" spans="1:10" ht="36.75" customHeight="1">
      <c r="A25" s="736" t="s">
        <v>622</v>
      </c>
      <c r="B25" s="793" t="s">
        <v>621</v>
      </c>
      <c r="C25" s="794"/>
      <c r="D25" s="794"/>
      <c r="E25" s="794"/>
      <c r="F25" s="794"/>
      <c r="G25" s="794"/>
      <c r="H25" s="794"/>
      <c r="I25" s="794"/>
      <c r="J25" s="794"/>
    </row>
    <row r="26" spans="1:10">
      <c r="A26" s="727"/>
      <c r="B26" s="727"/>
      <c r="C26" s="795" t="s">
        <v>620</v>
      </c>
      <c r="D26" s="795"/>
      <c r="E26" s="795"/>
      <c r="F26" s="795"/>
      <c r="G26" s="795"/>
      <c r="H26" s="795"/>
      <c r="I26" s="795"/>
      <c r="J26" s="795"/>
    </row>
    <row r="27" spans="1:10" ht="30.75" customHeight="1">
      <c r="A27" s="727"/>
      <c r="B27" s="735" t="s">
        <v>562</v>
      </c>
      <c r="C27" s="793" t="s">
        <v>619</v>
      </c>
      <c r="D27" s="794"/>
      <c r="E27" s="794"/>
      <c r="F27" s="794"/>
      <c r="G27" s="794"/>
      <c r="H27" s="794"/>
      <c r="I27" s="794"/>
      <c r="J27" s="794"/>
    </row>
    <row r="28" spans="1:10" ht="29.25" customHeight="1">
      <c r="A28" s="727"/>
      <c r="B28" s="735" t="s">
        <v>562</v>
      </c>
      <c r="C28" s="805" t="s">
        <v>618</v>
      </c>
      <c r="D28" s="794"/>
      <c r="E28" s="794"/>
      <c r="F28" s="794"/>
      <c r="G28" s="794"/>
      <c r="H28" s="794"/>
      <c r="I28" s="794"/>
      <c r="J28" s="794"/>
    </row>
    <row r="29" spans="1:10">
      <c r="A29" s="727"/>
      <c r="B29" s="735"/>
      <c r="C29" s="742"/>
      <c r="D29" s="742"/>
      <c r="E29" s="742"/>
      <c r="F29" s="742"/>
      <c r="G29" s="742"/>
      <c r="H29" s="742"/>
      <c r="I29" s="742"/>
      <c r="J29" s="742"/>
    </row>
    <row r="30" spans="1:10" ht="27" customHeight="1">
      <c r="A30" s="727"/>
      <c r="B30" s="793" t="s">
        <v>617</v>
      </c>
      <c r="C30" s="794"/>
      <c r="D30" s="794"/>
      <c r="E30" s="794"/>
      <c r="F30" s="794"/>
      <c r="G30" s="794"/>
      <c r="H30" s="794"/>
      <c r="I30" s="794"/>
      <c r="J30" s="794"/>
    </row>
    <row r="31" spans="1:10" ht="27.75" customHeight="1">
      <c r="A31" s="727"/>
      <c r="B31" s="793" t="s">
        <v>616</v>
      </c>
      <c r="C31" s="794"/>
      <c r="D31" s="794"/>
      <c r="E31" s="794"/>
      <c r="F31" s="794"/>
      <c r="G31" s="794"/>
      <c r="H31" s="794"/>
      <c r="I31" s="794"/>
      <c r="J31" s="794"/>
    </row>
    <row r="32" spans="1:10" ht="81.75" customHeight="1">
      <c r="A32" s="727"/>
      <c r="B32" s="735" t="s">
        <v>562</v>
      </c>
      <c r="C32" s="793" t="s">
        <v>615</v>
      </c>
      <c r="D32" s="794"/>
      <c r="E32" s="794"/>
      <c r="F32" s="794"/>
      <c r="G32" s="794"/>
      <c r="H32" s="794"/>
      <c r="I32" s="794"/>
      <c r="J32" s="794"/>
    </row>
    <row r="33" spans="1:10" ht="33" customHeight="1">
      <c r="A33" s="727"/>
      <c r="B33" s="735" t="s">
        <v>562</v>
      </c>
      <c r="C33" s="793" t="s">
        <v>614</v>
      </c>
      <c r="D33" s="793"/>
      <c r="E33" s="793"/>
      <c r="F33" s="793"/>
      <c r="G33" s="793"/>
      <c r="H33" s="793"/>
      <c r="I33" s="793"/>
      <c r="J33" s="793"/>
    </row>
    <row r="34" spans="1:10" ht="91.5" customHeight="1">
      <c r="A34" s="727"/>
      <c r="B34" s="735" t="s">
        <v>562</v>
      </c>
      <c r="C34" s="793" t="s">
        <v>613</v>
      </c>
      <c r="D34" s="794"/>
      <c r="E34" s="794"/>
      <c r="F34" s="794"/>
      <c r="G34" s="794"/>
      <c r="H34" s="794"/>
      <c r="I34" s="794"/>
      <c r="J34" s="794"/>
    </row>
    <row r="35" spans="1:10" ht="79.5" customHeight="1">
      <c r="A35" s="727"/>
      <c r="B35" s="735"/>
      <c r="C35" s="793" t="s">
        <v>612</v>
      </c>
      <c r="D35" s="794"/>
      <c r="E35" s="794"/>
      <c r="F35" s="794"/>
      <c r="G35" s="794"/>
      <c r="H35" s="794"/>
      <c r="I35" s="794"/>
      <c r="J35" s="794"/>
    </row>
    <row r="36" spans="1:10" ht="19.5" customHeight="1">
      <c r="A36" s="727"/>
      <c r="B36" s="735" t="s">
        <v>562</v>
      </c>
      <c r="C36" s="741" t="s">
        <v>611</v>
      </c>
      <c r="D36" s="740"/>
      <c r="E36" s="740"/>
      <c r="F36" s="731"/>
      <c r="G36" s="731"/>
      <c r="H36" s="731"/>
      <c r="I36" s="731"/>
      <c r="J36" s="731"/>
    </row>
    <row r="37" spans="1:10" ht="53.25" customHeight="1">
      <c r="A37" s="727"/>
      <c r="B37" s="735" t="s">
        <v>562</v>
      </c>
      <c r="C37" s="793" t="s">
        <v>610</v>
      </c>
      <c r="D37" s="794"/>
      <c r="E37" s="794"/>
      <c r="F37" s="794"/>
      <c r="G37" s="794"/>
      <c r="H37" s="794"/>
      <c r="I37" s="794"/>
      <c r="J37" s="794"/>
    </row>
    <row r="38" spans="1:10">
      <c r="A38" s="727"/>
      <c r="B38" s="802"/>
      <c r="C38" s="794"/>
      <c r="D38" s="794"/>
      <c r="E38" s="794"/>
      <c r="F38" s="794"/>
      <c r="G38" s="794"/>
      <c r="H38" s="794"/>
      <c r="I38" s="794"/>
      <c r="J38" s="794"/>
    </row>
    <row r="39" spans="1:10">
      <c r="A39" s="727"/>
      <c r="B39" s="727"/>
      <c r="C39" s="727"/>
      <c r="D39" s="727"/>
      <c r="E39" s="727"/>
      <c r="F39" s="727"/>
      <c r="G39" s="727"/>
      <c r="H39" s="727"/>
      <c r="I39" s="727"/>
      <c r="J39" s="727"/>
    </row>
    <row r="40" spans="1:10">
      <c r="A40" s="727"/>
      <c r="B40" s="727"/>
      <c r="C40" s="795" t="s">
        <v>609</v>
      </c>
      <c r="D40" s="795"/>
      <c r="E40" s="795"/>
      <c r="F40" s="795"/>
      <c r="G40" s="795"/>
      <c r="H40" s="795"/>
      <c r="I40" s="795"/>
      <c r="J40" s="795"/>
    </row>
    <row r="41" spans="1:10" ht="33" customHeight="1">
      <c r="A41" s="727"/>
      <c r="B41" s="735" t="s">
        <v>562</v>
      </c>
      <c r="C41" s="793" t="s">
        <v>608</v>
      </c>
      <c r="D41" s="794"/>
      <c r="E41" s="794"/>
      <c r="F41" s="794"/>
      <c r="G41" s="794"/>
      <c r="H41" s="794"/>
      <c r="I41" s="794"/>
      <c r="J41" s="794"/>
    </row>
    <row r="42" spans="1:10">
      <c r="A42" s="727"/>
      <c r="B42" s="735" t="s">
        <v>562</v>
      </c>
      <c r="C42" s="735" t="s">
        <v>607</v>
      </c>
      <c r="D42" s="735"/>
      <c r="E42" s="735"/>
      <c r="F42" s="735"/>
      <c r="G42" s="735"/>
      <c r="H42" s="735"/>
      <c r="I42" s="735"/>
      <c r="J42" s="735"/>
    </row>
    <row r="43" spans="1:10">
      <c r="A43" s="727"/>
      <c r="B43" s="727"/>
      <c r="C43" s="727"/>
      <c r="D43" s="727"/>
      <c r="E43" s="727"/>
      <c r="F43" s="727"/>
      <c r="G43" s="727"/>
      <c r="H43" s="727"/>
      <c r="I43" s="727"/>
      <c r="J43" s="727"/>
    </row>
    <row r="44" spans="1:10" ht="72" customHeight="1">
      <c r="A44" s="727"/>
      <c r="B44" s="793" t="s">
        <v>606</v>
      </c>
      <c r="C44" s="794"/>
      <c r="D44" s="794"/>
      <c r="E44" s="794"/>
      <c r="F44" s="794"/>
      <c r="G44" s="794"/>
      <c r="H44" s="794"/>
      <c r="I44" s="794"/>
      <c r="J44" s="794"/>
    </row>
    <row r="45" spans="1:10" ht="96.75" customHeight="1">
      <c r="A45" s="727"/>
      <c r="B45" s="735" t="s">
        <v>562</v>
      </c>
      <c r="C45" s="793" t="s">
        <v>605</v>
      </c>
      <c r="D45" s="794"/>
      <c r="E45" s="794"/>
      <c r="F45" s="794"/>
      <c r="G45" s="794"/>
      <c r="H45" s="794"/>
      <c r="I45" s="794"/>
      <c r="J45" s="794"/>
    </row>
    <row r="46" spans="1:10" ht="86.25" customHeight="1">
      <c r="A46" s="727"/>
      <c r="B46" s="735" t="s">
        <v>562</v>
      </c>
      <c r="C46" s="793" t="s">
        <v>604</v>
      </c>
      <c r="D46" s="794"/>
      <c r="E46" s="794"/>
      <c r="F46" s="794"/>
      <c r="G46" s="794"/>
      <c r="H46" s="794"/>
      <c r="I46" s="794"/>
      <c r="J46" s="794"/>
    </row>
    <row r="47" spans="1:10">
      <c r="A47" s="727"/>
      <c r="B47" s="727"/>
      <c r="C47" s="727"/>
      <c r="D47" s="727"/>
      <c r="E47" s="727"/>
      <c r="F47" s="727"/>
      <c r="G47" s="727"/>
      <c r="H47" s="727"/>
      <c r="I47" s="727"/>
      <c r="J47" s="727"/>
    </row>
    <row r="48" spans="1:10">
      <c r="A48" s="727"/>
      <c r="B48" s="727"/>
      <c r="C48" s="795" t="s">
        <v>603</v>
      </c>
      <c r="D48" s="795"/>
      <c r="E48" s="795"/>
      <c r="F48" s="795"/>
      <c r="G48" s="795"/>
      <c r="H48" s="795"/>
      <c r="I48" s="795"/>
      <c r="J48" s="795"/>
    </row>
    <row r="49" spans="1:10" ht="43.5" customHeight="1">
      <c r="A49" s="727"/>
      <c r="B49" s="735" t="s">
        <v>562</v>
      </c>
      <c r="C49" s="793" t="s">
        <v>602</v>
      </c>
      <c r="D49" s="794"/>
      <c r="E49" s="794"/>
      <c r="F49" s="794"/>
      <c r="G49" s="794"/>
      <c r="H49" s="794"/>
      <c r="I49" s="794"/>
      <c r="J49" s="794"/>
    </row>
    <row r="50" spans="1:10">
      <c r="A50" s="727"/>
      <c r="B50" s="735" t="s">
        <v>562</v>
      </c>
      <c r="C50" s="795" t="s">
        <v>601</v>
      </c>
      <c r="D50" s="795"/>
      <c r="E50" s="795"/>
      <c r="F50" s="795"/>
      <c r="G50" s="795"/>
      <c r="H50" s="795"/>
      <c r="I50" s="795"/>
      <c r="J50" s="795"/>
    </row>
    <row r="51" spans="1:10" ht="134.25" customHeight="1">
      <c r="A51" s="727"/>
      <c r="B51" s="735" t="s">
        <v>562</v>
      </c>
      <c r="C51" s="793" t="s">
        <v>600</v>
      </c>
      <c r="D51" s="794"/>
      <c r="E51" s="794"/>
      <c r="F51" s="794"/>
      <c r="G51" s="794"/>
      <c r="H51" s="794"/>
      <c r="I51" s="794"/>
      <c r="J51" s="794"/>
    </row>
    <row r="52" spans="1:10">
      <c r="A52" s="727"/>
      <c r="B52" s="735"/>
      <c r="C52" s="739"/>
      <c r="D52" s="735"/>
      <c r="E52" s="735"/>
      <c r="F52" s="735"/>
      <c r="G52" s="735"/>
      <c r="H52" s="735"/>
      <c r="I52" s="735"/>
      <c r="J52" s="735"/>
    </row>
    <row r="53" spans="1:10" ht="103.5" customHeight="1">
      <c r="A53" s="727"/>
      <c r="B53" s="735"/>
      <c r="C53" s="793" t="s">
        <v>599</v>
      </c>
      <c r="D53" s="793"/>
      <c r="E53" s="793"/>
      <c r="F53" s="793"/>
      <c r="G53" s="793"/>
      <c r="H53" s="793"/>
      <c r="I53" s="793"/>
      <c r="J53" s="793"/>
    </row>
    <row r="54" spans="1:10">
      <c r="A54" s="727"/>
      <c r="B54" s="738"/>
      <c r="C54" s="738"/>
      <c r="D54" s="738"/>
      <c r="E54" s="738"/>
      <c r="F54" s="738"/>
      <c r="G54" s="738"/>
      <c r="H54" s="738"/>
      <c r="I54" s="738"/>
      <c r="J54" s="738"/>
    </row>
    <row r="55" spans="1:10" ht="28.5" customHeight="1">
      <c r="A55" s="727"/>
      <c r="B55" s="799" t="s">
        <v>598</v>
      </c>
      <c r="C55" s="800"/>
      <c r="D55" s="800"/>
      <c r="E55" s="800"/>
      <c r="F55" s="800"/>
      <c r="G55" s="800"/>
      <c r="H55" s="800"/>
      <c r="I55" s="800"/>
      <c r="J55" s="800"/>
    </row>
    <row r="56" spans="1:10">
      <c r="A56" s="727"/>
      <c r="B56" s="735" t="s">
        <v>562</v>
      </c>
      <c r="C56" s="795" t="s">
        <v>597</v>
      </c>
      <c r="D56" s="795"/>
      <c r="E56" s="795"/>
      <c r="F56" s="795"/>
      <c r="G56" s="795"/>
      <c r="H56" s="795"/>
      <c r="I56" s="795"/>
      <c r="J56" s="795"/>
    </row>
    <row r="57" spans="1:10">
      <c r="A57" s="727"/>
      <c r="B57" s="735" t="s">
        <v>562</v>
      </c>
      <c r="C57" s="795" t="s">
        <v>596</v>
      </c>
      <c r="D57" s="795"/>
      <c r="E57" s="795"/>
      <c r="F57" s="795"/>
      <c r="G57" s="795"/>
      <c r="H57" s="795"/>
      <c r="I57" s="795"/>
      <c r="J57" s="795"/>
    </row>
    <row r="58" spans="1:10">
      <c r="A58" s="727"/>
      <c r="B58" s="735" t="s">
        <v>562</v>
      </c>
      <c r="C58" s="795" t="s">
        <v>595</v>
      </c>
      <c r="D58" s="795"/>
      <c r="E58" s="795"/>
      <c r="F58" s="795"/>
      <c r="G58" s="795"/>
      <c r="H58" s="795"/>
      <c r="I58" s="795"/>
      <c r="J58" s="795"/>
    </row>
    <row r="59" spans="1:10">
      <c r="A59" s="727"/>
      <c r="B59" s="727"/>
      <c r="C59" s="727"/>
      <c r="D59" s="727"/>
      <c r="E59" s="727"/>
      <c r="F59" s="727"/>
      <c r="G59" s="727"/>
      <c r="H59" s="727"/>
      <c r="I59" s="727"/>
      <c r="J59" s="727"/>
    </row>
    <row r="60" spans="1:10" ht="231" customHeight="1">
      <c r="A60" s="727"/>
      <c r="B60" s="793" t="s">
        <v>594</v>
      </c>
      <c r="C60" s="794"/>
      <c r="D60" s="794"/>
      <c r="E60" s="794"/>
      <c r="F60" s="794"/>
      <c r="G60" s="794"/>
      <c r="H60" s="794"/>
      <c r="I60" s="794"/>
      <c r="J60" s="794"/>
    </row>
    <row r="61" spans="1:10">
      <c r="A61" s="727"/>
      <c r="B61" s="727"/>
      <c r="C61" s="727"/>
      <c r="D61" s="727"/>
      <c r="E61" s="727"/>
      <c r="F61" s="727"/>
      <c r="G61" s="727"/>
      <c r="H61" s="727"/>
      <c r="I61" s="727"/>
      <c r="J61" s="727"/>
    </row>
    <row r="62" spans="1:10" ht="409.5" customHeight="1">
      <c r="A62" s="736" t="s">
        <v>593</v>
      </c>
      <c r="B62" s="793" t="s">
        <v>592</v>
      </c>
      <c r="C62" s="798"/>
      <c r="D62" s="798"/>
      <c r="E62" s="798"/>
      <c r="F62" s="798"/>
      <c r="G62" s="798"/>
      <c r="H62" s="798"/>
      <c r="I62" s="798"/>
      <c r="J62" s="798"/>
    </row>
    <row r="63" spans="1:10">
      <c r="A63" s="727"/>
      <c r="B63" s="727"/>
      <c r="C63" s="727"/>
      <c r="D63" s="727"/>
      <c r="E63" s="727"/>
      <c r="F63" s="727"/>
      <c r="G63" s="727"/>
      <c r="H63" s="727"/>
      <c r="I63" s="727"/>
      <c r="J63" s="727"/>
    </row>
    <row r="64" spans="1:10" ht="42" customHeight="1">
      <c r="A64" s="736" t="s">
        <v>591</v>
      </c>
      <c r="B64" s="793" t="s">
        <v>590</v>
      </c>
      <c r="C64" s="794"/>
      <c r="D64" s="794"/>
      <c r="E64" s="794"/>
      <c r="F64" s="794"/>
      <c r="G64" s="794"/>
      <c r="H64" s="794"/>
      <c r="I64" s="794"/>
      <c r="J64" s="794"/>
    </row>
    <row r="65" spans="1:10" ht="49.5" customHeight="1">
      <c r="A65" s="727"/>
      <c r="B65" s="793" t="s">
        <v>589</v>
      </c>
      <c r="C65" s="794"/>
      <c r="D65" s="794"/>
      <c r="E65" s="794"/>
      <c r="F65" s="794"/>
      <c r="G65" s="794"/>
      <c r="H65" s="794"/>
      <c r="I65" s="794"/>
      <c r="J65" s="794"/>
    </row>
    <row r="66" spans="1:10" ht="48" customHeight="1">
      <c r="A66" s="727"/>
      <c r="B66" s="735" t="s">
        <v>562</v>
      </c>
      <c r="C66" s="793" t="s">
        <v>588</v>
      </c>
      <c r="D66" s="794"/>
      <c r="E66" s="794"/>
      <c r="F66" s="794"/>
      <c r="G66" s="794"/>
      <c r="H66" s="794"/>
      <c r="I66" s="794"/>
      <c r="J66" s="794"/>
    </row>
    <row r="67" spans="1:10">
      <c r="A67" s="727"/>
      <c r="B67" s="735" t="s">
        <v>562</v>
      </c>
      <c r="C67" s="793" t="s">
        <v>587</v>
      </c>
      <c r="D67" s="794"/>
      <c r="E67" s="794"/>
      <c r="F67" s="794"/>
      <c r="G67" s="794"/>
      <c r="H67" s="794"/>
      <c r="I67" s="794"/>
      <c r="J67" s="794"/>
    </row>
    <row r="68" spans="1:10" ht="38.25" customHeight="1">
      <c r="A68" s="727"/>
      <c r="B68" s="735" t="s">
        <v>586</v>
      </c>
      <c r="C68" s="793" t="s">
        <v>585</v>
      </c>
      <c r="D68" s="793"/>
      <c r="E68" s="793"/>
      <c r="F68" s="793"/>
      <c r="G68" s="793"/>
      <c r="H68" s="793"/>
      <c r="I68" s="793"/>
      <c r="J68" s="793"/>
    </row>
    <row r="69" spans="1:10" ht="25.5" customHeight="1">
      <c r="A69" s="727"/>
      <c r="B69" s="735" t="s">
        <v>562</v>
      </c>
      <c r="C69" s="793" t="s">
        <v>584</v>
      </c>
      <c r="D69" s="794"/>
      <c r="E69" s="794"/>
      <c r="F69" s="794"/>
      <c r="G69" s="794"/>
      <c r="H69" s="794"/>
      <c r="I69" s="794"/>
      <c r="J69" s="794"/>
    </row>
    <row r="70" spans="1:10">
      <c r="A70" s="727"/>
      <c r="B70" s="735"/>
      <c r="C70" s="735"/>
      <c r="D70" s="735"/>
      <c r="E70" s="735"/>
      <c r="F70" s="735"/>
      <c r="G70" s="735"/>
      <c r="H70" s="735"/>
      <c r="I70" s="735"/>
      <c r="J70" s="735"/>
    </row>
    <row r="71" spans="1:10" ht="56.25" customHeight="1">
      <c r="A71" s="727"/>
      <c r="B71" s="793" t="s">
        <v>583</v>
      </c>
      <c r="C71" s="794"/>
      <c r="D71" s="794"/>
      <c r="E71" s="794"/>
      <c r="F71" s="794"/>
      <c r="G71" s="794"/>
      <c r="H71" s="794"/>
      <c r="I71" s="794"/>
      <c r="J71" s="794"/>
    </row>
    <row r="72" spans="1:10" ht="111.75" customHeight="1">
      <c r="A72" s="727"/>
      <c r="B72" s="793" t="s">
        <v>582</v>
      </c>
      <c r="C72" s="794"/>
      <c r="D72" s="794"/>
      <c r="E72" s="794"/>
      <c r="F72" s="794"/>
      <c r="G72" s="794"/>
      <c r="H72" s="794"/>
      <c r="I72" s="794"/>
      <c r="J72" s="794"/>
    </row>
    <row r="73" spans="1:10">
      <c r="A73" s="727"/>
      <c r="B73" s="795" t="s">
        <v>581</v>
      </c>
      <c r="C73" s="795"/>
      <c r="D73" s="795"/>
      <c r="E73" s="795"/>
      <c r="F73" s="795"/>
      <c r="G73" s="795"/>
      <c r="H73" s="795"/>
      <c r="I73" s="795"/>
      <c r="J73" s="795"/>
    </row>
    <row r="74" spans="1:10">
      <c r="A74" s="727"/>
      <c r="B74" s="735" t="s">
        <v>562</v>
      </c>
      <c r="C74" s="795" t="s">
        <v>580</v>
      </c>
      <c r="D74" s="795"/>
      <c r="E74" s="795"/>
      <c r="F74" s="795"/>
      <c r="G74" s="795"/>
      <c r="H74" s="795"/>
      <c r="I74" s="795"/>
      <c r="J74" s="795"/>
    </row>
    <row r="75" spans="1:10">
      <c r="A75" s="727"/>
      <c r="B75" s="735" t="s">
        <v>562</v>
      </c>
      <c r="C75" s="793" t="s">
        <v>579</v>
      </c>
      <c r="D75" s="794"/>
      <c r="E75" s="794"/>
      <c r="F75" s="794"/>
      <c r="G75" s="794"/>
      <c r="H75" s="794"/>
      <c r="I75" s="794"/>
      <c r="J75" s="794"/>
    </row>
    <row r="76" spans="1:10" ht="28.5" customHeight="1">
      <c r="A76" s="727"/>
      <c r="B76" s="793" t="s">
        <v>578</v>
      </c>
      <c r="C76" s="794"/>
      <c r="D76" s="794"/>
      <c r="E76" s="794"/>
      <c r="F76" s="794"/>
      <c r="G76" s="794"/>
      <c r="H76" s="794"/>
      <c r="I76" s="794"/>
      <c r="J76" s="794"/>
    </row>
    <row r="77" spans="1:10" ht="25.5" customHeight="1">
      <c r="A77" s="727"/>
      <c r="B77" s="793" t="s">
        <v>577</v>
      </c>
      <c r="C77" s="797"/>
      <c r="D77" s="797"/>
      <c r="E77" s="797"/>
      <c r="F77" s="797"/>
      <c r="G77" s="797"/>
      <c r="H77" s="797"/>
      <c r="I77" s="797"/>
      <c r="J77" s="797"/>
    </row>
    <row r="78" spans="1:10">
      <c r="A78" s="727"/>
      <c r="B78" s="727"/>
      <c r="C78" s="727"/>
      <c r="D78" s="727"/>
      <c r="E78" s="727"/>
      <c r="F78" s="727"/>
      <c r="G78" s="727"/>
      <c r="H78" s="727"/>
      <c r="I78" s="727"/>
      <c r="J78" s="727"/>
    </row>
    <row r="79" spans="1:10">
      <c r="A79" s="727"/>
      <c r="B79" s="727"/>
      <c r="C79" s="727"/>
      <c r="D79" s="727"/>
      <c r="E79" s="727"/>
      <c r="F79" s="727"/>
      <c r="G79" s="727"/>
      <c r="H79" s="727"/>
      <c r="I79" s="727"/>
      <c r="J79" s="727"/>
    </row>
    <row r="80" spans="1:10">
      <c r="A80" s="792" t="s">
        <v>576</v>
      </c>
      <c r="B80" s="792"/>
      <c r="C80" s="792"/>
      <c r="D80" s="792"/>
      <c r="E80" s="792"/>
      <c r="F80" s="792"/>
      <c r="G80" s="792"/>
      <c r="H80" s="727"/>
      <c r="I80" s="727"/>
      <c r="J80" s="727"/>
    </row>
    <row r="81" spans="1:10">
      <c r="A81" s="728" t="s">
        <v>575</v>
      </c>
      <c r="B81" s="730" t="s">
        <v>574</v>
      </c>
      <c r="C81" s="729" t="s">
        <v>562</v>
      </c>
      <c r="D81" s="792" t="s">
        <v>573</v>
      </c>
      <c r="E81" s="792"/>
      <c r="F81" s="792"/>
      <c r="G81" s="792"/>
      <c r="H81" s="727"/>
      <c r="I81" s="727"/>
      <c r="J81" s="727"/>
    </row>
    <row r="82" spans="1:10">
      <c r="A82" s="728" t="s">
        <v>572</v>
      </c>
      <c r="B82" s="734">
        <v>0</v>
      </c>
      <c r="C82" s="729" t="s">
        <v>562</v>
      </c>
      <c r="D82" s="792" t="s">
        <v>571</v>
      </c>
      <c r="E82" s="792"/>
      <c r="F82" s="792"/>
      <c r="G82" s="792"/>
      <c r="H82" s="727"/>
      <c r="I82" s="727"/>
      <c r="J82" s="727"/>
    </row>
    <row r="83" spans="1:10">
      <c r="A83" s="728"/>
      <c r="B83" s="733">
        <v>0</v>
      </c>
      <c r="C83" s="729" t="s">
        <v>562</v>
      </c>
      <c r="D83" s="792" t="s">
        <v>570</v>
      </c>
      <c r="E83" s="792"/>
      <c r="F83" s="792"/>
      <c r="G83" s="792"/>
      <c r="H83" s="727"/>
      <c r="I83" s="727"/>
      <c r="J83" s="727"/>
    </row>
    <row r="84" spans="1:10">
      <c r="A84" s="728" t="s">
        <v>569</v>
      </c>
      <c r="B84" s="730" t="s">
        <v>568</v>
      </c>
      <c r="C84" s="729" t="s">
        <v>562</v>
      </c>
      <c r="D84" s="796" t="s">
        <v>567</v>
      </c>
      <c r="E84" s="794"/>
      <c r="F84" s="794"/>
      <c r="G84" s="794"/>
      <c r="H84" s="731"/>
      <c r="I84" s="727"/>
      <c r="J84" s="727"/>
    </row>
    <row r="85" spans="1:10">
      <c r="A85" s="728" t="s">
        <v>566</v>
      </c>
      <c r="B85" s="730" t="s">
        <v>565</v>
      </c>
      <c r="C85" s="729" t="s">
        <v>562</v>
      </c>
      <c r="D85" s="792" t="s">
        <v>564</v>
      </c>
      <c r="E85" s="792"/>
      <c r="F85" s="792"/>
      <c r="G85" s="792"/>
      <c r="H85" s="727"/>
      <c r="I85" s="727"/>
      <c r="J85" s="727"/>
    </row>
    <row r="86" spans="1:10">
      <c r="A86" s="728" t="s">
        <v>563</v>
      </c>
      <c r="B86" s="728"/>
      <c r="C86" s="729" t="s">
        <v>562</v>
      </c>
      <c r="D86" s="728" t="s">
        <v>561</v>
      </c>
      <c r="E86" s="728"/>
      <c r="F86" s="728"/>
      <c r="G86" s="728"/>
      <c r="H86" s="727"/>
      <c r="I86" s="727"/>
      <c r="J86" s="727"/>
    </row>
  </sheetData>
  <mergeCells count="63">
    <mergeCell ref="C10:J10"/>
    <mergeCell ref="C11:J11"/>
    <mergeCell ref="C12:J12"/>
    <mergeCell ref="C46:J46"/>
    <mergeCell ref="B31:J31"/>
    <mergeCell ref="C34:J34"/>
    <mergeCell ref="B38:J38"/>
    <mergeCell ref="C40:J40"/>
    <mergeCell ref="C41:J41"/>
    <mergeCell ref="B44:J44"/>
    <mergeCell ref="C45:J45"/>
    <mergeCell ref="C33:J33"/>
    <mergeCell ref="C35:J35"/>
    <mergeCell ref="C37:J37"/>
    <mergeCell ref="C32:J32"/>
    <mergeCell ref="C28:J28"/>
    <mergeCell ref="A1:J1"/>
    <mergeCell ref="B3:J3"/>
    <mergeCell ref="B5:J5"/>
    <mergeCell ref="B7:J7"/>
    <mergeCell ref="B9:J9"/>
    <mergeCell ref="C27:J27"/>
    <mergeCell ref="D13:J13"/>
    <mergeCell ref="C26:J26"/>
    <mergeCell ref="D14:J14"/>
    <mergeCell ref="D15:J15"/>
    <mergeCell ref="B17:J17"/>
    <mergeCell ref="B19:J19"/>
    <mergeCell ref="B21:J21"/>
    <mergeCell ref="C22:J22"/>
    <mergeCell ref="C23:J23"/>
    <mergeCell ref="B25:J25"/>
    <mergeCell ref="B30:J30"/>
    <mergeCell ref="C48:J48"/>
    <mergeCell ref="B62:J62"/>
    <mergeCell ref="D82:G82"/>
    <mergeCell ref="B64:J64"/>
    <mergeCell ref="B65:J65"/>
    <mergeCell ref="C66:J66"/>
    <mergeCell ref="C67:J67"/>
    <mergeCell ref="C68:J68"/>
    <mergeCell ref="C69:J69"/>
    <mergeCell ref="B55:J55"/>
    <mergeCell ref="C53:J53"/>
    <mergeCell ref="C50:J50"/>
    <mergeCell ref="C51:J51"/>
    <mergeCell ref="C49:J49"/>
    <mergeCell ref="C56:J56"/>
    <mergeCell ref="C57:J57"/>
    <mergeCell ref="C58:J58"/>
    <mergeCell ref="B60:J60"/>
    <mergeCell ref="D83:G83"/>
    <mergeCell ref="B77:J77"/>
    <mergeCell ref="D85:G85"/>
    <mergeCell ref="B71:J71"/>
    <mergeCell ref="B72:J72"/>
    <mergeCell ref="B73:J73"/>
    <mergeCell ref="C74:J74"/>
    <mergeCell ref="C75:J75"/>
    <mergeCell ref="D84:G84"/>
    <mergeCell ref="B76:J76"/>
    <mergeCell ref="A80:G80"/>
    <mergeCell ref="D81:G8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1"/>
  <sheetViews>
    <sheetView topLeftCell="A8" zoomScaleNormal="100" workbookViewId="0">
      <selection activeCell="H9" sqref="H9:N9"/>
    </sheetView>
  </sheetViews>
  <sheetFormatPr defaultRowHeight="12.75"/>
  <cols>
    <col min="1" max="1" width="23.28515625" style="1" customWidth="1"/>
    <col min="2" max="2" width="14.42578125" style="1" customWidth="1"/>
    <col min="3" max="3" width="12.5703125" style="1" customWidth="1"/>
    <col min="4" max="4" width="12" style="1" customWidth="1"/>
    <col min="5" max="5" width="10" style="1" customWidth="1"/>
    <col min="6" max="6" width="9.7109375" style="1" customWidth="1"/>
    <col min="7" max="7" width="9.140625" style="1"/>
    <col min="8" max="8" width="12.5703125" style="1" bestFit="1" customWidth="1"/>
    <col min="9" max="9" width="13.85546875" style="1" bestFit="1" customWidth="1"/>
    <col min="10" max="10" width="17" style="1" bestFit="1" customWidth="1"/>
    <col min="11" max="11" width="9.7109375" style="1" bestFit="1" customWidth="1"/>
    <col min="12" max="14" width="9.140625" style="1"/>
    <col min="15" max="15" width="11.28515625" style="1" bestFit="1" customWidth="1"/>
    <col min="16" max="16384" width="9.140625" style="1"/>
  </cols>
  <sheetData>
    <row r="1" spans="1:15" ht="30" customHeight="1">
      <c r="A1" s="853" t="s">
        <v>43</v>
      </c>
      <c r="B1" s="853"/>
      <c r="C1" s="853"/>
      <c r="D1" s="853"/>
      <c r="E1" s="853"/>
      <c r="F1" s="853"/>
      <c r="G1" s="837"/>
    </row>
    <row r="2" spans="1:15" ht="15" customHeight="1">
      <c r="A2" s="38"/>
      <c r="B2" s="38"/>
      <c r="C2" s="38"/>
      <c r="D2" s="38"/>
    </row>
    <row r="3" spans="1:15" ht="15" customHeight="1">
      <c r="A3" s="892" t="s">
        <v>780</v>
      </c>
      <c r="B3" s="892"/>
      <c r="C3" s="892"/>
      <c r="D3" s="892"/>
      <c r="E3" s="892"/>
      <c r="F3" s="892"/>
    </row>
    <row r="4" spans="1:15" ht="15" customHeight="1">
      <c r="A4" s="178"/>
      <c r="B4" s="178"/>
      <c r="C4" s="178"/>
      <c r="D4" s="178"/>
      <c r="E4" s="178"/>
      <c r="F4" s="178"/>
    </row>
    <row r="5" spans="1:15" ht="15" customHeight="1">
      <c r="A5" s="834" t="s">
        <v>41</v>
      </c>
      <c r="B5" s="33">
        <v>2018</v>
      </c>
      <c r="C5" s="816">
        <v>2019</v>
      </c>
      <c r="D5" s="817"/>
      <c r="E5" s="817"/>
      <c r="F5" s="817"/>
      <c r="G5" s="817"/>
      <c r="H5" s="881"/>
      <c r="I5" s="31"/>
      <c r="J5" s="881"/>
      <c r="K5" s="881"/>
      <c r="L5" s="881"/>
      <c r="M5" s="881"/>
      <c r="N5" s="881"/>
    </row>
    <row r="6" spans="1:15" ht="15" customHeight="1">
      <c r="A6" s="893"/>
      <c r="B6" s="884" t="s">
        <v>38</v>
      </c>
      <c r="C6" s="884" t="s">
        <v>40</v>
      </c>
      <c r="D6" s="884" t="s">
        <v>38</v>
      </c>
      <c r="E6" s="884" t="s">
        <v>39</v>
      </c>
      <c r="F6" s="816" t="s">
        <v>38</v>
      </c>
      <c r="G6" s="817"/>
      <c r="H6" s="837"/>
      <c r="I6" s="881"/>
      <c r="J6" s="881"/>
      <c r="K6" s="881"/>
      <c r="L6" s="881"/>
      <c r="M6" s="881"/>
      <c r="N6" s="881"/>
    </row>
    <row r="7" spans="1:15" ht="25.9" customHeight="1">
      <c r="A7" s="894"/>
      <c r="B7" s="885"/>
      <c r="C7" s="885"/>
      <c r="D7" s="885"/>
      <c r="E7" s="885"/>
      <c r="F7" s="165" t="s">
        <v>178</v>
      </c>
      <c r="G7" s="33" t="s">
        <v>177</v>
      </c>
      <c r="H7" s="837"/>
      <c r="I7" s="881"/>
      <c r="J7" s="881"/>
      <c r="K7" s="881"/>
      <c r="L7" s="881"/>
      <c r="M7" s="31"/>
      <c r="N7" s="31"/>
    </row>
    <row r="8" spans="1:15" ht="15" customHeight="1">
      <c r="A8" s="26"/>
      <c r="B8" s="177"/>
      <c r="C8" s="177"/>
      <c r="D8" s="176"/>
      <c r="E8" s="176"/>
      <c r="F8" s="176"/>
      <c r="G8" s="176"/>
      <c r="H8" s="26"/>
      <c r="I8" s="177"/>
      <c r="J8" s="177"/>
      <c r="K8" s="176"/>
      <c r="L8" s="176"/>
      <c r="M8" s="176"/>
      <c r="N8" s="176"/>
    </row>
    <row r="9" spans="1:15" ht="15" customHeight="1">
      <c r="A9" s="812" t="s">
        <v>176</v>
      </c>
      <c r="B9" s="812"/>
      <c r="C9" s="812"/>
      <c r="D9" s="812"/>
      <c r="E9" s="812"/>
      <c r="F9" s="812"/>
      <c r="G9" s="812"/>
      <c r="H9" s="812"/>
      <c r="I9" s="812"/>
      <c r="J9" s="812"/>
      <c r="K9" s="812"/>
      <c r="L9" s="812"/>
      <c r="M9" s="812"/>
      <c r="N9" s="812"/>
    </row>
    <row r="10" spans="1:15" ht="15" customHeight="1">
      <c r="A10" s="10" t="s">
        <v>175</v>
      </c>
      <c r="B10" s="22">
        <v>50466</v>
      </c>
      <c r="C10" s="22">
        <v>47677</v>
      </c>
      <c r="D10" s="14">
        <v>46712</v>
      </c>
      <c r="E10" s="27">
        <v>192127</v>
      </c>
      <c r="F10" s="171">
        <v>92.6</v>
      </c>
      <c r="G10" s="112">
        <v>98</v>
      </c>
      <c r="H10" s="10"/>
      <c r="I10" s="166"/>
      <c r="J10" s="166"/>
      <c r="K10" s="9"/>
      <c r="L10" s="166"/>
      <c r="M10" s="168"/>
      <c r="N10" s="167"/>
    </row>
    <row r="11" spans="1:15" ht="15" customHeight="1">
      <c r="A11" s="175" t="s">
        <v>174</v>
      </c>
      <c r="B11" s="74">
        <v>49479.5</v>
      </c>
      <c r="C11" s="74">
        <v>46485.3</v>
      </c>
      <c r="D11" s="70">
        <v>45949.599999999999</v>
      </c>
      <c r="E11" s="174">
        <v>188087.1</v>
      </c>
      <c r="F11" s="171">
        <v>92.9</v>
      </c>
      <c r="G11" s="170">
        <v>98.8</v>
      </c>
      <c r="H11" s="10"/>
      <c r="I11" s="166"/>
      <c r="J11" s="166"/>
      <c r="K11" s="68"/>
      <c r="L11" s="75"/>
      <c r="M11" s="168"/>
      <c r="N11" s="167"/>
      <c r="O11" s="4"/>
    </row>
    <row r="12" spans="1:15" ht="15" customHeight="1">
      <c r="A12" s="173" t="s">
        <v>173</v>
      </c>
      <c r="B12" s="109">
        <v>980.45</v>
      </c>
      <c r="C12" s="109">
        <v>975</v>
      </c>
      <c r="D12" s="106">
        <v>983.68</v>
      </c>
      <c r="E12" s="172">
        <v>978.97</v>
      </c>
      <c r="F12" s="171">
        <v>100.3</v>
      </c>
      <c r="G12" s="170">
        <v>100.9</v>
      </c>
      <c r="H12" s="10"/>
      <c r="I12" s="166"/>
      <c r="J12" s="166"/>
      <c r="K12" s="105"/>
      <c r="L12" s="169"/>
      <c r="M12" s="168"/>
      <c r="N12" s="167"/>
    </row>
    <row r="13" spans="1:15" ht="14.45" customHeight="1">
      <c r="A13" s="108"/>
      <c r="B13" s="108"/>
      <c r="C13" s="108"/>
      <c r="D13" s="108"/>
      <c r="E13" s="108"/>
      <c r="F13" s="108"/>
      <c r="I13" s="166"/>
    </row>
    <row r="14" spans="1:15" ht="32.25" customHeight="1">
      <c r="A14" s="882" t="s">
        <v>559</v>
      </c>
      <c r="B14" s="882"/>
      <c r="C14" s="882"/>
      <c r="D14" s="882"/>
      <c r="E14" s="882"/>
      <c r="F14" s="882"/>
      <c r="G14" s="883"/>
    </row>
    <row r="15" spans="1:15" ht="27" customHeight="1">
      <c r="A15" s="108"/>
      <c r="B15" s="121"/>
      <c r="C15" s="121"/>
      <c r="D15" s="108"/>
    </row>
    <row r="16" spans="1:15" s="115" customFormat="1" ht="18" customHeight="1">
      <c r="A16" s="16" t="s">
        <v>172</v>
      </c>
      <c r="B16" s="16"/>
      <c r="C16" s="16"/>
      <c r="D16" s="16"/>
    </row>
    <row r="17" spans="1:15" ht="12" customHeight="1">
      <c r="A17" s="108"/>
      <c r="B17" s="108"/>
      <c r="C17" s="108"/>
      <c r="D17" s="108"/>
    </row>
    <row r="18" spans="1:15" ht="37.15" customHeight="1">
      <c r="A18" s="165" t="s">
        <v>41</v>
      </c>
      <c r="B18" s="33" t="s">
        <v>131</v>
      </c>
      <c r="C18" s="816" t="s">
        <v>171</v>
      </c>
      <c r="D18" s="817"/>
      <c r="E18" s="816" t="s">
        <v>170</v>
      </c>
      <c r="F18" s="817"/>
    </row>
    <row r="19" spans="1:15" ht="9" customHeight="1">
      <c r="A19" s="164"/>
      <c r="B19" s="163"/>
      <c r="C19" s="895"/>
      <c r="D19" s="896"/>
      <c r="E19" s="890"/>
      <c r="F19" s="891"/>
    </row>
    <row r="20" spans="1:15" ht="15" customHeight="1">
      <c r="A20" s="95" t="s">
        <v>34</v>
      </c>
      <c r="B20" s="25">
        <v>192127</v>
      </c>
      <c r="C20" s="886">
        <v>188087071</v>
      </c>
      <c r="D20" s="887"/>
      <c r="E20" s="888">
        <v>978.97</v>
      </c>
      <c r="F20" s="889"/>
      <c r="H20" s="159"/>
      <c r="I20" s="119"/>
      <c r="J20" s="160"/>
      <c r="K20" s="162"/>
      <c r="L20" s="4"/>
      <c r="O20" s="161"/>
    </row>
    <row r="21" spans="1:15" ht="15" customHeight="1">
      <c r="A21" s="90" t="s">
        <v>63</v>
      </c>
      <c r="B21" s="22">
        <v>4498</v>
      </c>
      <c r="C21" s="878">
        <v>4429793</v>
      </c>
      <c r="D21" s="879"/>
      <c r="E21" s="876">
        <v>984.84</v>
      </c>
      <c r="F21" s="877"/>
      <c r="H21" s="159"/>
      <c r="I21" s="119"/>
      <c r="J21" s="160"/>
      <c r="K21" s="162"/>
      <c r="L21" s="4"/>
      <c r="O21" s="161"/>
    </row>
    <row r="22" spans="1:15" ht="15" customHeight="1">
      <c r="A22" s="90" t="s">
        <v>62</v>
      </c>
      <c r="B22" s="22">
        <v>8333</v>
      </c>
      <c r="C22" s="878">
        <v>8093569</v>
      </c>
      <c r="D22" s="879"/>
      <c r="E22" s="876">
        <v>971.27</v>
      </c>
      <c r="F22" s="877"/>
      <c r="H22" s="159"/>
      <c r="I22" s="119"/>
      <c r="J22" s="160"/>
      <c r="K22" s="162"/>
      <c r="L22" s="4"/>
      <c r="O22" s="161"/>
    </row>
    <row r="23" spans="1:15" ht="15" customHeight="1">
      <c r="A23" s="90" t="s">
        <v>61</v>
      </c>
      <c r="B23" s="22">
        <v>26087</v>
      </c>
      <c r="C23" s="878">
        <v>26268800</v>
      </c>
      <c r="D23" s="879"/>
      <c r="E23" s="876">
        <v>1006.97</v>
      </c>
      <c r="F23" s="877"/>
      <c r="H23" s="159"/>
      <c r="I23" s="119"/>
      <c r="J23" s="160"/>
      <c r="K23" s="162"/>
      <c r="L23" s="4"/>
      <c r="O23" s="161"/>
    </row>
    <row r="24" spans="1:15" ht="15" customHeight="1">
      <c r="A24" s="90" t="s">
        <v>59</v>
      </c>
      <c r="B24" s="22">
        <v>1602</v>
      </c>
      <c r="C24" s="878">
        <v>1584314</v>
      </c>
      <c r="D24" s="879"/>
      <c r="E24" s="876">
        <v>988.96</v>
      </c>
      <c r="F24" s="877"/>
      <c r="H24" s="159"/>
      <c r="I24" s="119"/>
      <c r="J24" s="160"/>
      <c r="K24" s="162"/>
      <c r="L24" s="4"/>
      <c r="O24" s="161"/>
    </row>
    <row r="25" spans="1:15" ht="15" customHeight="1">
      <c r="A25" s="90" t="s">
        <v>58</v>
      </c>
      <c r="B25" s="22">
        <v>12401</v>
      </c>
      <c r="C25" s="878">
        <v>12136225</v>
      </c>
      <c r="D25" s="879"/>
      <c r="E25" s="876">
        <v>978.65</v>
      </c>
      <c r="F25" s="877"/>
      <c r="H25" s="159"/>
      <c r="I25" s="119"/>
      <c r="J25" s="160"/>
      <c r="K25" s="162"/>
      <c r="L25" s="4"/>
      <c r="O25" s="161"/>
    </row>
    <row r="26" spans="1:15" ht="15" customHeight="1">
      <c r="A26" s="90" t="s">
        <v>57</v>
      </c>
      <c r="B26" s="22">
        <v>32617</v>
      </c>
      <c r="C26" s="878">
        <v>31533344</v>
      </c>
      <c r="D26" s="879"/>
      <c r="E26" s="876">
        <v>966.78</v>
      </c>
      <c r="F26" s="877"/>
      <c r="H26" s="159"/>
      <c r="I26" s="119"/>
      <c r="J26" s="160"/>
      <c r="K26" s="162"/>
      <c r="L26" s="4"/>
      <c r="O26" s="161"/>
    </row>
    <row r="27" spans="1:15" ht="15" customHeight="1">
      <c r="A27" s="90" t="s">
        <v>56</v>
      </c>
      <c r="B27" s="22">
        <v>23574</v>
      </c>
      <c r="C27" s="878">
        <v>23272153</v>
      </c>
      <c r="D27" s="879"/>
      <c r="E27" s="876">
        <v>987.2</v>
      </c>
      <c r="F27" s="877"/>
      <c r="H27" s="159"/>
      <c r="I27" s="119"/>
      <c r="J27" s="160"/>
      <c r="K27" s="162"/>
      <c r="L27" s="4"/>
      <c r="O27" s="161"/>
    </row>
    <row r="28" spans="1:15" ht="15" customHeight="1">
      <c r="A28" s="90" t="s">
        <v>55</v>
      </c>
      <c r="B28" s="22">
        <v>4225</v>
      </c>
      <c r="C28" s="878">
        <v>4112537</v>
      </c>
      <c r="D28" s="879"/>
      <c r="E28" s="876">
        <v>973.38</v>
      </c>
      <c r="F28" s="877"/>
      <c r="H28" s="159"/>
      <c r="I28" s="119"/>
      <c r="J28" s="160"/>
      <c r="K28" s="162"/>
      <c r="L28" s="4"/>
      <c r="O28" s="161"/>
    </row>
    <row r="29" spans="1:15" ht="15" customHeight="1">
      <c r="A29" s="90" t="s">
        <v>54</v>
      </c>
      <c r="B29" s="22">
        <v>16729</v>
      </c>
      <c r="C29" s="878">
        <v>16277201</v>
      </c>
      <c r="D29" s="879"/>
      <c r="E29" s="876">
        <v>972.99</v>
      </c>
      <c r="F29" s="877"/>
      <c r="H29" s="159"/>
      <c r="I29" s="119"/>
      <c r="J29" s="160"/>
      <c r="K29" s="162"/>
      <c r="L29" s="4"/>
      <c r="O29" s="161"/>
    </row>
    <row r="30" spans="1:15" ht="15" customHeight="1">
      <c r="A30" s="46" t="s">
        <v>53</v>
      </c>
      <c r="B30" s="22">
        <v>14888</v>
      </c>
      <c r="C30" s="878">
        <v>14529882</v>
      </c>
      <c r="D30" s="879"/>
      <c r="E30" s="876">
        <v>975.95</v>
      </c>
      <c r="F30" s="877"/>
      <c r="H30" s="159"/>
      <c r="I30" s="119"/>
      <c r="J30" s="160"/>
      <c r="K30" s="162"/>
      <c r="L30" s="4"/>
      <c r="O30" s="161"/>
    </row>
    <row r="31" spans="1:15" ht="15" customHeight="1">
      <c r="A31" s="90" t="s">
        <v>52</v>
      </c>
      <c r="B31" s="22">
        <v>6551</v>
      </c>
      <c r="C31" s="878">
        <v>6384760</v>
      </c>
      <c r="D31" s="879"/>
      <c r="E31" s="876">
        <v>974.62</v>
      </c>
      <c r="F31" s="877"/>
      <c r="H31" s="159"/>
      <c r="I31" s="119"/>
      <c r="J31" s="160"/>
      <c r="K31" s="162"/>
      <c r="L31" s="4"/>
      <c r="O31" s="161"/>
    </row>
    <row r="32" spans="1:15" ht="15" customHeight="1">
      <c r="A32" s="90" t="s">
        <v>51</v>
      </c>
      <c r="B32" s="22">
        <v>4546</v>
      </c>
      <c r="C32" s="878">
        <v>4370047</v>
      </c>
      <c r="D32" s="879"/>
      <c r="E32" s="876">
        <v>961.29</v>
      </c>
      <c r="F32" s="877"/>
      <c r="H32" s="159"/>
      <c r="I32" s="119"/>
      <c r="J32" s="160"/>
      <c r="K32" s="162"/>
      <c r="L32" s="4"/>
      <c r="O32" s="161"/>
    </row>
    <row r="33" spans="1:15" ht="15" customHeight="1">
      <c r="A33" s="90" t="s">
        <v>50</v>
      </c>
      <c r="B33" s="22">
        <v>10236</v>
      </c>
      <c r="C33" s="878">
        <v>10122730</v>
      </c>
      <c r="D33" s="879"/>
      <c r="E33" s="876">
        <v>988.93</v>
      </c>
      <c r="F33" s="877"/>
      <c r="H33" s="159"/>
      <c r="I33" s="119"/>
      <c r="J33" s="160"/>
      <c r="K33" s="162"/>
      <c r="L33" s="4"/>
      <c r="O33" s="161"/>
    </row>
    <row r="34" spans="1:15" ht="15" customHeight="1">
      <c r="A34" s="90" t="s">
        <v>49</v>
      </c>
      <c r="B34" s="22">
        <v>5729</v>
      </c>
      <c r="C34" s="878">
        <v>5555812</v>
      </c>
      <c r="D34" s="879"/>
      <c r="E34" s="876">
        <v>969.77</v>
      </c>
      <c r="F34" s="877"/>
      <c r="H34" s="159"/>
      <c r="I34" s="119"/>
      <c r="J34" s="160"/>
      <c r="K34" s="162"/>
      <c r="L34" s="4"/>
      <c r="O34" s="161"/>
    </row>
    <row r="35" spans="1:15" ht="15" customHeight="1">
      <c r="A35" s="90" t="s">
        <v>48</v>
      </c>
      <c r="B35" s="22">
        <v>17949</v>
      </c>
      <c r="C35" s="878">
        <v>17288142</v>
      </c>
      <c r="D35" s="879"/>
      <c r="E35" s="876">
        <v>963.18</v>
      </c>
      <c r="F35" s="877"/>
      <c r="H35" s="159"/>
      <c r="I35" s="119"/>
      <c r="J35" s="160"/>
      <c r="K35" s="162"/>
      <c r="L35" s="4"/>
      <c r="O35" s="161"/>
    </row>
    <row r="36" spans="1:15" ht="15" customHeight="1">
      <c r="A36" s="90" t="s">
        <v>47</v>
      </c>
      <c r="B36" s="22">
        <v>2162</v>
      </c>
      <c r="C36" s="878">
        <v>2127761</v>
      </c>
      <c r="D36" s="879"/>
      <c r="E36" s="876">
        <v>984.16</v>
      </c>
      <c r="F36" s="877"/>
      <c r="H36" s="159"/>
      <c r="I36" s="119"/>
      <c r="J36" s="160"/>
      <c r="K36" s="162"/>
      <c r="L36" s="4"/>
      <c r="O36" s="161"/>
    </row>
    <row r="37" spans="1:15">
      <c r="B37" s="4"/>
      <c r="C37" s="4"/>
      <c r="D37" s="4"/>
      <c r="E37" s="880"/>
      <c r="F37" s="880"/>
      <c r="H37" s="159"/>
      <c r="J37" s="160"/>
    </row>
    <row r="38" spans="1:15" ht="29.25" customHeight="1">
      <c r="A38" s="818" t="s">
        <v>560</v>
      </c>
      <c r="B38" s="818"/>
      <c r="C38" s="818"/>
      <c r="D38" s="818"/>
      <c r="E38" s="818"/>
      <c r="F38" s="818"/>
      <c r="H38" s="159"/>
    </row>
    <row r="39" spans="1:15">
      <c r="B39" s="4"/>
      <c r="C39" s="4"/>
      <c r="D39" s="4"/>
    </row>
    <row r="40" spans="1:15">
      <c r="B40" s="4"/>
      <c r="C40" s="4"/>
      <c r="D40" s="4"/>
    </row>
    <row r="41" spans="1:15">
      <c r="D41" s="119"/>
    </row>
  </sheetData>
  <mergeCells count="59">
    <mergeCell ref="E22:F22"/>
    <mergeCell ref="C22:D22"/>
    <mergeCell ref="C21:D21"/>
    <mergeCell ref="E23:F23"/>
    <mergeCell ref="A1:G1"/>
    <mergeCell ref="E6:E7"/>
    <mergeCell ref="F6:G6"/>
    <mergeCell ref="E18:F18"/>
    <mergeCell ref="E19:F19"/>
    <mergeCell ref="A3:F3"/>
    <mergeCell ref="A5:A7"/>
    <mergeCell ref="B6:B7"/>
    <mergeCell ref="C18:D18"/>
    <mergeCell ref="A9:G9"/>
    <mergeCell ref="C19:D19"/>
    <mergeCell ref="C5:G5"/>
    <mergeCell ref="H5:H7"/>
    <mergeCell ref="J5:N5"/>
    <mergeCell ref="I6:I7"/>
    <mergeCell ref="J6:J7"/>
    <mergeCell ref="E21:F21"/>
    <mergeCell ref="K6:K7"/>
    <mergeCell ref="L6:L7"/>
    <mergeCell ref="M6:N6"/>
    <mergeCell ref="A14:G14"/>
    <mergeCell ref="H9:N9"/>
    <mergeCell ref="D6:D7"/>
    <mergeCell ref="C20:D20"/>
    <mergeCell ref="E20:F20"/>
    <mergeCell ref="C6:C7"/>
    <mergeCell ref="A38:F38"/>
    <mergeCell ref="C33:D33"/>
    <mergeCell ref="C34:D34"/>
    <mergeCell ref="C35:D35"/>
    <mergeCell ref="C36:D36"/>
    <mergeCell ref="E37:F37"/>
    <mergeCell ref="E35:F35"/>
    <mergeCell ref="E33:F33"/>
    <mergeCell ref="E34:F34"/>
    <mergeCell ref="C32:D32"/>
    <mergeCell ref="C31:D31"/>
    <mergeCell ref="C30:D30"/>
    <mergeCell ref="C28:D28"/>
    <mergeCell ref="C29:D29"/>
    <mergeCell ref="E27:F27"/>
    <mergeCell ref="E30:F30"/>
    <mergeCell ref="C26:D26"/>
    <mergeCell ref="C24:D24"/>
    <mergeCell ref="C23:D23"/>
    <mergeCell ref="C25:D25"/>
    <mergeCell ref="C27:D27"/>
    <mergeCell ref="E25:F25"/>
    <mergeCell ref="E26:F26"/>
    <mergeCell ref="E24:F24"/>
    <mergeCell ref="E32:F32"/>
    <mergeCell ref="E31:F31"/>
    <mergeCell ref="E36:F36"/>
    <mergeCell ref="E29:F29"/>
    <mergeCell ref="E28:F28"/>
  </mergeCells>
  <printOptions horizontalCentered="1"/>
  <pageMargins left="0.19685039370078741" right="0.19685039370078741" top="0.59055118110236227" bottom="0.98425196850393704" header="0.51181102362204722"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2"/>
  <sheetViews>
    <sheetView topLeftCell="A31" zoomScaleNormal="100" workbookViewId="0">
      <selection activeCell="G37" sqref="G37"/>
    </sheetView>
  </sheetViews>
  <sheetFormatPr defaultRowHeight="12.75"/>
  <cols>
    <col min="1" max="1" width="23.28515625" style="1" customWidth="1"/>
    <col min="2" max="2" width="9.7109375" style="1" customWidth="1"/>
    <col min="3" max="3" width="11.7109375" style="1" customWidth="1"/>
    <col min="4" max="4" width="9.7109375" style="1" customWidth="1"/>
    <col min="5" max="5" width="11.7109375" style="1" customWidth="1"/>
    <col min="6" max="6" width="9.7109375" style="1" customWidth="1"/>
    <col min="7" max="7" width="11.7109375" style="1" customWidth="1"/>
    <col min="8" max="8" width="12.7109375" style="1" bestFit="1" customWidth="1"/>
    <col min="9" max="9" width="9.28515625" style="1" bestFit="1" customWidth="1"/>
    <col min="10" max="10" width="10.140625" style="1" bestFit="1" customWidth="1"/>
    <col min="11" max="11" width="14.28515625" style="1" customWidth="1"/>
    <col min="12" max="16384" width="9.140625" style="1"/>
  </cols>
  <sheetData>
    <row r="1" spans="1:15" ht="30" customHeight="1">
      <c r="A1" s="814" t="s">
        <v>43</v>
      </c>
      <c r="B1" s="814"/>
      <c r="C1" s="814"/>
      <c r="D1" s="814"/>
      <c r="E1" s="814"/>
      <c r="F1" s="814"/>
      <c r="G1" s="814"/>
    </row>
    <row r="2" spans="1:15" s="111" customFormat="1" ht="15" customHeight="1">
      <c r="A2" s="133"/>
      <c r="B2" s="197"/>
      <c r="C2" s="197"/>
      <c r="D2" s="197"/>
      <c r="E2" s="197"/>
      <c r="F2" s="133"/>
      <c r="G2" s="133"/>
    </row>
    <row r="3" spans="1:15" s="108" customFormat="1" ht="18" customHeight="1">
      <c r="A3" s="824" t="s">
        <v>190</v>
      </c>
      <c r="B3" s="824"/>
      <c r="C3" s="824"/>
      <c r="D3" s="824"/>
      <c r="E3" s="824"/>
      <c r="F3" s="824"/>
      <c r="G3" s="824"/>
    </row>
    <row r="4" spans="1:15" s="111" customFormat="1" ht="12" customHeight="1">
      <c r="B4" s="196"/>
      <c r="C4" s="196"/>
      <c r="D4" s="196"/>
      <c r="E4" s="196"/>
    </row>
    <row r="5" spans="1:15" s="108" customFormat="1" ht="15" customHeight="1">
      <c r="A5" s="815" t="s">
        <v>41</v>
      </c>
      <c r="B5" s="34">
        <v>2018</v>
      </c>
      <c r="C5" s="816">
        <v>2019</v>
      </c>
      <c r="D5" s="817"/>
      <c r="E5" s="817"/>
      <c r="F5" s="817"/>
      <c r="G5" s="817"/>
      <c r="I5" s="32"/>
      <c r="J5" s="31"/>
      <c r="K5" s="32"/>
      <c r="L5" s="32"/>
      <c r="M5" s="32"/>
      <c r="N5" s="32"/>
      <c r="O5" s="32"/>
    </row>
    <row r="6" spans="1:15" s="108" customFormat="1" ht="15" customHeight="1">
      <c r="A6" s="815"/>
      <c r="B6" s="884" t="s">
        <v>38</v>
      </c>
      <c r="C6" s="884" t="s">
        <v>40</v>
      </c>
      <c r="D6" s="884" t="s">
        <v>38</v>
      </c>
      <c r="E6" s="884" t="s">
        <v>39</v>
      </c>
      <c r="F6" s="816" t="s">
        <v>38</v>
      </c>
      <c r="G6" s="817"/>
      <c r="I6" s="32"/>
      <c r="J6" s="32"/>
      <c r="K6" s="32"/>
      <c r="L6" s="32"/>
      <c r="M6" s="32"/>
      <c r="N6" s="32"/>
      <c r="O6" s="32"/>
    </row>
    <row r="7" spans="1:15" s="108" customFormat="1" ht="27" customHeight="1">
      <c r="A7" s="815"/>
      <c r="B7" s="885"/>
      <c r="C7" s="885"/>
      <c r="D7" s="885"/>
      <c r="E7" s="885"/>
      <c r="F7" s="34" t="s">
        <v>36</v>
      </c>
      <c r="G7" s="33" t="s">
        <v>35</v>
      </c>
      <c r="I7" s="32"/>
      <c r="J7" s="32"/>
      <c r="K7" s="32"/>
      <c r="L7" s="32"/>
      <c r="M7" s="32"/>
      <c r="N7" s="31"/>
      <c r="O7" s="31"/>
    </row>
    <row r="8" spans="1:15" s="108" customFormat="1" ht="9" customHeight="1">
      <c r="A8" s="26"/>
      <c r="B8" s="195"/>
      <c r="C8" s="195"/>
      <c r="D8" s="26"/>
      <c r="E8" s="26"/>
      <c r="F8" s="194"/>
      <c r="G8" s="26"/>
    </row>
    <row r="9" spans="1:15" s="108" customFormat="1" ht="15" customHeight="1">
      <c r="A9" s="812" t="s">
        <v>189</v>
      </c>
      <c r="B9" s="812"/>
      <c r="C9" s="812"/>
      <c r="D9" s="812"/>
      <c r="E9" s="812"/>
      <c r="F9" s="812"/>
      <c r="G9" s="812"/>
    </row>
    <row r="10" spans="1:15" s="108" customFormat="1" ht="15" customHeight="1">
      <c r="A10" s="10" t="s">
        <v>175</v>
      </c>
      <c r="B10" s="14">
        <v>12021</v>
      </c>
      <c r="C10" s="9">
        <v>11632</v>
      </c>
      <c r="D10" s="14">
        <v>11289</v>
      </c>
      <c r="E10" s="9">
        <v>49136</v>
      </c>
      <c r="F10" s="13">
        <v>93.9</v>
      </c>
      <c r="G10" s="8">
        <v>97.1</v>
      </c>
      <c r="H10" s="183"/>
      <c r="I10" s="63"/>
      <c r="J10" s="63"/>
    </row>
    <row r="11" spans="1:15" s="108" customFormat="1" ht="15" customHeight="1">
      <c r="A11" s="10" t="s">
        <v>174</v>
      </c>
      <c r="B11" s="70">
        <v>48077.7</v>
      </c>
      <c r="C11" s="190">
        <v>46522.2</v>
      </c>
      <c r="D11" s="70">
        <v>45141.8</v>
      </c>
      <c r="E11" s="68">
        <v>196493.6</v>
      </c>
      <c r="F11" s="13">
        <v>93.9</v>
      </c>
      <c r="G11" s="8">
        <v>97</v>
      </c>
      <c r="H11" s="63"/>
      <c r="I11" s="63"/>
      <c r="J11" s="63"/>
    </row>
    <row r="12" spans="1:15" s="108" customFormat="1" ht="15" customHeight="1">
      <c r="A12" s="10" t="s">
        <v>173</v>
      </c>
      <c r="B12" s="106">
        <v>3999.48</v>
      </c>
      <c r="C12" s="193">
        <v>3999.5</v>
      </c>
      <c r="D12" s="106">
        <v>3998.74</v>
      </c>
      <c r="E12" s="105">
        <v>3998.98</v>
      </c>
      <c r="F12" s="13">
        <v>100</v>
      </c>
      <c r="G12" s="8">
        <v>100</v>
      </c>
      <c r="H12" s="189"/>
      <c r="I12" s="63"/>
      <c r="J12" s="63"/>
    </row>
    <row r="13" spans="1:15" s="108" customFormat="1" ht="9" customHeight="1">
      <c r="A13" s="10"/>
      <c r="B13" s="192"/>
      <c r="C13" s="192"/>
      <c r="D13" s="192"/>
      <c r="E13" s="192"/>
      <c r="F13" s="191"/>
      <c r="G13" s="191"/>
      <c r="H13" s="63"/>
      <c r="I13" s="63"/>
      <c r="J13" s="63"/>
    </row>
    <row r="14" spans="1:15" s="108" customFormat="1" ht="15" customHeight="1">
      <c r="A14" s="812" t="s">
        <v>188</v>
      </c>
      <c r="B14" s="812"/>
      <c r="C14" s="812"/>
      <c r="D14" s="812"/>
      <c r="E14" s="812"/>
      <c r="F14" s="812"/>
      <c r="G14" s="812"/>
      <c r="H14" s="63"/>
      <c r="I14" s="63"/>
      <c r="J14" s="63"/>
    </row>
    <row r="15" spans="1:15" s="108" customFormat="1" ht="15" customHeight="1">
      <c r="A15" s="10" t="s">
        <v>175</v>
      </c>
      <c r="B15" s="14">
        <v>10709</v>
      </c>
      <c r="C15" s="9">
        <v>10299</v>
      </c>
      <c r="D15" s="14">
        <v>10003</v>
      </c>
      <c r="E15" s="9">
        <v>43704</v>
      </c>
      <c r="F15" s="13">
        <v>93.4</v>
      </c>
      <c r="G15" s="8">
        <v>97.1</v>
      </c>
      <c r="H15" s="63"/>
      <c r="I15" s="63"/>
      <c r="J15" s="63"/>
      <c r="K15" s="63"/>
    </row>
    <row r="16" spans="1:15" s="108" customFormat="1" ht="15" customHeight="1">
      <c r="A16" s="10" t="s">
        <v>174</v>
      </c>
      <c r="B16" s="70">
        <v>42832.6</v>
      </c>
      <c r="C16" s="190">
        <v>41191.199999999997</v>
      </c>
      <c r="D16" s="70">
        <v>40001</v>
      </c>
      <c r="E16" s="68">
        <v>174778.6</v>
      </c>
      <c r="F16" s="13">
        <v>93.4</v>
      </c>
      <c r="G16" s="8">
        <v>97.1</v>
      </c>
      <c r="H16" s="63"/>
      <c r="I16" s="63"/>
      <c r="J16" s="63"/>
    </row>
    <row r="17" spans="1:13" s="108" customFormat="1" ht="15" customHeight="1">
      <c r="A17" s="10" t="s">
        <v>173</v>
      </c>
      <c r="B17" s="106">
        <v>3999.68</v>
      </c>
      <c r="C17" s="193">
        <v>3999.53</v>
      </c>
      <c r="D17" s="106">
        <v>3998.9</v>
      </c>
      <c r="E17" s="105">
        <v>3999.14</v>
      </c>
      <c r="F17" s="13">
        <v>100</v>
      </c>
      <c r="G17" s="8">
        <v>100</v>
      </c>
      <c r="H17" s="189"/>
      <c r="I17" s="63"/>
      <c r="J17" s="63"/>
      <c r="K17" s="67"/>
      <c r="M17" s="67"/>
    </row>
    <row r="18" spans="1:13" s="108" customFormat="1" ht="9" customHeight="1">
      <c r="A18" s="26"/>
      <c r="B18" s="192"/>
      <c r="C18" s="192"/>
      <c r="D18" s="192"/>
      <c r="E18" s="192"/>
      <c r="F18" s="191"/>
      <c r="G18" s="191"/>
      <c r="H18" s="63"/>
      <c r="I18" s="63"/>
      <c r="J18" s="63"/>
    </row>
    <row r="19" spans="1:13" s="108" customFormat="1" ht="15" customHeight="1">
      <c r="A19" s="812" t="s">
        <v>187</v>
      </c>
      <c r="B19" s="812"/>
      <c r="C19" s="812"/>
      <c r="D19" s="812"/>
      <c r="E19" s="812"/>
      <c r="F19" s="812"/>
      <c r="G19" s="812"/>
      <c r="H19" s="63"/>
      <c r="I19" s="63"/>
      <c r="J19" s="63"/>
    </row>
    <row r="20" spans="1:13" s="108" customFormat="1" ht="15" customHeight="1">
      <c r="A20" s="10" t="s">
        <v>175</v>
      </c>
      <c r="B20" s="14">
        <v>833</v>
      </c>
      <c r="C20" s="9">
        <v>854</v>
      </c>
      <c r="D20" s="14">
        <v>790</v>
      </c>
      <c r="E20" s="9">
        <v>3373</v>
      </c>
      <c r="F20" s="13">
        <v>94.8</v>
      </c>
      <c r="G20" s="8">
        <v>92.5</v>
      </c>
      <c r="H20" s="63"/>
      <c r="I20" s="63"/>
      <c r="J20" s="63"/>
    </row>
    <row r="21" spans="1:13" s="108" customFormat="1" ht="15" customHeight="1">
      <c r="A21" s="10" t="s">
        <v>174</v>
      </c>
      <c r="B21" s="70">
        <v>3331.7</v>
      </c>
      <c r="C21" s="190">
        <v>3416</v>
      </c>
      <c r="D21" s="70">
        <v>3160</v>
      </c>
      <c r="E21" s="68">
        <v>13489.5</v>
      </c>
      <c r="F21" s="13">
        <v>94.8</v>
      </c>
      <c r="G21" s="8">
        <v>92.5</v>
      </c>
      <c r="H21" s="63"/>
      <c r="I21" s="63"/>
      <c r="J21" s="63"/>
    </row>
    <row r="22" spans="1:13" s="108" customFormat="1" ht="15" customHeight="1">
      <c r="A22" s="10" t="s">
        <v>173</v>
      </c>
      <c r="B22" s="106">
        <v>3999.69</v>
      </c>
      <c r="C22" s="193">
        <v>4000</v>
      </c>
      <c r="D22" s="106">
        <v>4000</v>
      </c>
      <c r="E22" s="105">
        <v>3999.26</v>
      </c>
      <c r="F22" s="13">
        <v>100</v>
      </c>
      <c r="G22" s="8">
        <v>100</v>
      </c>
      <c r="H22" s="189"/>
      <c r="I22" s="63"/>
      <c r="J22" s="63"/>
    </row>
    <row r="23" spans="1:13" s="108" customFormat="1" ht="9" customHeight="1">
      <c r="A23" s="26"/>
      <c r="B23" s="192"/>
      <c r="C23" s="192"/>
      <c r="D23" s="192"/>
      <c r="E23" s="192"/>
      <c r="F23" s="191"/>
      <c r="G23" s="191"/>
      <c r="H23" s="63"/>
      <c r="I23" s="63"/>
      <c r="J23" s="63"/>
    </row>
    <row r="24" spans="1:13" s="108" customFormat="1" ht="15" customHeight="1">
      <c r="A24" s="812" t="s">
        <v>186</v>
      </c>
      <c r="B24" s="812"/>
      <c r="C24" s="812"/>
      <c r="D24" s="812"/>
      <c r="E24" s="812"/>
      <c r="F24" s="812"/>
      <c r="G24" s="812"/>
      <c r="H24" s="63"/>
      <c r="I24" s="63"/>
      <c r="J24" s="63"/>
    </row>
    <row r="25" spans="1:13" s="108" customFormat="1" ht="15" customHeight="1">
      <c r="A25" s="10" t="s">
        <v>175</v>
      </c>
      <c r="B25" s="14">
        <v>479</v>
      </c>
      <c r="C25" s="26">
        <v>479</v>
      </c>
      <c r="D25" s="141">
        <v>496</v>
      </c>
      <c r="E25" s="14">
        <v>2059</v>
      </c>
      <c r="F25" s="13">
        <v>103.5</v>
      </c>
      <c r="G25" s="8">
        <v>103.5</v>
      </c>
      <c r="H25" s="63"/>
      <c r="I25" s="63"/>
      <c r="J25" s="63"/>
    </row>
    <row r="26" spans="1:13" s="108" customFormat="1" ht="15" customHeight="1">
      <c r="A26" s="10" t="s">
        <v>174</v>
      </c>
      <c r="B26" s="70">
        <v>1913.4</v>
      </c>
      <c r="C26" s="190">
        <v>1915</v>
      </c>
      <c r="D26" s="70">
        <v>1980.8</v>
      </c>
      <c r="E26" s="70">
        <v>8225.6</v>
      </c>
      <c r="F26" s="13">
        <v>103.5</v>
      </c>
      <c r="G26" s="8">
        <v>103.4</v>
      </c>
      <c r="H26" s="63"/>
      <c r="I26" s="63"/>
      <c r="J26" s="63"/>
    </row>
    <row r="27" spans="1:13" s="108" customFormat="1" ht="15" customHeight="1">
      <c r="A27" s="10" t="s">
        <v>173</v>
      </c>
      <c r="B27" s="106">
        <v>3994.64</v>
      </c>
      <c r="C27" s="105">
        <v>3997.88</v>
      </c>
      <c r="D27" s="106">
        <v>3993.49</v>
      </c>
      <c r="E27" s="106">
        <v>3994.92</v>
      </c>
      <c r="F27" s="13">
        <v>100</v>
      </c>
      <c r="G27" s="8">
        <v>99.9</v>
      </c>
      <c r="H27" s="189"/>
      <c r="I27" s="63"/>
      <c r="J27" s="63"/>
    </row>
    <row r="28" spans="1:13" s="108" customFormat="1" ht="15" customHeight="1">
      <c r="A28" s="10"/>
      <c r="B28" s="105"/>
      <c r="C28" s="105"/>
      <c r="D28" s="105"/>
      <c r="E28" s="105"/>
      <c r="F28" s="188"/>
      <c r="G28" s="188"/>
    </row>
    <row r="29" spans="1:13" s="108" customFormat="1" ht="15" customHeight="1">
      <c r="A29" s="10"/>
      <c r="B29" s="105"/>
      <c r="C29" s="105"/>
      <c r="D29" s="9"/>
      <c r="E29" s="105" t="s">
        <v>185</v>
      </c>
      <c r="F29" s="188"/>
      <c r="G29" s="188"/>
    </row>
    <row r="30" spans="1:13" s="108" customFormat="1" ht="15" customHeight="1">
      <c r="A30" s="10"/>
      <c r="B30" s="105"/>
      <c r="C30" s="105"/>
      <c r="D30" s="9"/>
      <c r="E30" s="105"/>
      <c r="F30" s="188"/>
      <c r="G30" s="188"/>
    </row>
    <row r="31" spans="1:13" s="115" customFormat="1" ht="18" customHeight="1">
      <c r="A31" s="892" t="s">
        <v>184</v>
      </c>
      <c r="B31" s="892"/>
      <c r="C31" s="892"/>
      <c r="D31" s="892"/>
      <c r="E31" s="892"/>
      <c r="F31" s="892"/>
      <c r="G31" s="892"/>
    </row>
    <row r="32" spans="1:13" s="108" customFormat="1" ht="12" customHeight="1"/>
    <row r="33" spans="1:11" s="108" customFormat="1" ht="15" customHeight="1">
      <c r="A33" s="815" t="s">
        <v>41</v>
      </c>
      <c r="B33" s="897" t="s">
        <v>183</v>
      </c>
      <c r="C33" s="897"/>
      <c r="D33" s="897"/>
      <c r="E33" s="816"/>
      <c r="F33" s="816"/>
      <c r="G33" s="187"/>
    </row>
    <row r="34" spans="1:11" s="108" customFormat="1" ht="15" customHeight="1">
      <c r="A34" s="815"/>
      <c r="B34" s="897" t="s">
        <v>182</v>
      </c>
      <c r="C34" s="897"/>
      <c r="D34" s="816" t="s">
        <v>181</v>
      </c>
      <c r="E34" s="815"/>
      <c r="F34" s="817" t="s">
        <v>180</v>
      </c>
      <c r="G34" s="817"/>
    </row>
    <row r="35" spans="1:11" s="108" customFormat="1" ht="27" customHeight="1">
      <c r="A35" s="815"/>
      <c r="B35" s="34" t="s">
        <v>131</v>
      </c>
      <c r="C35" s="34" t="s">
        <v>179</v>
      </c>
      <c r="D35" s="34" t="s">
        <v>131</v>
      </c>
      <c r="E35" s="33" t="s">
        <v>171</v>
      </c>
      <c r="F35" s="34" t="s">
        <v>131</v>
      </c>
      <c r="G35" s="33" t="s">
        <v>171</v>
      </c>
      <c r="J35" s="183"/>
      <c r="K35" s="183"/>
    </row>
    <row r="36" spans="1:11" s="108" customFormat="1" ht="9" customHeight="1">
      <c r="A36" s="31"/>
      <c r="B36" s="163"/>
      <c r="C36" s="163"/>
      <c r="D36" s="163"/>
      <c r="E36" s="164"/>
      <c r="F36" s="163"/>
      <c r="G36" s="164"/>
    </row>
    <row r="37" spans="1:11" s="108" customFormat="1" ht="15" customHeight="1">
      <c r="A37" s="95" t="s">
        <v>34</v>
      </c>
      <c r="B37" s="186">
        <v>43704</v>
      </c>
      <c r="C37" s="18">
        <v>174778591</v>
      </c>
      <c r="D37" s="186">
        <v>3373</v>
      </c>
      <c r="E37" s="185">
        <v>13489504</v>
      </c>
      <c r="F37" s="186">
        <v>2059</v>
      </c>
      <c r="G37" s="185">
        <v>8225550</v>
      </c>
      <c r="H37" s="184"/>
    </row>
    <row r="38" spans="1:11" s="108" customFormat="1" ht="15" customHeight="1">
      <c r="A38" s="90" t="s">
        <v>63</v>
      </c>
      <c r="B38" s="14">
        <v>1651</v>
      </c>
      <c r="C38" s="9">
        <v>6604000</v>
      </c>
      <c r="D38" s="14">
        <v>106</v>
      </c>
      <c r="E38" s="9">
        <v>424000</v>
      </c>
      <c r="F38" s="14">
        <v>73</v>
      </c>
      <c r="G38" s="9">
        <v>291650</v>
      </c>
      <c r="H38" s="183"/>
      <c r="I38" s="183"/>
      <c r="J38" s="183"/>
      <c r="K38" s="183"/>
    </row>
    <row r="39" spans="1:11" s="108" customFormat="1" ht="15" customHeight="1">
      <c r="A39" s="90" t="s">
        <v>62</v>
      </c>
      <c r="B39" s="14">
        <v>2830</v>
      </c>
      <c r="C39" s="9">
        <v>11318624</v>
      </c>
      <c r="D39" s="14">
        <v>152</v>
      </c>
      <c r="E39" s="9">
        <v>608000</v>
      </c>
      <c r="F39" s="14">
        <v>133</v>
      </c>
      <c r="G39" s="9">
        <v>532000</v>
      </c>
      <c r="H39" s="183"/>
      <c r="I39" s="183"/>
      <c r="J39" s="183"/>
      <c r="K39" s="183"/>
    </row>
    <row r="40" spans="1:11" s="108" customFormat="1" ht="15" customHeight="1">
      <c r="A40" s="90" t="s">
        <v>61</v>
      </c>
      <c r="B40" s="14">
        <v>5700</v>
      </c>
      <c r="C40" s="9">
        <v>22789811</v>
      </c>
      <c r="D40" s="14">
        <v>411</v>
      </c>
      <c r="E40" s="9">
        <v>1644000</v>
      </c>
      <c r="F40" s="14">
        <v>299</v>
      </c>
      <c r="G40" s="9">
        <v>1196000</v>
      </c>
      <c r="H40" s="183"/>
      <c r="I40" s="183"/>
      <c r="J40" s="183"/>
      <c r="K40" s="183"/>
    </row>
    <row r="41" spans="1:11" s="108" customFormat="1" ht="15" customHeight="1">
      <c r="A41" s="90" t="s">
        <v>59</v>
      </c>
      <c r="B41" s="14">
        <v>567</v>
      </c>
      <c r="C41" s="9">
        <v>2265448</v>
      </c>
      <c r="D41" s="14">
        <v>49</v>
      </c>
      <c r="E41" s="9">
        <v>196000</v>
      </c>
      <c r="F41" s="22">
        <v>27</v>
      </c>
      <c r="G41" s="166">
        <v>108000</v>
      </c>
      <c r="H41" s="183"/>
      <c r="I41" s="183"/>
      <c r="J41" s="183"/>
      <c r="K41" s="183"/>
    </row>
    <row r="42" spans="1:11" s="108" customFormat="1" ht="15" customHeight="1">
      <c r="A42" s="90" t="s">
        <v>58</v>
      </c>
      <c r="B42" s="14">
        <v>3932</v>
      </c>
      <c r="C42" s="9">
        <v>15726119</v>
      </c>
      <c r="D42" s="14">
        <v>337</v>
      </c>
      <c r="E42" s="9">
        <v>1348000</v>
      </c>
      <c r="F42" s="14">
        <v>145</v>
      </c>
      <c r="G42" s="9">
        <v>580000</v>
      </c>
      <c r="H42" s="183"/>
      <c r="I42" s="183"/>
      <c r="J42" s="183"/>
      <c r="K42" s="183"/>
    </row>
    <row r="43" spans="1:11" s="108" customFormat="1" ht="15" customHeight="1">
      <c r="A43" s="90" t="s">
        <v>57</v>
      </c>
      <c r="B43" s="14">
        <v>3189</v>
      </c>
      <c r="C43" s="9">
        <v>12748801</v>
      </c>
      <c r="D43" s="14">
        <v>357</v>
      </c>
      <c r="E43" s="9">
        <v>1428000</v>
      </c>
      <c r="F43" s="14">
        <v>231</v>
      </c>
      <c r="G43" s="9">
        <v>920103</v>
      </c>
      <c r="H43" s="183"/>
      <c r="I43" s="183"/>
      <c r="J43" s="183"/>
      <c r="K43" s="183"/>
    </row>
    <row r="44" spans="1:11" s="108" customFormat="1" ht="15" customHeight="1">
      <c r="A44" s="90" t="s">
        <v>56</v>
      </c>
      <c r="B44" s="14">
        <v>7304</v>
      </c>
      <c r="C44" s="9">
        <v>29213806</v>
      </c>
      <c r="D44" s="14">
        <v>542</v>
      </c>
      <c r="E44" s="9">
        <v>2165504</v>
      </c>
      <c r="F44" s="14">
        <v>303</v>
      </c>
      <c r="G44" s="9">
        <v>1206862</v>
      </c>
      <c r="H44" s="183"/>
      <c r="I44" s="183"/>
      <c r="J44" s="183"/>
      <c r="K44" s="183"/>
    </row>
    <row r="45" spans="1:11" s="108" customFormat="1" ht="15" customHeight="1">
      <c r="A45" s="90" t="s">
        <v>55</v>
      </c>
      <c r="B45" s="14">
        <v>895</v>
      </c>
      <c r="C45" s="9">
        <v>3576375</v>
      </c>
      <c r="D45" s="14">
        <v>75</v>
      </c>
      <c r="E45" s="9">
        <v>300000</v>
      </c>
      <c r="F45" s="14">
        <v>32</v>
      </c>
      <c r="G45" s="9">
        <v>128000</v>
      </c>
      <c r="H45" s="183"/>
      <c r="I45" s="183"/>
      <c r="J45" s="183"/>
      <c r="K45" s="183"/>
    </row>
    <row r="46" spans="1:11" s="108" customFormat="1" ht="15" customHeight="1">
      <c r="A46" s="90" t="s">
        <v>54</v>
      </c>
      <c r="B46" s="14">
        <v>2616</v>
      </c>
      <c r="C46" s="9">
        <v>10461026</v>
      </c>
      <c r="D46" s="14">
        <v>206</v>
      </c>
      <c r="E46" s="9">
        <v>824000</v>
      </c>
      <c r="F46" s="14">
        <v>120</v>
      </c>
      <c r="G46" s="9">
        <v>480000</v>
      </c>
      <c r="H46" s="183"/>
      <c r="I46" s="183"/>
      <c r="J46" s="183"/>
      <c r="K46" s="183"/>
    </row>
    <row r="47" spans="1:11" s="108" customFormat="1" ht="15" customHeight="1">
      <c r="A47" s="90" t="s">
        <v>53</v>
      </c>
      <c r="B47" s="14">
        <v>3699</v>
      </c>
      <c r="C47" s="9">
        <v>14795148</v>
      </c>
      <c r="D47" s="14">
        <v>268</v>
      </c>
      <c r="E47" s="9">
        <v>1072000</v>
      </c>
      <c r="F47" s="14">
        <v>176</v>
      </c>
      <c r="G47" s="9">
        <v>704000</v>
      </c>
      <c r="H47" s="183"/>
      <c r="I47" s="183"/>
      <c r="J47" s="183"/>
      <c r="K47" s="183"/>
    </row>
    <row r="48" spans="1:11" s="108" customFormat="1" ht="15" customHeight="1">
      <c r="A48" s="90" t="s">
        <v>52</v>
      </c>
      <c r="B48" s="14">
        <v>1357</v>
      </c>
      <c r="C48" s="9">
        <v>5428000</v>
      </c>
      <c r="D48" s="14">
        <v>110</v>
      </c>
      <c r="E48" s="9">
        <v>440000</v>
      </c>
      <c r="F48" s="14">
        <v>82</v>
      </c>
      <c r="G48" s="9">
        <v>328000</v>
      </c>
      <c r="H48" s="183"/>
      <c r="I48" s="183"/>
      <c r="J48" s="183"/>
      <c r="K48" s="183"/>
    </row>
    <row r="49" spans="1:11" s="108" customFormat="1" ht="15" customHeight="1">
      <c r="A49" s="90" t="s">
        <v>51</v>
      </c>
      <c r="B49" s="14">
        <v>985</v>
      </c>
      <c r="C49" s="9">
        <v>3937404</v>
      </c>
      <c r="D49" s="14">
        <v>91</v>
      </c>
      <c r="E49" s="9">
        <v>364000</v>
      </c>
      <c r="F49" s="14">
        <v>17</v>
      </c>
      <c r="G49" s="9">
        <v>68000</v>
      </c>
      <c r="H49" s="183"/>
      <c r="I49" s="183"/>
      <c r="J49" s="183"/>
      <c r="K49" s="183"/>
    </row>
    <row r="50" spans="1:11" s="108" customFormat="1" ht="15" customHeight="1">
      <c r="A50" s="90" t="s">
        <v>50</v>
      </c>
      <c r="B50" s="14">
        <v>2311</v>
      </c>
      <c r="C50" s="9">
        <v>9243156</v>
      </c>
      <c r="D50" s="14">
        <v>182</v>
      </c>
      <c r="E50" s="9">
        <v>728000</v>
      </c>
      <c r="F50" s="14">
        <v>141</v>
      </c>
      <c r="G50" s="9">
        <v>562935</v>
      </c>
      <c r="H50" s="183"/>
      <c r="I50" s="183"/>
      <c r="J50" s="183"/>
      <c r="K50" s="183"/>
    </row>
    <row r="51" spans="1:11" s="108" customFormat="1" ht="15" customHeight="1">
      <c r="A51" s="90" t="s">
        <v>49</v>
      </c>
      <c r="B51" s="14">
        <v>1685</v>
      </c>
      <c r="C51" s="9">
        <v>6740000</v>
      </c>
      <c r="D51" s="14">
        <v>130</v>
      </c>
      <c r="E51" s="9">
        <v>520000</v>
      </c>
      <c r="F51" s="14">
        <v>90</v>
      </c>
      <c r="G51" s="9">
        <v>360000</v>
      </c>
      <c r="H51" s="183"/>
      <c r="I51" s="183"/>
      <c r="J51" s="183"/>
      <c r="K51" s="183"/>
    </row>
    <row r="52" spans="1:11" s="108" customFormat="1" ht="15" customHeight="1">
      <c r="A52" s="90" t="s">
        <v>48</v>
      </c>
      <c r="B52" s="14">
        <v>3968</v>
      </c>
      <c r="C52" s="9">
        <v>15871800</v>
      </c>
      <c r="D52" s="14">
        <v>294</v>
      </c>
      <c r="E52" s="9">
        <v>1176000</v>
      </c>
      <c r="F52" s="14">
        <v>133</v>
      </c>
      <c r="G52" s="9">
        <v>532000</v>
      </c>
      <c r="H52" s="183"/>
      <c r="I52" s="183"/>
      <c r="J52" s="183"/>
      <c r="K52" s="183"/>
    </row>
    <row r="53" spans="1:11" s="108" customFormat="1" ht="15" customHeight="1">
      <c r="A53" s="90" t="s">
        <v>47</v>
      </c>
      <c r="B53" s="14">
        <v>1015</v>
      </c>
      <c r="C53" s="9">
        <v>4059073</v>
      </c>
      <c r="D53" s="14">
        <v>63</v>
      </c>
      <c r="E53" s="9">
        <v>252000</v>
      </c>
      <c r="F53" s="14">
        <v>57</v>
      </c>
      <c r="G53" s="9">
        <v>228000</v>
      </c>
      <c r="H53" s="183"/>
      <c r="I53" s="183"/>
      <c r="J53" s="183"/>
      <c r="K53" s="183"/>
    </row>
    <row r="54" spans="1:11" s="108" customFormat="1" ht="18.75" customHeight="1">
      <c r="B54" s="182"/>
      <c r="C54" s="182"/>
      <c r="D54" s="182"/>
      <c r="E54" s="182"/>
      <c r="F54" s="182"/>
      <c r="G54" s="182"/>
    </row>
    <row r="55" spans="1:11" s="108" customFormat="1">
      <c r="B55" s="182"/>
      <c r="C55" s="182"/>
      <c r="D55" s="182"/>
      <c r="E55" s="182"/>
      <c r="F55" s="182"/>
      <c r="G55" s="182"/>
    </row>
    <row r="56" spans="1:11" s="16" customFormat="1">
      <c r="B56" s="181"/>
      <c r="C56" s="181"/>
      <c r="D56" s="181"/>
      <c r="E56" s="181"/>
      <c r="F56" s="181"/>
      <c r="G56" s="181"/>
    </row>
    <row r="57" spans="1:11" s="108" customFormat="1">
      <c r="C57" s="180"/>
      <c r="F57" s="180"/>
    </row>
    <row r="58" spans="1:11" s="108" customFormat="1">
      <c r="C58" s="180"/>
      <c r="F58" s="180"/>
    </row>
    <row r="59" spans="1:11" s="108" customFormat="1">
      <c r="C59" s="180"/>
      <c r="F59" s="180"/>
    </row>
    <row r="60" spans="1:11" s="108" customFormat="1">
      <c r="C60" s="180"/>
      <c r="F60" s="180"/>
    </row>
    <row r="61" spans="1:11">
      <c r="C61" s="179"/>
      <c r="F61" s="179"/>
    </row>
    <row r="62" spans="1:11">
      <c r="C62" s="179"/>
      <c r="F62" s="179"/>
    </row>
    <row r="63" spans="1:11">
      <c r="C63" s="179"/>
      <c r="F63" s="179"/>
    </row>
    <row r="64" spans="1:11">
      <c r="C64" s="179"/>
      <c r="F64" s="179"/>
    </row>
    <row r="65" spans="3:6">
      <c r="C65" s="179"/>
      <c r="F65" s="179"/>
    </row>
    <row r="66" spans="3:6">
      <c r="C66" s="179"/>
      <c r="F66" s="179"/>
    </row>
    <row r="67" spans="3:6">
      <c r="C67" s="179"/>
      <c r="F67" s="179"/>
    </row>
    <row r="68" spans="3:6">
      <c r="C68" s="179"/>
      <c r="F68" s="179"/>
    </row>
    <row r="69" spans="3:6">
      <c r="C69" s="179"/>
      <c r="F69" s="179"/>
    </row>
    <row r="70" spans="3:6">
      <c r="C70" s="179"/>
      <c r="F70" s="179"/>
    </row>
    <row r="71" spans="3:6">
      <c r="C71" s="179"/>
      <c r="F71" s="179"/>
    </row>
    <row r="72" spans="3:6">
      <c r="C72" s="179"/>
      <c r="F72" s="179"/>
    </row>
  </sheetData>
  <mergeCells count="19">
    <mergeCell ref="A1:G1"/>
    <mergeCell ref="A3:G3"/>
    <mergeCell ref="A5:A7"/>
    <mergeCell ref="C5:G5"/>
    <mergeCell ref="B6:B7"/>
    <mergeCell ref="C6:C7"/>
    <mergeCell ref="D6:D7"/>
    <mergeCell ref="E6:E7"/>
    <mergeCell ref="F6:G6"/>
    <mergeCell ref="A33:A35"/>
    <mergeCell ref="B33:F33"/>
    <mergeCell ref="B34:C34"/>
    <mergeCell ref="D34:E34"/>
    <mergeCell ref="F34:G34"/>
    <mergeCell ref="A9:G9"/>
    <mergeCell ref="A14:G14"/>
    <mergeCell ref="A19:G19"/>
    <mergeCell ref="A24:G24"/>
    <mergeCell ref="A31:G31"/>
  </mergeCells>
  <pageMargins left="0.70866141732283472" right="0.70866141732283472"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49"/>
  <sheetViews>
    <sheetView topLeftCell="A22" workbookViewId="0">
      <selection activeCell="G45" sqref="G45"/>
    </sheetView>
  </sheetViews>
  <sheetFormatPr defaultRowHeight="12.75"/>
  <cols>
    <col min="1" max="1" width="27.42578125" style="1" customWidth="1"/>
    <col min="2" max="2" width="13.7109375" style="1" customWidth="1"/>
    <col min="3" max="3" width="11.5703125" style="1" customWidth="1"/>
    <col min="4" max="4" width="10.85546875" style="1" customWidth="1"/>
    <col min="5" max="5" width="10.7109375" style="1" customWidth="1"/>
    <col min="6" max="6" width="10" style="1" customWidth="1"/>
    <col min="7" max="8" width="9.140625" style="1"/>
    <col min="9" max="10" width="9.28515625" style="1" bestFit="1" customWidth="1"/>
    <col min="11" max="16384" width="9.140625" style="1"/>
  </cols>
  <sheetData>
    <row r="1" spans="1:18" ht="30.75" customHeight="1">
      <c r="A1" s="814" t="s">
        <v>43</v>
      </c>
      <c r="B1" s="814"/>
      <c r="C1" s="814"/>
      <c r="D1" s="814"/>
      <c r="E1" s="814"/>
      <c r="F1" s="814"/>
      <c r="G1" s="814"/>
    </row>
    <row r="2" spans="1:18" ht="15">
      <c r="A2" s="158"/>
      <c r="B2" s="158"/>
      <c r="C2" s="158"/>
      <c r="D2" s="158"/>
      <c r="E2" s="158"/>
      <c r="F2" s="158"/>
      <c r="G2" s="30"/>
    </row>
    <row r="3" spans="1:18" ht="38.25" customHeight="1">
      <c r="A3" s="867" t="s">
        <v>218</v>
      </c>
      <c r="B3" s="867"/>
      <c r="C3" s="867"/>
      <c r="D3" s="867"/>
      <c r="E3" s="867"/>
      <c r="F3" s="867"/>
      <c r="G3" s="867"/>
      <c r="H3" s="223"/>
      <c r="I3" s="223"/>
      <c r="J3" s="223"/>
      <c r="K3" s="223"/>
      <c r="L3" s="223"/>
      <c r="M3" s="223"/>
      <c r="N3" s="223"/>
      <c r="O3" s="223"/>
      <c r="P3" s="223"/>
    </row>
    <row r="4" spans="1:18">
      <c r="A4" s="222"/>
      <c r="B4" s="222"/>
      <c r="C4" s="167"/>
      <c r="D4" s="167"/>
      <c r="E4" s="203"/>
      <c r="F4" s="203"/>
      <c r="G4" s="201"/>
    </row>
    <row r="5" spans="1:18" ht="15" customHeight="1">
      <c r="A5" s="221" t="s">
        <v>217</v>
      </c>
      <c r="B5" s="220" t="s">
        <v>164</v>
      </c>
      <c r="C5" s="901" t="s">
        <v>216</v>
      </c>
      <c r="D5" s="902"/>
      <c r="E5" s="903" t="s">
        <v>215</v>
      </c>
      <c r="F5" s="901"/>
      <c r="G5" s="201"/>
    </row>
    <row r="6" spans="1:18" ht="10.5" customHeight="1">
      <c r="A6" s="219"/>
      <c r="B6" s="219"/>
      <c r="C6" s="219"/>
      <c r="D6" s="219"/>
      <c r="E6" s="219"/>
      <c r="F6" s="219"/>
      <c r="G6" s="201"/>
    </row>
    <row r="7" spans="1:18" ht="18" customHeight="1">
      <c r="A7" s="812" t="s">
        <v>781</v>
      </c>
      <c r="B7" s="812"/>
      <c r="C7" s="812"/>
      <c r="D7" s="812"/>
      <c r="E7" s="812"/>
      <c r="F7" s="812"/>
      <c r="G7" s="201"/>
    </row>
    <row r="8" spans="1:18" ht="21.75" customHeight="1">
      <c r="A8" s="212" t="s">
        <v>164</v>
      </c>
      <c r="B8" s="211">
        <v>870148</v>
      </c>
      <c r="C8" s="218"/>
      <c r="D8" s="217">
        <v>265074</v>
      </c>
      <c r="E8" s="218"/>
      <c r="F8" s="217">
        <v>605074</v>
      </c>
      <c r="G8" s="201"/>
      <c r="H8" s="4"/>
      <c r="I8" s="4"/>
    </row>
    <row r="9" spans="1:18" ht="15" customHeight="1">
      <c r="A9" s="208" t="s">
        <v>204</v>
      </c>
      <c r="B9" s="207">
        <v>13445</v>
      </c>
      <c r="C9" s="216"/>
      <c r="D9" s="215" t="s">
        <v>214</v>
      </c>
      <c r="E9" s="214"/>
      <c r="F9" s="213">
        <v>13445</v>
      </c>
      <c r="G9" s="201"/>
      <c r="H9" s="4"/>
      <c r="I9" s="4"/>
    </row>
    <row r="10" spans="1:18" ht="15" customHeight="1">
      <c r="A10" s="208" t="s">
        <v>203</v>
      </c>
      <c r="B10" s="207">
        <v>101234</v>
      </c>
      <c r="C10" s="214"/>
      <c r="D10" s="213">
        <v>19174</v>
      </c>
      <c r="E10" s="214"/>
      <c r="F10" s="213">
        <v>82060</v>
      </c>
      <c r="G10" s="201"/>
      <c r="H10" s="4"/>
      <c r="I10" s="4"/>
    </row>
    <row r="11" spans="1:18" ht="15" customHeight="1">
      <c r="A11" s="208" t="s">
        <v>213</v>
      </c>
      <c r="B11" s="207">
        <v>167997</v>
      </c>
      <c r="C11" s="214"/>
      <c r="D11" s="213">
        <v>69310</v>
      </c>
      <c r="E11" s="214"/>
      <c r="F11" s="213">
        <v>98687</v>
      </c>
      <c r="G11" s="201"/>
      <c r="H11" s="4"/>
      <c r="I11" s="4"/>
    </row>
    <row r="12" spans="1:18" ht="15" customHeight="1">
      <c r="A12" s="208" t="s">
        <v>212</v>
      </c>
      <c r="B12" s="207">
        <v>157605</v>
      </c>
      <c r="C12" s="214"/>
      <c r="D12" s="213">
        <v>59997</v>
      </c>
      <c r="E12" s="214"/>
      <c r="F12" s="213">
        <v>97608</v>
      </c>
      <c r="G12" s="201"/>
      <c r="H12" s="4"/>
      <c r="I12" s="4"/>
    </row>
    <row r="13" spans="1:18" ht="15" customHeight="1">
      <c r="A13" s="208" t="s">
        <v>211</v>
      </c>
      <c r="B13" s="207">
        <v>128884</v>
      </c>
      <c r="C13" s="214"/>
      <c r="D13" s="213">
        <v>42354</v>
      </c>
      <c r="E13" s="214"/>
      <c r="F13" s="213">
        <v>86530</v>
      </c>
      <c r="G13" s="201"/>
      <c r="H13" s="4"/>
      <c r="I13" s="4"/>
    </row>
    <row r="14" spans="1:18" ht="15" customHeight="1">
      <c r="A14" s="208" t="s">
        <v>210</v>
      </c>
      <c r="B14" s="207">
        <v>300983</v>
      </c>
      <c r="C14" s="214"/>
      <c r="D14" s="213">
        <v>74239</v>
      </c>
      <c r="E14" s="214"/>
      <c r="F14" s="213">
        <v>226744</v>
      </c>
      <c r="G14" s="201"/>
      <c r="H14" s="4"/>
      <c r="I14" s="4"/>
    </row>
    <row r="15" spans="1:18" ht="10.5" customHeight="1">
      <c r="A15" s="208"/>
      <c r="B15" s="202"/>
      <c r="D15" s="143"/>
      <c r="F15" s="143"/>
      <c r="G15" s="201"/>
      <c r="H15" s="4"/>
    </row>
    <row r="16" spans="1:18" ht="18" customHeight="1">
      <c r="A16" s="900" t="s">
        <v>209</v>
      </c>
      <c r="B16" s="900"/>
      <c r="C16" s="900"/>
      <c r="D16" s="900"/>
      <c r="E16" s="900"/>
      <c r="F16" s="900"/>
      <c r="G16" s="201"/>
      <c r="H16" s="4"/>
      <c r="L16" s="2"/>
      <c r="M16" s="2"/>
      <c r="N16" s="2"/>
      <c r="O16" s="2"/>
      <c r="P16" s="2"/>
      <c r="Q16" s="2"/>
      <c r="R16" s="2"/>
    </row>
    <row r="17" spans="1:9" ht="21.75" customHeight="1">
      <c r="A17" s="212" t="s">
        <v>164</v>
      </c>
      <c r="B17" s="211">
        <v>190904</v>
      </c>
      <c r="C17" s="210"/>
      <c r="D17" s="209">
        <v>100991</v>
      </c>
      <c r="E17" s="210"/>
      <c r="F17" s="209">
        <v>89913</v>
      </c>
      <c r="G17" s="201"/>
      <c r="H17" s="204"/>
      <c r="I17" s="204"/>
    </row>
    <row r="18" spans="1:9" ht="15" customHeight="1">
      <c r="A18" s="208" t="s">
        <v>208</v>
      </c>
      <c r="B18" s="207">
        <v>255</v>
      </c>
      <c r="C18" s="206"/>
      <c r="D18" s="205">
        <v>184</v>
      </c>
      <c r="E18" s="206"/>
      <c r="F18" s="205">
        <v>71</v>
      </c>
      <c r="G18" s="201"/>
      <c r="H18" s="204"/>
      <c r="I18" s="204"/>
    </row>
    <row r="19" spans="1:9" ht="15" customHeight="1">
      <c r="A19" s="208" t="s">
        <v>207</v>
      </c>
      <c r="B19" s="207">
        <v>3084</v>
      </c>
      <c r="C19" s="206"/>
      <c r="D19" s="205">
        <v>1753</v>
      </c>
      <c r="E19" s="206"/>
      <c r="F19" s="205">
        <v>1331</v>
      </c>
      <c r="G19" s="201"/>
      <c r="H19" s="204"/>
      <c r="I19" s="204"/>
    </row>
    <row r="20" spans="1:9" ht="15" customHeight="1">
      <c r="A20" s="208" t="s">
        <v>206</v>
      </c>
      <c r="B20" s="207">
        <v>16196</v>
      </c>
      <c r="C20" s="206"/>
      <c r="D20" s="205">
        <v>7986</v>
      </c>
      <c r="E20" s="206"/>
      <c r="F20" s="205">
        <v>8210</v>
      </c>
      <c r="G20" s="201"/>
      <c r="H20" s="204"/>
      <c r="I20" s="204"/>
    </row>
    <row r="21" spans="1:9" ht="15" customHeight="1">
      <c r="A21" s="208" t="s">
        <v>205</v>
      </c>
      <c r="B21" s="207">
        <v>20570</v>
      </c>
      <c r="C21" s="206"/>
      <c r="D21" s="205">
        <v>9425</v>
      </c>
      <c r="E21" s="206"/>
      <c r="F21" s="205">
        <v>11145</v>
      </c>
      <c r="G21" s="201"/>
      <c r="H21" s="204"/>
      <c r="I21" s="204"/>
    </row>
    <row r="22" spans="1:9" ht="15" customHeight="1">
      <c r="A22" s="208" t="s">
        <v>204</v>
      </c>
      <c r="B22" s="207">
        <v>39513</v>
      </c>
      <c r="C22" s="206"/>
      <c r="D22" s="205">
        <v>19104</v>
      </c>
      <c r="E22" s="206"/>
      <c r="F22" s="205">
        <v>20409</v>
      </c>
      <c r="G22" s="201"/>
      <c r="H22" s="204"/>
      <c r="I22" s="204"/>
    </row>
    <row r="23" spans="1:9" ht="15" customHeight="1">
      <c r="A23" s="208" t="s">
        <v>203</v>
      </c>
      <c r="B23" s="207">
        <v>58736</v>
      </c>
      <c r="C23" s="206"/>
      <c r="D23" s="205">
        <v>39603</v>
      </c>
      <c r="E23" s="206"/>
      <c r="F23" s="205">
        <v>19133</v>
      </c>
      <c r="G23" s="201"/>
      <c r="H23" s="204"/>
      <c r="I23" s="204"/>
    </row>
    <row r="24" spans="1:9" ht="15" customHeight="1">
      <c r="A24" s="208" t="s">
        <v>202</v>
      </c>
      <c r="B24" s="207">
        <v>52550</v>
      </c>
      <c r="C24" s="206"/>
      <c r="D24" s="205">
        <v>22936</v>
      </c>
      <c r="E24" s="206"/>
      <c r="F24" s="205">
        <v>29614</v>
      </c>
      <c r="G24" s="201"/>
      <c r="H24" s="204"/>
      <c r="I24" s="204"/>
    </row>
    <row r="25" spans="1:9">
      <c r="A25" s="203"/>
      <c r="B25" s="202"/>
      <c r="C25" s="202"/>
      <c r="D25" s="202"/>
      <c r="E25" s="202"/>
      <c r="F25" s="202"/>
      <c r="G25" s="201"/>
    </row>
    <row r="26" spans="1:9">
      <c r="A26" s="898" t="s">
        <v>201</v>
      </c>
      <c r="B26" s="898"/>
      <c r="C26" s="898"/>
      <c r="D26" s="898"/>
      <c r="E26" s="898"/>
      <c r="F26" s="898"/>
      <c r="G26" s="898"/>
    </row>
    <row r="27" spans="1:9">
      <c r="A27" s="811" t="s">
        <v>200</v>
      </c>
      <c r="B27" s="811"/>
      <c r="C27" s="811"/>
      <c r="D27" s="811"/>
      <c r="E27" s="811"/>
      <c r="F27" s="811"/>
      <c r="G27" s="811"/>
    </row>
    <row r="28" spans="1:9" ht="27" customHeight="1">
      <c r="A28" s="892" t="s">
        <v>199</v>
      </c>
      <c r="B28" s="892"/>
      <c r="C28" s="892"/>
      <c r="D28" s="892"/>
      <c r="E28" s="892"/>
      <c r="F28" s="892"/>
      <c r="G28" s="892"/>
    </row>
    <row r="29" spans="1:9" ht="14.25">
      <c r="A29" s="115"/>
      <c r="B29" s="115"/>
      <c r="C29" s="200"/>
      <c r="D29" s="200"/>
      <c r="E29" s="200"/>
      <c r="F29" s="115"/>
      <c r="G29" s="115"/>
    </row>
    <row r="30" spans="1:9" ht="18" customHeight="1">
      <c r="A30" s="815" t="s">
        <v>41</v>
      </c>
      <c r="B30" s="33">
        <v>2018</v>
      </c>
      <c r="C30" s="816">
        <v>2019</v>
      </c>
      <c r="D30" s="817"/>
      <c r="E30" s="817"/>
      <c r="F30" s="817"/>
      <c r="G30" s="817"/>
    </row>
    <row r="31" spans="1:9" ht="15" customHeight="1">
      <c r="A31" s="815"/>
      <c r="B31" s="884" t="s">
        <v>38</v>
      </c>
      <c r="C31" s="884" t="s">
        <v>40</v>
      </c>
      <c r="D31" s="884" t="s">
        <v>38</v>
      </c>
      <c r="E31" s="884" t="s">
        <v>198</v>
      </c>
      <c r="F31" s="816" t="s">
        <v>38</v>
      </c>
      <c r="G31" s="817"/>
    </row>
    <row r="32" spans="1:9" ht="24">
      <c r="A32" s="815"/>
      <c r="B32" s="885"/>
      <c r="C32" s="885"/>
      <c r="D32" s="885"/>
      <c r="E32" s="885"/>
      <c r="F32" s="34" t="s">
        <v>178</v>
      </c>
      <c r="G32" s="33" t="s">
        <v>177</v>
      </c>
    </row>
    <row r="33" spans="1:11">
      <c r="A33" s="31"/>
      <c r="B33" s="31"/>
      <c r="C33" s="31"/>
      <c r="D33" s="31"/>
      <c r="E33" s="31"/>
      <c r="F33" s="31"/>
      <c r="G33" s="31"/>
    </row>
    <row r="34" spans="1:11" ht="22.5" customHeight="1">
      <c r="A34" s="899" t="s">
        <v>197</v>
      </c>
      <c r="B34" s="899"/>
      <c r="C34" s="899"/>
      <c r="D34" s="899"/>
      <c r="E34" s="899"/>
      <c r="F34" s="899"/>
      <c r="G34" s="899"/>
    </row>
    <row r="35" spans="1:11" ht="15" customHeight="1">
      <c r="A35" s="10" t="s">
        <v>194</v>
      </c>
      <c r="B35" s="14">
        <v>356993</v>
      </c>
      <c r="C35" s="14">
        <v>348269</v>
      </c>
      <c r="D35" s="14">
        <v>343491</v>
      </c>
      <c r="E35" s="14">
        <v>352406</v>
      </c>
      <c r="F35" s="171">
        <v>96.2</v>
      </c>
      <c r="G35" s="168">
        <v>98.6</v>
      </c>
      <c r="K35" s="11"/>
    </row>
    <row r="36" spans="1:11" ht="15" customHeight="1">
      <c r="A36" s="10" t="s">
        <v>193</v>
      </c>
      <c r="B36" s="70">
        <v>230777.8</v>
      </c>
      <c r="C36" s="70">
        <v>231560.9</v>
      </c>
      <c r="D36" s="70">
        <v>228429.2</v>
      </c>
      <c r="E36" s="70">
        <v>932695.1</v>
      </c>
      <c r="F36" s="171">
        <v>99</v>
      </c>
      <c r="G36" s="168">
        <v>98.6</v>
      </c>
    </row>
    <row r="37" spans="1:11" ht="15" customHeight="1">
      <c r="A37" s="10" t="s">
        <v>192</v>
      </c>
      <c r="B37" s="141">
        <v>215.48</v>
      </c>
      <c r="C37" s="198">
        <v>221.63</v>
      </c>
      <c r="D37" s="106">
        <v>221.67</v>
      </c>
      <c r="E37" s="198">
        <v>220.55</v>
      </c>
      <c r="F37" s="171">
        <v>102.9</v>
      </c>
      <c r="G37" s="168">
        <v>100</v>
      </c>
    </row>
    <row r="38" spans="1:11">
      <c r="A38" s="10"/>
      <c r="B38" s="26"/>
      <c r="C38" s="26"/>
      <c r="D38" s="26"/>
      <c r="E38" s="26"/>
      <c r="F38" s="168"/>
      <c r="G38" s="168"/>
    </row>
    <row r="39" spans="1:11" ht="22.5" customHeight="1">
      <c r="A39" s="899" t="s">
        <v>196</v>
      </c>
      <c r="B39" s="899"/>
      <c r="C39" s="899"/>
      <c r="D39" s="899"/>
      <c r="E39" s="899"/>
      <c r="F39" s="899"/>
      <c r="G39" s="899"/>
    </row>
    <row r="40" spans="1:11" ht="15" customHeight="1">
      <c r="A40" s="10" t="s">
        <v>194</v>
      </c>
      <c r="B40" s="14">
        <v>105693</v>
      </c>
      <c r="C40" s="14">
        <v>98489</v>
      </c>
      <c r="D40" s="14">
        <v>106073</v>
      </c>
      <c r="E40" s="14">
        <v>102402</v>
      </c>
      <c r="F40" s="171">
        <v>100.4</v>
      </c>
      <c r="G40" s="168">
        <v>107.7</v>
      </c>
    </row>
    <row r="41" spans="1:11" ht="15" customHeight="1">
      <c r="A41" s="10" t="s">
        <v>193</v>
      </c>
      <c r="B41" s="70">
        <v>70301.8</v>
      </c>
      <c r="C41" s="70">
        <v>67257.8</v>
      </c>
      <c r="D41" s="70">
        <v>73556.800000000003</v>
      </c>
      <c r="E41" s="70">
        <v>279449.90000000002</v>
      </c>
      <c r="F41" s="171">
        <v>104.6</v>
      </c>
      <c r="G41" s="168">
        <v>109.4</v>
      </c>
    </row>
    <row r="42" spans="1:11" ht="15" customHeight="1">
      <c r="A42" s="10" t="s">
        <v>192</v>
      </c>
      <c r="B42" s="198">
        <v>221.72</v>
      </c>
      <c r="C42" s="198">
        <v>227.63</v>
      </c>
      <c r="D42" s="198">
        <v>231.15</v>
      </c>
      <c r="E42" s="198">
        <v>227.41</v>
      </c>
      <c r="F42" s="171">
        <v>104.3</v>
      </c>
      <c r="G42" s="168">
        <v>101.5</v>
      </c>
    </row>
    <row r="43" spans="1:11">
      <c r="A43" s="10"/>
      <c r="B43" s="199"/>
      <c r="C43" s="199"/>
      <c r="D43" s="199"/>
      <c r="E43" s="199"/>
      <c r="F43" s="168"/>
      <c r="G43" s="168"/>
    </row>
    <row r="44" spans="1:11" ht="22.5" customHeight="1">
      <c r="A44" s="899" t="s">
        <v>195</v>
      </c>
      <c r="B44" s="899"/>
      <c r="C44" s="899"/>
      <c r="D44" s="899"/>
      <c r="E44" s="899"/>
      <c r="F44" s="899"/>
      <c r="G44" s="899"/>
    </row>
    <row r="45" spans="1:11" ht="15" customHeight="1">
      <c r="A45" s="10" t="s">
        <v>194</v>
      </c>
      <c r="B45" s="14">
        <v>7382</v>
      </c>
      <c r="C45" s="14">
        <v>7570</v>
      </c>
      <c r="D45" s="14">
        <v>7359</v>
      </c>
      <c r="E45" s="14">
        <v>7539</v>
      </c>
      <c r="F45" s="171">
        <v>99.7</v>
      </c>
      <c r="G45" s="168">
        <v>97.2</v>
      </c>
    </row>
    <row r="46" spans="1:11" ht="15" customHeight="1">
      <c r="A46" s="10" t="s">
        <v>193</v>
      </c>
      <c r="B46" s="70">
        <v>9181.5</v>
      </c>
      <c r="C46" s="70">
        <v>9591.2999999999993</v>
      </c>
      <c r="D46" s="70">
        <v>9431.6</v>
      </c>
      <c r="E46" s="70">
        <v>38194.9</v>
      </c>
      <c r="F46" s="171">
        <v>102.7</v>
      </c>
      <c r="G46" s="168">
        <v>98.3</v>
      </c>
    </row>
    <row r="47" spans="1:11" ht="15" customHeight="1">
      <c r="A47" s="10" t="s">
        <v>192</v>
      </c>
      <c r="B47" s="198">
        <v>414.59</v>
      </c>
      <c r="C47" s="198">
        <v>422.34</v>
      </c>
      <c r="D47" s="198">
        <v>427.23</v>
      </c>
      <c r="E47" s="198">
        <v>422.21</v>
      </c>
      <c r="F47" s="171">
        <v>103</v>
      </c>
      <c r="G47" s="168">
        <v>101.2</v>
      </c>
    </row>
    <row r="48" spans="1:11">
      <c r="A48" s="26"/>
      <c r="B48" s="26"/>
      <c r="C48" s="26"/>
      <c r="D48" s="26"/>
      <c r="E48" s="26"/>
      <c r="F48" s="26"/>
      <c r="G48" s="26"/>
    </row>
    <row r="49" spans="1:7">
      <c r="A49" s="818" t="s">
        <v>191</v>
      </c>
      <c r="B49" s="818"/>
      <c r="C49" s="818"/>
      <c r="D49" s="818"/>
      <c r="E49" s="818"/>
      <c r="F49" s="818"/>
      <c r="G49" s="818"/>
    </row>
  </sheetData>
  <mergeCells count="20">
    <mergeCell ref="A16:F16"/>
    <mergeCell ref="A28:G28"/>
    <mergeCell ref="A27:G27"/>
    <mergeCell ref="A1:G1"/>
    <mergeCell ref="C5:D5"/>
    <mergeCell ref="E5:F5"/>
    <mergeCell ref="A7:F7"/>
    <mergeCell ref="A3:G3"/>
    <mergeCell ref="A49:G49"/>
    <mergeCell ref="A26:G26"/>
    <mergeCell ref="A34:G34"/>
    <mergeCell ref="A39:G39"/>
    <mergeCell ref="A44:G44"/>
    <mergeCell ref="A30:A32"/>
    <mergeCell ref="C30:G30"/>
    <mergeCell ref="B31:B32"/>
    <mergeCell ref="C31:C32"/>
    <mergeCell ref="D31:D32"/>
    <mergeCell ref="E31:E32"/>
    <mergeCell ref="F31:G31"/>
  </mergeCells>
  <pageMargins left="0.7" right="0.7" top="0.75" bottom="0.75" header="0.3" footer="0.3"/>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45"/>
  <sheetViews>
    <sheetView zoomScaleNormal="100" workbookViewId="0">
      <pane ySplit="5" topLeftCell="A34" activePane="bottomLeft" state="frozen"/>
      <selection pane="bottomLeft" activeCell="M50" sqref="M50"/>
    </sheetView>
  </sheetViews>
  <sheetFormatPr defaultRowHeight="12.75"/>
  <cols>
    <col min="1" max="1" width="24.28515625" style="224" customWidth="1"/>
    <col min="2" max="2" width="13" style="224" customWidth="1"/>
    <col min="3" max="3" width="13.42578125" style="224" customWidth="1"/>
    <col min="4" max="5" width="12.7109375" style="224" customWidth="1"/>
    <col min="6" max="6" width="10.85546875" style="224" customWidth="1"/>
    <col min="7" max="7" width="10.7109375" style="224" customWidth="1"/>
    <col min="8" max="16384" width="9.140625" style="224"/>
  </cols>
  <sheetData>
    <row r="1" spans="1:15" ht="21" customHeight="1">
      <c r="A1" s="910" t="s">
        <v>242</v>
      </c>
      <c r="B1" s="910"/>
      <c r="C1" s="910"/>
      <c r="D1" s="910"/>
      <c r="E1" s="910"/>
      <c r="F1" s="910"/>
      <c r="G1" s="910"/>
    </row>
    <row r="2" spans="1:15" ht="40.5" customHeight="1">
      <c r="A2" s="911" t="s">
        <v>241</v>
      </c>
      <c r="B2" s="911"/>
      <c r="C2" s="911"/>
      <c r="D2" s="911"/>
      <c r="E2" s="911"/>
      <c r="F2" s="911"/>
      <c r="G2" s="911"/>
    </row>
    <row r="3" spans="1:15" ht="12.75" customHeight="1">
      <c r="A3" s="815" t="s">
        <v>41</v>
      </c>
      <c r="B3" s="34">
        <v>2018</v>
      </c>
      <c r="C3" s="816">
        <v>2019</v>
      </c>
      <c r="D3" s="817"/>
      <c r="E3" s="817"/>
      <c r="F3" s="817"/>
      <c r="G3" s="817"/>
      <c r="I3" s="32"/>
      <c r="J3" s="31"/>
      <c r="K3" s="32"/>
      <c r="L3" s="32"/>
      <c r="M3" s="32"/>
      <c r="N3" s="32"/>
      <c r="O3" s="32"/>
    </row>
    <row r="4" spans="1:15">
      <c r="A4" s="815"/>
      <c r="B4" s="884" t="s">
        <v>38</v>
      </c>
      <c r="C4" s="884" t="s">
        <v>40</v>
      </c>
      <c r="D4" s="884" t="s">
        <v>38</v>
      </c>
      <c r="E4" s="884" t="s">
        <v>39</v>
      </c>
      <c r="F4" s="816" t="s">
        <v>38</v>
      </c>
      <c r="G4" s="817"/>
      <c r="I4" s="32"/>
      <c r="J4" s="32"/>
      <c r="K4" s="32"/>
      <c r="L4" s="32"/>
      <c r="M4" s="32"/>
      <c r="N4" s="32"/>
      <c r="O4" s="32"/>
    </row>
    <row r="5" spans="1:15" ht="26.25" customHeight="1">
      <c r="A5" s="815"/>
      <c r="B5" s="885"/>
      <c r="C5" s="885"/>
      <c r="D5" s="885"/>
      <c r="E5" s="885"/>
      <c r="F5" s="34" t="s">
        <v>36</v>
      </c>
      <c r="G5" s="33" t="s">
        <v>35</v>
      </c>
      <c r="I5" s="32"/>
      <c r="J5" s="32"/>
      <c r="K5" s="32"/>
      <c r="L5" s="32"/>
      <c r="M5" s="32"/>
      <c r="N5" s="31"/>
      <c r="O5" s="31"/>
    </row>
    <row r="6" spans="1:15" s="108" customFormat="1" ht="15" customHeight="1">
      <c r="A6" s="813" t="s">
        <v>240</v>
      </c>
      <c r="B6" s="813"/>
      <c r="C6" s="813"/>
      <c r="D6" s="813"/>
      <c r="E6" s="813"/>
      <c r="F6" s="813"/>
      <c r="G6" s="881"/>
    </row>
    <row r="7" spans="1:15" s="108" customFormat="1" ht="15" customHeight="1">
      <c r="A7" s="10" t="s">
        <v>239</v>
      </c>
      <c r="B7" s="14">
        <v>4886</v>
      </c>
      <c r="C7" s="14">
        <v>4478</v>
      </c>
      <c r="D7" s="14">
        <v>4344</v>
      </c>
      <c r="E7" s="14">
        <v>4538</v>
      </c>
      <c r="F7" s="13">
        <v>88.9</v>
      </c>
      <c r="G7" s="8">
        <v>97</v>
      </c>
      <c r="I7" s="63"/>
      <c r="J7" s="63"/>
    </row>
    <row r="8" spans="1:15" s="108" customFormat="1" ht="15" customHeight="1">
      <c r="A8" s="10" t="s">
        <v>174</v>
      </c>
      <c r="B8" s="70">
        <v>32921.1</v>
      </c>
      <c r="C8" s="70">
        <v>31413.7</v>
      </c>
      <c r="D8" s="70">
        <v>30412.6</v>
      </c>
      <c r="E8" s="70">
        <v>126455.3</v>
      </c>
      <c r="F8" s="13">
        <v>92.4</v>
      </c>
      <c r="G8" s="8">
        <v>96.8</v>
      </c>
      <c r="I8" s="63"/>
      <c r="J8" s="63"/>
    </row>
    <row r="9" spans="1:15" s="108" customFormat="1" ht="15" customHeight="1">
      <c r="A9" s="10" t="s">
        <v>173</v>
      </c>
      <c r="B9" s="106">
        <v>2245.9499999999998</v>
      </c>
      <c r="C9" s="106">
        <v>2338.1999999999998</v>
      </c>
      <c r="D9" s="106">
        <v>2333.86</v>
      </c>
      <c r="E9" s="106">
        <v>2322.0300000000002</v>
      </c>
      <c r="F9" s="13">
        <v>103.9</v>
      </c>
      <c r="G9" s="8">
        <v>99.8</v>
      </c>
      <c r="I9" s="63"/>
      <c r="J9" s="63"/>
    </row>
    <row r="10" spans="1:15" s="108" customFormat="1" ht="24" customHeight="1">
      <c r="A10" s="813" t="s">
        <v>238</v>
      </c>
      <c r="B10" s="813"/>
      <c r="C10" s="813"/>
      <c r="D10" s="813"/>
      <c r="E10" s="813"/>
      <c r="F10" s="813"/>
      <c r="G10" s="904"/>
      <c r="I10" s="63"/>
      <c r="J10" s="63"/>
    </row>
    <row r="11" spans="1:15" s="108" customFormat="1" ht="15" customHeight="1">
      <c r="A11" s="10" t="s">
        <v>175</v>
      </c>
      <c r="B11" s="141">
        <v>132</v>
      </c>
      <c r="C11" s="26">
        <v>121</v>
      </c>
      <c r="D11" s="14">
        <v>141</v>
      </c>
      <c r="E11" s="26">
        <v>532</v>
      </c>
      <c r="F11" s="13">
        <v>106.8</v>
      </c>
      <c r="G11" s="8">
        <v>116.5</v>
      </c>
      <c r="I11" s="63"/>
      <c r="J11" s="63"/>
    </row>
    <row r="12" spans="1:15" s="108" customFormat="1" ht="15" customHeight="1">
      <c r="A12" s="10" t="s">
        <v>174</v>
      </c>
      <c r="B12" s="70">
        <v>527.5</v>
      </c>
      <c r="C12" s="70">
        <v>484</v>
      </c>
      <c r="D12" s="70">
        <v>564</v>
      </c>
      <c r="E12" s="70">
        <v>2121.6</v>
      </c>
      <c r="F12" s="13">
        <v>106.9</v>
      </c>
      <c r="G12" s="8">
        <v>116.5</v>
      </c>
      <c r="I12" s="63"/>
      <c r="J12" s="63"/>
    </row>
    <row r="13" spans="1:15" s="108" customFormat="1" ht="15" customHeight="1">
      <c r="A13" s="10" t="s">
        <v>173</v>
      </c>
      <c r="B13" s="106">
        <v>3996.36</v>
      </c>
      <c r="C13" s="106">
        <v>4000</v>
      </c>
      <c r="D13" s="105">
        <v>4000</v>
      </c>
      <c r="E13" s="106">
        <v>3987.89</v>
      </c>
      <c r="F13" s="13">
        <v>100.1</v>
      </c>
      <c r="G13" s="8">
        <v>100</v>
      </c>
      <c r="I13" s="63"/>
      <c r="J13" s="63"/>
    </row>
    <row r="14" spans="1:15" s="108" customFormat="1" ht="15" customHeight="1">
      <c r="A14" s="812" t="s">
        <v>237</v>
      </c>
      <c r="B14" s="812"/>
      <c r="C14" s="812"/>
      <c r="D14" s="812"/>
      <c r="E14" s="812"/>
      <c r="F14" s="812"/>
      <c r="G14" s="812"/>
      <c r="I14" s="63"/>
      <c r="J14" s="63"/>
    </row>
    <row r="15" spans="1:15" s="108" customFormat="1" ht="15" customHeight="1">
      <c r="A15" s="10" t="s">
        <v>231</v>
      </c>
      <c r="B15" s="14">
        <v>15559</v>
      </c>
      <c r="C15" s="14">
        <v>13906</v>
      </c>
      <c r="D15" s="14">
        <v>13402</v>
      </c>
      <c r="E15" s="14">
        <v>14180</v>
      </c>
      <c r="F15" s="13">
        <v>86.1</v>
      </c>
      <c r="G15" s="8">
        <v>96.4</v>
      </c>
      <c r="I15" s="63"/>
      <c r="J15" s="63"/>
    </row>
    <row r="16" spans="1:15" s="108" customFormat="1" ht="15" customHeight="1">
      <c r="A16" s="10" t="s">
        <v>174</v>
      </c>
      <c r="B16" s="70">
        <v>10051</v>
      </c>
      <c r="C16" s="70">
        <v>9233.6</v>
      </c>
      <c r="D16" s="70">
        <v>8897.1</v>
      </c>
      <c r="E16" s="70">
        <v>37476.6</v>
      </c>
      <c r="F16" s="171">
        <v>88.5</v>
      </c>
      <c r="G16" s="168">
        <v>96.4</v>
      </c>
      <c r="I16" s="63"/>
      <c r="J16" s="63"/>
    </row>
    <row r="17" spans="1:16" s="108" customFormat="1" ht="15" customHeight="1">
      <c r="A17" s="10" t="s">
        <v>173</v>
      </c>
      <c r="B17" s="106">
        <v>215.33</v>
      </c>
      <c r="C17" s="106">
        <v>221.33</v>
      </c>
      <c r="D17" s="106">
        <v>221.29</v>
      </c>
      <c r="E17" s="106">
        <v>220.24</v>
      </c>
      <c r="F17" s="13">
        <v>102.8</v>
      </c>
      <c r="G17" s="8">
        <v>100</v>
      </c>
      <c r="I17" s="63"/>
      <c r="J17" s="63"/>
    </row>
    <row r="18" spans="1:16" s="108" customFormat="1" ht="15" customHeight="1">
      <c r="A18" s="812" t="s">
        <v>236</v>
      </c>
      <c r="B18" s="906"/>
      <c r="C18" s="906"/>
      <c r="D18" s="906"/>
      <c r="E18" s="906"/>
      <c r="F18" s="906"/>
      <c r="G18" s="906"/>
      <c r="I18" s="63"/>
      <c r="J18" s="63"/>
    </row>
    <row r="19" spans="1:16" s="108" customFormat="1" ht="15" customHeight="1">
      <c r="A19" s="10" t="s">
        <v>231</v>
      </c>
      <c r="B19" s="244" t="s">
        <v>222</v>
      </c>
      <c r="C19" s="244" t="s">
        <v>222</v>
      </c>
      <c r="D19" s="261">
        <v>268</v>
      </c>
      <c r="E19" s="261">
        <v>268</v>
      </c>
      <c r="F19" s="242" t="s">
        <v>221</v>
      </c>
      <c r="G19" s="242" t="s">
        <v>221</v>
      </c>
      <c r="I19" s="63"/>
      <c r="J19" s="63"/>
    </row>
    <row r="20" spans="1:16" s="108" customFormat="1" ht="15" customHeight="1">
      <c r="A20" s="10" t="s">
        <v>235</v>
      </c>
      <c r="B20" s="244" t="s">
        <v>222</v>
      </c>
      <c r="C20" s="244" t="s">
        <v>222</v>
      </c>
      <c r="D20" s="76">
        <v>1853.9</v>
      </c>
      <c r="E20" s="76">
        <v>1853.9</v>
      </c>
      <c r="F20" s="242" t="s">
        <v>221</v>
      </c>
      <c r="G20" s="242" t="s">
        <v>221</v>
      </c>
      <c r="I20" s="63"/>
      <c r="J20" s="63"/>
    </row>
    <row r="21" spans="1:16" s="108" customFormat="1" ht="15" customHeight="1">
      <c r="A21" s="10" t="s">
        <v>234</v>
      </c>
      <c r="B21" s="244" t="s">
        <v>222</v>
      </c>
      <c r="C21" s="244" t="s">
        <v>222</v>
      </c>
      <c r="D21" s="260">
        <v>2305.7800000000002</v>
      </c>
      <c r="E21" s="260">
        <v>2305.7800000000002</v>
      </c>
      <c r="F21" s="242" t="s">
        <v>221</v>
      </c>
      <c r="G21" s="242" t="s">
        <v>221</v>
      </c>
      <c r="I21" s="63"/>
      <c r="J21" s="63"/>
    </row>
    <row r="22" spans="1:16" s="108" customFormat="1" ht="15" customHeight="1">
      <c r="A22" s="812" t="s">
        <v>233</v>
      </c>
      <c r="B22" s="812"/>
      <c r="C22" s="812"/>
      <c r="D22" s="812"/>
      <c r="E22" s="812"/>
      <c r="F22" s="812"/>
      <c r="G22" s="812"/>
      <c r="I22" s="63"/>
      <c r="J22" s="63"/>
      <c r="P22" s="108" t="s">
        <v>60</v>
      </c>
    </row>
    <row r="23" spans="1:16" s="108" customFormat="1" ht="15" customHeight="1">
      <c r="A23" s="10" t="s">
        <v>231</v>
      </c>
      <c r="B23" s="14">
        <v>51553</v>
      </c>
      <c r="C23" s="14">
        <v>46848</v>
      </c>
      <c r="D23" s="14">
        <v>45466</v>
      </c>
      <c r="E23" s="14">
        <v>47624</v>
      </c>
      <c r="F23" s="13">
        <v>88.2</v>
      </c>
      <c r="G23" s="8">
        <v>97.1</v>
      </c>
      <c r="I23" s="63"/>
      <c r="J23" s="63"/>
    </row>
    <row r="24" spans="1:16" s="108" customFormat="1" ht="15" customHeight="1">
      <c r="A24" s="10" t="s">
        <v>174</v>
      </c>
      <c r="B24" s="70">
        <v>26059.8</v>
      </c>
      <c r="C24" s="70">
        <v>24059.7</v>
      </c>
      <c r="D24" s="70">
        <v>23337.7</v>
      </c>
      <c r="E24" s="70">
        <v>97545.8</v>
      </c>
      <c r="F24" s="13">
        <v>89.6</v>
      </c>
      <c r="G24" s="8">
        <v>97</v>
      </c>
      <c r="I24" s="63"/>
      <c r="J24" s="63"/>
    </row>
    <row r="25" spans="1:16" s="108" customFormat="1" ht="15" customHeight="1">
      <c r="A25" s="10" t="s">
        <v>173</v>
      </c>
      <c r="B25" s="141">
        <v>168.5</v>
      </c>
      <c r="C25" s="141">
        <v>171.19</v>
      </c>
      <c r="D25" s="198">
        <v>171.1</v>
      </c>
      <c r="E25" s="198">
        <v>170.69</v>
      </c>
      <c r="F25" s="13">
        <v>101.5</v>
      </c>
      <c r="G25" s="8">
        <v>99.9</v>
      </c>
      <c r="I25" s="63"/>
      <c r="J25" s="63"/>
    </row>
    <row r="26" spans="1:16" s="108" customFormat="1" ht="15" customHeight="1">
      <c r="A26" s="812" t="s">
        <v>232</v>
      </c>
      <c r="B26" s="812"/>
      <c r="C26" s="812"/>
      <c r="D26" s="812"/>
      <c r="E26" s="812"/>
      <c r="F26" s="812"/>
      <c r="G26" s="812"/>
      <c r="I26" s="63"/>
      <c r="J26" s="63"/>
    </row>
    <row r="27" spans="1:16" s="108" customFormat="1" ht="15" customHeight="1">
      <c r="A27" s="10" t="s">
        <v>231</v>
      </c>
      <c r="B27" s="14">
        <v>4361</v>
      </c>
      <c r="C27" s="14">
        <v>3899</v>
      </c>
      <c r="D27" s="14">
        <v>3775</v>
      </c>
      <c r="E27" s="14">
        <v>3976</v>
      </c>
      <c r="F27" s="13">
        <v>86.6</v>
      </c>
      <c r="G27" s="8">
        <v>96.8</v>
      </c>
      <c r="I27" s="63"/>
      <c r="J27" s="63"/>
    </row>
    <row r="28" spans="1:16" s="108" customFormat="1" ht="15" customHeight="1">
      <c r="A28" s="10" t="s">
        <v>174</v>
      </c>
      <c r="B28" s="70">
        <v>2391.6999999999998</v>
      </c>
      <c r="C28" s="70">
        <v>2193.9</v>
      </c>
      <c r="D28" s="70">
        <v>3153.6</v>
      </c>
      <c r="E28" s="70">
        <v>9939.6</v>
      </c>
      <c r="F28" s="13">
        <v>131.9</v>
      </c>
      <c r="G28" s="8">
        <v>143.69999999999999</v>
      </c>
      <c r="I28" s="63"/>
      <c r="J28" s="63"/>
    </row>
    <row r="29" spans="1:16" s="108" customFormat="1" ht="15" customHeight="1">
      <c r="A29" s="10" t="s">
        <v>173</v>
      </c>
      <c r="B29" s="106">
        <v>182.79</v>
      </c>
      <c r="C29" s="106">
        <v>187.56</v>
      </c>
      <c r="D29" s="106">
        <v>278.47000000000003</v>
      </c>
      <c r="E29" s="106">
        <v>208.31</v>
      </c>
      <c r="F29" s="13">
        <v>152.30000000000001</v>
      </c>
      <c r="G29" s="8">
        <v>148.5</v>
      </c>
      <c r="I29" s="63"/>
      <c r="J29" s="63"/>
    </row>
    <row r="30" spans="1:16" s="108" customFormat="1" ht="15" customHeight="1">
      <c r="A30" s="812" t="s">
        <v>230</v>
      </c>
      <c r="B30" s="812"/>
      <c r="C30" s="812"/>
      <c r="D30" s="812"/>
      <c r="E30" s="812"/>
      <c r="F30" s="812"/>
      <c r="G30" s="812"/>
      <c r="I30" s="63"/>
      <c r="J30" s="63"/>
    </row>
    <row r="31" spans="1:16" s="108" customFormat="1" ht="15" customHeight="1">
      <c r="A31" s="10" t="s">
        <v>226</v>
      </c>
      <c r="B31" s="14">
        <v>11129</v>
      </c>
      <c r="C31" s="14">
        <v>9869</v>
      </c>
      <c r="D31" s="14">
        <v>9518</v>
      </c>
      <c r="E31" s="14">
        <v>10077</v>
      </c>
      <c r="F31" s="13">
        <v>85.5</v>
      </c>
      <c r="G31" s="8">
        <v>96.4</v>
      </c>
      <c r="I31" s="63"/>
      <c r="J31" s="63"/>
    </row>
    <row r="32" spans="1:16" s="108" customFormat="1" ht="15" customHeight="1">
      <c r="A32" s="10" t="s">
        <v>174</v>
      </c>
      <c r="B32" s="70">
        <v>6517.1</v>
      </c>
      <c r="C32" s="70">
        <v>5934.5</v>
      </c>
      <c r="D32" s="70">
        <v>5712</v>
      </c>
      <c r="E32" s="70">
        <v>24107.4</v>
      </c>
      <c r="F32" s="13">
        <v>87.6</v>
      </c>
      <c r="G32" s="8">
        <v>96.3</v>
      </c>
      <c r="I32" s="63"/>
      <c r="J32" s="63"/>
    </row>
    <row r="33" spans="1:14" s="108" customFormat="1" ht="15" customHeight="1">
      <c r="A33" s="10" t="s">
        <v>173</v>
      </c>
      <c r="B33" s="106">
        <v>195.19</v>
      </c>
      <c r="C33" s="106">
        <v>200.45</v>
      </c>
      <c r="D33" s="106">
        <v>200.04</v>
      </c>
      <c r="E33" s="106">
        <v>199.37</v>
      </c>
      <c r="F33" s="13">
        <v>102.5</v>
      </c>
      <c r="G33" s="8">
        <v>99.8</v>
      </c>
      <c r="I33" s="63"/>
      <c r="J33" s="63"/>
    </row>
    <row r="34" spans="1:14" s="108" customFormat="1" ht="15" customHeight="1">
      <c r="A34" s="812" t="s">
        <v>229</v>
      </c>
      <c r="B34" s="812"/>
      <c r="C34" s="812"/>
      <c r="D34" s="812"/>
      <c r="E34" s="812"/>
      <c r="F34" s="812"/>
      <c r="G34" s="144"/>
      <c r="I34" s="63"/>
      <c r="J34" s="63"/>
    </row>
    <row r="35" spans="1:14" s="108" customFormat="1" ht="15" customHeight="1">
      <c r="A35" s="10" t="s">
        <v>226</v>
      </c>
      <c r="B35" s="14">
        <v>40632</v>
      </c>
      <c r="C35" s="14">
        <v>36514</v>
      </c>
      <c r="D35" s="14">
        <v>38639</v>
      </c>
      <c r="E35" s="20">
        <v>38029</v>
      </c>
      <c r="F35" s="13">
        <v>95.1</v>
      </c>
      <c r="G35" s="8">
        <v>105.8</v>
      </c>
      <c r="I35" s="63"/>
      <c r="J35" s="63"/>
    </row>
    <row r="36" spans="1:14" s="108" customFormat="1" ht="15" customHeight="1">
      <c r="A36" s="10" t="s">
        <v>174</v>
      </c>
      <c r="B36" s="70">
        <v>3939.8</v>
      </c>
      <c r="C36" s="70">
        <v>3641.5</v>
      </c>
      <c r="D36" s="70">
        <v>4522.7</v>
      </c>
      <c r="E36" s="70">
        <v>15764.7</v>
      </c>
      <c r="F36" s="13">
        <v>114.8</v>
      </c>
      <c r="G36" s="8">
        <v>124.2</v>
      </c>
      <c r="I36" s="63"/>
      <c r="J36" s="63"/>
      <c r="N36" s="108" t="s">
        <v>228</v>
      </c>
    </row>
    <row r="37" spans="1:14" s="108" customFormat="1" ht="15" customHeight="1">
      <c r="A37" s="10" t="s">
        <v>173</v>
      </c>
      <c r="B37" s="106">
        <v>32.32</v>
      </c>
      <c r="C37" s="106">
        <v>33.24</v>
      </c>
      <c r="D37" s="106">
        <v>39.020000000000003</v>
      </c>
      <c r="E37" s="106">
        <v>34.549999999999997</v>
      </c>
      <c r="F37" s="13">
        <v>120.7</v>
      </c>
      <c r="G37" s="8">
        <v>117.4</v>
      </c>
      <c r="I37" s="63"/>
      <c r="J37" s="63"/>
    </row>
    <row r="38" spans="1:14" s="108" customFormat="1" ht="15" customHeight="1">
      <c r="A38" s="812" t="s">
        <v>227</v>
      </c>
      <c r="B38" s="812"/>
      <c r="C38" s="812"/>
      <c r="D38" s="812"/>
      <c r="E38" s="812"/>
      <c r="F38" s="812"/>
      <c r="G38" s="812"/>
      <c r="I38" s="63"/>
      <c r="J38" s="63"/>
    </row>
    <row r="39" spans="1:14" s="108" customFormat="1" ht="15" customHeight="1">
      <c r="A39" s="10" t="s">
        <v>226</v>
      </c>
      <c r="B39" s="141">
        <v>13</v>
      </c>
      <c r="C39" s="141">
        <v>10</v>
      </c>
      <c r="D39" s="14">
        <v>10</v>
      </c>
      <c r="E39" s="259">
        <v>10</v>
      </c>
      <c r="F39" s="13">
        <v>76.900000000000006</v>
      </c>
      <c r="G39" s="8">
        <v>100</v>
      </c>
      <c r="H39" s="111"/>
      <c r="I39" s="63"/>
      <c r="J39" s="63"/>
    </row>
    <row r="40" spans="1:14" s="108" customFormat="1" ht="15" customHeight="1">
      <c r="A40" s="10" t="s">
        <v>174</v>
      </c>
      <c r="B40" s="258">
        <v>31.4</v>
      </c>
      <c r="C40" s="258">
        <v>24.5</v>
      </c>
      <c r="D40" s="70">
        <v>24.5</v>
      </c>
      <c r="E40" s="70">
        <v>99.6</v>
      </c>
      <c r="F40" s="13">
        <v>78</v>
      </c>
      <c r="G40" s="8">
        <v>100</v>
      </c>
      <c r="I40" s="63"/>
      <c r="J40" s="63"/>
    </row>
    <row r="41" spans="1:14" s="108" customFormat="1" ht="15" customHeight="1">
      <c r="A41" s="10" t="s">
        <v>173</v>
      </c>
      <c r="B41" s="198">
        <v>805.45</v>
      </c>
      <c r="C41" s="198">
        <v>816.42</v>
      </c>
      <c r="D41" s="198">
        <v>816.42</v>
      </c>
      <c r="E41" s="198">
        <v>803.51</v>
      </c>
      <c r="F41" s="13">
        <v>101.4</v>
      </c>
      <c r="G41" s="8">
        <v>100</v>
      </c>
      <c r="I41" s="63"/>
      <c r="J41" s="63"/>
    </row>
    <row r="42" spans="1:14" s="108" customFormat="1" ht="15" customHeight="1">
      <c r="A42" s="909" t="s">
        <v>225</v>
      </c>
      <c r="B42" s="909"/>
      <c r="C42" s="909"/>
      <c r="D42" s="909"/>
      <c r="E42" s="909"/>
      <c r="F42" s="909"/>
      <c r="G42" s="257"/>
      <c r="I42" s="63"/>
      <c r="J42" s="63"/>
    </row>
    <row r="43" spans="1:14" s="108" customFormat="1" ht="15" customHeight="1">
      <c r="A43" s="245" t="s">
        <v>219</v>
      </c>
      <c r="B43" s="249">
        <v>1</v>
      </c>
      <c r="C43" s="249">
        <v>1</v>
      </c>
      <c r="D43" s="249">
        <v>1</v>
      </c>
      <c r="E43" s="249">
        <v>1</v>
      </c>
      <c r="F43" s="255">
        <v>100</v>
      </c>
      <c r="G43" s="250">
        <v>100</v>
      </c>
      <c r="I43" s="63"/>
      <c r="J43" s="63"/>
    </row>
    <row r="44" spans="1:14" s="108" customFormat="1" ht="15" customHeight="1">
      <c r="A44" s="245" t="s">
        <v>174</v>
      </c>
      <c r="B44" s="249">
        <v>0.3</v>
      </c>
      <c r="C44" s="249">
        <v>0.3</v>
      </c>
      <c r="D44" s="249">
        <v>0.3</v>
      </c>
      <c r="E44" s="256">
        <v>1.3</v>
      </c>
      <c r="F44" s="255">
        <v>100</v>
      </c>
      <c r="G44" s="250">
        <v>100</v>
      </c>
      <c r="I44" s="63"/>
      <c r="J44" s="63"/>
    </row>
    <row r="45" spans="1:14" s="108" customFormat="1" ht="15" customHeight="1">
      <c r="A45" s="245" t="s">
        <v>173</v>
      </c>
      <c r="B45" s="254">
        <v>102.98</v>
      </c>
      <c r="C45" s="254">
        <v>110</v>
      </c>
      <c r="D45" s="253">
        <v>110</v>
      </c>
      <c r="E45" s="252">
        <v>108.83</v>
      </c>
      <c r="F45" s="251">
        <v>106.8</v>
      </c>
      <c r="G45" s="250">
        <v>100</v>
      </c>
      <c r="I45" s="63"/>
      <c r="J45" s="63"/>
    </row>
    <row r="46" spans="1:14" s="108" customFormat="1" ht="12.75" customHeight="1">
      <c r="A46" s="907" t="s">
        <v>224</v>
      </c>
      <c r="B46" s="907"/>
      <c r="C46" s="907"/>
      <c r="D46" s="907"/>
      <c r="E46" s="907"/>
      <c r="F46" s="907"/>
      <c r="G46" s="228"/>
      <c r="I46" s="63"/>
      <c r="J46" s="63"/>
    </row>
    <row r="47" spans="1:14" s="108" customFormat="1" ht="15" customHeight="1">
      <c r="A47" s="245" t="s">
        <v>219</v>
      </c>
      <c r="B47" s="244" t="s">
        <v>222</v>
      </c>
      <c r="C47" s="249">
        <v>761</v>
      </c>
      <c r="D47" s="249">
        <v>833</v>
      </c>
      <c r="E47" s="248">
        <v>622</v>
      </c>
      <c r="F47" s="242" t="s">
        <v>221</v>
      </c>
      <c r="G47" s="241">
        <v>109.5</v>
      </c>
      <c r="I47" s="63"/>
      <c r="J47" s="63"/>
    </row>
    <row r="48" spans="1:14" s="108" customFormat="1" ht="13.5">
      <c r="A48" s="245" t="s">
        <v>235</v>
      </c>
      <c r="B48" s="244" t="s">
        <v>222</v>
      </c>
      <c r="C48" s="247">
        <v>2658.2</v>
      </c>
      <c r="D48" s="247">
        <v>2862.3</v>
      </c>
      <c r="E48" s="246">
        <v>9096.2000000000007</v>
      </c>
      <c r="F48" s="242" t="s">
        <v>221</v>
      </c>
      <c r="G48" s="241">
        <v>107.7</v>
      </c>
      <c r="I48" s="63"/>
      <c r="J48" s="63"/>
    </row>
    <row r="49" spans="1:11" s="108" customFormat="1">
      <c r="A49" s="245" t="s">
        <v>223</v>
      </c>
      <c r="B49" s="244" t="s">
        <v>222</v>
      </c>
      <c r="C49" s="243">
        <v>1100</v>
      </c>
      <c r="D49" s="243">
        <v>1100</v>
      </c>
      <c r="E49" s="243">
        <v>1100</v>
      </c>
      <c r="F49" s="242" t="s">
        <v>221</v>
      </c>
      <c r="G49" s="241">
        <v>100</v>
      </c>
      <c r="I49" s="63"/>
      <c r="J49" s="63"/>
    </row>
    <row r="50" spans="1:11" s="108" customFormat="1" ht="11.25" customHeight="1">
      <c r="A50" s="908" t="s">
        <v>220</v>
      </c>
      <c r="B50" s="908"/>
      <c r="C50" s="908"/>
      <c r="D50" s="908"/>
      <c r="E50" s="908"/>
      <c r="F50" s="908"/>
      <c r="G50" s="240"/>
      <c r="I50" s="63"/>
      <c r="J50" s="63"/>
    </row>
    <row r="51" spans="1:11" s="108" customFormat="1" ht="13.5">
      <c r="A51" s="235" t="s">
        <v>219</v>
      </c>
      <c r="B51" s="239">
        <v>11683</v>
      </c>
      <c r="C51" s="239">
        <v>11792</v>
      </c>
      <c r="D51" s="239">
        <v>11790</v>
      </c>
      <c r="E51" s="238">
        <v>11760</v>
      </c>
      <c r="F51" s="232">
        <v>100.9</v>
      </c>
      <c r="G51" s="231">
        <v>100</v>
      </c>
      <c r="I51" s="63"/>
      <c r="J51" s="63"/>
    </row>
    <row r="52" spans="1:11" s="108" customFormat="1" ht="12.75" customHeight="1">
      <c r="A52" s="235" t="s">
        <v>174</v>
      </c>
      <c r="B52" s="237">
        <v>36403.699999999997</v>
      </c>
      <c r="C52" s="237">
        <v>39267.4</v>
      </c>
      <c r="D52" s="237">
        <v>39181.5</v>
      </c>
      <c r="E52" s="236">
        <v>154841.4</v>
      </c>
      <c r="F52" s="232">
        <v>107.6</v>
      </c>
      <c r="G52" s="231">
        <v>99.8</v>
      </c>
      <c r="I52" s="63"/>
      <c r="J52" s="63"/>
    </row>
    <row r="53" spans="1:11" s="108" customFormat="1">
      <c r="A53" s="235" t="s">
        <v>173</v>
      </c>
      <c r="B53" s="234">
        <v>1038.6199999999999</v>
      </c>
      <c r="C53" s="233">
        <v>1110</v>
      </c>
      <c r="D53" s="234">
        <v>1107.79</v>
      </c>
      <c r="E53" s="233">
        <v>1097.27</v>
      </c>
      <c r="F53" s="232">
        <v>106.7</v>
      </c>
      <c r="G53" s="231">
        <v>99.8</v>
      </c>
      <c r="I53" s="63"/>
      <c r="J53" s="63"/>
    </row>
    <row r="54" spans="1:11" s="108" customFormat="1" ht="15" customHeight="1">
      <c r="A54" s="230" t="s">
        <v>191</v>
      </c>
      <c r="B54" s="228"/>
      <c r="C54" s="228"/>
      <c r="D54" s="228"/>
      <c r="E54" s="228"/>
      <c r="F54" s="228"/>
      <c r="G54" s="226"/>
      <c r="I54" s="63"/>
      <c r="J54" s="63"/>
    </row>
    <row r="55" spans="1:11" s="108" customFormat="1" ht="14.25" customHeight="1">
      <c r="A55" s="229" t="s">
        <v>807</v>
      </c>
      <c r="B55" s="228"/>
      <c r="C55" s="228"/>
      <c r="D55" s="228"/>
      <c r="E55" s="228"/>
      <c r="F55" s="227"/>
      <c r="G55" s="226"/>
      <c r="I55" s="63"/>
      <c r="J55" s="63"/>
    </row>
    <row r="56" spans="1:11" s="108" customFormat="1">
      <c r="G56" s="225"/>
      <c r="I56" s="63"/>
      <c r="J56" s="63"/>
    </row>
    <row r="57" spans="1:11" s="108" customFormat="1">
      <c r="A57" s="905"/>
      <c r="B57" s="837"/>
      <c r="C57" s="837"/>
      <c r="D57" s="837"/>
      <c r="E57" s="837"/>
      <c r="F57" s="837"/>
      <c r="G57" s="837"/>
      <c r="H57" s="837"/>
      <c r="I57" s="837"/>
      <c r="J57" s="837"/>
      <c r="K57" s="837"/>
    </row>
    <row r="58" spans="1:11" s="108" customFormat="1">
      <c r="G58" s="225"/>
    </row>
    <row r="59" spans="1:11" s="108" customFormat="1">
      <c r="G59" s="225"/>
    </row>
    <row r="60" spans="1:11" s="108" customFormat="1" ht="12.75" customHeight="1">
      <c r="G60" s="225"/>
    </row>
    <row r="61" spans="1:11" s="108" customFormat="1">
      <c r="G61" s="225"/>
    </row>
    <row r="62" spans="1:11" s="108" customFormat="1" ht="12.75" customHeight="1">
      <c r="G62" s="225"/>
    </row>
    <row r="63" spans="1:11" s="108" customFormat="1">
      <c r="G63" s="225"/>
    </row>
    <row r="64" spans="1:11" s="108" customFormat="1">
      <c r="G64" s="225"/>
    </row>
    <row r="65" spans="7:7" s="108" customFormat="1">
      <c r="G65" s="225"/>
    </row>
    <row r="66" spans="7:7" s="108" customFormat="1">
      <c r="G66" s="225"/>
    </row>
    <row r="67" spans="7:7" s="108" customFormat="1">
      <c r="G67" s="225"/>
    </row>
    <row r="68" spans="7:7" s="108" customFormat="1">
      <c r="G68" s="225"/>
    </row>
    <row r="69" spans="7:7" s="108" customFormat="1">
      <c r="G69" s="225"/>
    </row>
    <row r="70" spans="7:7" s="108" customFormat="1" ht="12.75" customHeight="1">
      <c r="G70" s="225"/>
    </row>
    <row r="71" spans="7:7" s="108" customFormat="1">
      <c r="G71" s="225"/>
    </row>
    <row r="72" spans="7:7" s="108" customFormat="1">
      <c r="G72" s="225"/>
    </row>
    <row r="73" spans="7:7" s="108" customFormat="1">
      <c r="G73" s="225"/>
    </row>
    <row r="74" spans="7:7" s="108" customFormat="1">
      <c r="G74" s="225"/>
    </row>
    <row r="75" spans="7:7" s="108" customFormat="1">
      <c r="G75" s="225"/>
    </row>
    <row r="76" spans="7:7" s="108" customFormat="1">
      <c r="G76" s="225"/>
    </row>
    <row r="77" spans="7:7" s="108" customFormat="1">
      <c r="G77" s="225"/>
    </row>
    <row r="78" spans="7:7" s="108" customFormat="1">
      <c r="G78" s="225"/>
    </row>
    <row r="79" spans="7:7" s="108" customFormat="1">
      <c r="G79" s="225"/>
    </row>
    <row r="80" spans="7:7" s="108" customFormat="1">
      <c r="G80" s="225"/>
    </row>
    <row r="81" spans="7:7" s="108" customFormat="1">
      <c r="G81" s="225"/>
    </row>
    <row r="82" spans="7:7" s="108" customFormat="1">
      <c r="G82" s="225"/>
    </row>
    <row r="83" spans="7:7" s="108" customFormat="1" ht="12.75" customHeight="1">
      <c r="G83" s="225"/>
    </row>
    <row r="84" spans="7:7" s="108" customFormat="1">
      <c r="G84" s="225"/>
    </row>
    <row r="85" spans="7:7" s="108" customFormat="1">
      <c r="G85" s="225"/>
    </row>
    <row r="86" spans="7:7" s="108" customFormat="1">
      <c r="G86" s="225"/>
    </row>
    <row r="87" spans="7:7" s="108" customFormat="1">
      <c r="G87" s="225"/>
    </row>
    <row r="88" spans="7:7" s="108" customFormat="1">
      <c r="G88" s="225"/>
    </row>
    <row r="89" spans="7:7" s="108" customFormat="1">
      <c r="G89" s="225"/>
    </row>
    <row r="90" spans="7:7" s="108" customFormat="1">
      <c r="G90" s="225"/>
    </row>
    <row r="91" spans="7:7" s="108" customFormat="1">
      <c r="G91" s="225"/>
    </row>
    <row r="92" spans="7:7" s="108" customFormat="1" ht="12.75" customHeight="1">
      <c r="G92" s="225"/>
    </row>
    <row r="93" spans="7:7" s="108" customFormat="1">
      <c r="G93" s="225"/>
    </row>
    <row r="94" spans="7:7" s="108" customFormat="1">
      <c r="G94" s="225"/>
    </row>
    <row r="95" spans="7:7" s="108" customFormat="1">
      <c r="G95" s="225"/>
    </row>
    <row r="96" spans="7:7" s="108" customFormat="1">
      <c r="G96" s="225"/>
    </row>
    <row r="97" spans="7:7" s="108" customFormat="1">
      <c r="G97" s="225"/>
    </row>
    <row r="98" spans="7:7" s="108" customFormat="1">
      <c r="G98" s="225"/>
    </row>
    <row r="99" spans="7:7" s="108" customFormat="1">
      <c r="G99" s="225"/>
    </row>
    <row r="100" spans="7:7" s="108" customFormat="1">
      <c r="G100" s="225"/>
    </row>
    <row r="101" spans="7:7" s="108" customFormat="1" ht="12.75" customHeight="1">
      <c r="G101" s="225"/>
    </row>
    <row r="102" spans="7:7" s="108" customFormat="1">
      <c r="G102" s="225"/>
    </row>
    <row r="103" spans="7:7" s="108" customFormat="1">
      <c r="G103" s="225"/>
    </row>
    <row r="104" spans="7:7" s="108" customFormat="1">
      <c r="G104" s="225"/>
    </row>
    <row r="105" spans="7:7" s="108" customFormat="1">
      <c r="G105" s="225"/>
    </row>
    <row r="106" spans="7:7" s="108" customFormat="1">
      <c r="G106" s="225"/>
    </row>
    <row r="107" spans="7:7" s="108" customFormat="1">
      <c r="G107" s="225"/>
    </row>
    <row r="108" spans="7:7" s="108" customFormat="1">
      <c r="G108" s="225"/>
    </row>
    <row r="109" spans="7:7" s="108" customFormat="1">
      <c r="G109" s="225"/>
    </row>
    <row r="110" spans="7:7" s="108" customFormat="1" ht="12.75" customHeight="1">
      <c r="G110" s="225"/>
    </row>
    <row r="111" spans="7:7" s="108" customFormat="1">
      <c r="G111" s="225"/>
    </row>
    <row r="112" spans="7:7" s="108" customFormat="1">
      <c r="G112" s="225"/>
    </row>
    <row r="113" spans="7:7" s="108" customFormat="1">
      <c r="G113" s="225"/>
    </row>
    <row r="114" spans="7:7" s="108" customFormat="1">
      <c r="G114" s="225"/>
    </row>
    <row r="115" spans="7:7" s="108" customFormat="1">
      <c r="G115" s="225"/>
    </row>
    <row r="116" spans="7:7" s="108" customFormat="1">
      <c r="G116" s="225"/>
    </row>
    <row r="117" spans="7:7" s="108" customFormat="1">
      <c r="G117" s="225"/>
    </row>
    <row r="118" spans="7:7" s="108" customFormat="1">
      <c r="G118" s="225"/>
    </row>
    <row r="119" spans="7:7" s="108" customFormat="1" ht="12.75" customHeight="1">
      <c r="G119" s="225"/>
    </row>
    <row r="120" spans="7:7" s="108" customFormat="1">
      <c r="G120" s="225"/>
    </row>
    <row r="121" spans="7:7" s="108" customFormat="1">
      <c r="G121" s="225"/>
    </row>
    <row r="122" spans="7:7" s="108" customFormat="1">
      <c r="G122" s="225"/>
    </row>
    <row r="123" spans="7:7" s="108" customFormat="1">
      <c r="G123" s="225"/>
    </row>
    <row r="124" spans="7:7" s="108" customFormat="1">
      <c r="G124" s="225"/>
    </row>
    <row r="125" spans="7:7" s="108" customFormat="1">
      <c r="G125" s="225"/>
    </row>
    <row r="126" spans="7:7" s="108" customFormat="1" ht="12.75" customHeight="1">
      <c r="G126" s="225"/>
    </row>
    <row r="127" spans="7:7" s="108" customFormat="1" ht="12.75" customHeight="1">
      <c r="G127" s="225"/>
    </row>
    <row r="128" spans="7:7" s="108" customFormat="1">
      <c r="G128" s="225"/>
    </row>
    <row r="129" spans="7:7" s="108" customFormat="1">
      <c r="G129" s="225"/>
    </row>
    <row r="130" spans="7:7" s="108" customFormat="1">
      <c r="G130" s="225"/>
    </row>
    <row r="131" spans="7:7" s="108" customFormat="1">
      <c r="G131" s="225"/>
    </row>
    <row r="132" spans="7:7" s="108" customFormat="1">
      <c r="G132" s="225"/>
    </row>
    <row r="133" spans="7:7" s="108" customFormat="1"/>
    <row r="134" spans="7:7" s="108" customFormat="1"/>
    <row r="135" spans="7:7" s="108" customFormat="1">
      <c r="G135" s="225"/>
    </row>
    <row r="136" spans="7:7" s="108" customFormat="1"/>
    <row r="137" spans="7:7" s="108" customFormat="1" ht="12.75" customHeight="1"/>
    <row r="138" spans="7:7" s="108" customFormat="1"/>
    <row r="139" spans="7:7" s="108" customFormat="1"/>
    <row r="140" spans="7:7" s="108" customFormat="1"/>
    <row r="141" spans="7:7" s="108" customFormat="1">
      <c r="G141" s="225"/>
    </row>
    <row r="142" spans="7:7" s="108" customFormat="1">
      <c r="G142" s="225"/>
    </row>
    <row r="143" spans="7:7" s="108" customFormat="1"/>
    <row r="144" spans="7:7" s="108" customFormat="1"/>
    <row r="145" s="108" customFormat="1"/>
  </sheetData>
  <mergeCells count="22">
    <mergeCell ref="A1:G1"/>
    <mergeCell ref="A2:G2"/>
    <mergeCell ref="A3:A5"/>
    <mergeCell ref="C3:G3"/>
    <mergeCell ref="B4:B5"/>
    <mergeCell ref="E4:E5"/>
    <mergeCell ref="F4:G4"/>
    <mergeCell ref="C4:C5"/>
    <mergeCell ref="D4:D5"/>
    <mergeCell ref="A6:G6"/>
    <mergeCell ref="A10:G10"/>
    <mergeCell ref="A14:G14"/>
    <mergeCell ref="A57:K57"/>
    <mergeCell ref="A22:G22"/>
    <mergeCell ref="A26:G26"/>
    <mergeCell ref="A18:G18"/>
    <mergeCell ref="A46:F46"/>
    <mergeCell ref="A34:F34"/>
    <mergeCell ref="A38:G38"/>
    <mergeCell ref="A50:F50"/>
    <mergeCell ref="A42:F42"/>
    <mergeCell ref="A30:G30"/>
  </mergeCells>
  <pageMargins left="0.51181102362204722" right="0.51181102362204722" top="0" bottom="0" header="0.31496062992125984" footer="0.31496062992125984"/>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5"/>
  <sheetViews>
    <sheetView topLeftCell="A2" zoomScaleNormal="100" workbookViewId="0">
      <selection activeCell="L18" sqref="L18"/>
    </sheetView>
  </sheetViews>
  <sheetFormatPr defaultColWidth="9.140625" defaultRowHeight="12.75"/>
  <cols>
    <col min="1" max="1" width="26.7109375" style="262" customWidth="1"/>
    <col min="2" max="2" width="11.7109375" style="262" customWidth="1"/>
    <col min="3" max="3" width="13.85546875" style="262" customWidth="1"/>
    <col min="4" max="4" width="12.7109375" style="262" customWidth="1"/>
    <col min="5" max="5" width="13.42578125" style="262" customWidth="1"/>
    <col min="6" max="7" width="11.28515625" style="262" customWidth="1"/>
    <col min="8" max="8" width="10.28515625" style="262" customWidth="1"/>
    <col min="9" max="9" width="11.140625" style="262" customWidth="1"/>
    <col min="10" max="10" width="10.7109375" style="262" bestFit="1" customWidth="1"/>
    <col min="11" max="11" width="14.5703125" style="262" customWidth="1"/>
    <col min="12" max="16384" width="9.140625" style="262"/>
  </cols>
  <sheetData>
    <row r="1" spans="1:11" ht="30" customHeight="1">
      <c r="A1" s="914" t="s">
        <v>281</v>
      </c>
      <c r="B1" s="914"/>
      <c r="C1" s="914"/>
      <c r="D1" s="914"/>
      <c r="E1" s="914"/>
      <c r="F1" s="914"/>
      <c r="G1" s="914"/>
      <c r="H1" s="300"/>
    </row>
    <row r="2" spans="1:11" ht="15" customHeight="1">
      <c r="A2" s="300"/>
      <c r="B2" s="300"/>
      <c r="C2" s="300"/>
      <c r="D2" s="300"/>
      <c r="E2" s="300"/>
      <c r="F2" s="300"/>
      <c r="G2" s="300"/>
      <c r="H2" s="300"/>
    </row>
    <row r="3" spans="1:11" ht="18" customHeight="1">
      <c r="A3" s="915" t="s">
        <v>782</v>
      </c>
      <c r="B3" s="915"/>
      <c r="C3" s="915"/>
      <c r="D3" s="915"/>
      <c r="E3" s="915"/>
      <c r="F3" s="915"/>
      <c r="G3" s="915"/>
      <c r="H3" s="298"/>
    </row>
    <row r="4" spans="1:11" ht="12" customHeight="1">
      <c r="A4" s="299"/>
      <c r="H4" s="298"/>
    </row>
    <row r="5" spans="1:11" ht="15" customHeight="1">
      <c r="A5" s="916" t="s">
        <v>41</v>
      </c>
      <c r="B5" s="297">
        <v>2018</v>
      </c>
      <c r="C5" s="917">
        <v>2019</v>
      </c>
      <c r="D5" s="918"/>
      <c r="E5" s="918"/>
      <c r="F5" s="918"/>
      <c r="G5" s="918"/>
      <c r="H5" s="295"/>
    </row>
    <row r="6" spans="1:11" ht="13.5" customHeight="1">
      <c r="A6" s="916"/>
      <c r="B6" s="919" t="s">
        <v>38</v>
      </c>
      <c r="C6" s="919" t="s">
        <v>40</v>
      </c>
      <c r="D6" s="919" t="s">
        <v>38</v>
      </c>
      <c r="E6" s="919" t="s">
        <v>39</v>
      </c>
      <c r="F6" s="917" t="s">
        <v>38</v>
      </c>
      <c r="G6" s="918"/>
      <c r="H6" s="295"/>
    </row>
    <row r="7" spans="1:11" ht="27" customHeight="1">
      <c r="A7" s="916"/>
      <c r="B7" s="920"/>
      <c r="C7" s="920"/>
      <c r="D7" s="920"/>
      <c r="E7" s="920"/>
      <c r="F7" s="297" t="s">
        <v>36</v>
      </c>
      <c r="G7" s="296" t="s">
        <v>35</v>
      </c>
      <c r="H7" s="295"/>
    </row>
    <row r="8" spans="1:11" ht="9" customHeight="1">
      <c r="A8" s="295"/>
      <c r="B8" s="295"/>
      <c r="C8" s="295"/>
      <c r="D8" s="295"/>
      <c r="E8" s="295"/>
      <c r="F8" s="295"/>
      <c r="G8" s="295"/>
      <c r="H8" s="295"/>
    </row>
    <row r="9" spans="1:11" ht="15" customHeight="1">
      <c r="A9" s="912" t="s">
        <v>34</v>
      </c>
      <c r="B9" s="912"/>
      <c r="C9" s="912"/>
      <c r="D9" s="912"/>
      <c r="E9" s="912"/>
      <c r="F9" s="912"/>
      <c r="G9" s="912"/>
      <c r="H9" s="280"/>
    </row>
    <row r="10" spans="1:11" ht="15" customHeight="1">
      <c r="A10" s="269" t="s">
        <v>254</v>
      </c>
      <c r="B10" s="277">
        <v>1142984</v>
      </c>
      <c r="C10" s="287" t="s">
        <v>280</v>
      </c>
      <c r="D10" s="287" t="s">
        <v>279</v>
      </c>
      <c r="E10" s="294" t="s">
        <v>278</v>
      </c>
      <c r="F10" s="289">
        <v>96.9</v>
      </c>
      <c r="G10" s="289">
        <v>99.2</v>
      </c>
      <c r="H10" s="266"/>
      <c r="I10" s="265"/>
      <c r="J10" s="270"/>
      <c r="K10" s="263"/>
    </row>
    <row r="11" spans="1:11" ht="24" customHeight="1">
      <c r="A11" s="291" t="s">
        <v>277</v>
      </c>
      <c r="B11" s="277">
        <v>68258</v>
      </c>
      <c r="C11" s="277">
        <v>61914</v>
      </c>
      <c r="D11" s="277">
        <v>60081</v>
      </c>
      <c r="E11" s="293">
        <v>62947</v>
      </c>
      <c r="F11" s="289">
        <v>88</v>
      </c>
      <c r="G11" s="289">
        <v>97</v>
      </c>
      <c r="H11" s="266"/>
      <c r="I11" s="265"/>
      <c r="J11" s="270"/>
      <c r="K11" s="263"/>
    </row>
    <row r="12" spans="1:11" ht="15" customHeight="1">
      <c r="A12" s="269" t="s">
        <v>272</v>
      </c>
      <c r="B12" s="274">
        <v>4224642.5999999996</v>
      </c>
      <c r="C12" s="283" t="s">
        <v>783</v>
      </c>
      <c r="D12" s="283" t="s">
        <v>785</v>
      </c>
      <c r="E12" s="292" t="s">
        <v>787</v>
      </c>
      <c r="F12" s="289">
        <v>102.5</v>
      </c>
      <c r="G12" s="289">
        <v>98.7</v>
      </c>
      <c r="H12" s="266"/>
      <c r="I12" s="265"/>
      <c r="J12" s="270"/>
      <c r="K12" s="263"/>
    </row>
    <row r="13" spans="1:11" ht="24" customHeight="1">
      <c r="A13" s="291" t="s">
        <v>277</v>
      </c>
      <c r="B13" s="274">
        <v>280112.2</v>
      </c>
      <c r="C13" s="274">
        <v>266619</v>
      </c>
      <c r="D13" s="274">
        <v>258729.60000000001</v>
      </c>
      <c r="E13" s="292">
        <v>1075243.8</v>
      </c>
      <c r="F13" s="289">
        <v>92.4</v>
      </c>
      <c r="G13" s="289">
        <v>97</v>
      </c>
      <c r="H13" s="266"/>
      <c r="I13" s="265"/>
      <c r="J13" s="270"/>
      <c r="K13" s="264"/>
    </row>
    <row r="14" spans="1:11" ht="15" customHeight="1">
      <c r="A14" s="269" t="s">
        <v>271</v>
      </c>
      <c r="B14" s="272">
        <v>1232.05</v>
      </c>
      <c r="C14" s="281" t="s">
        <v>784</v>
      </c>
      <c r="D14" s="281" t="s">
        <v>786</v>
      </c>
      <c r="E14" s="290" t="s">
        <v>788</v>
      </c>
      <c r="F14" s="289">
        <v>105.8</v>
      </c>
      <c r="G14" s="289">
        <v>99.6</v>
      </c>
      <c r="H14" s="266"/>
      <c r="I14" s="265"/>
      <c r="J14" s="270"/>
      <c r="K14" s="263"/>
    </row>
    <row r="15" spans="1:11" ht="9" customHeight="1">
      <c r="A15" s="269"/>
      <c r="B15" s="267"/>
      <c r="C15" s="268"/>
      <c r="D15" s="268"/>
      <c r="E15" s="268"/>
      <c r="F15" s="266"/>
      <c r="G15" s="791"/>
      <c r="H15" s="266"/>
      <c r="I15" s="265"/>
      <c r="J15" s="270"/>
      <c r="K15" s="263"/>
    </row>
    <row r="16" spans="1:11" ht="15" customHeight="1">
      <c r="A16" s="921" t="s">
        <v>276</v>
      </c>
      <c r="B16" s="921"/>
      <c r="C16" s="921"/>
      <c r="D16" s="921"/>
      <c r="E16" s="921"/>
      <c r="F16" s="921"/>
      <c r="G16" s="921"/>
      <c r="H16" s="285"/>
      <c r="I16" s="265"/>
      <c r="J16" s="270"/>
      <c r="K16" s="263"/>
    </row>
    <row r="17" spans="1:11" ht="15" customHeight="1">
      <c r="A17" s="269" t="s">
        <v>254</v>
      </c>
      <c r="B17" s="279">
        <v>903686</v>
      </c>
      <c r="C17" s="287" t="s">
        <v>275</v>
      </c>
      <c r="D17" s="288" t="s">
        <v>274</v>
      </c>
      <c r="E17" s="287" t="s">
        <v>273</v>
      </c>
      <c r="F17" s="271">
        <v>96.7</v>
      </c>
      <c r="G17" s="266">
        <v>99.2</v>
      </c>
      <c r="H17" s="266"/>
      <c r="I17" s="265"/>
      <c r="J17" s="270"/>
      <c r="K17" s="270"/>
    </row>
    <row r="18" spans="1:11" ht="15" customHeight="1">
      <c r="A18" s="269" t="s">
        <v>688</v>
      </c>
      <c r="B18" s="275">
        <v>3373632</v>
      </c>
      <c r="C18" s="283" t="s">
        <v>789</v>
      </c>
      <c r="D18" s="284" t="s">
        <v>791</v>
      </c>
      <c r="E18" s="283" t="s">
        <v>792</v>
      </c>
      <c r="F18" s="271">
        <v>102.2</v>
      </c>
      <c r="G18" s="266">
        <v>98.8</v>
      </c>
      <c r="H18" s="266"/>
      <c r="I18" s="265"/>
      <c r="J18" s="270"/>
      <c r="K18" s="263"/>
    </row>
    <row r="19" spans="1:11" ht="15" customHeight="1">
      <c r="A19" s="269" t="s">
        <v>689</v>
      </c>
      <c r="B19" s="273">
        <v>1244.4000000000001</v>
      </c>
      <c r="C19" s="281" t="s">
        <v>790</v>
      </c>
      <c r="D19" s="282" t="s">
        <v>794</v>
      </c>
      <c r="E19" s="281" t="s">
        <v>793</v>
      </c>
      <c r="F19" s="271">
        <v>105.7</v>
      </c>
      <c r="G19" s="266">
        <v>99.6</v>
      </c>
      <c r="H19" s="266"/>
      <c r="I19" s="265"/>
      <c r="J19" s="270"/>
      <c r="K19" s="270"/>
    </row>
    <row r="20" spans="1:11" ht="9" customHeight="1">
      <c r="A20" s="269"/>
      <c r="B20" s="286"/>
      <c r="C20" s="268"/>
      <c r="D20" s="268"/>
      <c r="E20" s="268"/>
      <c r="F20" s="266"/>
      <c r="G20" s="266"/>
      <c r="H20" s="266"/>
      <c r="I20" s="265"/>
      <c r="J20" s="270"/>
      <c r="K20" s="270"/>
    </row>
    <row r="21" spans="1:11" ht="33.75" customHeight="1">
      <c r="A21" s="921" t="s">
        <v>270</v>
      </c>
      <c r="B21" s="921"/>
      <c r="C21" s="921"/>
      <c r="D21" s="921"/>
      <c r="E21" s="921"/>
      <c r="F21" s="921"/>
      <c r="G21" s="921"/>
      <c r="H21" s="285"/>
      <c r="I21" s="265"/>
      <c r="J21" s="270"/>
      <c r="K21" s="263"/>
    </row>
    <row r="22" spans="1:11" ht="15" customHeight="1">
      <c r="A22" s="269" t="s">
        <v>254</v>
      </c>
      <c r="B22" s="279">
        <v>196929</v>
      </c>
      <c r="C22" s="277">
        <v>193759</v>
      </c>
      <c r="D22" s="279">
        <v>191849</v>
      </c>
      <c r="E22" s="277">
        <v>194056</v>
      </c>
      <c r="F22" s="271">
        <v>97.4</v>
      </c>
      <c r="G22" s="266">
        <v>99</v>
      </c>
      <c r="H22" s="266"/>
      <c r="I22" s="265"/>
      <c r="J22" s="270"/>
      <c r="K22" s="264"/>
    </row>
    <row r="23" spans="1:11" ht="15" customHeight="1">
      <c r="A23" s="269" t="s">
        <v>174</v>
      </c>
      <c r="B23" s="275">
        <v>653729</v>
      </c>
      <c r="C23" s="283" t="s">
        <v>269</v>
      </c>
      <c r="D23" s="284" t="s">
        <v>268</v>
      </c>
      <c r="E23" s="283" t="s">
        <v>267</v>
      </c>
      <c r="F23" s="271">
        <v>103.1</v>
      </c>
      <c r="G23" s="266">
        <v>97.9</v>
      </c>
      <c r="H23" s="266"/>
      <c r="I23" s="265"/>
      <c r="J23" s="270"/>
      <c r="K23" s="263"/>
    </row>
    <row r="24" spans="1:11" ht="15" customHeight="1">
      <c r="A24" s="269" t="s">
        <v>253</v>
      </c>
      <c r="B24" s="273">
        <v>1106.54</v>
      </c>
      <c r="C24" s="281" t="s">
        <v>266</v>
      </c>
      <c r="D24" s="282" t="s">
        <v>265</v>
      </c>
      <c r="E24" s="281" t="s">
        <v>264</v>
      </c>
      <c r="F24" s="271">
        <v>105.8</v>
      </c>
      <c r="G24" s="266">
        <v>98.9</v>
      </c>
      <c r="H24" s="266"/>
      <c r="I24" s="265"/>
      <c r="J24" s="270"/>
      <c r="K24" s="264"/>
    </row>
    <row r="25" spans="1:11" ht="9" customHeight="1">
      <c r="A25" s="269"/>
      <c r="B25" s="268"/>
      <c r="C25" s="268"/>
      <c r="D25" s="268"/>
      <c r="E25" s="268"/>
      <c r="F25" s="266"/>
      <c r="G25" s="266"/>
      <c r="H25" s="266"/>
      <c r="I25" s="265"/>
      <c r="J25" s="270"/>
      <c r="K25" s="264"/>
    </row>
    <row r="26" spans="1:11" ht="15" customHeight="1">
      <c r="A26" s="921" t="s">
        <v>9</v>
      </c>
      <c r="B26" s="921"/>
      <c r="C26" s="921"/>
      <c r="D26" s="921"/>
      <c r="E26" s="921"/>
      <c r="F26" s="921"/>
      <c r="G26" s="921"/>
      <c r="H26" s="285"/>
      <c r="I26" s="265"/>
      <c r="J26" s="270"/>
      <c r="K26" s="263"/>
    </row>
    <row r="27" spans="1:11" ht="15" customHeight="1">
      <c r="A27" s="269" t="s">
        <v>254</v>
      </c>
      <c r="B27" s="279">
        <v>42264</v>
      </c>
      <c r="C27" s="277">
        <v>42424</v>
      </c>
      <c r="D27" s="279">
        <v>41722</v>
      </c>
      <c r="E27" s="277">
        <v>42551</v>
      </c>
      <c r="F27" s="271">
        <v>98.7</v>
      </c>
      <c r="G27" s="266">
        <v>98.3</v>
      </c>
      <c r="H27" s="266"/>
      <c r="I27" s="265"/>
      <c r="J27" s="270"/>
      <c r="K27" s="263"/>
    </row>
    <row r="28" spans="1:11" ht="15" customHeight="1">
      <c r="A28" s="269" t="s">
        <v>263</v>
      </c>
      <c r="B28" s="275">
        <v>197104.9</v>
      </c>
      <c r="C28" s="283" t="s">
        <v>262</v>
      </c>
      <c r="D28" s="284" t="s">
        <v>261</v>
      </c>
      <c r="E28" s="283" t="s">
        <v>260</v>
      </c>
      <c r="F28" s="271">
        <v>105.7</v>
      </c>
      <c r="G28" s="266">
        <v>100.4</v>
      </c>
      <c r="H28" s="266"/>
      <c r="I28" s="265"/>
      <c r="J28" s="270"/>
      <c r="K28" s="263"/>
    </row>
    <row r="29" spans="1:11" ht="15" customHeight="1">
      <c r="A29" s="269" t="s">
        <v>259</v>
      </c>
      <c r="B29" s="273">
        <v>1554.54</v>
      </c>
      <c r="C29" s="281" t="s">
        <v>258</v>
      </c>
      <c r="D29" s="282" t="s">
        <v>257</v>
      </c>
      <c r="E29" s="281" t="s">
        <v>256</v>
      </c>
      <c r="F29" s="271">
        <v>107.1</v>
      </c>
      <c r="G29" s="266">
        <v>102.1</v>
      </c>
      <c r="H29" s="266"/>
      <c r="I29" s="265"/>
      <c r="J29" s="270"/>
      <c r="K29" s="263"/>
    </row>
    <row r="30" spans="1:11" ht="9" customHeight="1">
      <c r="A30" s="269"/>
      <c r="B30" s="268"/>
      <c r="C30" s="268"/>
      <c r="D30" s="268"/>
      <c r="E30" s="268"/>
      <c r="F30" s="266"/>
      <c r="G30" s="266"/>
      <c r="H30" s="266"/>
      <c r="I30" s="265"/>
      <c r="J30" s="270"/>
      <c r="K30" s="263"/>
    </row>
    <row r="31" spans="1:11" ht="15" customHeight="1">
      <c r="A31" s="912" t="s">
        <v>255</v>
      </c>
      <c r="B31" s="912"/>
      <c r="C31" s="912"/>
      <c r="D31" s="912"/>
      <c r="E31" s="912"/>
      <c r="F31" s="912"/>
      <c r="G31" s="912"/>
      <c r="H31" s="280"/>
      <c r="I31" s="265"/>
      <c r="J31" s="270"/>
      <c r="K31" s="263"/>
    </row>
    <row r="32" spans="1:11" ht="15" customHeight="1">
      <c r="A32" s="269" t="s">
        <v>254</v>
      </c>
      <c r="B32" s="279">
        <v>105</v>
      </c>
      <c r="C32" s="277">
        <v>94</v>
      </c>
      <c r="D32" s="278">
        <v>90</v>
      </c>
      <c r="E32" s="277">
        <v>96</v>
      </c>
      <c r="F32" s="271">
        <v>85.7</v>
      </c>
      <c r="G32" s="266">
        <v>95.7</v>
      </c>
      <c r="H32" s="266"/>
      <c r="I32" s="265"/>
      <c r="J32" s="270"/>
      <c r="K32" s="263"/>
    </row>
    <row r="33" spans="1:11" ht="15" customHeight="1">
      <c r="A33" s="269" t="s">
        <v>174</v>
      </c>
      <c r="B33" s="276">
        <v>145.30000000000001</v>
      </c>
      <c r="C33" s="274">
        <v>136.69999999999999</v>
      </c>
      <c r="D33" s="275">
        <v>133.80000000000001</v>
      </c>
      <c r="E33" s="274">
        <v>559.4</v>
      </c>
      <c r="F33" s="271">
        <v>92.1</v>
      </c>
      <c r="G33" s="266">
        <v>97.9</v>
      </c>
      <c r="H33" s="266"/>
      <c r="I33" s="265"/>
      <c r="J33" s="270"/>
      <c r="K33" s="263"/>
    </row>
    <row r="34" spans="1:11" ht="15" customHeight="1">
      <c r="A34" s="269" t="s">
        <v>253</v>
      </c>
      <c r="B34" s="273">
        <v>461.21</v>
      </c>
      <c r="C34" s="272">
        <v>484.92</v>
      </c>
      <c r="D34" s="273">
        <v>495.55</v>
      </c>
      <c r="E34" s="272">
        <v>486.89</v>
      </c>
      <c r="F34" s="271">
        <v>107.4</v>
      </c>
      <c r="G34" s="266">
        <v>102.2</v>
      </c>
      <c r="H34" s="266"/>
      <c r="I34" s="265"/>
      <c r="J34" s="270"/>
      <c r="K34" s="263"/>
    </row>
    <row r="35" spans="1:11" ht="14.25" customHeight="1">
      <c r="A35" s="269"/>
      <c r="B35" s="267"/>
      <c r="C35" s="268"/>
      <c r="D35" s="268"/>
      <c r="E35" s="267"/>
      <c r="F35" s="266"/>
      <c r="G35" s="266"/>
      <c r="H35" s="266"/>
      <c r="I35" s="265"/>
      <c r="J35" s="264"/>
      <c r="K35" s="263"/>
    </row>
    <row r="36" spans="1:11" ht="22.5" customHeight="1">
      <c r="A36" s="811" t="s">
        <v>252</v>
      </c>
      <c r="B36" s="811"/>
      <c r="C36" s="811"/>
      <c r="D36" s="811"/>
      <c r="E36" s="811"/>
      <c r="F36" s="811"/>
      <c r="G36" s="811"/>
    </row>
    <row r="37" spans="1:11" ht="22.5" customHeight="1">
      <c r="A37" s="811" t="s">
        <v>251</v>
      </c>
      <c r="B37" s="811"/>
      <c r="C37" s="811"/>
      <c r="D37" s="811"/>
      <c r="E37" s="811"/>
      <c r="F37" s="811"/>
      <c r="G37" s="811"/>
    </row>
    <row r="38" spans="1:11" ht="13.5" customHeight="1">
      <c r="A38" s="811" t="s">
        <v>250</v>
      </c>
      <c r="B38" s="811"/>
      <c r="C38" s="811"/>
      <c r="D38" s="811"/>
      <c r="E38" s="811"/>
      <c r="F38" s="811"/>
      <c r="G38" s="811"/>
    </row>
    <row r="39" spans="1:11" ht="12" customHeight="1">
      <c r="A39" s="811" t="s">
        <v>249</v>
      </c>
      <c r="B39" s="811"/>
      <c r="C39" s="811"/>
      <c r="D39" s="811"/>
      <c r="E39" s="811"/>
      <c r="F39" s="811"/>
      <c r="G39" s="811"/>
    </row>
    <row r="40" spans="1:11" ht="12" customHeight="1">
      <c r="A40" s="811" t="s">
        <v>248</v>
      </c>
      <c r="B40" s="811"/>
      <c r="C40" s="811"/>
      <c r="D40" s="811"/>
      <c r="E40" s="811"/>
      <c r="F40" s="811"/>
      <c r="G40" s="811"/>
    </row>
    <row r="41" spans="1:11" ht="12" customHeight="1">
      <c r="A41" s="913" t="s">
        <v>247</v>
      </c>
      <c r="B41" s="913"/>
      <c r="C41" s="913"/>
      <c r="D41" s="913"/>
      <c r="E41" s="913"/>
      <c r="F41" s="913"/>
      <c r="G41" s="913"/>
    </row>
    <row r="42" spans="1:11" ht="12" customHeight="1">
      <c r="A42" s="913" t="s">
        <v>246</v>
      </c>
      <c r="B42" s="913"/>
      <c r="C42" s="913"/>
      <c r="D42" s="913"/>
      <c r="E42" s="913"/>
      <c r="F42" s="913"/>
      <c r="G42" s="913"/>
    </row>
    <row r="43" spans="1:11" ht="14.25" customHeight="1">
      <c r="A43" s="811" t="s">
        <v>245</v>
      </c>
      <c r="B43" s="811"/>
      <c r="C43" s="811"/>
      <c r="D43" s="811"/>
      <c r="E43" s="811"/>
      <c r="F43" s="811"/>
      <c r="G43" s="811"/>
    </row>
    <row r="44" spans="1:11" ht="13.5" customHeight="1">
      <c r="A44" s="811" t="s">
        <v>244</v>
      </c>
      <c r="B44" s="811"/>
      <c r="C44" s="811"/>
      <c r="D44" s="811"/>
      <c r="E44" s="811"/>
      <c r="F44" s="811"/>
      <c r="G44" s="811"/>
    </row>
    <row r="45" spans="1:11" ht="25.5" customHeight="1">
      <c r="A45" s="811" t="s">
        <v>243</v>
      </c>
      <c r="B45" s="811"/>
      <c r="C45" s="811"/>
      <c r="D45" s="811"/>
      <c r="E45" s="811"/>
      <c r="F45" s="811"/>
      <c r="G45" s="811"/>
    </row>
  </sheetData>
  <mergeCells count="24">
    <mergeCell ref="A43:G43"/>
    <mergeCell ref="A44:G44"/>
    <mergeCell ref="A45:G45"/>
    <mergeCell ref="A37:G37"/>
    <mergeCell ref="A38:G38"/>
    <mergeCell ref="A39:G39"/>
    <mergeCell ref="A40:G40"/>
    <mergeCell ref="A41:G41"/>
    <mergeCell ref="A31:G31"/>
    <mergeCell ref="A36:G36"/>
    <mergeCell ref="A42:G42"/>
    <mergeCell ref="A1:G1"/>
    <mergeCell ref="A3:G3"/>
    <mergeCell ref="A5:A7"/>
    <mergeCell ref="C5:G5"/>
    <mergeCell ref="B6:B7"/>
    <mergeCell ref="C6:C7"/>
    <mergeCell ref="D6:D7"/>
    <mergeCell ref="E6:E7"/>
    <mergeCell ref="F6:G6"/>
    <mergeCell ref="A9:G9"/>
    <mergeCell ref="A16:G16"/>
    <mergeCell ref="A21:G21"/>
    <mergeCell ref="A26:G26"/>
  </mergeCells>
  <pageMargins left="0.51181102362204722" right="0.51181102362204722" top="0.74803149606299213" bottom="0.74803149606299213" header="0.31496062992125984" footer="0.31496062992125984"/>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5"/>
  <sheetViews>
    <sheetView topLeftCell="A15" zoomScaleNormal="100" workbookViewId="0">
      <selection activeCell="K612" sqref="K612"/>
    </sheetView>
  </sheetViews>
  <sheetFormatPr defaultRowHeight="12.75"/>
  <cols>
    <col min="1" max="1" width="21.85546875" style="1" customWidth="1"/>
    <col min="2" max="2" width="12.7109375" style="1" customWidth="1"/>
    <col min="3" max="3" width="13" style="1" customWidth="1"/>
    <col min="4" max="5" width="12.28515625" style="1" customWidth="1"/>
    <col min="6" max="6" width="11.140625" style="1" customWidth="1"/>
    <col min="7" max="7" width="11.7109375" style="1" customWidth="1"/>
    <col min="8" max="8" width="16.28515625" style="1" customWidth="1"/>
    <col min="9" max="9" width="15.5703125" style="1" customWidth="1"/>
    <col min="10" max="10" width="19" style="1" customWidth="1"/>
    <col min="11" max="11" width="16" style="1" customWidth="1"/>
    <col min="12" max="12" width="13.7109375" style="1" customWidth="1"/>
    <col min="13" max="13" width="12.85546875" style="1" customWidth="1"/>
    <col min="14" max="14" width="7.140625" style="1" customWidth="1"/>
    <col min="15" max="15" width="15.85546875" style="1" customWidth="1"/>
    <col min="16" max="16" width="10.7109375" style="1" bestFit="1" customWidth="1"/>
    <col min="17" max="16384" width="9.140625" style="1"/>
  </cols>
  <sheetData>
    <row r="1" spans="1:16" ht="30" customHeight="1">
      <c r="A1" s="926" t="s">
        <v>281</v>
      </c>
      <c r="B1" s="926"/>
      <c r="C1" s="926"/>
      <c r="D1" s="926"/>
      <c r="E1" s="926"/>
      <c r="F1" s="926"/>
      <c r="G1" s="926"/>
    </row>
    <row r="2" spans="1:16" ht="15" customHeight="1">
      <c r="A2" s="115"/>
      <c r="B2" s="115"/>
      <c r="C2" s="115"/>
      <c r="D2" s="115"/>
      <c r="E2" s="115"/>
      <c r="F2" s="115"/>
      <c r="G2" s="115"/>
    </row>
    <row r="3" spans="1:16" ht="30" customHeight="1">
      <c r="A3" s="824" t="s">
        <v>795</v>
      </c>
      <c r="B3" s="824"/>
      <c r="C3" s="824"/>
      <c r="D3" s="824"/>
      <c r="E3" s="824"/>
      <c r="F3" s="824"/>
      <c r="G3" s="824"/>
    </row>
    <row r="4" spans="1:16" ht="12" customHeight="1">
      <c r="B4" s="323"/>
      <c r="C4" s="323"/>
      <c r="E4" s="178"/>
    </row>
    <row r="5" spans="1:16" ht="16.5" customHeight="1">
      <c r="A5" s="815" t="s">
        <v>41</v>
      </c>
      <c r="B5" s="34">
        <v>2018</v>
      </c>
      <c r="C5" s="816">
        <v>2019</v>
      </c>
      <c r="D5" s="817"/>
      <c r="E5" s="817"/>
      <c r="F5" s="817"/>
      <c r="G5" s="817"/>
    </row>
    <row r="6" spans="1:16" ht="13.5" customHeight="1">
      <c r="A6" s="817"/>
      <c r="B6" s="884" t="s">
        <v>38</v>
      </c>
      <c r="C6" s="884" t="s">
        <v>40</v>
      </c>
      <c r="D6" s="927" t="s">
        <v>38</v>
      </c>
      <c r="E6" s="929" t="s">
        <v>39</v>
      </c>
      <c r="F6" s="922" t="s">
        <v>38</v>
      </c>
      <c r="G6" s="922"/>
      <c r="P6" s="11"/>
    </row>
    <row r="7" spans="1:16" ht="30" customHeight="1">
      <c r="A7" s="815"/>
      <c r="B7" s="885"/>
      <c r="C7" s="885"/>
      <c r="D7" s="928"/>
      <c r="E7" s="930"/>
      <c r="F7" s="34" t="s">
        <v>178</v>
      </c>
      <c r="G7" s="33" t="s">
        <v>303</v>
      </c>
    </row>
    <row r="8" spans="1:16" ht="9" customHeight="1">
      <c r="A8" s="26"/>
      <c r="B8" s="26"/>
      <c r="C8" s="32"/>
      <c r="D8" s="322"/>
      <c r="E8" s="322"/>
      <c r="F8" s="322"/>
      <c r="G8" s="322"/>
    </row>
    <row r="9" spans="1:16" ht="15.75" customHeight="1">
      <c r="A9" s="812" t="s">
        <v>302</v>
      </c>
      <c r="B9" s="812"/>
      <c r="C9" s="812"/>
      <c r="D9" s="812"/>
      <c r="E9" s="812"/>
      <c r="F9" s="812"/>
      <c r="G9" s="812"/>
      <c r="L9" s="321"/>
      <c r="M9" s="320"/>
    </row>
    <row r="10" spans="1:16" ht="15" customHeight="1">
      <c r="A10" s="10" t="s">
        <v>298</v>
      </c>
      <c r="B10" s="14">
        <v>642724</v>
      </c>
      <c r="C10" s="14">
        <v>642710</v>
      </c>
      <c r="D10" s="14">
        <v>645329</v>
      </c>
      <c r="E10" s="9">
        <v>643546</v>
      </c>
      <c r="F10" s="171">
        <v>100.4</v>
      </c>
      <c r="G10" s="317">
        <v>100.4</v>
      </c>
      <c r="H10" s="316"/>
      <c r="I10" s="316"/>
      <c r="J10" s="316"/>
      <c r="K10" s="316"/>
      <c r="L10" s="316"/>
      <c r="M10" s="11"/>
      <c r="O10" s="11"/>
      <c r="P10" s="11"/>
    </row>
    <row r="11" spans="1:16" ht="15" customHeight="1">
      <c r="A11" s="10" t="s">
        <v>174</v>
      </c>
      <c r="B11" s="70">
        <v>161521.4</v>
      </c>
      <c r="C11" s="70">
        <v>168684.5</v>
      </c>
      <c r="D11" s="70">
        <v>169771.2</v>
      </c>
      <c r="E11" s="68">
        <v>671000.5</v>
      </c>
      <c r="F11" s="171">
        <v>105.1</v>
      </c>
      <c r="G11" s="317">
        <v>100.6</v>
      </c>
      <c r="H11" s="316"/>
      <c r="I11" s="316"/>
      <c r="J11" s="316"/>
      <c r="K11" s="316"/>
      <c r="L11" s="316"/>
      <c r="M11" s="11"/>
      <c r="O11" s="11"/>
      <c r="P11" s="11"/>
    </row>
    <row r="12" spans="1:16" ht="9" customHeight="1">
      <c r="A12" s="10"/>
      <c r="B12" s="68"/>
      <c r="C12" s="68"/>
      <c r="D12" s="68"/>
      <c r="E12" s="68"/>
      <c r="F12" s="168"/>
      <c r="G12" s="168"/>
      <c r="H12" s="316"/>
      <c r="I12" s="316"/>
      <c r="J12" s="316"/>
      <c r="K12" s="316"/>
      <c r="L12" s="316"/>
      <c r="M12" s="11"/>
      <c r="O12" s="11"/>
      <c r="P12" s="11"/>
    </row>
    <row r="13" spans="1:16" ht="15" customHeight="1">
      <c r="A13" s="813" t="s">
        <v>301</v>
      </c>
      <c r="B13" s="813"/>
      <c r="C13" s="813"/>
      <c r="D13" s="813"/>
      <c r="E13" s="813"/>
      <c r="F13" s="813"/>
      <c r="G13" s="813"/>
      <c r="H13" s="316"/>
      <c r="I13" s="316"/>
      <c r="J13" s="316"/>
      <c r="K13" s="316"/>
      <c r="L13" s="316"/>
      <c r="M13" s="11"/>
      <c r="O13" s="11"/>
      <c r="P13" s="11"/>
    </row>
    <row r="14" spans="1:16" ht="15" customHeight="1">
      <c r="A14" s="10" t="s">
        <v>300</v>
      </c>
      <c r="B14" s="14">
        <v>512663</v>
      </c>
      <c r="C14" s="14">
        <v>513971</v>
      </c>
      <c r="D14" s="319">
        <v>517249</v>
      </c>
      <c r="E14" s="9">
        <v>514632</v>
      </c>
      <c r="F14" s="171">
        <v>100.9</v>
      </c>
      <c r="G14" s="317">
        <v>100.6</v>
      </c>
      <c r="H14" s="316"/>
      <c r="I14" s="316"/>
      <c r="J14" s="316"/>
      <c r="K14" s="316"/>
      <c r="L14" s="316"/>
      <c r="M14" s="11"/>
      <c r="O14" s="11"/>
      <c r="P14" s="11"/>
    </row>
    <row r="15" spans="1:16" ht="15" customHeight="1">
      <c r="A15" s="10" t="s">
        <v>174</v>
      </c>
      <c r="B15" s="70">
        <v>142142</v>
      </c>
      <c r="C15" s="70">
        <v>149034.9</v>
      </c>
      <c r="D15" s="318">
        <v>150253.9</v>
      </c>
      <c r="E15" s="68">
        <v>592555.9</v>
      </c>
      <c r="F15" s="171">
        <v>105.7</v>
      </c>
      <c r="G15" s="317">
        <v>100.8</v>
      </c>
      <c r="H15" s="316"/>
      <c r="I15" s="316"/>
      <c r="J15" s="316"/>
      <c r="K15" s="316"/>
      <c r="L15" s="316"/>
      <c r="M15" s="11"/>
      <c r="O15" s="11"/>
      <c r="P15" s="11"/>
    </row>
    <row r="16" spans="1:16" ht="9" customHeight="1">
      <c r="A16" s="10"/>
      <c r="B16" s="68"/>
      <c r="C16" s="68"/>
      <c r="D16" s="68"/>
      <c r="E16" s="68"/>
      <c r="F16" s="168"/>
      <c r="G16" s="168"/>
      <c r="H16" s="316"/>
      <c r="I16" s="316"/>
      <c r="J16" s="316"/>
      <c r="K16" s="316"/>
      <c r="L16" s="316"/>
      <c r="M16" s="11"/>
      <c r="O16" s="11"/>
      <c r="P16" s="11"/>
    </row>
    <row r="17" spans="1:22" ht="15" customHeight="1">
      <c r="A17" s="813" t="s">
        <v>270</v>
      </c>
      <c r="B17" s="813"/>
      <c r="C17" s="813"/>
      <c r="D17" s="813"/>
      <c r="E17" s="813"/>
      <c r="F17" s="813"/>
      <c r="G17" s="813"/>
      <c r="H17" s="316"/>
      <c r="I17" s="316"/>
      <c r="J17" s="316"/>
      <c r="K17" s="316"/>
      <c r="L17" s="316"/>
      <c r="M17" s="11"/>
      <c r="O17" s="11"/>
      <c r="P17" s="11"/>
    </row>
    <row r="18" spans="1:22" ht="15" customHeight="1">
      <c r="A18" s="10" t="s">
        <v>298</v>
      </c>
      <c r="B18" s="14">
        <v>13118</v>
      </c>
      <c r="C18" s="14">
        <v>12167</v>
      </c>
      <c r="D18" s="14">
        <v>11888</v>
      </c>
      <c r="E18" s="9">
        <v>12313</v>
      </c>
      <c r="F18" s="171">
        <v>90.6</v>
      </c>
      <c r="G18" s="317">
        <v>97.7</v>
      </c>
      <c r="H18" s="316"/>
      <c r="I18" s="316"/>
      <c r="J18" s="316"/>
      <c r="K18" s="316"/>
      <c r="L18" s="316"/>
      <c r="M18" s="11"/>
      <c r="O18" s="11"/>
      <c r="P18" s="11"/>
    </row>
    <row r="19" spans="1:22" ht="15" customHeight="1">
      <c r="A19" s="10" t="s">
        <v>174</v>
      </c>
      <c r="B19" s="70">
        <v>3354.2</v>
      </c>
      <c r="C19" s="70">
        <v>3220.9</v>
      </c>
      <c r="D19" s="70">
        <v>3135.3</v>
      </c>
      <c r="E19" s="68">
        <v>12933.1</v>
      </c>
      <c r="F19" s="171">
        <v>93.5</v>
      </c>
      <c r="G19" s="317">
        <v>97.3</v>
      </c>
      <c r="H19" s="316"/>
      <c r="I19" s="316"/>
      <c r="J19" s="316"/>
      <c r="K19" s="316"/>
      <c r="L19" s="316"/>
      <c r="M19" s="11"/>
      <c r="O19" s="11"/>
      <c r="P19" s="11"/>
    </row>
    <row r="20" spans="1:22" ht="9" customHeight="1">
      <c r="A20" s="10"/>
      <c r="B20" s="68"/>
      <c r="C20" s="68"/>
      <c r="D20" s="68"/>
      <c r="E20" s="68"/>
      <c r="F20" s="168"/>
      <c r="G20" s="168"/>
      <c r="H20" s="316"/>
      <c r="I20" s="316"/>
      <c r="J20" s="316"/>
      <c r="K20" s="316"/>
      <c r="L20" s="316"/>
      <c r="M20" s="11"/>
      <c r="O20" s="11"/>
      <c r="P20" s="11"/>
    </row>
    <row r="21" spans="1:22" ht="15" customHeight="1">
      <c r="A21" s="813" t="s">
        <v>299</v>
      </c>
      <c r="B21" s="813"/>
      <c r="C21" s="813"/>
      <c r="D21" s="813"/>
      <c r="E21" s="813"/>
      <c r="F21" s="813"/>
      <c r="G21" s="26"/>
      <c r="H21" s="316"/>
      <c r="I21" s="316"/>
      <c r="J21" s="316"/>
      <c r="K21" s="316"/>
      <c r="L21" s="316"/>
      <c r="M21" s="11"/>
      <c r="O21" s="11"/>
      <c r="P21" s="11"/>
    </row>
    <row r="22" spans="1:22" ht="15" customHeight="1">
      <c r="A22" s="10" t="s">
        <v>298</v>
      </c>
      <c r="B22" s="14">
        <v>116943</v>
      </c>
      <c r="C22" s="14">
        <v>116572</v>
      </c>
      <c r="D22" s="14">
        <v>116192</v>
      </c>
      <c r="E22" s="9">
        <v>116601</v>
      </c>
      <c r="F22" s="171">
        <v>99.4</v>
      </c>
      <c r="G22" s="317">
        <v>99.7</v>
      </c>
      <c r="H22" s="316"/>
      <c r="I22" s="316"/>
      <c r="J22" s="316"/>
      <c r="K22" s="316"/>
      <c r="L22" s="316"/>
      <c r="M22" s="11"/>
      <c r="O22" s="11"/>
      <c r="P22" s="11"/>
    </row>
    <row r="23" spans="1:22" ht="15" customHeight="1">
      <c r="A23" s="10" t="s">
        <v>174</v>
      </c>
      <c r="B23" s="70">
        <v>16025.2</v>
      </c>
      <c r="C23" s="70">
        <v>16428.7</v>
      </c>
      <c r="D23" s="74">
        <v>16382</v>
      </c>
      <c r="E23" s="68">
        <v>65511.5</v>
      </c>
      <c r="F23" s="171">
        <v>102.2</v>
      </c>
      <c r="G23" s="317">
        <v>99.7</v>
      </c>
      <c r="H23" s="316"/>
      <c r="I23" s="316"/>
      <c r="J23" s="316"/>
      <c r="K23" s="316"/>
      <c r="L23" s="316"/>
      <c r="M23" s="11"/>
      <c r="O23" s="11"/>
      <c r="P23" s="11"/>
    </row>
    <row r="24" spans="1:22" s="59" customFormat="1" ht="21" customHeight="1">
      <c r="B24" s="121"/>
      <c r="C24" s="121"/>
      <c r="D24" s="315"/>
      <c r="E24" s="315"/>
    </row>
    <row r="25" spans="1:22" s="104" customFormat="1" ht="22.5" customHeight="1">
      <c r="A25" s="818" t="s">
        <v>809</v>
      </c>
      <c r="B25" s="838"/>
      <c r="C25" s="838"/>
      <c r="D25" s="838"/>
      <c r="E25" s="838"/>
      <c r="F25" s="838"/>
      <c r="G25" s="925"/>
      <c r="I25" s="313"/>
      <c r="O25" s="313"/>
    </row>
    <row r="26" spans="1:22" s="104" customFormat="1" ht="14.25" customHeight="1">
      <c r="A26" s="923" t="s">
        <v>297</v>
      </c>
      <c r="B26" s="924"/>
      <c r="C26" s="924"/>
      <c r="D26" s="924"/>
      <c r="E26" s="924"/>
      <c r="F26" s="924"/>
      <c r="G26" s="924"/>
    </row>
    <row r="27" spans="1:22" s="104" customFormat="1" ht="14.25" customHeight="1">
      <c r="A27" s="923" t="s">
        <v>296</v>
      </c>
      <c r="B27" s="924"/>
      <c r="C27" s="924"/>
      <c r="D27" s="924"/>
      <c r="E27" s="924"/>
      <c r="F27" s="924"/>
      <c r="G27" s="924"/>
    </row>
    <row r="28" spans="1:22" s="104" customFormat="1" ht="14.25" customHeight="1">
      <c r="A28" s="103"/>
      <c r="D28" s="314"/>
      <c r="E28" s="314"/>
      <c r="L28" s="63"/>
      <c r="M28" s="108"/>
    </row>
    <row r="29" spans="1:22" s="104" customFormat="1" ht="14.25" customHeight="1">
      <c r="A29" s="103"/>
      <c r="D29" s="313"/>
      <c r="E29" s="313"/>
      <c r="L29" s="63"/>
      <c r="M29" s="108"/>
      <c r="V29" s="104" t="s">
        <v>295</v>
      </c>
    </row>
    <row r="30" spans="1:22" s="104" customFormat="1" ht="14.25" customHeight="1">
      <c r="A30" s="103"/>
      <c r="L30" s="63"/>
      <c r="M30" s="108"/>
    </row>
    <row r="31" spans="1:22" s="104" customFormat="1" ht="14.25" customHeight="1">
      <c r="A31" s="103"/>
      <c r="L31" s="63"/>
      <c r="M31" s="108"/>
    </row>
    <row r="32" spans="1:22">
      <c r="L32" s="63"/>
      <c r="M32" s="108"/>
    </row>
    <row r="33" spans="1:17" ht="30" customHeight="1">
      <c r="A33" s="824" t="s">
        <v>294</v>
      </c>
      <c r="B33" s="824"/>
      <c r="C33" s="824"/>
      <c r="D33" s="824"/>
      <c r="E33" s="824"/>
      <c r="F33" s="824"/>
      <c r="G33" s="178"/>
    </row>
    <row r="34" spans="1:17" ht="12" customHeight="1">
      <c r="A34" s="178"/>
      <c r="B34" s="178"/>
      <c r="C34" s="178"/>
      <c r="D34" s="178"/>
      <c r="E34" s="178"/>
      <c r="F34" s="178"/>
      <c r="G34" s="178"/>
    </row>
    <row r="35" spans="1:17" ht="15">
      <c r="A35" s="896" t="s">
        <v>41</v>
      </c>
      <c r="B35" s="897" t="s">
        <v>293</v>
      </c>
      <c r="C35" s="897" t="s">
        <v>292</v>
      </c>
      <c r="D35" s="897" t="s">
        <v>291</v>
      </c>
      <c r="E35" s="897"/>
      <c r="F35" s="896" t="s">
        <v>290</v>
      </c>
      <c r="G35" s="178"/>
      <c r="P35" s="1" t="s">
        <v>289</v>
      </c>
    </row>
    <row r="36" spans="1:17" ht="42" customHeight="1">
      <c r="A36" s="931"/>
      <c r="B36" s="897"/>
      <c r="C36" s="897"/>
      <c r="D36" s="34" t="s">
        <v>288</v>
      </c>
      <c r="E36" s="312" t="s">
        <v>287</v>
      </c>
      <c r="F36" s="931"/>
      <c r="G36" s="178"/>
    </row>
    <row r="37" spans="1:17" ht="9" customHeight="1">
      <c r="A37" s="26"/>
      <c r="B37" s="311"/>
      <c r="C37" s="311"/>
      <c r="D37" s="310"/>
      <c r="E37" s="309"/>
      <c r="F37" s="308"/>
      <c r="G37" s="59"/>
    </row>
    <row r="38" spans="1:17" ht="15" customHeight="1">
      <c r="A38" s="19" t="s">
        <v>34</v>
      </c>
      <c r="B38" s="307">
        <v>10458</v>
      </c>
      <c r="C38" s="307">
        <v>82434</v>
      </c>
      <c r="D38" s="307">
        <v>80783</v>
      </c>
      <c r="E38" s="25">
        <v>2</v>
      </c>
      <c r="F38" s="306">
        <v>12109</v>
      </c>
      <c r="G38" s="301"/>
      <c r="H38" s="4"/>
      <c r="O38" s="4"/>
      <c r="P38" s="4"/>
      <c r="Q38" s="4"/>
    </row>
    <row r="39" spans="1:17" ht="15" customHeight="1">
      <c r="A39" s="10" t="s">
        <v>32</v>
      </c>
      <c r="B39" s="14">
        <v>921</v>
      </c>
      <c r="C39" s="14">
        <v>18468</v>
      </c>
      <c r="D39" s="14">
        <v>18423</v>
      </c>
      <c r="E39" s="22">
        <v>1</v>
      </c>
      <c r="F39" s="9">
        <v>966</v>
      </c>
      <c r="G39" s="301"/>
      <c r="H39" s="4"/>
      <c r="I39" s="4"/>
      <c r="J39" s="4"/>
      <c r="K39" s="4"/>
      <c r="O39" s="4"/>
      <c r="P39" s="4"/>
      <c r="Q39" s="4"/>
    </row>
    <row r="40" spans="1:17" ht="15" customHeight="1">
      <c r="A40" s="305" t="s">
        <v>286</v>
      </c>
      <c r="B40" s="14">
        <v>26</v>
      </c>
      <c r="C40" s="14">
        <v>214</v>
      </c>
      <c r="D40" s="14">
        <v>225</v>
      </c>
      <c r="E40" s="22" t="s">
        <v>145</v>
      </c>
      <c r="F40" s="261">
        <v>15</v>
      </c>
      <c r="G40" s="301"/>
      <c r="H40" s="4"/>
      <c r="I40" s="4"/>
      <c r="J40" s="4"/>
      <c r="K40" s="4"/>
      <c r="O40" s="4"/>
      <c r="P40" s="4"/>
      <c r="Q40" s="4"/>
    </row>
    <row r="41" spans="1:17" ht="27" customHeight="1">
      <c r="A41" s="10" t="s">
        <v>285</v>
      </c>
      <c r="B41" s="14">
        <v>8861</v>
      </c>
      <c r="C41" s="14">
        <v>56679</v>
      </c>
      <c r="D41" s="14">
        <v>55169</v>
      </c>
      <c r="E41" s="22">
        <v>1</v>
      </c>
      <c r="F41" s="261">
        <v>10371</v>
      </c>
      <c r="G41" s="301"/>
      <c r="H41" s="4"/>
      <c r="I41" s="4"/>
      <c r="J41" s="4"/>
      <c r="K41" s="4"/>
      <c r="N41" s="108"/>
      <c r="O41" s="4"/>
      <c r="P41" s="4"/>
      <c r="Q41" s="4"/>
    </row>
    <row r="42" spans="1:17" ht="15" customHeight="1">
      <c r="A42" s="10" t="s">
        <v>284</v>
      </c>
      <c r="B42" s="14">
        <v>254</v>
      </c>
      <c r="C42" s="14">
        <v>4459</v>
      </c>
      <c r="D42" s="14">
        <v>4447</v>
      </c>
      <c r="E42" s="302" t="s">
        <v>145</v>
      </c>
      <c r="F42" s="261">
        <v>266</v>
      </c>
      <c r="G42" s="301"/>
      <c r="H42" s="4"/>
      <c r="I42" s="4"/>
      <c r="J42" s="4"/>
      <c r="K42" s="4"/>
      <c r="O42" s="4"/>
      <c r="P42" s="4"/>
      <c r="Q42" s="4"/>
    </row>
    <row r="43" spans="1:17" ht="27" customHeight="1">
      <c r="A43" s="10" t="s">
        <v>283</v>
      </c>
      <c r="B43" s="304">
        <v>422</v>
      </c>
      <c r="C43" s="304">
        <v>2827</v>
      </c>
      <c r="D43" s="304">
        <v>2744</v>
      </c>
      <c r="E43" s="302" t="s">
        <v>145</v>
      </c>
      <c r="F43" s="303">
        <v>505</v>
      </c>
      <c r="G43" s="301"/>
      <c r="H43" s="4"/>
      <c r="I43" s="4" t="s">
        <v>60</v>
      </c>
      <c r="J43" s="4"/>
      <c r="K43" s="4"/>
      <c r="O43" s="4"/>
      <c r="P43" s="4"/>
      <c r="Q43" s="4"/>
    </row>
    <row r="44" spans="1:17" ht="27" customHeight="1">
      <c r="A44" s="10" t="s">
        <v>282</v>
      </c>
      <c r="B44" s="302" t="s">
        <v>145</v>
      </c>
      <c r="C44" s="302">
        <v>1</v>
      </c>
      <c r="D44" s="302" t="s">
        <v>145</v>
      </c>
      <c r="E44" s="302" t="s">
        <v>145</v>
      </c>
      <c r="F44" s="207">
        <v>1</v>
      </c>
      <c r="G44" s="301"/>
      <c r="H44" s="4"/>
      <c r="I44" s="4"/>
      <c r="J44" s="4"/>
      <c r="K44" s="4"/>
      <c r="O44" s="4"/>
      <c r="P44" s="4"/>
      <c r="Q44" s="4"/>
    </row>
    <row r="46" spans="1:17">
      <c r="B46" s="4"/>
      <c r="C46" s="4"/>
      <c r="D46" s="4"/>
      <c r="E46" s="4"/>
      <c r="F46" s="4"/>
      <c r="G46" s="4"/>
      <c r="H46" s="4"/>
      <c r="I46" s="4"/>
      <c r="J46" s="4"/>
      <c r="K46" s="4"/>
      <c r="L46" s="4"/>
      <c r="M46" s="4"/>
      <c r="N46" s="4"/>
      <c r="O46" s="4"/>
      <c r="P46" s="4"/>
    </row>
    <row r="47" spans="1:17">
      <c r="B47" s="4"/>
      <c r="C47" s="4"/>
      <c r="D47" s="4"/>
      <c r="E47" s="4"/>
      <c r="F47" s="4"/>
      <c r="G47" s="4"/>
      <c r="H47" s="4"/>
      <c r="I47" s="4"/>
      <c r="J47" s="4"/>
      <c r="K47" s="4"/>
      <c r="L47" s="4"/>
      <c r="M47" s="4"/>
      <c r="N47" s="4"/>
      <c r="O47" s="4"/>
      <c r="P47" s="4"/>
    </row>
    <row r="48" spans="1:17">
      <c r="B48" s="4"/>
      <c r="C48" s="4"/>
      <c r="D48" s="4"/>
      <c r="E48" s="4"/>
      <c r="F48" s="4"/>
    </row>
    <row r="49" spans="2:15">
      <c r="B49" s="4"/>
      <c r="H49" s="4"/>
      <c r="I49" s="4"/>
      <c r="J49" s="4"/>
      <c r="K49" s="4"/>
      <c r="L49" s="4"/>
      <c r="M49" s="4"/>
      <c r="N49" s="4"/>
      <c r="O49" s="4"/>
    </row>
    <row r="50" spans="2:15">
      <c r="C50" s="4"/>
      <c r="F50" s="4"/>
      <c r="H50" s="4"/>
      <c r="I50" s="4"/>
      <c r="J50" s="4"/>
      <c r="K50" s="4"/>
      <c r="L50" s="4"/>
      <c r="M50" s="4"/>
      <c r="N50" s="4"/>
      <c r="O50" s="4"/>
    </row>
    <row r="51" spans="2:15">
      <c r="D51" s="4"/>
      <c r="H51" s="4"/>
      <c r="I51" s="4"/>
      <c r="J51" s="4"/>
      <c r="K51" s="4"/>
      <c r="L51" s="4"/>
      <c r="M51" s="4"/>
      <c r="N51" s="4"/>
      <c r="O51" s="4"/>
    </row>
    <row r="52" spans="2:15">
      <c r="H52" s="4"/>
      <c r="I52" s="4"/>
      <c r="J52" s="4"/>
      <c r="K52" s="4"/>
      <c r="L52" s="4"/>
      <c r="M52" s="4"/>
      <c r="N52" s="4"/>
      <c r="O52" s="4"/>
    </row>
    <row r="53" spans="2:15">
      <c r="H53" s="4"/>
      <c r="I53" s="4"/>
      <c r="J53" s="4"/>
      <c r="K53" s="4"/>
      <c r="L53" s="4"/>
      <c r="M53" s="4"/>
      <c r="N53" s="4"/>
      <c r="O53" s="4"/>
    </row>
    <row r="54" spans="2:15">
      <c r="H54" s="4"/>
      <c r="I54" s="4"/>
      <c r="J54" s="4"/>
      <c r="K54" s="4"/>
      <c r="L54" s="4"/>
      <c r="M54" s="4"/>
      <c r="N54" s="4"/>
      <c r="O54" s="4"/>
    </row>
    <row r="55" spans="2:15">
      <c r="H55" s="4"/>
      <c r="I55" s="4"/>
      <c r="J55" s="4"/>
      <c r="K55" s="4"/>
      <c r="L55" s="4"/>
      <c r="M55" s="4"/>
      <c r="N55" s="4"/>
      <c r="O55" s="4"/>
    </row>
  </sheetData>
  <mergeCells count="22">
    <mergeCell ref="A33:F33"/>
    <mergeCell ref="A35:A36"/>
    <mergeCell ref="B35:B36"/>
    <mergeCell ref="C35:C36"/>
    <mergeCell ref="D35:E35"/>
    <mergeCell ref="F35:F36"/>
    <mergeCell ref="A1:G1"/>
    <mergeCell ref="A3:G3"/>
    <mergeCell ref="A5:A7"/>
    <mergeCell ref="C5:G5"/>
    <mergeCell ref="B6:B7"/>
    <mergeCell ref="C6:C7"/>
    <mergeCell ref="D6:D7"/>
    <mergeCell ref="E6:E7"/>
    <mergeCell ref="A9:G9"/>
    <mergeCell ref="A13:G13"/>
    <mergeCell ref="F6:G6"/>
    <mergeCell ref="A27:G27"/>
    <mergeCell ref="A21:F21"/>
    <mergeCell ref="A17:G17"/>
    <mergeCell ref="A25:G25"/>
    <mergeCell ref="A26:G26"/>
  </mergeCells>
  <printOptions horizontalCentered="1"/>
  <pageMargins left="0.59055118110236227" right="0.59055118110236227" top="0.74803149606299213" bottom="0.74803149606299213" header="0.31496062992125984" footer="0.31496062992125984"/>
  <pageSetup paperSize="9" scale="95" orientation="portrait" r:id="rId1"/>
  <colBreaks count="1" manualBreakCount="1">
    <brk id="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61"/>
  <sheetViews>
    <sheetView topLeftCell="A22" zoomScaleNormal="100" workbookViewId="0">
      <selection activeCell="G25" sqref="G25"/>
    </sheetView>
  </sheetViews>
  <sheetFormatPr defaultRowHeight="12.75"/>
  <cols>
    <col min="1" max="1" width="23.7109375" style="108" customWidth="1"/>
    <col min="2" max="4" width="13.7109375" style="108" customWidth="1"/>
    <col min="5" max="5" width="10.7109375" style="108" customWidth="1"/>
    <col min="6" max="7" width="12.7109375" style="108" customWidth="1"/>
    <col min="8" max="9" width="9.140625" style="108" customWidth="1"/>
    <col min="10" max="10" width="10.140625" style="108" customWidth="1"/>
    <col min="11" max="16384" width="9.140625" style="108"/>
  </cols>
  <sheetData>
    <row r="1" spans="1:20" ht="30" customHeight="1">
      <c r="A1" s="932" t="s">
        <v>314</v>
      </c>
      <c r="B1" s="932"/>
      <c r="C1" s="932"/>
      <c r="D1" s="932"/>
      <c r="E1" s="932"/>
      <c r="F1" s="932"/>
      <c r="G1" s="932"/>
    </row>
    <row r="2" spans="1:20" ht="15" customHeight="1">
      <c r="A2" s="178"/>
      <c r="B2" s="178"/>
      <c r="C2" s="178"/>
      <c r="D2" s="178"/>
      <c r="E2" s="178"/>
      <c r="F2" s="178"/>
      <c r="G2" s="178"/>
    </row>
    <row r="3" spans="1:20" ht="30" customHeight="1">
      <c r="A3" s="824" t="s">
        <v>313</v>
      </c>
      <c r="B3" s="824"/>
      <c r="C3" s="824"/>
      <c r="D3" s="824"/>
      <c r="E3" s="824"/>
      <c r="F3" s="824"/>
      <c r="G3" s="824"/>
    </row>
    <row r="4" spans="1:20" ht="12" customHeight="1">
      <c r="A4" s="336"/>
      <c r="B4" s="178"/>
      <c r="C4" s="178"/>
      <c r="D4" s="178"/>
      <c r="E4" s="178"/>
      <c r="F4" s="178"/>
      <c r="G4" s="178"/>
    </row>
    <row r="5" spans="1:20" ht="15" customHeight="1">
      <c r="A5" s="815" t="s">
        <v>41</v>
      </c>
      <c r="B5" s="897" t="s">
        <v>309</v>
      </c>
      <c r="C5" s="897" t="s">
        <v>308</v>
      </c>
      <c r="D5" s="897"/>
      <c r="E5" s="897"/>
      <c r="F5" s="897"/>
      <c r="G5" s="816" t="s">
        <v>307</v>
      </c>
    </row>
    <row r="6" spans="1:20" ht="24">
      <c r="A6" s="815"/>
      <c r="B6" s="897"/>
      <c r="C6" s="34" t="s">
        <v>288</v>
      </c>
      <c r="D6" s="34" t="s">
        <v>306</v>
      </c>
      <c r="E6" s="897" t="s">
        <v>305</v>
      </c>
      <c r="F6" s="897"/>
      <c r="G6" s="816"/>
    </row>
    <row r="7" spans="1:20" ht="40.5" customHeight="1">
      <c r="A7" s="815"/>
      <c r="B7" s="897" t="s">
        <v>37</v>
      </c>
      <c r="C7" s="897"/>
      <c r="D7" s="897"/>
      <c r="E7" s="897"/>
      <c r="F7" s="34" t="s">
        <v>304</v>
      </c>
      <c r="G7" s="33" t="s">
        <v>37</v>
      </c>
    </row>
    <row r="8" spans="1:20" ht="9" customHeight="1">
      <c r="A8" s="31"/>
      <c r="B8" s="354"/>
      <c r="C8" s="31"/>
      <c r="D8" s="354"/>
      <c r="E8" s="26"/>
      <c r="F8" s="354"/>
      <c r="G8" s="353"/>
    </row>
    <row r="9" spans="1:20" ht="15" customHeight="1">
      <c r="A9" s="352" t="s">
        <v>34</v>
      </c>
      <c r="B9" s="351">
        <v>80783</v>
      </c>
      <c r="C9" s="351">
        <v>80189</v>
      </c>
      <c r="D9" s="350">
        <v>71409</v>
      </c>
      <c r="E9" s="349">
        <v>8780</v>
      </c>
      <c r="F9" s="348">
        <v>10.9</v>
      </c>
      <c r="G9" s="330">
        <v>594</v>
      </c>
      <c r="I9" s="63"/>
      <c r="J9" s="71"/>
      <c r="O9" s="63"/>
      <c r="P9" s="63"/>
      <c r="Q9" s="63"/>
      <c r="R9" s="63"/>
      <c r="S9" s="63"/>
      <c r="T9" s="63"/>
    </row>
    <row r="10" spans="1:20" ht="15" customHeight="1">
      <c r="A10" s="32" t="s">
        <v>32</v>
      </c>
      <c r="B10" s="302">
        <v>18423</v>
      </c>
      <c r="C10" s="302">
        <v>18281</v>
      </c>
      <c r="D10" s="302">
        <v>16406</v>
      </c>
      <c r="E10" s="302">
        <v>1875</v>
      </c>
      <c r="F10" s="345">
        <v>10.3</v>
      </c>
      <c r="G10" s="207">
        <v>142</v>
      </c>
      <c r="I10" s="63"/>
      <c r="J10" s="71"/>
      <c r="O10" s="63"/>
      <c r="P10" s="63"/>
      <c r="Q10" s="63"/>
      <c r="R10" s="63"/>
      <c r="S10" s="63"/>
      <c r="T10" s="63"/>
    </row>
    <row r="11" spans="1:20" ht="15" customHeight="1">
      <c r="A11" s="347" t="s">
        <v>312</v>
      </c>
      <c r="B11" s="302">
        <v>225</v>
      </c>
      <c r="C11" s="302">
        <v>221</v>
      </c>
      <c r="D11" s="302">
        <v>193</v>
      </c>
      <c r="E11" s="202">
        <v>28</v>
      </c>
      <c r="F11" s="345">
        <v>12.7</v>
      </c>
      <c r="G11" s="344">
        <v>4</v>
      </c>
      <c r="I11" s="63"/>
      <c r="J11" s="71"/>
      <c r="O11" s="63"/>
      <c r="P11" s="63"/>
      <c r="Q11" s="63"/>
      <c r="R11" s="63"/>
      <c r="S11" s="63"/>
      <c r="T11" s="63"/>
    </row>
    <row r="12" spans="1:20" ht="27" customHeight="1">
      <c r="A12" s="32" t="s">
        <v>285</v>
      </c>
      <c r="B12" s="302">
        <v>55169</v>
      </c>
      <c r="C12" s="302">
        <v>54831</v>
      </c>
      <c r="D12" s="343">
        <v>48746</v>
      </c>
      <c r="E12" s="346">
        <v>6085</v>
      </c>
      <c r="F12" s="345">
        <v>11.1</v>
      </c>
      <c r="G12" s="341">
        <v>338</v>
      </c>
      <c r="I12" s="63"/>
      <c r="J12" s="71"/>
      <c r="O12" s="63"/>
      <c r="P12" s="63"/>
      <c r="Q12" s="63"/>
      <c r="R12" s="63"/>
      <c r="S12" s="63"/>
      <c r="T12" s="63"/>
    </row>
    <row r="13" spans="1:20" ht="15" customHeight="1">
      <c r="A13" s="32" t="s">
        <v>284</v>
      </c>
      <c r="B13" s="302">
        <v>4447</v>
      </c>
      <c r="C13" s="302">
        <v>4360</v>
      </c>
      <c r="D13" s="302">
        <v>4129</v>
      </c>
      <c r="E13" s="202">
        <v>231</v>
      </c>
      <c r="F13" s="345">
        <v>5.3</v>
      </c>
      <c r="G13" s="344">
        <v>87</v>
      </c>
      <c r="I13" s="63"/>
      <c r="J13" s="71"/>
      <c r="O13" s="63"/>
      <c r="P13" s="63"/>
      <c r="Q13" s="63"/>
      <c r="R13" s="63"/>
      <c r="S13" s="63"/>
      <c r="T13" s="63"/>
    </row>
    <row r="14" spans="1:20" ht="27" customHeight="1">
      <c r="A14" s="32" t="s">
        <v>283</v>
      </c>
      <c r="B14" s="302">
        <v>2744</v>
      </c>
      <c r="C14" s="302">
        <v>2717</v>
      </c>
      <c r="D14" s="343">
        <v>2128</v>
      </c>
      <c r="E14" s="343">
        <v>589</v>
      </c>
      <c r="F14" s="342">
        <v>21.7</v>
      </c>
      <c r="G14" s="341">
        <v>27</v>
      </c>
      <c r="I14" s="63"/>
      <c r="J14" s="71"/>
      <c r="O14" s="63"/>
      <c r="P14" s="63"/>
      <c r="Q14" s="63"/>
      <c r="R14" s="63"/>
      <c r="S14" s="63"/>
      <c r="T14" s="63"/>
    </row>
    <row r="15" spans="1:20" ht="27" customHeight="1">
      <c r="A15" s="32" t="s">
        <v>311</v>
      </c>
      <c r="B15" s="302" t="s">
        <v>145</v>
      </c>
      <c r="C15" s="302" t="s">
        <v>145</v>
      </c>
      <c r="D15" s="302" t="s">
        <v>145</v>
      </c>
      <c r="E15" s="340" t="s">
        <v>145</v>
      </c>
      <c r="F15" s="340" t="s">
        <v>221</v>
      </c>
      <c r="G15" s="339" t="s">
        <v>145</v>
      </c>
      <c r="I15" s="63"/>
      <c r="J15" s="71"/>
      <c r="O15" s="63"/>
      <c r="P15" s="63"/>
      <c r="Q15" s="63"/>
      <c r="R15" s="63"/>
      <c r="S15" s="63"/>
      <c r="T15" s="63"/>
    </row>
    <row r="16" spans="1:20" ht="15" customHeight="1">
      <c r="F16" s="338"/>
      <c r="J16" s="71"/>
    </row>
    <row r="17" spans="1:18" ht="15" customHeight="1">
      <c r="B17" s="183"/>
      <c r="C17" s="183"/>
      <c r="D17" s="183"/>
      <c r="E17" s="183"/>
      <c r="F17" s="183"/>
      <c r="G17" s="183"/>
      <c r="I17" s="183"/>
      <c r="J17" s="71"/>
    </row>
    <row r="18" spans="1:18" ht="15" customHeight="1">
      <c r="B18" s="183"/>
      <c r="C18" s="183"/>
      <c r="D18" s="183"/>
      <c r="E18" s="183"/>
      <c r="F18" s="183"/>
      <c r="G18" s="183"/>
      <c r="J18" s="71"/>
    </row>
    <row r="19" spans="1:18" ht="15" customHeight="1">
      <c r="J19" s="71"/>
    </row>
    <row r="20" spans="1:18" ht="30" customHeight="1">
      <c r="A20" s="824" t="s">
        <v>310</v>
      </c>
      <c r="B20" s="824"/>
      <c r="C20" s="824"/>
      <c r="D20" s="824"/>
      <c r="E20" s="824"/>
      <c r="F20" s="824"/>
      <c r="G20" s="824"/>
      <c r="J20" s="71"/>
    </row>
    <row r="21" spans="1:18" ht="12" customHeight="1">
      <c r="A21" s="178"/>
      <c r="B21" s="178"/>
      <c r="C21" s="337"/>
      <c r="D21" s="178"/>
      <c r="E21" s="178"/>
      <c r="F21" s="178"/>
      <c r="G21" s="178"/>
      <c r="J21" s="71"/>
    </row>
    <row r="22" spans="1:18" s="336" customFormat="1" ht="18" customHeight="1">
      <c r="A22" s="815" t="s">
        <v>41</v>
      </c>
      <c r="B22" s="897" t="s">
        <v>309</v>
      </c>
      <c r="C22" s="897" t="s">
        <v>308</v>
      </c>
      <c r="D22" s="897"/>
      <c r="E22" s="897"/>
      <c r="F22" s="897"/>
      <c r="G22" s="816" t="s">
        <v>307</v>
      </c>
      <c r="J22" s="71"/>
      <c r="K22" s="108"/>
    </row>
    <row r="23" spans="1:18" ht="25.5" customHeight="1">
      <c r="A23" s="815"/>
      <c r="B23" s="897"/>
      <c r="C23" s="34" t="s">
        <v>288</v>
      </c>
      <c r="D23" s="34" t="s">
        <v>306</v>
      </c>
      <c r="E23" s="897" t="s">
        <v>305</v>
      </c>
      <c r="F23" s="897"/>
      <c r="G23" s="816"/>
      <c r="J23" s="71"/>
    </row>
    <row r="24" spans="1:18" ht="40.5" customHeight="1">
      <c r="A24" s="815"/>
      <c r="B24" s="897" t="s">
        <v>37</v>
      </c>
      <c r="C24" s="897"/>
      <c r="D24" s="897"/>
      <c r="E24" s="897"/>
      <c r="F24" s="34" t="s">
        <v>304</v>
      </c>
      <c r="G24" s="33" t="s">
        <v>37</v>
      </c>
      <c r="J24" s="71"/>
    </row>
    <row r="25" spans="1:18" ht="9" customHeight="1">
      <c r="A25" s="31"/>
      <c r="B25" s="335"/>
      <c r="C25" s="334"/>
      <c r="D25" s="335"/>
      <c r="E25" s="335"/>
      <c r="F25" s="334"/>
      <c r="G25" s="333"/>
      <c r="J25" s="71"/>
    </row>
    <row r="26" spans="1:18" ht="15" customHeight="1">
      <c r="A26" s="332" t="s">
        <v>34</v>
      </c>
      <c r="B26" s="331">
        <v>80783</v>
      </c>
      <c r="C26" s="331">
        <v>80189</v>
      </c>
      <c r="D26" s="331">
        <v>71409</v>
      </c>
      <c r="E26" s="331">
        <v>8780</v>
      </c>
      <c r="F26" s="80">
        <v>10.9</v>
      </c>
      <c r="G26" s="330">
        <v>594</v>
      </c>
      <c r="H26" s="67"/>
      <c r="I26" s="189"/>
      <c r="J26" s="71"/>
      <c r="L26" s="63"/>
      <c r="M26" s="63"/>
      <c r="N26" s="63"/>
      <c r="O26" s="63"/>
      <c r="P26" s="63"/>
    </row>
    <row r="27" spans="1:18" ht="15" customHeight="1">
      <c r="A27" s="329" t="s">
        <v>63</v>
      </c>
      <c r="B27" s="327">
        <v>2605</v>
      </c>
      <c r="C27" s="328">
        <v>2594</v>
      </c>
      <c r="D27" s="327">
        <v>2259</v>
      </c>
      <c r="E27" s="327">
        <v>335</v>
      </c>
      <c r="F27" s="325">
        <v>12.9</v>
      </c>
      <c r="G27" s="324">
        <v>11</v>
      </c>
      <c r="H27" s="67"/>
      <c r="I27" s="189"/>
      <c r="J27" s="71"/>
      <c r="L27" s="63"/>
      <c r="M27" s="63"/>
      <c r="O27" s="63"/>
      <c r="P27" s="63"/>
      <c r="Q27" s="183"/>
      <c r="R27" s="67"/>
    </row>
    <row r="28" spans="1:18" ht="15" customHeight="1">
      <c r="A28" s="329" t="s">
        <v>62</v>
      </c>
      <c r="B28" s="327">
        <v>5044</v>
      </c>
      <c r="C28" s="328">
        <v>5018</v>
      </c>
      <c r="D28" s="327">
        <v>4543</v>
      </c>
      <c r="E28" s="327">
        <v>475</v>
      </c>
      <c r="F28" s="325">
        <v>9.5</v>
      </c>
      <c r="G28" s="324">
        <v>26</v>
      </c>
      <c r="H28" s="67"/>
      <c r="I28" s="189"/>
      <c r="J28" s="71"/>
      <c r="L28" s="63"/>
      <c r="M28" s="63"/>
      <c r="O28" s="63"/>
      <c r="P28" s="63"/>
      <c r="R28" s="67"/>
    </row>
    <row r="29" spans="1:18" ht="15" customHeight="1">
      <c r="A29" s="329" t="s">
        <v>61</v>
      </c>
      <c r="B29" s="327">
        <v>9724</v>
      </c>
      <c r="C29" s="328">
        <v>9649</v>
      </c>
      <c r="D29" s="327">
        <v>8133</v>
      </c>
      <c r="E29" s="327">
        <v>1516</v>
      </c>
      <c r="F29" s="325">
        <v>15.7</v>
      </c>
      <c r="G29" s="324">
        <v>75</v>
      </c>
      <c r="H29" s="67"/>
      <c r="I29" s="189"/>
      <c r="J29" s="71"/>
      <c r="L29" s="63"/>
      <c r="M29" s="63"/>
      <c r="O29" s="63"/>
      <c r="P29" s="63"/>
      <c r="R29" s="67"/>
    </row>
    <row r="30" spans="1:18" ht="15" customHeight="1">
      <c r="A30" s="329" t="s">
        <v>59</v>
      </c>
      <c r="B30" s="327">
        <v>1156</v>
      </c>
      <c r="C30" s="328">
        <v>1142</v>
      </c>
      <c r="D30" s="327">
        <v>1076</v>
      </c>
      <c r="E30" s="327">
        <v>66</v>
      </c>
      <c r="F30" s="325">
        <v>5.8</v>
      </c>
      <c r="G30" s="324">
        <v>14</v>
      </c>
      <c r="H30" s="67"/>
      <c r="I30" s="189"/>
      <c r="J30" s="71"/>
      <c r="L30" s="63"/>
      <c r="M30" s="63"/>
      <c r="O30" s="63"/>
      <c r="P30" s="63"/>
      <c r="R30" s="67"/>
    </row>
    <row r="31" spans="1:18" ht="15" customHeight="1">
      <c r="A31" s="329" t="s">
        <v>58</v>
      </c>
      <c r="B31" s="327">
        <v>4739</v>
      </c>
      <c r="C31" s="328">
        <v>4720</v>
      </c>
      <c r="D31" s="327">
        <v>4110</v>
      </c>
      <c r="E31" s="327">
        <v>610</v>
      </c>
      <c r="F31" s="325">
        <v>12.9</v>
      </c>
      <c r="G31" s="324">
        <v>19</v>
      </c>
      <c r="H31" s="67"/>
      <c r="I31" s="189"/>
      <c r="J31" s="71"/>
      <c r="L31" s="63"/>
      <c r="M31" s="63"/>
      <c r="O31" s="63"/>
      <c r="P31" s="63"/>
      <c r="R31" s="67"/>
    </row>
    <row r="32" spans="1:18" ht="15" customHeight="1">
      <c r="A32" s="329" t="s">
        <v>57</v>
      </c>
      <c r="B32" s="327">
        <v>10320</v>
      </c>
      <c r="C32" s="328">
        <v>10277</v>
      </c>
      <c r="D32" s="327">
        <v>9574</v>
      </c>
      <c r="E32" s="327">
        <v>703</v>
      </c>
      <c r="F32" s="325">
        <v>6.8</v>
      </c>
      <c r="G32" s="324">
        <v>43</v>
      </c>
      <c r="H32" s="67"/>
      <c r="I32" s="189"/>
      <c r="J32" s="71"/>
      <c r="L32" s="63"/>
      <c r="M32" s="63"/>
      <c r="O32" s="63"/>
      <c r="P32" s="63"/>
      <c r="R32" s="67"/>
    </row>
    <row r="33" spans="1:18" ht="15" customHeight="1">
      <c r="A33" s="329" t="s">
        <v>56</v>
      </c>
      <c r="B33" s="327">
        <v>10893</v>
      </c>
      <c r="C33" s="328">
        <v>10826</v>
      </c>
      <c r="D33" s="327">
        <v>9559</v>
      </c>
      <c r="E33" s="327">
        <v>1267</v>
      </c>
      <c r="F33" s="325">
        <v>11.7</v>
      </c>
      <c r="G33" s="324">
        <v>67</v>
      </c>
      <c r="H33" s="67"/>
      <c r="I33" s="189"/>
      <c r="J33" s="71"/>
      <c r="L33" s="63"/>
      <c r="M33" s="63"/>
      <c r="O33" s="63"/>
      <c r="P33" s="63"/>
      <c r="R33" s="67"/>
    </row>
    <row r="34" spans="1:18" ht="15" customHeight="1">
      <c r="A34" s="329" t="s">
        <v>55</v>
      </c>
      <c r="B34" s="327">
        <v>1074</v>
      </c>
      <c r="C34" s="328">
        <v>1066</v>
      </c>
      <c r="D34" s="327">
        <v>893</v>
      </c>
      <c r="E34" s="327">
        <v>173</v>
      </c>
      <c r="F34" s="325">
        <v>16.2</v>
      </c>
      <c r="G34" s="324">
        <v>8</v>
      </c>
      <c r="H34" s="67"/>
      <c r="I34" s="189"/>
      <c r="J34" s="71"/>
      <c r="L34" s="63"/>
      <c r="M34" s="63"/>
      <c r="O34" s="63"/>
      <c r="P34" s="63"/>
      <c r="R34" s="67"/>
    </row>
    <row r="35" spans="1:18" ht="15" customHeight="1">
      <c r="A35" s="329" t="s">
        <v>54</v>
      </c>
      <c r="B35" s="327">
        <v>5623</v>
      </c>
      <c r="C35" s="328">
        <v>5543</v>
      </c>
      <c r="D35" s="327">
        <v>5038</v>
      </c>
      <c r="E35" s="327">
        <v>505</v>
      </c>
      <c r="F35" s="325">
        <v>9.1</v>
      </c>
      <c r="G35" s="324">
        <v>80</v>
      </c>
      <c r="H35" s="67"/>
      <c r="I35" s="189"/>
      <c r="J35" s="71"/>
      <c r="L35" s="63"/>
      <c r="M35" s="63"/>
      <c r="O35" s="63"/>
      <c r="P35" s="63"/>
      <c r="R35" s="67"/>
    </row>
    <row r="36" spans="1:18" ht="15" customHeight="1">
      <c r="A36" s="329" t="s">
        <v>53</v>
      </c>
      <c r="B36" s="327">
        <v>5285</v>
      </c>
      <c r="C36" s="328">
        <v>5255</v>
      </c>
      <c r="D36" s="327">
        <v>4578</v>
      </c>
      <c r="E36" s="327">
        <v>677</v>
      </c>
      <c r="F36" s="325">
        <v>12.9</v>
      </c>
      <c r="G36" s="324">
        <v>30</v>
      </c>
      <c r="H36" s="67"/>
      <c r="I36" s="189"/>
      <c r="J36" s="71"/>
      <c r="L36" s="63"/>
      <c r="M36" s="63"/>
      <c r="O36" s="63"/>
      <c r="P36" s="63"/>
      <c r="R36" s="67"/>
    </row>
    <row r="37" spans="1:18" ht="15" customHeight="1">
      <c r="A37" s="329" t="s">
        <v>52</v>
      </c>
      <c r="B37" s="327">
        <v>3079</v>
      </c>
      <c r="C37" s="328">
        <v>3065</v>
      </c>
      <c r="D37" s="327">
        <v>2840</v>
      </c>
      <c r="E37" s="327">
        <v>225</v>
      </c>
      <c r="F37" s="325">
        <v>7.3</v>
      </c>
      <c r="G37" s="324">
        <v>14</v>
      </c>
      <c r="H37" s="67"/>
      <c r="I37" s="189"/>
      <c r="J37" s="71"/>
      <c r="L37" s="63"/>
      <c r="M37" s="63"/>
      <c r="O37" s="63"/>
      <c r="P37" s="63"/>
      <c r="R37" s="67"/>
    </row>
    <row r="38" spans="1:18" ht="15" customHeight="1">
      <c r="A38" s="329" t="s">
        <v>51</v>
      </c>
      <c r="B38" s="327">
        <v>2440</v>
      </c>
      <c r="C38" s="328">
        <v>2425</v>
      </c>
      <c r="D38" s="327">
        <v>2195</v>
      </c>
      <c r="E38" s="327">
        <v>230</v>
      </c>
      <c r="F38" s="325">
        <v>9.5</v>
      </c>
      <c r="G38" s="324">
        <v>15</v>
      </c>
      <c r="H38" s="67"/>
      <c r="I38" s="189"/>
      <c r="J38" s="71"/>
      <c r="L38" s="63"/>
      <c r="M38" s="63"/>
      <c r="O38" s="63"/>
      <c r="P38" s="63"/>
      <c r="R38" s="67"/>
    </row>
    <row r="39" spans="1:18" ht="15" customHeight="1">
      <c r="A39" s="329" t="s">
        <v>50</v>
      </c>
      <c r="B39" s="327">
        <v>5618</v>
      </c>
      <c r="C39" s="328">
        <v>5498</v>
      </c>
      <c r="D39" s="327">
        <v>4873</v>
      </c>
      <c r="E39" s="327">
        <v>625</v>
      </c>
      <c r="F39" s="325">
        <v>11.4</v>
      </c>
      <c r="G39" s="324">
        <v>120</v>
      </c>
      <c r="H39" s="67"/>
      <c r="I39" s="189"/>
      <c r="J39" s="71"/>
      <c r="L39" s="63"/>
      <c r="M39" s="63"/>
      <c r="O39" s="63"/>
      <c r="P39" s="63"/>
      <c r="R39" s="67"/>
    </row>
    <row r="40" spans="1:18" ht="15" customHeight="1">
      <c r="A40" s="329" t="s">
        <v>49</v>
      </c>
      <c r="B40" s="327">
        <v>2887</v>
      </c>
      <c r="C40" s="328">
        <v>2862</v>
      </c>
      <c r="D40" s="327">
        <v>2447</v>
      </c>
      <c r="E40" s="327">
        <v>415</v>
      </c>
      <c r="F40" s="325">
        <v>14.5</v>
      </c>
      <c r="G40" s="324">
        <v>25</v>
      </c>
      <c r="H40" s="67"/>
      <c r="I40" s="189"/>
      <c r="J40" s="71"/>
      <c r="L40" s="63"/>
      <c r="M40" s="63"/>
      <c r="O40" s="63"/>
      <c r="P40" s="63"/>
      <c r="R40" s="67"/>
    </row>
    <row r="41" spans="1:18" ht="15" customHeight="1">
      <c r="A41" s="329" t="s">
        <v>48</v>
      </c>
      <c r="B41" s="327">
        <v>8741</v>
      </c>
      <c r="C41" s="328">
        <v>8708</v>
      </c>
      <c r="D41" s="327">
        <v>7939</v>
      </c>
      <c r="E41" s="327">
        <v>769</v>
      </c>
      <c r="F41" s="325">
        <v>8.8000000000000007</v>
      </c>
      <c r="G41" s="324">
        <v>33</v>
      </c>
      <c r="H41" s="67"/>
      <c r="I41" s="189"/>
      <c r="J41" s="71"/>
      <c r="L41" s="63"/>
      <c r="M41" s="63"/>
      <c r="O41" s="63"/>
      <c r="P41" s="63"/>
      <c r="R41" s="67"/>
    </row>
    <row r="42" spans="1:18" ht="15" customHeight="1">
      <c r="A42" s="329" t="s">
        <v>47</v>
      </c>
      <c r="B42" s="327">
        <v>1555</v>
      </c>
      <c r="C42" s="328">
        <v>1541</v>
      </c>
      <c r="D42" s="327">
        <v>1352</v>
      </c>
      <c r="E42" s="326">
        <v>189</v>
      </c>
      <c r="F42" s="325">
        <v>12.3</v>
      </c>
      <c r="G42" s="324">
        <v>14</v>
      </c>
      <c r="H42" s="67"/>
      <c r="I42" s="189"/>
      <c r="J42" s="71"/>
      <c r="L42" s="63"/>
      <c r="M42" s="63"/>
      <c r="O42" s="63"/>
      <c r="P42" s="63"/>
      <c r="R42" s="67"/>
    </row>
    <row r="43" spans="1:18" ht="15">
      <c r="A43" s="115"/>
      <c r="B43" s="178"/>
      <c r="C43" s="178"/>
      <c r="D43" s="178"/>
      <c r="E43" s="178"/>
      <c r="F43" s="178"/>
      <c r="G43" s="178"/>
      <c r="H43" s="67"/>
      <c r="J43" s="16"/>
      <c r="K43" s="63"/>
      <c r="P43" s="189"/>
      <c r="R43" s="67"/>
    </row>
    <row r="44" spans="1:18">
      <c r="B44" s="183"/>
      <c r="C44" s="183"/>
      <c r="D44" s="183"/>
      <c r="E44" s="183"/>
      <c r="F44" s="183"/>
      <c r="G44" s="183"/>
      <c r="I44" s="63"/>
      <c r="J44" s="63"/>
      <c r="K44" s="63"/>
      <c r="L44" s="63"/>
      <c r="M44" s="63"/>
    </row>
    <row r="45" spans="1:18">
      <c r="B45" s="183"/>
      <c r="C45" s="183"/>
      <c r="D45" s="183"/>
      <c r="E45" s="183"/>
      <c r="F45" s="183"/>
      <c r="G45" s="183"/>
      <c r="I45" s="63"/>
      <c r="J45" s="63"/>
      <c r="K45" s="63"/>
      <c r="L45" s="63"/>
      <c r="M45" s="63"/>
    </row>
    <row r="46" spans="1:18">
      <c r="B46" s="183"/>
      <c r="C46" s="183"/>
      <c r="D46" s="183"/>
      <c r="E46" s="183"/>
      <c r="F46" s="183"/>
      <c r="G46" s="183"/>
    </row>
    <row r="47" spans="1:18">
      <c r="B47" s="183"/>
      <c r="C47" s="183"/>
      <c r="D47" s="183"/>
      <c r="E47" s="183"/>
      <c r="F47" s="183"/>
      <c r="G47" s="183"/>
    </row>
    <row r="48" spans="1:18">
      <c r="B48" s="183"/>
      <c r="C48" s="183"/>
      <c r="D48" s="183"/>
      <c r="E48" s="183"/>
      <c r="F48" s="183"/>
      <c r="G48" s="183"/>
    </row>
    <row r="49" spans="2:7">
      <c r="B49" s="183"/>
      <c r="C49" s="183"/>
      <c r="D49" s="183"/>
      <c r="E49" s="183"/>
      <c r="F49" s="183"/>
      <c r="G49" s="183"/>
    </row>
    <row r="50" spans="2:7">
      <c r="B50" s="183"/>
      <c r="C50" s="183"/>
      <c r="D50" s="183"/>
      <c r="E50" s="183"/>
      <c r="F50" s="183"/>
      <c r="G50" s="183"/>
    </row>
    <row r="51" spans="2:7">
      <c r="B51" s="183"/>
      <c r="C51" s="183"/>
      <c r="D51" s="183"/>
      <c r="E51" s="183"/>
      <c r="F51" s="183"/>
      <c r="G51" s="183"/>
    </row>
    <row r="52" spans="2:7">
      <c r="B52" s="183"/>
      <c r="C52" s="183"/>
      <c r="D52" s="183"/>
      <c r="E52" s="183"/>
      <c r="F52" s="183"/>
      <c r="G52" s="183"/>
    </row>
    <row r="53" spans="2:7">
      <c r="B53" s="183"/>
      <c r="C53" s="183"/>
      <c r="D53" s="183"/>
      <c r="E53" s="183"/>
      <c r="F53" s="183"/>
      <c r="G53" s="183"/>
    </row>
    <row r="54" spans="2:7">
      <c r="B54" s="183"/>
      <c r="C54" s="183"/>
      <c r="D54" s="183"/>
      <c r="E54" s="183"/>
      <c r="F54" s="183"/>
      <c r="G54" s="183"/>
    </row>
    <row r="55" spans="2:7">
      <c r="B55" s="183"/>
      <c r="C55" s="183"/>
      <c r="D55" s="183"/>
      <c r="E55" s="183"/>
      <c r="F55" s="183"/>
      <c r="G55" s="183"/>
    </row>
    <row r="56" spans="2:7">
      <c r="B56" s="183"/>
      <c r="C56" s="183"/>
      <c r="D56" s="183"/>
      <c r="E56" s="183"/>
      <c r="F56" s="183"/>
      <c r="G56" s="183"/>
    </row>
    <row r="57" spans="2:7">
      <c r="B57" s="183"/>
      <c r="C57" s="183"/>
      <c r="D57" s="183"/>
      <c r="E57" s="183"/>
      <c r="F57" s="183"/>
      <c r="G57" s="183"/>
    </row>
    <row r="58" spans="2:7">
      <c r="B58" s="183"/>
      <c r="C58" s="183"/>
      <c r="D58" s="183"/>
      <c r="E58" s="183"/>
      <c r="F58" s="183"/>
      <c r="G58" s="183"/>
    </row>
    <row r="59" spans="2:7">
      <c r="B59" s="183"/>
      <c r="C59" s="183"/>
      <c r="D59" s="183"/>
      <c r="E59" s="183"/>
      <c r="F59" s="183"/>
      <c r="G59" s="183"/>
    </row>
    <row r="60" spans="2:7">
      <c r="B60" s="183"/>
      <c r="C60" s="183"/>
      <c r="D60" s="183"/>
      <c r="E60" s="183"/>
      <c r="F60" s="183"/>
      <c r="G60" s="183"/>
    </row>
    <row r="61" spans="2:7">
      <c r="B61" s="183"/>
      <c r="C61" s="183"/>
      <c r="D61" s="183"/>
      <c r="E61" s="183"/>
      <c r="F61" s="183"/>
      <c r="G61" s="183"/>
    </row>
  </sheetData>
  <mergeCells count="15">
    <mergeCell ref="A20:G20"/>
    <mergeCell ref="A22:A24"/>
    <mergeCell ref="B22:B23"/>
    <mergeCell ref="C22:F22"/>
    <mergeCell ref="G22:G23"/>
    <mergeCell ref="E23:F23"/>
    <mergeCell ref="B24:E24"/>
    <mergeCell ref="A1:G1"/>
    <mergeCell ref="A3:G3"/>
    <mergeCell ref="A5:A7"/>
    <mergeCell ref="B5:B6"/>
    <mergeCell ref="C5:F5"/>
    <mergeCell ref="G5:G6"/>
    <mergeCell ref="E6:F6"/>
    <mergeCell ref="B7:E7"/>
  </mergeCells>
  <printOptions horizontalCentered="1"/>
  <pageMargins left="0.70866141732283472" right="0.70866141732283472" top="0.47244094488188981" bottom="0.74803149606299213" header="0.31496062992125984" footer="0.31496062992125984"/>
  <pageSetup paperSize="9" scale="4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5"/>
  <sheetViews>
    <sheetView topLeftCell="A6" zoomScaleNormal="100" workbookViewId="0">
      <selection activeCell="F35" sqref="F35"/>
    </sheetView>
  </sheetViews>
  <sheetFormatPr defaultRowHeight="12.75"/>
  <cols>
    <col min="1" max="1" width="22.7109375" style="108" customWidth="1"/>
    <col min="2" max="6" width="15.7109375" style="108" customWidth="1"/>
    <col min="7" max="7" width="10.7109375" style="108" customWidth="1"/>
    <col min="8" max="8" width="10.5703125" style="108" customWidth="1"/>
    <col min="9" max="16384" width="9.140625" style="108"/>
  </cols>
  <sheetData>
    <row r="1" spans="1:9" ht="30" customHeight="1">
      <c r="A1" s="932" t="s">
        <v>314</v>
      </c>
      <c r="B1" s="932"/>
      <c r="C1" s="932"/>
      <c r="D1" s="932"/>
      <c r="E1" s="932"/>
      <c r="F1" s="932"/>
      <c r="G1" s="933"/>
      <c r="H1" s="933"/>
    </row>
    <row r="2" spans="1:9" ht="15" customHeight="1"/>
    <row r="3" spans="1:9" ht="30" customHeight="1">
      <c r="A3" s="867" t="s">
        <v>331</v>
      </c>
      <c r="B3" s="867"/>
      <c r="C3" s="867"/>
      <c r="D3" s="867"/>
      <c r="E3" s="867"/>
      <c r="F3" s="867"/>
      <c r="G3" s="373"/>
      <c r="H3" s="372"/>
    </row>
    <row r="4" spans="1:9" ht="12" customHeight="1"/>
    <row r="5" spans="1:9" ht="75" customHeight="1">
      <c r="A5" s="165" t="s">
        <v>41</v>
      </c>
      <c r="B5" s="34" t="s">
        <v>330</v>
      </c>
      <c r="C5" s="34" t="s">
        <v>329</v>
      </c>
      <c r="D5" s="163" t="s">
        <v>328</v>
      </c>
      <c r="E5" s="163" t="s">
        <v>327</v>
      </c>
      <c r="F5" s="33" t="s">
        <v>326</v>
      </c>
    </row>
    <row r="6" spans="1:9" s="59" customFormat="1" ht="9" customHeight="1">
      <c r="A6" s="371"/>
      <c r="B6" s="362"/>
      <c r="C6" s="362"/>
      <c r="D6" s="362"/>
      <c r="E6" s="362"/>
      <c r="F6" s="361"/>
    </row>
    <row r="7" spans="1:9" ht="15" customHeight="1">
      <c r="A7" s="352" t="s">
        <v>34</v>
      </c>
      <c r="B7" s="359">
        <v>828</v>
      </c>
      <c r="C7" s="359">
        <v>510</v>
      </c>
      <c r="D7" s="359">
        <v>111</v>
      </c>
      <c r="E7" s="359">
        <v>602</v>
      </c>
      <c r="F7" s="358">
        <v>803</v>
      </c>
      <c r="G7" s="315"/>
      <c r="H7" s="370"/>
      <c r="I7" s="183"/>
    </row>
    <row r="8" spans="1:9" ht="15" customHeight="1">
      <c r="A8" s="366" t="s">
        <v>32</v>
      </c>
      <c r="B8" s="368">
        <v>269</v>
      </c>
      <c r="C8" s="368">
        <v>179</v>
      </c>
      <c r="D8" s="368">
        <v>30</v>
      </c>
      <c r="E8" s="368">
        <v>235</v>
      </c>
      <c r="F8" s="367">
        <v>242</v>
      </c>
      <c r="G8" s="315"/>
      <c r="H8" s="152"/>
    </row>
    <row r="9" spans="1:9" ht="24" customHeight="1">
      <c r="A9" s="369" t="s">
        <v>24</v>
      </c>
      <c r="B9" s="368">
        <v>35</v>
      </c>
      <c r="C9" s="368">
        <v>11</v>
      </c>
      <c r="D9" s="368">
        <v>3</v>
      </c>
      <c r="E9" s="368">
        <v>26</v>
      </c>
      <c r="F9" s="367">
        <v>20</v>
      </c>
      <c r="G9" s="315"/>
      <c r="H9" s="152"/>
    </row>
    <row r="10" spans="1:9" ht="24" customHeight="1">
      <c r="A10" s="366" t="s">
        <v>316</v>
      </c>
      <c r="B10" s="368">
        <v>450</v>
      </c>
      <c r="C10" s="368">
        <v>274</v>
      </c>
      <c r="D10" s="368">
        <v>58</v>
      </c>
      <c r="E10" s="368">
        <v>292</v>
      </c>
      <c r="F10" s="367">
        <v>465</v>
      </c>
      <c r="G10" s="315"/>
      <c r="H10" s="152"/>
    </row>
    <row r="11" spans="1:9" ht="15" customHeight="1">
      <c r="A11" s="366" t="s">
        <v>284</v>
      </c>
      <c r="B11" s="368">
        <v>101</v>
      </c>
      <c r="C11" s="368">
        <v>49</v>
      </c>
      <c r="D11" s="368">
        <v>20</v>
      </c>
      <c r="E11" s="368">
        <v>66</v>
      </c>
      <c r="F11" s="367">
        <v>88</v>
      </c>
      <c r="G11" s="315"/>
      <c r="H11" s="152"/>
    </row>
    <row r="12" spans="1:9" ht="15" customHeight="1">
      <c r="A12" s="366" t="s">
        <v>315</v>
      </c>
      <c r="B12" s="368">
        <v>8</v>
      </c>
      <c r="C12" s="368">
        <v>8</v>
      </c>
      <c r="D12" s="368">
        <v>3</v>
      </c>
      <c r="E12" s="368">
        <v>9</v>
      </c>
      <c r="F12" s="367">
        <v>8</v>
      </c>
      <c r="G12" s="315"/>
    </row>
    <row r="13" spans="1:9" ht="15" customHeight="1">
      <c r="A13" s="366"/>
      <c r="B13" s="365"/>
      <c r="C13" s="365"/>
      <c r="D13" s="365"/>
      <c r="E13" s="365"/>
      <c r="F13" s="365"/>
      <c r="G13" s="315"/>
    </row>
    <row r="14" spans="1:9" ht="15" customHeight="1">
      <c r="A14" s="366"/>
      <c r="B14" s="365"/>
      <c r="C14" s="365"/>
      <c r="D14" s="365"/>
      <c r="E14" s="365"/>
      <c r="F14" s="365"/>
      <c r="G14" s="315"/>
    </row>
    <row r="15" spans="1:9" ht="15" customHeight="1">
      <c r="A15" s="366"/>
      <c r="B15" s="365"/>
      <c r="C15" s="365"/>
      <c r="D15" s="365"/>
      <c r="E15" s="365"/>
      <c r="F15" s="365"/>
      <c r="G15" s="315"/>
    </row>
    <row r="16" spans="1:9" ht="15" customHeight="1">
      <c r="A16" s="366"/>
      <c r="B16" s="365"/>
      <c r="C16" s="365"/>
      <c r="D16" s="365"/>
      <c r="E16" s="365"/>
      <c r="F16" s="365"/>
      <c r="G16" s="315"/>
    </row>
    <row r="17" spans="1:12" ht="15" customHeight="1">
      <c r="A17" s="366"/>
      <c r="B17" s="365"/>
      <c r="C17" s="365"/>
      <c r="D17" s="365"/>
      <c r="E17" s="365"/>
      <c r="F17" s="365"/>
      <c r="G17" s="315"/>
    </row>
    <row r="18" spans="1:12" ht="15" customHeight="1">
      <c r="A18" s="366"/>
      <c r="B18" s="365"/>
      <c r="C18" s="365"/>
      <c r="D18" s="365"/>
      <c r="E18" s="365"/>
      <c r="F18" s="365"/>
      <c r="G18" s="315"/>
    </row>
    <row r="19" spans="1:12" ht="30" customHeight="1">
      <c r="A19" s="867" t="s">
        <v>325</v>
      </c>
      <c r="B19" s="867"/>
      <c r="C19" s="867"/>
      <c r="D19" s="867"/>
      <c r="E19" s="867"/>
      <c r="F19" s="867"/>
      <c r="G19" s="867"/>
      <c r="H19" s="867"/>
    </row>
    <row r="20" spans="1:12" ht="12" customHeight="1">
      <c r="A20" s="364"/>
      <c r="B20" s="178"/>
      <c r="C20" s="178"/>
      <c r="D20" s="178"/>
      <c r="E20" s="178"/>
      <c r="F20" s="178"/>
      <c r="G20" s="178"/>
      <c r="H20" s="178"/>
    </row>
    <row r="21" spans="1:12" ht="18" customHeight="1">
      <c r="A21" s="834" t="s">
        <v>41</v>
      </c>
      <c r="B21" s="897" t="s">
        <v>308</v>
      </c>
      <c r="C21" s="897"/>
      <c r="D21" s="897"/>
      <c r="E21" s="897"/>
      <c r="F21" s="897"/>
      <c r="G21" s="897"/>
      <c r="H21" s="816"/>
    </row>
    <row r="22" spans="1:12" ht="18" customHeight="1">
      <c r="A22" s="835"/>
      <c r="B22" s="897" t="s">
        <v>324</v>
      </c>
      <c r="C22" s="897"/>
      <c r="D22" s="897"/>
      <c r="E22" s="897"/>
      <c r="F22" s="897"/>
      <c r="G22" s="897" t="s">
        <v>305</v>
      </c>
      <c r="H22" s="816" t="s">
        <v>323</v>
      </c>
    </row>
    <row r="23" spans="1:12" ht="18" customHeight="1">
      <c r="A23" s="835"/>
      <c r="B23" s="884" t="s">
        <v>322</v>
      </c>
      <c r="C23" s="897" t="s">
        <v>321</v>
      </c>
      <c r="D23" s="897"/>
      <c r="E23" s="897"/>
      <c r="F23" s="897" t="s">
        <v>320</v>
      </c>
      <c r="G23" s="897"/>
      <c r="H23" s="816"/>
    </row>
    <row r="24" spans="1:12" ht="63" customHeight="1">
      <c r="A24" s="836"/>
      <c r="B24" s="885"/>
      <c r="C24" s="34" t="s">
        <v>319</v>
      </c>
      <c r="D24" s="34" t="s">
        <v>318</v>
      </c>
      <c r="E24" s="34" t="s">
        <v>317</v>
      </c>
      <c r="F24" s="897"/>
      <c r="G24" s="897"/>
      <c r="H24" s="816"/>
    </row>
    <row r="25" spans="1:12" ht="9" customHeight="1">
      <c r="A25" s="363"/>
      <c r="B25" s="362"/>
      <c r="C25" s="362"/>
      <c r="D25" s="362"/>
      <c r="E25" s="362"/>
      <c r="F25" s="362"/>
      <c r="G25" s="362"/>
      <c r="H25" s="361"/>
    </row>
    <row r="26" spans="1:12" ht="15" customHeight="1">
      <c r="A26" s="360" t="s">
        <v>34</v>
      </c>
      <c r="B26" s="359">
        <v>75</v>
      </c>
      <c r="C26" s="359">
        <v>180</v>
      </c>
      <c r="D26" s="359">
        <v>184</v>
      </c>
      <c r="E26" s="359">
        <v>364</v>
      </c>
      <c r="F26" s="359">
        <v>439</v>
      </c>
      <c r="G26" s="359">
        <v>108</v>
      </c>
      <c r="H26" s="358">
        <v>547</v>
      </c>
      <c r="J26" s="183"/>
      <c r="K26" s="183"/>
      <c r="L26" s="183"/>
    </row>
    <row r="27" spans="1:12" ht="15" customHeight="1">
      <c r="A27" s="356" t="s">
        <v>32</v>
      </c>
      <c r="B27" s="355">
        <v>26</v>
      </c>
      <c r="C27" s="355">
        <v>80</v>
      </c>
      <c r="D27" s="355">
        <v>59</v>
      </c>
      <c r="E27" s="355">
        <v>139</v>
      </c>
      <c r="F27" s="355">
        <v>165</v>
      </c>
      <c r="G27" s="355">
        <v>52</v>
      </c>
      <c r="H27" s="344">
        <v>217</v>
      </c>
      <c r="J27" s="183"/>
      <c r="K27" s="183"/>
      <c r="L27" s="183"/>
    </row>
    <row r="28" spans="1:12" ht="24" customHeight="1">
      <c r="A28" s="357" t="s">
        <v>24</v>
      </c>
      <c r="B28" s="787" t="s">
        <v>145</v>
      </c>
      <c r="C28" s="355">
        <v>6</v>
      </c>
      <c r="D28" s="355">
        <v>1</v>
      </c>
      <c r="E28" s="355">
        <v>7</v>
      </c>
      <c r="F28" s="355">
        <v>7</v>
      </c>
      <c r="G28" s="355">
        <v>14</v>
      </c>
      <c r="H28" s="344">
        <v>21</v>
      </c>
      <c r="J28" s="183"/>
      <c r="K28" s="183"/>
      <c r="L28" s="183"/>
    </row>
    <row r="29" spans="1:12" ht="24" customHeight="1">
      <c r="A29" s="356" t="s">
        <v>316</v>
      </c>
      <c r="B29" s="355">
        <v>36</v>
      </c>
      <c r="C29" s="355">
        <v>74</v>
      </c>
      <c r="D29" s="355">
        <v>110</v>
      </c>
      <c r="E29" s="355">
        <v>184</v>
      </c>
      <c r="F29" s="355">
        <v>220</v>
      </c>
      <c r="G29" s="355">
        <v>44</v>
      </c>
      <c r="H29" s="344">
        <v>264</v>
      </c>
      <c r="J29" s="183"/>
      <c r="K29" s="183"/>
      <c r="L29" s="183"/>
    </row>
    <row r="30" spans="1:12" ht="15" customHeight="1">
      <c r="A30" s="356" t="s">
        <v>284</v>
      </c>
      <c r="B30" s="355">
        <v>12</v>
      </c>
      <c r="C30" s="355">
        <v>26</v>
      </c>
      <c r="D30" s="355">
        <v>10</v>
      </c>
      <c r="E30" s="355">
        <v>36</v>
      </c>
      <c r="F30" s="355">
        <v>48</v>
      </c>
      <c r="G30" s="355">
        <v>10</v>
      </c>
      <c r="H30" s="344">
        <v>58</v>
      </c>
      <c r="J30" s="183"/>
      <c r="K30" s="183"/>
      <c r="L30" s="183"/>
    </row>
    <row r="31" spans="1:12" ht="15" customHeight="1">
      <c r="A31" s="356" t="s">
        <v>315</v>
      </c>
      <c r="B31" s="355">
        <v>1</v>
      </c>
      <c r="C31" s="355" t="s">
        <v>145</v>
      </c>
      <c r="D31" s="355">
        <v>5</v>
      </c>
      <c r="E31" s="355">
        <v>5</v>
      </c>
      <c r="F31" s="355">
        <v>6</v>
      </c>
      <c r="G31" s="355">
        <v>2</v>
      </c>
      <c r="H31" s="344">
        <v>8</v>
      </c>
      <c r="J31" s="183"/>
      <c r="K31" s="183"/>
      <c r="L31" s="183"/>
    </row>
    <row r="34" spans="2:8">
      <c r="B34" s="183"/>
      <c r="C34" s="183"/>
      <c r="D34" s="183"/>
      <c r="E34" s="183"/>
      <c r="F34" s="183"/>
      <c r="G34" s="183"/>
      <c r="H34" s="183"/>
    </row>
    <row r="35" spans="2:8">
      <c r="B35" s="183"/>
      <c r="C35" s="183"/>
      <c r="D35" s="183"/>
      <c r="E35" s="183"/>
      <c r="F35" s="183"/>
      <c r="G35" s="183"/>
      <c r="H35" s="183"/>
    </row>
  </sheetData>
  <mergeCells count="11">
    <mergeCell ref="A1:H1"/>
    <mergeCell ref="A3:F3"/>
    <mergeCell ref="A19:H19"/>
    <mergeCell ref="A21:A24"/>
    <mergeCell ref="B21:H21"/>
    <mergeCell ref="B22:F22"/>
    <mergeCell ref="G22:G24"/>
    <mergeCell ref="H22:H24"/>
    <mergeCell ref="B23:B24"/>
    <mergeCell ref="C23:E23"/>
    <mergeCell ref="F23:F24"/>
  </mergeCells>
  <printOptions horizontalCentered="1"/>
  <pageMargins left="0.19685039370078741" right="0.19685039370078741" top="0.47244094488188981" bottom="0.74803149606299213" header="0.31496062992125984" footer="0.31496062992125984"/>
  <pageSetup paperSize="9" scale="8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63"/>
  <sheetViews>
    <sheetView topLeftCell="A33" zoomScaleNormal="100" workbookViewId="0">
      <selection activeCell="K8" sqref="K8"/>
    </sheetView>
  </sheetViews>
  <sheetFormatPr defaultRowHeight="12.75"/>
  <cols>
    <col min="1" max="1" width="14.7109375" style="108" customWidth="1"/>
    <col min="2" max="2" width="7.7109375" style="108" customWidth="1"/>
    <col min="3" max="3" width="10.7109375" style="108" customWidth="1"/>
    <col min="4" max="4" width="7.7109375" style="108" customWidth="1"/>
    <col min="5" max="5" width="10.7109375" style="108" customWidth="1"/>
    <col min="6" max="6" width="7.7109375" style="108" customWidth="1"/>
    <col min="7" max="7" width="10.7109375" style="108" customWidth="1"/>
    <col min="8" max="8" width="7.7109375" style="108" customWidth="1"/>
    <col min="9" max="9" width="10.7109375" style="108" customWidth="1"/>
    <col min="10" max="10" width="7.7109375" style="108" customWidth="1"/>
    <col min="11" max="11" width="10.7109375" style="108" customWidth="1"/>
    <col min="12" max="14" width="9.140625" style="108" customWidth="1"/>
    <col min="15" max="15" width="11.7109375" style="108" bestFit="1" customWidth="1"/>
    <col min="16" max="17" width="9.140625" style="108" customWidth="1"/>
    <col min="18" max="18" width="9.5703125" style="108" bestFit="1" customWidth="1"/>
    <col min="19" max="16384" width="9.140625" style="108"/>
  </cols>
  <sheetData>
    <row r="1" spans="1:25" ht="30" customHeight="1">
      <c r="A1" s="926" t="s">
        <v>314</v>
      </c>
      <c r="B1" s="926"/>
      <c r="C1" s="926"/>
      <c r="D1" s="926"/>
      <c r="E1" s="926"/>
      <c r="F1" s="926"/>
      <c r="G1" s="926"/>
      <c r="H1" s="926"/>
      <c r="I1" s="926"/>
      <c r="J1" s="926"/>
      <c r="K1" s="926"/>
    </row>
    <row r="2" spans="1:25" ht="15" customHeight="1"/>
    <row r="3" spans="1:25" ht="39" customHeight="1">
      <c r="A3" s="934" t="s">
        <v>376</v>
      </c>
      <c r="B3" s="934"/>
      <c r="C3" s="934"/>
      <c r="D3" s="934"/>
      <c r="E3" s="934"/>
      <c r="F3" s="934"/>
      <c r="G3" s="934"/>
      <c r="H3" s="934"/>
      <c r="I3" s="934"/>
      <c r="J3" s="934"/>
      <c r="K3" s="934"/>
    </row>
    <row r="4" spans="1:25" ht="12" customHeight="1">
      <c r="A4" s="405"/>
      <c r="B4" s="405"/>
      <c r="C4" s="405"/>
      <c r="D4" s="404"/>
    </row>
    <row r="5" spans="1:25" ht="51" customHeight="1">
      <c r="A5" s="935" t="s">
        <v>41</v>
      </c>
      <c r="B5" s="936" t="s">
        <v>375</v>
      </c>
      <c r="C5" s="936"/>
      <c r="D5" s="936" t="s">
        <v>32</v>
      </c>
      <c r="E5" s="936"/>
      <c r="F5" s="937" t="s">
        <v>285</v>
      </c>
      <c r="G5" s="935"/>
      <c r="H5" s="938" t="s">
        <v>374</v>
      </c>
      <c r="I5" s="939"/>
      <c r="J5" s="936" t="s">
        <v>373</v>
      </c>
      <c r="K5" s="937"/>
      <c r="P5" s="189"/>
      <c r="R5" s="189"/>
      <c r="T5" s="189"/>
      <c r="X5" s="189"/>
    </row>
    <row r="6" spans="1:25" ht="51" customHeight="1">
      <c r="A6" s="935"/>
      <c r="B6" s="403" t="s">
        <v>239</v>
      </c>
      <c r="C6" s="403" t="s">
        <v>372</v>
      </c>
      <c r="D6" s="403" t="s">
        <v>219</v>
      </c>
      <c r="E6" s="403" t="s">
        <v>372</v>
      </c>
      <c r="F6" s="403" t="s">
        <v>219</v>
      </c>
      <c r="G6" s="403" t="s">
        <v>372</v>
      </c>
      <c r="H6" s="403" t="s">
        <v>239</v>
      </c>
      <c r="I6" s="403" t="s">
        <v>372</v>
      </c>
      <c r="J6" s="403" t="s">
        <v>239</v>
      </c>
      <c r="K6" s="402" t="s">
        <v>372</v>
      </c>
    </row>
    <row r="7" spans="1:25" ht="9" customHeight="1">
      <c r="A7" s="401"/>
      <c r="B7" s="400"/>
      <c r="C7" s="400"/>
      <c r="D7" s="400"/>
      <c r="E7" s="400"/>
      <c r="F7" s="400"/>
      <c r="G7" s="400"/>
      <c r="H7" s="400"/>
      <c r="I7" s="400"/>
      <c r="J7" s="400"/>
      <c r="K7" s="399"/>
    </row>
    <row r="8" spans="1:25" ht="15" customHeight="1">
      <c r="A8" s="398" t="s">
        <v>34</v>
      </c>
      <c r="B8" s="395">
        <v>3609</v>
      </c>
      <c r="C8" s="395">
        <v>7768520</v>
      </c>
      <c r="D8" s="395">
        <v>2967</v>
      </c>
      <c r="E8" s="351">
        <v>6224593</v>
      </c>
      <c r="F8" s="351">
        <v>291</v>
      </c>
      <c r="G8" s="351">
        <v>730865</v>
      </c>
      <c r="H8" s="351">
        <v>1</v>
      </c>
      <c r="I8" s="351">
        <v>3907</v>
      </c>
      <c r="J8" s="351">
        <v>351</v>
      </c>
      <c r="K8" s="397">
        <v>813062</v>
      </c>
      <c r="L8" s="183"/>
      <c r="M8" s="189"/>
      <c r="N8" s="189"/>
      <c r="X8" s="183"/>
      <c r="Y8" s="183"/>
    </row>
    <row r="9" spans="1:25" ht="12" customHeight="1">
      <c r="A9" s="396" t="s">
        <v>371</v>
      </c>
      <c r="B9" s="387"/>
      <c r="C9" s="395"/>
      <c r="D9" s="395"/>
      <c r="E9" s="395"/>
      <c r="F9" s="395"/>
      <c r="G9" s="395"/>
      <c r="H9" s="395"/>
      <c r="I9" s="395"/>
      <c r="J9" s="395"/>
      <c r="K9" s="394"/>
      <c r="L9" s="183"/>
      <c r="M9" s="189"/>
      <c r="N9" s="189"/>
      <c r="O9" s="183"/>
      <c r="P9" s="183"/>
      <c r="Q9" s="183"/>
      <c r="R9" s="183"/>
      <c r="S9" s="183"/>
      <c r="T9" s="183"/>
      <c r="U9" s="183"/>
      <c r="V9" s="183"/>
      <c r="W9" s="183"/>
      <c r="X9" s="183"/>
      <c r="Y9" s="183"/>
    </row>
    <row r="10" spans="1:25" s="385" customFormat="1" ht="24" customHeight="1">
      <c r="A10" s="393" t="s">
        <v>370</v>
      </c>
      <c r="B10" s="302">
        <v>50</v>
      </c>
      <c r="C10" s="302">
        <v>234377</v>
      </c>
      <c r="D10" s="302">
        <v>49</v>
      </c>
      <c r="E10" s="302">
        <v>229981</v>
      </c>
      <c r="F10" s="302">
        <v>1</v>
      </c>
      <c r="G10" s="302">
        <v>4396</v>
      </c>
      <c r="H10" s="392" t="s">
        <v>214</v>
      </c>
      <c r="I10" s="392" t="s">
        <v>214</v>
      </c>
      <c r="J10" s="392" t="s">
        <v>214</v>
      </c>
      <c r="K10" s="391" t="s">
        <v>214</v>
      </c>
      <c r="L10" s="183"/>
      <c r="M10" s="189"/>
      <c r="N10" s="189"/>
      <c r="O10" s="183"/>
      <c r="P10" s="183"/>
      <c r="Q10" s="183"/>
      <c r="R10" s="183"/>
      <c r="S10" s="183"/>
      <c r="T10" s="183"/>
      <c r="U10" s="183"/>
      <c r="V10" s="183"/>
      <c r="W10" s="183"/>
      <c r="X10" s="183"/>
      <c r="Y10" s="183"/>
    </row>
    <row r="11" spans="1:25" ht="12" customHeight="1">
      <c r="A11" s="390" t="s">
        <v>369</v>
      </c>
      <c r="B11" s="376"/>
      <c r="C11" s="376"/>
      <c r="D11" s="376"/>
      <c r="E11" s="302"/>
      <c r="F11" s="302"/>
      <c r="G11" s="302"/>
      <c r="H11" s="388"/>
      <c r="I11" s="388"/>
      <c r="J11" s="302"/>
      <c r="K11" s="202"/>
      <c r="L11" s="183"/>
      <c r="M11" s="189"/>
      <c r="N11" s="189"/>
      <c r="O11" s="183"/>
      <c r="P11" s="183"/>
      <c r="Q11" s="183"/>
      <c r="X11" s="183"/>
      <c r="Y11" s="183"/>
    </row>
    <row r="12" spans="1:25" s="385" customFormat="1" ht="24" customHeight="1">
      <c r="A12" s="389" t="s">
        <v>368</v>
      </c>
      <c r="B12" s="387"/>
      <c r="C12" s="387"/>
      <c r="D12" s="387"/>
      <c r="E12" s="387"/>
      <c r="F12" s="387"/>
      <c r="G12" s="387"/>
      <c r="H12" s="388"/>
      <c r="I12" s="388"/>
      <c r="J12" s="387"/>
      <c r="K12" s="386"/>
      <c r="L12" s="183"/>
      <c r="M12" s="189"/>
      <c r="N12" s="189"/>
      <c r="O12" s="183"/>
      <c r="P12" s="183"/>
      <c r="Q12" s="183"/>
      <c r="R12" s="183"/>
      <c r="S12" s="183"/>
      <c r="T12" s="183"/>
      <c r="U12" s="183"/>
      <c r="V12" s="183"/>
      <c r="W12" s="183"/>
      <c r="X12" s="183"/>
      <c r="Y12" s="183"/>
    </row>
    <row r="13" spans="1:25" ht="15" customHeight="1">
      <c r="A13" s="382" t="s">
        <v>367</v>
      </c>
      <c r="B13" s="376">
        <v>61</v>
      </c>
      <c r="C13" s="376">
        <v>155290</v>
      </c>
      <c r="D13" s="376">
        <v>38</v>
      </c>
      <c r="E13" s="376">
        <v>68308</v>
      </c>
      <c r="F13" s="376">
        <v>17</v>
      </c>
      <c r="G13" s="379">
        <v>72246</v>
      </c>
      <c r="H13" s="302" t="s">
        <v>214</v>
      </c>
      <c r="I13" s="302" t="s">
        <v>214</v>
      </c>
      <c r="J13" s="376">
        <v>6</v>
      </c>
      <c r="K13" s="381">
        <v>14736</v>
      </c>
      <c r="L13" s="183"/>
      <c r="M13" s="189"/>
      <c r="N13" s="189"/>
      <c r="O13" s="189"/>
      <c r="P13" s="189"/>
      <c r="Q13" s="183"/>
      <c r="R13" s="183"/>
      <c r="S13" s="183"/>
      <c r="T13" s="183"/>
      <c r="U13" s="183"/>
      <c r="V13" s="183"/>
      <c r="X13" s="183"/>
      <c r="Y13" s="183"/>
    </row>
    <row r="14" spans="1:25" ht="15" customHeight="1">
      <c r="A14" s="382" t="s">
        <v>366</v>
      </c>
      <c r="B14" s="376">
        <v>26</v>
      </c>
      <c r="C14" s="376">
        <v>111233</v>
      </c>
      <c r="D14" s="376">
        <v>14</v>
      </c>
      <c r="E14" s="376">
        <v>51643</v>
      </c>
      <c r="F14" s="302">
        <v>11</v>
      </c>
      <c r="G14" s="207">
        <v>59022</v>
      </c>
      <c r="H14" s="302" t="s">
        <v>214</v>
      </c>
      <c r="I14" s="302" t="s">
        <v>214</v>
      </c>
      <c r="J14" s="376">
        <v>1</v>
      </c>
      <c r="K14" s="381">
        <v>568</v>
      </c>
      <c r="L14" s="183"/>
      <c r="M14" s="189"/>
      <c r="N14" s="189"/>
      <c r="O14" s="189"/>
      <c r="P14" s="189"/>
    </row>
    <row r="15" spans="1:25" ht="15" customHeight="1">
      <c r="A15" s="382" t="s">
        <v>365</v>
      </c>
      <c r="B15" s="355" t="s">
        <v>214</v>
      </c>
      <c r="C15" s="355" t="s">
        <v>214</v>
      </c>
      <c r="D15" s="355" t="s">
        <v>214</v>
      </c>
      <c r="E15" s="355" t="s">
        <v>214</v>
      </c>
      <c r="F15" s="355" t="s">
        <v>214</v>
      </c>
      <c r="G15" s="355" t="s">
        <v>214</v>
      </c>
      <c r="H15" s="302" t="s">
        <v>214</v>
      </c>
      <c r="I15" s="302" t="s">
        <v>214</v>
      </c>
      <c r="J15" s="302" t="s">
        <v>214</v>
      </c>
      <c r="K15" s="207" t="s">
        <v>214</v>
      </c>
      <c r="L15" s="183"/>
      <c r="M15" s="189"/>
      <c r="N15" s="189"/>
      <c r="O15" s="189"/>
      <c r="P15" s="189"/>
    </row>
    <row r="16" spans="1:25" ht="15" customHeight="1">
      <c r="A16" s="382" t="s">
        <v>364</v>
      </c>
      <c r="B16" s="355" t="s">
        <v>214</v>
      </c>
      <c r="C16" s="355" t="s">
        <v>214</v>
      </c>
      <c r="D16" s="355" t="s">
        <v>214</v>
      </c>
      <c r="E16" s="355" t="s">
        <v>214</v>
      </c>
      <c r="F16" s="355" t="s">
        <v>214</v>
      </c>
      <c r="G16" s="355" t="s">
        <v>214</v>
      </c>
      <c r="H16" s="302" t="s">
        <v>214</v>
      </c>
      <c r="I16" s="302" t="s">
        <v>214</v>
      </c>
      <c r="J16" s="302" t="s">
        <v>214</v>
      </c>
      <c r="K16" s="207" t="s">
        <v>214</v>
      </c>
      <c r="L16" s="183"/>
      <c r="M16" s="189"/>
      <c r="N16" s="189"/>
      <c r="O16" s="189"/>
      <c r="P16" s="189"/>
    </row>
    <row r="17" spans="1:23" ht="15" customHeight="1">
      <c r="A17" s="382" t="s">
        <v>363</v>
      </c>
      <c r="B17" s="355" t="s">
        <v>214</v>
      </c>
      <c r="C17" s="355" t="s">
        <v>214</v>
      </c>
      <c r="D17" s="355" t="s">
        <v>214</v>
      </c>
      <c r="E17" s="355" t="s">
        <v>214</v>
      </c>
      <c r="F17" s="355" t="s">
        <v>214</v>
      </c>
      <c r="G17" s="355" t="s">
        <v>214</v>
      </c>
      <c r="H17" s="302" t="s">
        <v>214</v>
      </c>
      <c r="I17" s="302" t="s">
        <v>214</v>
      </c>
      <c r="J17" s="302" t="s">
        <v>214</v>
      </c>
      <c r="K17" s="207" t="s">
        <v>214</v>
      </c>
      <c r="L17" s="183"/>
      <c r="M17" s="189"/>
      <c r="N17" s="189"/>
      <c r="O17" s="189"/>
      <c r="P17" s="189"/>
      <c r="Q17" s="183"/>
      <c r="R17" s="183"/>
      <c r="S17" s="183"/>
      <c r="T17" s="183"/>
      <c r="U17" s="183"/>
      <c r="V17" s="183"/>
      <c r="W17" s="183"/>
    </row>
    <row r="18" spans="1:23" ht="15" customHeight="1">
      <c r="A18" s="382" t="s">
        <v>362</v>
      </c>
      <c r="B18" s="355">
        <v>1</v>
      </c>
      <c r="C18" s="302">
        <v>4217</v>
      </c>
      <c r="D18" s="355" t="s">
        <v>214</v>
      </c>
      <c r="E18" s="355" t="s">
        <v>214</v>
      </c>
      <c r="F18" s="302">
        <v>1</v>
      </c>
      <c r="G18" s="302">
        <v>4217</v>
      </c>
      <c r="H18" s="302" t="s">
        <v>214</v>
      </c>
      <c r="I18" s="302" t="s">
        <v>214</v>
      </c>
      <c r="J18" s="302" t="s">
        <v>214</v>
      </c>
      <c r="K18" s="207" t="s">
        <v>214</v>
      </c>
      <c r="L18" s="183"/>
      <c r="M18" s="189"/>
      <c r="N18" s="189"/>
      <c r="O18" s="189"/>
      <c r="P18" s="189"/>
      <c r="Q18" s="183"/>
      <c r="R18" s="183"/>
      <c r="S18" s="183"/>
      <c r="T18" s="183"/>
      <c r="U18" s="183"/>
      <c r="V18" s="183"/>
      <c r="W18" s="183"/>
    </row>
    <row r="19" spans="1:23" ht="15" customHeight="1">
      <c r="A19" s="382" t="s">
        <v>361</v>
      </c>
      <c r="B19" s="355" t="s">
        <v>214</v>
      </c>
      <c r="C19" s="302" t="s">
        <v>214</v>
      </c>
      <c r="D19" s="355" t="s">
        <v>214</v>
      </c>
      <c r="E19" s="355" t="s">
        <v>214</v>
      </c>
      <c r="F19" s="355" t="s">
        <v>214</v>
      </c>
      <c r="G19" s="355" t="s">
        <v>214</v>
      </c>
      <c r="H19" s="302" t="s">
        <v>214</v>
      </c>
      <c r="I19" s="302" t="s">
        <v>214</v>
      </c>
      <c r="J19" s="302" t="s">
        <v>214</v>
      </c>
      <c r="K19" s="207" t="s">
        <v>214</v>
      </c>
      <c r="L19" s="183"/>
      <c r="M19" s="189"/>
      <c r="N19" s="189"/>
      <c r="O19" s="189"/>
      <c r="P19" s="189"/>
    </row>
    <row r="20" spans="1:23" ht="15" customHeight="1">
      <c r="A20" s="382" t="s">
        <v>360</v>
      </c>
      <c r="B20" s="355" t="s">
        <v>214</v>
      </c>
      <c r="C20" s="355" t="s">
        <v>214</v>
      </c>
      <c r="D20" s="355" t="s">
        <v>214</v>
      </c>
      <c r="E20" s="355" t="s">
        <v>214</v>
      </c>
      <c r="F20" s="355" t="s">
        <v>214</v>
      </c>
      <c r="G20" s="355" t="s">
        <v>214</v>
      </c>
      <c r="H20" s="302" t="s">
        <v>214</v>
      </c>
      <c r="I20" s="302" t="s">
        <v>214</v>
      </c>
      <c r="J20" s="302" t="s">
        <v>214</v>
      </c>
      <c r="K20" s="207" t="s">
        <v>214</v>
      </c>
      <c r="L20" s="183"/>
      <c r="M20" s="189"/>
      <c r="N20" s="189"/>
      <c r="O20" s="189"/>
      <c r="P20" s="189"/>
    </row>
    <row r="21" spans="1:23" ht="15" customHeight="1">
      <c r="A21" s="382" t="s">
        <v>359</v>
      </c>
      <c r="B21" s="355" t="s">
        <v>214</v>
      </c>
      <c r="C21" s="355" t="s">
        <v>214</v>
      </c>
      <c r="D21" s="355" t="s">
        <v>214</v>
      </c>
      <c r="E21" s="355" t="s">
        <v>214</v>
      </c>
      <c r="F21" s="355" t="s">
        <v>214</v>
      </c>
      <c r="G21" s="355" t="s">
        <v>214</v>
      </c>
      <c r="H21" s="302" t="s">
        <v>214</v>
      </c>
      <c r="I21" s="302" t="s">
        <v>214</v>
      </c>
      <c r="J21" s="302" t="s">
        <v>214</v>
      </c>
      <c r="K21" s="207" t="s">
        <v>214</v>
      </c>
      <c r="L21" s="183"/>
      <c r="M21" s="189"/>
      <c r="N21" s="189"/>
      <c r="O21" s="189"/>
      <c r="P21" s="189"/>
    </row>
    <row r="22" spans="1:23" ht="15" customHeight="1">
      <c r="A22" s="382" t="s">
        <v>358</v>
      </c>
      <c r="B22" s="376">
        <v>23</v>
      </c>
      <c r="C22" s="376">
        <v>74564</v>
      </c>
      <c r="D22" s="376">
        <v>19</v>
      </c>
      <c r="E22" s="376">
        <v>67022</v>
      </c>
      <c r="F22" s="376">
        <v>3</v>
      </c>
      <c r="G22" s="376">
        <v>4577</v>
      </c>
      <c r="H22" s="302" t="s">
        <v>214</v>
      </c>
      <c r="I22" s="302" t="s">
        <v>214</v>
      </c>
      <c r="J22" s="207">
        <v>1</v>
      </c>
      <c r="K22" s="207">
        <v>2965</v>
      </c>
      <c r="L22" s="183"/>
      <c r="M22" s="189"/>
      <c r="N22" s="189"/>
      <c r="O22" s="189"/>
      <c r="P22" s="189"/>
    </row>
    <row r="23" spans="1:23" ht="15" customHeight="1">
      <c r="A23" s="382" t="s">
        <v>357</v>
      </c>
      <c r="B23" s="376">
        <v>1</v>
      </c>
      <c r="C23" s="376">
        <v>786</v>
      </c>
      <c r="D23" s="355" t="s">
        <v>214</v>
      </c>
      <c r="E23" s="355" t="s">
        <v>214</v>
      </c>
      <c r="F23" s="355" t="s">
        <v>214</v>
      </c>
      <c r="G23" s="355" t="s">
        <v>214</v>
      </c>
      <c r="H23" s="302" t="s">
        <v>214</v>
      </c>
      <c r="I23" s="302" t="s">
        <v>214</v>
      </c>
      <c r="J23" s="302">
        <v>1</v>
      </c>
      <c r="K23" s="207">
        <v>786</v>
      </c>
      <c r="L23" s="183"/>
      <c r="M23" s="189"/>
      <c r="N23" s="189"/>
      <c r="O23" s="189"/>
      <c r="P23" s="189"/>
    </row>
    <row r="24" spans="1:23" ht="15" customHeight="1">
      <c r="A24" s="382" t="s">
        <v>356</v>
      </c>
      <c r="B24" s="376">
        <v>17</v>
      </c>
      <c r="C24" s="376">
        <v>55647</v>
      </c>
      <c r="D24" s="376">
        <v>9</v>
      </c>
      <c r="E24" s="376">
        <v>34377</v>
      </c>
      <c r="F24" s="376">
        <v>6</v>
      </c>
      <c r="G24" s="376">
        <v>17292</v>
      </c>
      <c r="H24" s="302" t="s">
        <v>214</v>
      </c>
      <c r="I24" s="302" t="s">
        <v>214</v>
      </c>
      <c r="J24" s="376">
        <v>2</v>
      </c>
      <c r="K24" s="381">
        <v>3978</v>
      </c>
      <c r="L24" s="183"/>
      <c r="M24" s="189"/>
      <c r="N24" s="189"/>
      <c r="O24" s="189"/>
      <c r="P24" s="189"/>
    </row>
    <row r="25" spans="1:23" ht="15" customHeight="1">
      <c r="A25" s="382" t="s">
        <v>355</v>
      </c>
      <c r="B25" s="376">
        <v>4</v>
      </c>
      <c r="C25" s="376">
        <v>17591</v>
      </c>
      <c r="D25" s="376">
        <v>4</v>
      </c>
      <c r="E25" s="376">
        <v>17591</v>
      </c>
      <c r="F25" s="302" t="s">
        <v>214</v>
      </c>
      <c r="G25" s="302" t="s">
        <v>214</v>
      </c>
      <c r="H25" s="302" t="s">
        <v>214</v>
      </c>
      <c r="I25" s="302" t="s">
        <v>214</v>
      </c>
      <c r="J25" s="302" t="s">
        <v>214</v>
      </c>
      <c r="K25" s="207" t="s">
        <v>214</v>
      </c>
      <c r="L25" s="183"/>
      <c r="M25" s="189"/>
      <c r="N25" s="189"/>
      <c r="O25" s="189"/>
      <c r="P25" s="189"/>
    </row>
    <row r="26" spans="1:23" ht="15" customHeight="1">
      <c r="A26" s="382" t="s">
        <v>354</v>
      </c>
      <c r="B26" s="376">
        <v>7</v>
      </c>
      <c r="C26" s="376">
        <v>24443</v>
      </c>
      <c r="D26" s="302">
        <v>4</v>
      </c>
      <c r="E26" s="302">
        <v>19407</v>
      </c>
      <c r="F26" s="376">
        <v>2</v>
      </c>
      <c r="G26" s="376">
        <v>3936</v>
      </c>
      <c r="H26" s="302" t="s">
        <v>214</v>
      </c>
      <c r="I26" s="302" t="s">
        <v>214</v>
      </c>
      <c r="J26" s="384">
        <v>1</v>
      </c>
      <c r="K26" s="207">
        <v>1100</v>
      </c>
      <c r="L26" s="183"/>
      <c r="M26" s="189"/>
      <c r="N26" s="189"/>
      <c r="O26" s="189"/>
      <c r="P26" s="189"/>
    </row>
    <row r="27" spans="1:23" ht="15" customHeight="1">
      <c r="A27" s="382" t="s">
        <v>353</v>
      </c>
      <c r="B27" s="302" t="s">
        <v>214</v>
      </c>
      <c r="C27" s="302" t="s">
        <v>214</v>
      </c>
      <c r="D27" s="302" t="s">
        <v>214</v>
      </c>
      <c r="E27" s="302" t="s">
        <v>214</v>
      </c>
      <c r="F27" s="302" t="s">
        <v>214</v>
      </c>
      <c r="G27" s="302" t="s">
        <v>214</v>
      </c>
      <c r="H27" s="302" t="s">
        <v>214</v>
      </c>
      <c r="I27" s="302" t="s">
        <v>214</v>
      </c>
      <c r="J27" s="302" t="s">
        <v>214</v>
      </c>
      <c r="K27" s="207" t="s">
        <v>214</v>
      </c>
      <c r="L27" s="183"/>
      <c r="M27" s="189"/>
      <c r="N27" s="189"/>
      <c r="O27" s="189"/>
      <c r="P27" s="189"/>
    </row>
    <row r="28" spans="1:23" ht="15" customHeight="1">
      <c r="A28" s="382" t="s">
        <v>352</v>
      </c>
      <c r="B28" s="302" t="s">
        <v>214</v>
      </c>
      <c r="C28" s="302" t="s">
        <v>214</v>
      </c>
      <c r="D28" s="302" t="s">
        <v>214</v>
      </c>
      <c r="E28" s="302" t="s">
        <v>214</v>
      </c>
      <c r="F28" s="302" t="s">
        <v>214</v>
      </c>
      <c r="G28" s="302" t="s">
        <v>214</v>
      </c>
      <c r="H28" s="302" t="s">
        <v>214</v>
      </c>
      <c r="I28" s="302" t="s">
        <v>214</v>
      </c>
      <c r="J28" s="302" t="s">
        <v>214</v>
      </c>
      <c r="K28" s="207" t="s">
        <v>214</v>
      </c>
      <c r="L28" s="183"/>
      <c r="M28" s="189"/>
      <c r="N28" s="189"/>
      <c r="O28" s="189"/>
      <c r="P28" s="189"/>
    </row>
    <row r="29" spans="1:23" ht="15" customHeight="1">
      <c r="A29" s="382" t="s">
        <v>351</v>
      </c>
      <c r="B29" s="302">
        <v>2</v>
      </c>
      <c r="C29" s="376">
        <v>6394</v>
      </c>
      <c r="D29" s="302" t="s">
        <v>214</v>
      </c>
      <c r="E29" s="302" t="s">
        <v>214</v>
      </c>
      <c r="F29" s="376">
        <v>1</v>
      </c>
      <c r="G29" s="376">
        <v>3094</v>
      </c>
      <c r="H29" s="302" t="s">
        <v>214</v>
      </c>
      <c r="I29" s="302" t="s">
        <v>214</v>
      </c>
      <c r="J29" s="383">
        <v>1</v>
      </c>
      <c r="K29" s="381">
        <v>3300</v>
      </c>
      <c r="L29" s="183"/>
      <c r="M29" s="189"/>
      <c r="N29" s="189"/>
      <c r="O29" s="189"/>
      <c r="P29" s="189"/>
    </row>
    <row r="30" spans="1:23" ht="15" customHeight="1">
      <c r="A30" s="382" t="s">
        <v>350</v>
      </c>
      <c r="B30" s="302" t="s">
        <v>214</v>
      </c>
      <c r="C30" s="302" t="s">
        <v>214</v>
      </c>
      <c r="D30" s="302" t="s">
        <v>214</v>
      </c>
      <c r="E30" s="302" t="s">
        <v>214</v>
      </c>
      <c r="F30" s="302" t="s">
        <v>214</v>
      </c>
      <c r="G30" s="302" t="s">
        <v>214</v>
      </c>
      <c r="H30" s="302" t="s">
        <v>214</v>
      </c>
      <c r="I30" s="302" t="s">
        <v>214</v>
      </c>
      <c r="J30" s="302" t="s">
        <v>214</v>
      </c>
      <c r="K30" s="207" t="s">
        <v>214</v>
      </c>
      <c r="L30" s="183"/>
      <c r="M30" s="189"/>
      <c r="N30" s="189"/>
      <c r="O30" s="189"/>
      <c r="P30" s="189"/>
    </row>
    <row r="31" spans="1:23" ht="15" customHeight="1">
      <c r="A31" s="382" t="s">
        <v>349</v>
      </c>
      <c r="B31" s="302">
        <v>1</v>
      </c>
      <c r="C31" s="302">
        <v>6316</v>
      </c>
      <c r="D31" s="302" t="s">
        <v>214</v>
      </c>
      <c r="E31" s="302" t="s">
        <v>214</v>
      </c>
      <c r="F31" s="302" t="s">
        <v>214</v>
      </c>
      <c r="G31" s="302" t="s">
        <v>214</v>
      </c>
      <c r="H31" s="302" t="s">
        <v>214</v>
      </c>
      <c r="I31" s="302" t="s">
        <v>214</v>
      </c>
      <c r="J31" s="302">
        <v>1</v>
      </c>
      <c r="K31" s="207">
        <v>6316</v>
      </c>
      <c r="L31" s="183"/>
      <c r="M31" s="189"/>
      <c r="N31" s="189"/>
      <c r="O31" s="189"/>
      <c r="P31" s="189"/>
    </row>
    <row r="32" spans="1:23" ht="15" customHeight="1">
      <c r="A32" s="382" t="s">
        <v>348</v>
      </c>
      <c r="B32" s="302" t="s">
        <v>214</v>
      </c>
      <c r="C32" s="302" t="s">
        <v>214</v>
      </c>
      <c r="D32" s="302" t="s">
        <v>214</v>
      </c>
      <c r="E32" s="302" t="s">
        <v>214</v>
      </c>
      <c r="F32" s="302" t="s">
        <v>214</v>
      </c>
      <c r="G32" s="302" t="s">
        <v>214</v>
      </c>
      <c r="H32" s="302" t="s">
        <v>214</v>
      </c>
      <c r="I32" s="302" t="s">
        <v>214</v>
      </c>
      <c r="J32" s="302" t="s">
        <v>214</v>
      </c>
      <c r="K32" s="207" t="s">
        <v>214</v>
      </c>
      <c r="L32" s="183"/>
      <c r="M32" s="189"/>
      <c r="N32" s="189"/>
      <c r="O32" s="189"/>
      <c r="P32" s="189"/>
    </row>
    <row r="33" spans="1:16" ht="15" customHeight="1">
      <c r="A33" s="382" t="s">
        <v>347</v>
      </c>
      <c r="B33" s="376">
        <v>3170</v>
      </c>
      <c r="C33" s="376">
        <v>6282084</v>
      </c>
      <c r="D33" s="376">
        <v>2623</v>
      </c>
      <c r="E33" s="376">
        <v>5087383</v>
      </c>
      <c r="F33" s="376">
        <v>233</v>
      </c>
      <c r="G33" s="376">
        <v>511649</v>
      </c>
      <c r="H33" s="302">
        <v>1</v>
      </c>
      <c r="I33" s="376">
        <v>3907</v>
      </c>
      <c r="J33" s="376">
        <v>314</v>
      </c>
      <c r="K33" s="381">
        <v>683052</v>
      </c>
      <c r="L33" s="183"/>
      <c r="M33" s="189"/>
      <c r="N33" s="189"/>
      <c r="O33" s="189"/>
      <c r="P33" s="189"/>
    </row>
    <row r="34" spans="1:16" ht="15" customHeight="1">
      <c r="A34" s="382" t="s">
        <v>346</v>
      </c>
      <c r="B34" s="376">
        <v>5</v>
      </c>
      <c r="C34" s="376">
        <v>14060</v>
      </c>
      <c r="D34" s="302" t="s">
        <v>214</v>
      </c>
      <c r="E34" s="302" t="s">
        <v>214</v>
      </c>
      <c r="F34" s="302">
        <v>5</v>
      </c>
      <c r="G34" s="302">
        <v>14060</v>
      </c>
      <c r="H34" s="302" t="s">
        <v>214</v>
      </c>
      <c r="I34" s="302" t="s">
        <v>214</v>
      </c>
      <c r="J34" s="302" t="s">
        <v>214</v>
      </c>
      <c r="K34" s="207" t="s">
        <v>214</v>
      </c>
      <c r="L34" s="183"/>
      <c r="M34" s="189"/>
      <c r="N34" s="189"/>
      <c r="O34" s="189"/>
      <c r="P34" s="189"/>
    </row>
    <row r="35" spans="1:16" ht="15" customHeight="1">
      <c r="A35" s="382" t="s">
        <v>345</v>
      </c>
      <c r="B35" s="302" t="s">
        <v>214</v>
      </c>
      <c r="C35" s="302" t="s">
        <v>214</v>
      </c>
      <c r="D35" s="302" t="s">
        <v>214</v>
      </c>
      <c r="E35" s="302" t="s">
        <v>214</v>
      </c>
      <c r="F35" s="302" t="s">
        <v>214</v>
      </c>
      <c r="G35" s="302" t="s">
        <v>214</v>
      </c>
      <c r="H35" s="302" t="s">
        <v>214</v>
      </c>
      <c r="I35" s="302" t="s">
        <v>214</v>
      </c>
      <c r="J35" s="302" t="s">
        <v>214</v>
      </c>
      <c r="K35" s="207" t="s">
        <v>214</v>
      </c>
      <c r="L35" s="183"/>
      <c r="M35" s="189"/>
      <c r="N35" s="189"/>
      <c r="O35" s="189"/>
      <c r="P35" s="189"/>
    </row>
    <row r="36" spans="1:16" ht="15" customHeight="1">
      <c r="A36" s="382" t="s">
        <v>344</v>
      </c>
      <c r="B36" s="302" t="s">
        <v>214</v>
      </c>
      <c r="C36" s="302" t="s">
        <v>214</v>
      </c>
      <c r="D36" s="302" t="s">
        <v>214</v>
      </c>
      <c r="E36" s="302" t="s">
        <v>214</v>
      </c>
      <c r="F36" s="302" t="s">
        <v>214</v>
      </c>
      <c r="G36" s="302" t="s">
        <v>214</v>
      </c>
      <c r="H36" s="302" t="s">
        <v>214</v>
      </c>
      <c r="I36" s="302" t="s">
        <v>214</v>
      </c>
      <c r="J36" s="302" t="s">
        <v>214</v>
      </c>
      <c r="K36" s="207" t="s">
        <v>214</v>
      </c>
      <c r="L36" s="183"/>
      <c r="M36" s="189"/>
      <c r="N36" s="189"/>
      <c r="O36" s="189"/>
      <c r="P36" s="189"/>
    </row>
    <row r="37" spans="1:16" ht="15" customHeight="1">
      <c r="A37" s="382" t="s">
        <v>343</v>
      </c>
      <c r="B37" s="376">
        <v>1</v>
      </c>
      <c r="C37" s="376">
        <v>15402</v>
      </c>
      <c r="D37" s="302" t="s">
        <v>214</v>
      </c>
      <c r="E37" s="302" t="s">
        <v>214</v>
      </c>
      <c r="F37" s="302" t="s">
        <v>214</v>
      </c>
      <c r="G37" s="302" t="s">
        <v>214</v>
      </c>
      <c r="H37" s="302" t="s">
        <v>214</v>
      </c>
      <c r="I37" s="302" t="s">
        <v>214</v>
      </c>
      <c r="J37" s="376">
        <v>1</v>
      </c>
      <c r="K37" s="381">
        <v>15402</v>
      </c>
      <c r="L37" s="183"/>
      <c r="M37" s="189"/>
      <c r="N37" s="189"/>
      <c r="O37" s="189"/>
      <c r="P37" s="189"/>
    </row>
    <row r="38" spans="1:16" ht="15" customHeight="1">
      <c r="A38" s="382" t="s">
        <v>342</v>
      </c>
      <c r="B38" s="355" t="s">
        <v>214</v>
      </c>
      <c r="C38" s="355" t="s">
        <v>214</v>
      </c>
      <c r="D38" s="302" t="s">
        <v>214</v>
      </c>
      <c r="E38" s="302" t="s">
        <v>214</v>
      </c>
      <c r="F38" s="302" t="s">
        <v>214</v>
      </c>
      <c r="G38" s="302" t="s">
        <v>214</v>
      </c>
      <c r="H38" s="302" t="s">
        <v>214</v>
      </c>
      <c r="I38" s="302" t="s">
        <v>214</v>
      </c>
      <c r="J38" s="302" t="s">
        <v>214</v>
      </c>
      <c r="K38" s="207" t="s">
        <v>214</v>
      </c>
      <c r="L38" s="183"/>
      <c r="M38" s="189"/>
      <c r="N38" s="189"/>
      <c r="O38" s="189"/>
      <c r="P38" s="189"/>
    </row>
    <row r="39" spans="1:16" ht="15" customHeight="1">
      <c r="A39" s="382" t="s">
        <v>341</v>
      </c>
      <c r="B39" s="302">
        <v>2</v>
      </c>
      <c r="C39" s="302">
        <v>7905</v>
      </c>
      <c r="D39" s="302">
        <v>2</v>
      </c>
      <c r="E39" s="302">
        <v>7905</v>
      </c>
      <c r="F39" s="355" t="s">
        <v>214</v>
      </c>
      <c r="G39" s="355" t="s">
        <v>214</v>
      </c>
      <c r="H39" s="302" t="s">
        <v>214</v>
      </c>
      <c r="I39" s="302" t="s">
        <v>214</v>
      </c>
      <c r="J39" s="302" t="s">
        <v>214</v>
      </c>
      <c r="K39" s="207" t="s">
        <v>214</v>
      </c>
      <c r="L39" s="183"/>
      <c r="M39" s="189"/>
      <c r="N39" s="189"/>
      <c r="O39" s="189"/>
      <c r="P39" s="189"/>
    </row>
    <row r="40" spans="1:16" ht="15" customHeight="1">
      <c r="A40" s="382" t="s">
        <v>340</v>
      </c>
      <c r="B40" s="376">
        <v>11</v>
      </c>
      <c r="C40" s="376">
        <v>24613</v>
      </c>
      <c r="D40" s="376">
        <v>5</v>
      </c>
      <c r="E40" s="376">
        <v>10380</v>
      </c>
      <c r="F40" s="302">
        <v>4</v>
      </c>
      <c r="G40" s="302">
        <v>12456</v>
      </c>
      <c r="H40" s="302" t="s">
        <v>214</v>
      </c>
      <c r="I40" s="302" t="s">
        <v>214</v>
      </c>
      <c r="J40" s="376">
        <v>2</v>
      </c>
      <c r="K40" s="381">
        <v>1777</v>
      </c>
      <c r="L40" s="183"/>
      <c r="M40" s="189"/>
      <c r="N40" s="189"/>
      <c r="O40" s="189"/>
      <c r="P40" s="189"/>
    </row>
    <row r="41" spans="1:16" ht="15" customHeight="1">
      <c r="A41" s="382" t="s">
        <v>339</v>
      </c>
      <c r="B41" s="355" t="s">
        <v>214</v>
      </c>
      <c r="C41" s="355" t="s">
        <v>214</v>
      </c>
      <c r="D41" s="355" t="s">
        <v>214</v>
      </c>
      <c r="E41" s="355" t="s">
        <v>214</v>
      </c>
      <c r="F41" s="355" t="s">
        <v>214</v>
      </c>
      <c r="G41" s="355" t="s">
        <v>214</v>
      </c>
      <c r="H41" s="302" t="s">
        <v>214</v>
      </c>
      <c r="I41" s="302" t="s">
        <v>214</v>
      </c>
      <c r="J41" s="302" t="s">
        <v>214</v>
      </c>
      <c r="K41" s="207" t="s">
        <v>214</v>
      </c>
      <c r="L41" s="183"/>
      <c r="M41" s="189"/>
      <c r="N41" s="189"/>
      <c r="O41" s="189"/>
      <c r="P41" s="189"/>
    </row>
    <row r="42" spans="1:16" ht="15" customHeight="1">
      <c r="A42" s="382" t="s">
        <v>338</v>
      </c>
      <c r="B42" s="376">
        <v>24</v>
      </c>
      <c r="C42" s="376">
        <v>103504</v>
      </c>
      <c r="D42" s="376">
        <v>16</v>
      </c>
      <c r="E42" s="376">
        <v>79867</v>
      </c>
      <c r="F42" s="376">
        <v>2</v>
      </c>
      <c r="G42" s="376">
        <v>7544</v>
      </c>
      <c r="H42" s="302" t="s">
        <v>214</v>
      </c>
      <c r="I42" s="302" t="s">
        <v>214</v>
      </c>
      <c r="J42" s="376">
        <v>6</v>
      </c>
      <c r="K42" s="381">
        <v>16093</v>
      </c>
      <c r="L42" s="183"/>
      <c r="M42" s="189"/>
      <c r="N42" s="189"/>
      <c r="O42" s="189"/>
      <c r="P42" s="189"/>
    </row>
    <row r="43" spans="1:16" ht="15" customHeight="1">
      <c r="A43" s="382" t="s">
        <v>337</v>
      </c>
      <c r="B43" s="376">
        <v>12</v>
      </c>
      <c r="C43" s="376">
        <v>39834</v>
      </c>
      <c r="D43" s="376">
        <v>10</v>
      </c>
      <c r="E43" s="376">
        <v>33959</v>
      </c>
      <c r="F43" s="376">
        <v>1</v>
      </c>
      <c r="G43" s="376">
        <v>3300</v>
      </c>
      <c r="H43" s="302" t="s">
        <v>214</v>
      </c>
      <c r="I43" s="302" t="s">
        <v>214</v>
      </c>
      <c r="J43" s="376">
        <v>1</v>
      </c>
      <c r="K43" s="381">
        <v>2575</v>
      </c>
      <c r="L43" s="183"/>
      <c r="M43" s="189"/>
      <c r="N43" s="189"/>
      <c r="O43" s="189"/>
      <c r="P43" s="189"/>
    </row>
    <row r="44" spans="1:16" ht="48" customHeight="1">
      <c r="A44" s="380" t="s">
        <v>336</v>
      </c>
      <c r="B44" s="376"/>
      <c r="C44" s="376"/>
      <c r="D44" s="376"/>
      <c r="E44" s="376"/>
      <c r="F44" s="376"/>
      <c r="G44" s="376"/>
      <c r="H44" s="302"/>
      <c r="I44" s="376"/>
      <c r="J44" s="376"/>
      <c r="K44" s="379"/>
      <c r="L44" s="183"/>
      <c r="M44" s="189"/>
      <c r="N44" s="189"/>
      <c r="O44" s="183"/>
      <c r="P44" s="183"/>
    </row>
    <row r="45" spans="1:16" ht="15" customHeight="1">
      <c r="A45" s="378" t="s">
        <v>335</v>
      </c>
      <c r="B45" s="302">
        <v>58</v>
      </c>
      <c r="C45" s="302">
        <v>129397</v>
      </c>
      <c r="D45" s="302">
        <v>56</v>
      </c>
      <c r="E45" s="302">
        <v>121296</v>
      </c>
      <c r="F45" s="302">
        <v>2</v>
      </c>
      <c r="G45" s="302">
        <v>8101</v>
      </c>
      <c r="H45" s="302" t="s">
        <v>214</v>
      </c>
      <c r="I45" s="302" t="s">
        <v>214</v>
      </c>
      <c r="J45" s="302" t="s">
        <v>214</v>
      </c>
      <c r="K45" s="207" t="s">
        <v>214</v>
      </c>
      <c r="M45" s="189"/>
      <c r="N45" s="189"/>
      <c r="O45" s="189"/>
      <c r="P45" s="189"/>
    </row>
    <row r="46" spans="1:16" ht="15" customHeight="1">
      <c r="A46" s="378" t="s">
        <v>334</v>
      </c>
      <c r="B46" s="302">
        <v>70</v>
      </c>
      <c r="C46" s="302">
        <v>269140</v>
      </c>
      <c r="D46" s="302">
        <v>66</v>
      </c>
      <c r="E46" s="376">
        <v>255050</v>
      </c>
      <c r="F46" s="376">
        <v>1</v>
      </c>
      <c r="G46" s="302">
        <v>3524</v>
      </c>
      <c r="H46" s="302" t="s">
        <v>214</v>
      </c>
      <c r="I46" s="302" t="s">
        <v>214</v>
      </c>
      <c r="J46" s="302">
        <v>3</v>
      </c>
      <c r="K46" s="261">
        <v>10566</v>
      </c>
      <c r="M46" s="189"/>
      <c r="N46" s="189"/>
      <c r="O46" s="189"/>
      <c r="P46" s="189"/>
    </row>
    <row r="47" spans="1:16" ht="15" customHeight="1">
      <c r="A47" s="377" t="s">
        <v>333</v>
      </c>
      <c r="B47" s="302">
        <v>7</v>
      </c>
      <c r="C47" s="302">
        <v>25280</v>
      </c>
      <c r="D47" s="302">
        <v>2</v>
      </c>
      <c r="E47" s="302">
        <v>1833</v>
      </c>
      <c r="F47" s="302">
        <v>1</v>
      </c>
      <c r="G47" s="376">
        <v>2547</v>
      </c>
      <c r="H47" s="302" t="s">
        <v>214</v>
      </c>
      <c r="I47" s="302" t="s">
        <v>214</v>
      </c>
      <c r="J47" s="302">
        <v>4</v>
      </c>
      <c r="K47" s="207">
        <v>20900</v>
      </c>
      <c r="L47" s="183"/>
      <c r="M47" s="189"/>
      <c r="N47" s="189"/>
      <c r="O47" s="189"/>
      <c r="P47" s="189"/>
    </row>
    <row r="48" spans="1:16" ht="15" customHeight="1">
      <c r="A48" s="9" t="s">
        <v>332</v>
      </c>
      <c r="B48" s="302">
        <v>106</v>
      </c>
      <c r="C48" s="302">
        <v>400820</v>
      </c>
      <c r="D48" s="302">
        <v>99</v>
      </c>
      <c r="E48" s="302">
        <v>368572</v>
      </c>
      <c r="F48" s="302">
        <v>1</v>
      </c>
      <c r="G48" s="376">
        <v>3300</v>
      </c>
      <c r="H48" s="302" t="s">
        <v>214</v>
      </c>
      <c r="I48" s="302" t="s">
        <v>214</v>
      </c>
      <c r="J48" s="302">
        <v>6</v>
      </c>
      <c r="K48" s="261">
        <v>28948</v>
      </c>
      <c r="L48" s="183"/>
      <c r="M48" s="189"/>
      <c r="N48" s="189"/>
      <c r="O48" s="189"/>
      <c r="P48" s="189"/>
    </row>
    <row r="49" spans="1:23" ht="15" customHeight="1">
      <c r="A49" s="9"/>
      <c r="B49" s="202"/>
      <c r="C49" s="202"/>
      <c r="D49" s="202"/>
      <c r="E49" s="202"/>
      <c r="F49" s="202"/>
      <c r="G49" s="202"/>
      <c r="H49" s="202"/>
      <c r="I49" s="202"/>
      <c r="J49" s="202"/>
      <c r="K49" s="202"/>
      <c r="L49" s="183"/>
      <c r="M49" s="183"/>
    </row>
    <row r="50" spans="1:23" ht="15" customHeight="1">
      <c r="A50" s="375"/>
      <c r="B50" s="374"/>
      <c r="C50" s="374"/>
      <c r="D50" s="374"/>
      <c r="E50" s="374"/>
      <c r="F50" s="374"/>
      <c r="G50" s="374"/>
      <c r="H50" s="374"/>
      <c r="I50" s="374"/>
      <c r="J50" s="374"/>
      <c r="K50" s="374"/>
      <c r="L50" s="183"/>
      <c r="M50" s="183"/>
    </row>
    <row r="51" spans="1:23" ht="15" customHeight="1">
      <c r="A51" s="135" t="s">
        <v>191</v>
      </c>
      <c r="C51" s="183"/>
      <c r="D51" s="183"/>
      <c r="E51" s="183"/>
      <c r="F51" s="183"/>
      <c r="G51" s="183"/>
      <c r="H51" s="183"/>
      <c r="I51" s="183"/>
      <c r="J51" s="183"/>
      <c r="K51" s="183"/>
      <c r="L51" s="183"/>
      <c r="M51" s="183"/>
    </row>
    <row r="52" spans="1:23">
      <c r="B52" s="183"/>
      <c r="C52" s="183"/>
      <c r="D52" s="183"/>
      <c r="E52" s="183"/>
      <c r="F52" s="183"/>
      <c r="G52" s="183"/>
      <c r="H52" s="183"/>
      <c r="I52" s="183"/>
      <c r="J52" s="183"/>
      <c r="K52" s="183"/>
      <c r="L52" s="183"/>
      <c r="M52" s="183"/>
      <c r="N52" s="183"/>
      <c r="O52" s="183"/>
      <c r="P52" s="183"/>
      <c r="Q52" s="183"/>
      <c r="R52" s="183"/>
      <c r="S52" s="183"/>
      <c r="T52" s="183"/>
      <c r="U52" s="183"/>
      <c r="V52" s="183"/>
      <c r="W52" s="183"/>
    </row>
    <row r="53" spans="1:23">
      <c r="B53" s="189"/>
      <c r="C53" s="189"/>
      <c r="D53" s="189"/>
      <c r="E53" s="189"/>
      <c r="F53" s="189"/>
      <c r="G53" s="189"/>
      <c r="H53" s="189"/>
      <c r="I53" s="189"/>
      <c r="J53" s="189"/>
      <c r="K53" s="189"/>
      <c r="L53" s="183"/>
      <c r="M53" s="183"/>
    </row>
    <row r="54" spans="1:23">
      <c r="B54" s="183"/>
      <c r="C54" s="183"/>
      <c r="D54" s="183"/>
      <c r="E54" s="183"/>
      <c r="F54" s="183"/>
      <c r="G54" s="183"/>
      <c r="H54" s="183"/>
      <c r="I54" s="183"/>
      <c r="J54" s="183"/>
      <c r="K54" s="183"/>
    </row>
    <row r="55" spans="1:23">
      <c r="B55" s="183"/>
      <c r="C55" s="183"/>
      <c r="D55" s="183"/>
      <c r="E55" s="183"/>
      <c r="F55" s="183"/>
      <c r="G55" s="183"/>
      <c r="H55" s="183"/>
      <c r="I55" s="183"/>
      <c r="J55" s="183"/>
      <c r="K55" s="183"/>
    </row>
    <row r="56" spans="1:23">
      <c r="B56" s="183"/>
      <c r="C56" s="183"/>
      <c r="D56" s="183"/>
      <c r="E56" s="183"/>
      <c r="F56" s="183"/>
      <c r="G56" s="183"/>
      <c r="H56" s="183"/>
      <c r="I56" s="183"/>
      <c r="J56" s="183"/>
      <c r="K56" s="183"/>
    </row>
    <row r="57" spans="1:23">
      <c r="B57" s="183"/>
      <c r="C57" s="183"/>
      <c r="D57" s="183"/>
      <c r="E57" s="183"/>
      <c r="F57" s="183"/>
      <c r="G57" s="183"/>
      <c r="H57" s="183"/>
      <c r="I57" s="183"/>
      <c r="J57" s="183"/>
      <c r="K57" s="183"/>
    </row>
    <row r="58" spans="1:23">
      <c r="B58" s="183"/>
      <c r="C58" s="183"/>
      <c r="D58" s="183"/>
      <c r="E58" s="183"/>
      <c r="F58" s="183"/>
      <c r="G58" s="183"/>
      <c r="H58" s="183"/>
      <c r="I58" s="183"/>
      <c r="J58" s="183"/>
      <c r="K58" s="183"/>
    </row>
    <row r="59" spans="1:23">
      <c r="B59" s="183"/>
      <c r="C59" s="183"/>
      <c r="D59" s="183"/>
      <c r="E59" s="183"/>
      <c r="F59" s="183"/>
      <c r="G59" s="183"/>
      <c r="H59" s="183"/>
      <c r="I59" s="183"/>
      <c r="J59" s="183"/>
      <c r="K59" s="183"/>
    </row>
    <row r="63" spans="1:23">
      <c r="B63" s="183"/>
      <c r="C63" s="183"/>
      <c r="D63" s="183"/>
      <c r="E63" s="183"/>
      <c r="F63" s="183"/>
      <c r="G63" s="183"/>
      <c r="H63" s="183"/>
      <c r="I63" s="183"/>
      <c r="J63" s="183"/>
      <c r="K63" s="183"/>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5"/>
  <sheetViews>
    <sheetView zoomScaleNormal="100" workbookViewId="0">
      <selection activeCell="B23" sqref="B23"/>
    </sheetView>
  </sheetViews>
  <sheetFormatPr defaultColWidth="14.7109375" defaultRowHeight="15"/>
  <cols>
    <col min="1" max="1" width="33.7109375" style="406" customWidth="1"/>
    <col min="2" max="2" width="39.7109375" style="406" customWidth="1"/>
    <col min="3" max="3" width="13.85546875" style="406" customWidth="1"/>
    <col min="4" max="253" width="8.85546875" style="406" customWidth="1"/>
    <col min="254" max="254" width="25.7109375" style="406" customWidth="1"/>
    <col min="255" max="255" width="24.7109375" style="406" customWidth="1"/>
    <col min="256" max="16384" width="14.7109375" style="406"/>
  </cols>
  <sheetData>
    <row r="1" spans="1:12" ht="42" customHeight="1">
      <c r="A1" s="940" t="s">
        <v>378</v>
      </c>
      <c r="B1" s="940"/>
    </row>
    <row r="2" spans="1:12" ht="18" customHeight="1">
      <c r="A2" s="942"/>
      <c r="B2" s="943"/>
    </row>
    <row r="3" spans="1:12" ht="57" customHeight="1">
      <c r="A3" s="941" t="s">
        <v>377</v>
      </c>
      <c r="B3" s="941"/>
    </row>
    <row r="4" spans="1:12" ht="12" customHeight="1">
      <c r="A4" s="418"/>
      <c r="B4" s="418"/>
    </row>
    <row r="5" spans="1:12" ht="24" customHeight="1">
      <c r="A5" s="417" t="s">
        <v>41</v>
      </c>
      <c r="B5" s="416" t="s">
        <v>288</v>
      </c>
    </row>
    <row r="6" spans="1:12" ht="9" customHeight="1">
      <c r="A6" s="415"/>
      <c r="B6" s="414"/>
    </row>
    <row r="7" spans="1:12">
      <c r="A7" s="413" t="s">
        <v>34</v>
      </c>
      <c r="B7" s="412">
        <v>21334</v>
      </c>
    </row>
    <row r="8" spans="1:12">
      <c r="A8" s="90" t="s">
        <v>63</v>
      </c>
      <c r="B8" s="409">
        <v>937</v>
      </c>
      <c r="C8" s="411"/>
    </row>
    <row r="9" spans="1:12">
      <c r="A9" s="90" t="s">
        <v>62</v>
      </c>
      <c r="B9" s="409">
        <v>1659</v>
      </c>
    </row>
    <row r="10" spans="1:12">
      <c r="A10" s="90" t="s">
        <v>61</v>
      </c>
      <c r="B10" s="409">
        <v>2243</v>
      </c>
      <c r="K10" s="410"/>
    </row>
    <row r="11" spans="1:12">
      <c r="A11" s="90" t="s">
        <v>59</v>
      </c>
      <c r="B11" s="409">
        <v>390</v>
      </c>
    </row>
    <row r="12" spans="1:12">
      <c r="A12" s="90" t="s">
        <v>58</v>
      </c>
      <c r="B12" s="409">
        <v>1517</v>
      </c>
    </row>
    <row r="13" spans="1:12">
      <c r="A13" s="90" t="s">
        <v>57</v>
      </c>
      <c r="B13" s="408">
        <v>2289</v>
      </c>
    </row>
    <row r="14" spans="1:12">
      <c r="A14" s="90" t="s">
        <v>56</v>
      </c>
      <c r="B14" s="409">
        <v>4019</v>
      </c>
      <c r="L14" s="410"/>
    </row>
    <row r="15" spans="1:12">
      <c r="A15" s="90" t="s">
        <v>55</v>
      </c>
      <c r="B15" s="409">
        <v>7</v>
      </c>
    </row>
    <row r="16" spans="1:12">
      <c r="A16" s="90" t="s">
        <v>54</v>
      </c>
      <c r="B16" s="408">
        <v>1466</v>
      </c>
    </row>
    <row r="17" spans="1:2">
      <c r="A17" s="90" t="s">
        <v>53</v>
      </c>
      <c r="B17" s="408">
        <v>555</v>
      </c>
    </row>
    <row r="18" spans="1:2">
      <c r="A18" s="90" t="s">
        <v>52</v>
      </c>
      <c r="B18" s="408">
        <v>917</v>
      </c>
    </row>
    <row r="19" spans="1:2">
      <c r="A19" s="90" t="s">
        <v>51</v>
      </c>
      <c r="B19" s="408">
        <v>715</v>
      </c>
    </row>
    <row r="20" spans="1:2">
      <c r="A20" s="90" t="s">
        <v>50</v>
      </c>
      <c r="B20" s="408">
        <v>1339</v>
      </c>
    </row>
    <row r="21" spans="1:2">
      <c r="A21" s="90" t="s">
        <v>49</v>
      </c>
      <c r="B21" s="408">
        <v>905</v>
      </c>
    </row>
    <row r="22" spans="1:2">
      <c r="A22" s="90" t="s">
        <v>48</v>
      </c>
      <c r="B22" s="408">
        <v>2045</v>
      </c>
    </row>
    <row r="23" spans="1:2">
      <c r="A23" s="90" t="s">
        <v>47</v>
      </c>
      <c r="B23" s="408">
        <v>331</v>
      </c>
    </row>
    <row r="25" spans="1:2">
      <c r="B25" s="407"/>
    </row>
  </sheetData>
  <mergeCells count="3">
    <mergeCell ref="A1:B1"/>
    <mergeCell ref="A3:B3"/>
    <mergeCell ref="A2:B2"/>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56" workbookViewId="0">
      <selection activeCell="J89" sqref="J89"/>
    </sheetView>
  </sheetViews>
  <sheetFormatPr defaultRowHeight="12.75"/>
  <cols>
    <col min="1" max="1" width="13" style="724" customWidth="1"/>
    <col min="2" max="2" width="5.28515625" style="724" customWidth="1"/>
    <col min="3" max="16384" width="9.140625" style="724"/>
  </cols>
  <sheetData>
    <row r="1" spans="1:14" ht="18" customHeight="1">
      <c r="A1" s="808" t="s">
        <v>682</v>
      </c>
      <c r="B1" s="808"/>
      <c r="C1" s="808"/>
      <c r="D1" s="808"/>
      <c r="E1" s="808"/>
      <c r="F1" s="808"/>
      <c r="G1" s="808"/>
      <c r="H1" s="808"/>
      <c r="I1" s="808"/>
      <c r="J1" s="737"/>
      <c r="K1" s="737"/>
      <c r="L1" s="737"/>
      <c r="M1" s="737"/>
      <c r="N1" s="737"/>
    </row>
    <row r="2" spans="1:14" ht="14.25">
      <c r="A2" s="737"/>
      <c r="B2" s="737"/>
      <c r="C2" s="737"/>
      <c r="D2" s="737"/>
      <c r="E2" s="737"/>
      <c r="F2" s="737"/>
      <c r="G2" s="737"/>
      <c r="H2" s="737"/>
      <c r="I2" s="737"/>
      <c r="J2" s="737"/>
      <c r="K2" s="737"/>
      <c r="L2" s="737"/>
      <c r="M2" s="737"/>
      <c r="N2" s="737"/>
    </row>
    <row r="3" spans="1:14" ht="14.25">
      <c r="A3" s="737"/>
      <c r="B3" s="737"/>
      <c r="C3" s="737"/>
      <c r="D3" s="737"/>
      <c r="E3" s="737"/>
      <c r="F3" s="737"/>
      <c r="G3" s="737"/>
      <c r="H3" s="737"/>
      <c r="I3" s="737"/>
      <c r="J3" s="737"/>
      <c r="K3" s="737"/>
      <c r="L3" s="737"/>
      <c r="M3" s="737"/>
      <c r="N3" s="737"/>
    </row>
    <row r="4" spans="1:14" ht="14.25">
      <c r="A4" s="737"/>
      <c r="B4" s="737"/>
      <c r="C4" s="737"/>
      <c r="D4" s="737"/>
      <c r="E4" s="737"/>
      <c r="F4" s="737"/>
      <c r="G4" s="737"/>
      <c r="H4" s="737"/>
      <c r="I4" s="737"/>
      <c r="J4" s="737"/>
      <c r="K4" s="737"/>
      <c r="L4" s="737"/>
      <c r="M4" s="737"/>
      <c r="N4" s="737"/>
    </row>
    <row r="5" spans="1:14" ht="14.25">
      <c r="A5" s="744" t="s">
        <v>681</v>
      </c>
      <c r="B5" s="737"/>
      <c r="C5" s="737"/>
      <c r="D5" s="737"/>
      <c r="E5" s="737"/>
      <c r="F5" s="737"/>
      <c r="G5" s="737"/>
      <c r="H5" s="737"/>
      <c r="I5" s="737"/>
      <c r="J5" s="737"/>
      <c r="K5" s="737"/>
      <c r="L5" s="737"/>
      <c r="M5" s="737"/>
      <c r="N5" s="737"/>
    </row>
    <row r="6" spans="1:14" ht="14.25">
      <c r="A6" s="769"/>
      <c r="B6" s="737"/>
      <c r="C6" s="737"/>
      <c r="D6" s="737"/>
      <c r="E6" s="737"/>
      <c r="F6" s="737"/>
      <c r="G6" s="737"/>
      <c r="H6" s="737"/>
      <c r="I6" s="737"/>
      <c r="J6" s="737"/>
      <c r="K6" s="737"/>
      <c r="L6" s="737"/>
      <c r="M6" s="737"/>
      <c r="N6" s="737"/>
    </row>
    <row r="7" spans="1:14" ht="14.25">
      <c r="A7" s="769" t="s">
        <v>680</v>
      </c>
      <c r="B7" s="737"/>
      <c r="C7" s="737" t="s">
        <v>679</v>
      </c>
      <c r="D7" s="737"/>
      <c r="E7" s="737"/>
      <c r="F7" s="737"/>
      <c r="G7" s="737"/>
      <c r="H7" s="737"/>
      <c r="I7" s="737"/>
      <c r="J7" s="737"/>
      <c r="K7" s="737"/>
      <c r="L7" s="737"/>
      <c r="M7" s="737"/>
      <c r="N7" s="737"/>
    </row>
    <row r="8" spans="1:14" ht="14.25">
      <c r="A8" s="769"/>
      <c r="B8" s="737"/>
      <c r="C8" s="737"/>
      <c r="D8" s="737"/>
      <c r="E8" s="737"/>
      <c r="F8" s="737"/>
      <c r="G8" s="737"/>
      <c r="H8" s="737"/>
      <c r="I8" s="737"/>
      <c r="J8" s="737"/>
      <c r="K8" s="737"/>
      <c r="L8" s="737"/>
      <c r="M8" s="737"/>
      <c r="N8" s="737"/>
    </row>
    <row r="9" spans="1:14" ht="14.25">
      <c r="A9" s="770" t="s">
        <v>678</v>
      </c>
      <c r="B9" s="737"/>
      <c r="C9" s="771" t="s">
        <v>677</v>
      </c>
      <c r="D9" s="771"/>
      <c r="E9" s="771"/>
      <c r="F9" s="771"/>
      <c r="G9" s="771"/>
      <c r="H9" s="771"/>
      <c r="I9" s="771"/>
      <c r="J9" s="771"/>
      <c r="K9" s="737"/>
      <c r="L9" s="737"/>
      <c r="M9" s="737"/>
      <c r="N9" s="737"/>
    </row>
    <row r="10" spans="1:14" ht="14.25">
      <c r="A10" s="770" t="s">
        <v>676</v>
      </c>
      <c r="B10" s="737"/>
      <c r="C10" s="772" t="s">
        <v>699</v>
      </c>
      <c r="D10" s="771"/>
      <c r="E10" s="771"/>
      <c r="F10" s="771"/>
      <c r="G10" s="771"/>
      <c r="H10" s="771"/>
      <c r="I10" s="771"/>
      <c r="J10" s="771"/>
      <c r="K10" s="737"/>
      <c r="L10" s="737"/>
      <c r="M10" s="737"/>
      <c r="N10" s="737"/>
    </row>
    <row r="11" spans="1:14" ht="14.25">
      <c r="A11" s="770" t="s">
        <v>675</v>
      </c>
      <c r="B11" s="737"/>
      <c r="C11" s="771" t="s">
        <v>674</v>
      </c>
      <c r="D11" s="771"/>
      <c r="E11" s="771"/>
      <c r="F11" s="771"/>
      <c r="G11" s="771"/>
      <c r="H11" s="771"/>
      <c r="I11" s="771"/>
      <c r="J11" s="771"/>
      <c r="K11" s="737"/>
      <c r="L11" s="737"/>
      <c r="M11" s="737"/>
      <c r="N11" s="737"/>
    </row>
    <row r="12" spans="1:14" ht="14.25">
      <c r="A12" s="770" t="s">
        <v>673</v>
      </c>
      <c r="B12" s="737"/>
      <c r="C12" s="772" t="s">
        <v>700</v>
      </c>
      <c r="D12" s="771"/>
      <c r="E12" s="771"/>
      <c r="F12" s="771"/>
      <c r="G12" s="771"/>
      <c r="H12" s="771"/>
      <c r="I12" s="771"/>
      <c r="J12" s="771"/>
      <c r="K12" s="737"/>
      <c r="L12" s="737"/>
      <c r="M12" s="737"/>
      <c r="N12" s="737"/>
    </row>
    <row r="13" spans="1:14" ht="14.25">
      <c r="A13" s="770" t="s">
        <v>672</v>
      </c>
      <c r="B13" s="737"/>
      <c r="C13" s="771" t="s">
        <v>671</v>
      </c>
      <c r="D13" s="771"/>
      <c r="E13" s="771"/>
      <c r="F13" s="771"/>
      <c r="G13" s="771"/>
      <c r="H13" s="771"/>
      <c r="I13" s="771"/>
      <c r="J13" s="771"/>
      <c r="K13" s="737"/>
      <c r="L13" s="737"/>
      <c r="M13" s="737"/>
      <c r="N13" s="737"/>
    </row>
    <row r="14" spans="1:14" ht="14.25">
      <c r="A14" s="770" t="s">
        <v>670</v>
      </c>
      <c r="B14" s="737"/>
      <c r="C14" s="772" t="s">
        <v>701</v>
      </c>
      <c r="D14" s="771"/>
      <c r="E14" s="771"/>
      <c r="F14" s="771"/>
      <c r="G14" s="771"/>
      <c r="H14" s="771"/>
      <c r="I14" s="771"/>
      <c r="J14" s="771"/>
      <c r="K14" s="737"/>
      <c r="L14" s="737"/>
      <c r="M14" s="737"/>
      <c r="N14" s="737"/>
    </row>
    <row r="15" spans="1:14" s="725" customFormat="1" ht="14.25">
      <c r="A15" s="770" t="s">
        <v>669</v>
      </c>
      <c r="B15" s="737"/>
      <c r="C15" s="773" t="s">
        <v>702</v>
      </c>
      <c r="D15" s="773"/>
      <c r="E15" s="773"/>
      <c r="F15" s="773"/>
      <c r="G15" s="773"/>
      <c r="H15" s="773"/>
      <c r="I15" s="773"/>
      <c r="J15" s="773"/>
      <c r="K15" s="773"/>
      <c r="L15" s="773"/>
      <c r="M15" s="732"/>
      <c r="N15" s="732"/>
    </row>
    <row r="16" spans="1:14" ht="14.25">
      <c r="A16" s="770" t="s">
        <v>668</v>
      </c>
      <c r="B16" s="737"/>
      <c r="C16" s="773" t="s">
        <v>703</v>
      </c>
      <c r="D16" s="773"/>
      <c r="E16" s="773"/>
      <c r="F16" s="773"/>
      <c r="G16" s="773"/>
      <c r="H16" s="773"/>
      <c r="I16" s="773"/>
      <c r="J16" s="773"/>
      <c r="K16" s="773"/>
      <c r="L16" s="773"/>
      <c r="M16" s="732"/>
      <c r="N16" s="732"/>
    </row>
    <row r="17" spans="1:14" s="725" customFormat="1" ht="14.25">
      <c r="A17" s="774" t="s">
        <v>666</v>
      </c>
      <c r="B17" s="737"/>
      <c r="C17" s="773" t="s">
        <v>706</v>
      </c>
      <c r="D17" s="773"/>
      <c r="E17" s="773"/>
      <c r="F17" s="773"/>
      <c r="G17" s="773"/>
      <c r="H17" s="773"/>
      <c r="I17" s="773"/>
      <c r="J17" s="773"/>
      <c r="K17" s="773"/>
      <c r="L17" s="773"/>
      <c r="M17" s="732"/>
      <c r="N17" s="732"/>
    </row>
    <row r="18" spans="1:14" ht="14.25">
      <c r="A18" s="770" t="s">
        <v>704</v>
      </c>
      <c r="B18" s="737"/>
      <c r="C18" s="771" t="s">
        <v>667</v>
      </c>
      <c r="D18" s="771"/>
      <c r="E18" s="771"/>
      <c r="F18" s="771"/>
      <c r="G18" s="771"/>
      <c r="H18" s="771"/>
      <c r="I18" s="771"/>
      <c r="J18" s="771"/>
      <c r="K18" s="737"/>
      <c r="L18" s="737"/>
      <c r="M18" s="737"/>
      <c r="N18" s="737"/>
    </row>
    <row r="19" spans="1:14" ht="14.25">
      <c r="A19" s="774" t="s">
        <v>664</v>
      </c>
      <c r="B19" s="737"/>
      <c r="C19" s="772" t="s">
        <v>707</v>
      </c>
      <c r="D19" s="771"/>
      <c r="E19" s="771"/>
      <c r="F19" s="771"/>
      <c r="G19" s="771"/>
      <c r="H19" s="771"/>
      <c r="I19" s="771"/>
      <c r="J19" s="771"/>
      <c r="K19" s="737"/>
      <c r="L19" s="737"/>
      <c r="M19" s="737"/>
      <c r="N19" s="737"/>
    </row>
    <row r="20" spans="1:14" ht="14.25">
      <c r="A20" s="774" t="s">
        <v>693</v>
      </c>
      <c r="B20" s="737"/>
      <c r="C20" s="771" t="s">
        <v>665</v>
      </c>
      <c r="D20" s="771"/>
      <c r="E20" s="771"/>
      <c r="F20" s="771"/>
      <c r="G20" s="771"/>
      <c r="H20" s="771"/>
      <c r="I20" s="771"/>
      <c r="J20" s="771"/>
      <c r="K20" s="737"/>
      <c r="L20" s="737"/>
      <c r="M20" s="737"/>
      <c r="N20" s="737"/>
    </row>
    <row r="21" spans="1:14" ht="14.25">
      <c r="A21" s="774" t="s">
        <v>694</v>
      </c>
      <c r="B21" s="737"/>
      <c r="C21" s="772" t="s">
        <v>708</v>
      </c>
      <c r="D21" s="771"/>
      <c r="E21" s="771"/>
      <c r="F21" s="771"/>
      <c r="G21" s="771"/>
      <c r="H21" s="771"/>
      <c r="I21" s="771"/>
      <c r="J21" s="771"/>
      <c r="K21" s="737"/>
      <c r="L21" s="737"/>
      <c r="M21" s="737"/>
      <c r="N21" s="737"/>
    </row>
    <row r="22" spans="1:14" ht="14.25">
      <c r="A22" s="774" t="s">
        <v>695</v>
      </c>
      <c r="B22" s="737"/>
      <c r="C22" s="772" t="s">
        <v>709</v>
      </c>
      <c r="D22" s="771"/>
      <c r="E22" s="771"/>
      <c r="F22" s="771"/>
      <c r="G22" s="771"/>
      <c r="H22" s="771"/>
      <c r="I22" s="771"/>
      <c r="J22" s="771"/>
      <c r="K22" s="737"/>
      <c r="L22" s="737"/>
      <c r="M22" s="737"/>
      <c r="N22" s="737"/>
    </row>
    <row r="23" spans="1:14" ht="14.25">
      <c r="A23" s="774" t="s">
        <v>705</v>
      </c>
      <c r="B23" s="737"/>
      <c r="C23" s="772" t="s">
        <v>696</v>
      </c>
      <c r="D23" s="771"/>
      <c r="E23" s="771"/>
      <c r="F23" s="771"/>
      <c r="G23" s="771"/>
      <c r="H23" s="771"/>
      <c r="I23" s="771"/>
      <c r="J23" s="771"/>
      <c r="K23" s="737"/>
      <c r="L23" s="737"/>
      <c r="M23" s="737"/>
      <c r="N23" s="737"/>
    </row>
    <row r="24" spans="1:14" ht="14.25">
      <c r="A24" s="769"/>
      <c r="B24" s="737"/>
      <c r="C24" s="775"/>
      <c r="D24" s="775"/>
      <c r="E24" s="775"/>
      <c r="F24" s="775"/>
      <c r="G24" s="775"/>
      <c r="H24" s="775"/>
      <c r="I24" s="775"/>
      <c r="J24" s="775"/>
      <c r="K24" s="737"/>
      <c r="L24" s="737"/>
      <c r="M24" s="737"/>
      <c r="N24" s="737"/>
    </row>
    <row r="25" spans="1:14" ht="14.25">
      <c r="A25" s="769" t="s">
        <v>663</v>
      </c>
      <c r="B25" s="737"/>
      <c r="C25" s="737" t="s">
        <v>662</v>
      </c>
      <c r="D25" s="737"/>
      <c r="E25" s="737"/>
      <c r="F25" s="737"/>
      <c r="G25" s="737"/>
      <c r="H25" s="737"/>
      <c r="I25" s="737"/>
      <c r="J25" s="737"/>
      <c r="K25" s="737"/>
      <c r="L25" s="737"/>
      <c r="M25" s="737"/>
      <c r="N25" s="737"/>
    </row>
    <row r="26" spans="1:14" ht="14.25">
      <c r="A26" s="769"/>
      <c r="B26" s="737"/>
      <c r="C26" s="737"/>
      <c r="D26" s="737"/>
      <c r="E26" s="737"/>
      <c r="F26" s="737"/>
      <c r="G26" s="737"/>
      <c r="H26" s="737"/>
      <c r="I26" s="737"/>
      <c r="J26" s="737"/>
      <c r="K26" s="737"/>
      <c r="L26" s="737"/>
      <c r="M26" s="737"/>
      <c r="N26" s="737"/>
    </row>
    <row r="27" spans="1:14" ht="27.75" customHeight="1">
      <c r="A27" s="774" t="s">
        <v>697</v>
      </c>
      <c r="B27" s="737"/>
      <c r="C27" s="809" t="s">
        <v>661</v>
      </c>
      <c r="D27" s="809"/>
      <c r="E27" s="809"/>
      <c r="F27" s="809"/>
      <c r="G27" s="809"/>
      <c r="H27" s="809"/>
      <c r="I27" s="809"/>
      <c r="J27" s="809"/>
      <c r="K27" s="737"/>
      <c r="L27" s="737"/>
      <c r="M27" s="737"/>
      <c r="N27" s="737"/>
    </row>
    <row r="28" spans="1:14" ht="14.25">
      <c r="A28" s="769"/>
      <c r="B28" s="737"/>
      <c r="C28" s="737"/>
      <c r="D28" s="737"/>
      <c r="E28" s="737"/>
      <c r="F28" s="737"/>
      <c r="G28" s="737"/>
      <c r="H28" s="737"/>
      <c r="I28" s="737"/>
      <c r="J28" s="737"/>
      <c r="K28" s="737"/>
      <c r="L28" s="737"/>
      <c r="M28" s="737"/>
      <c r="N28" s="737"/>
    </row>
    <row r="29" spans="1:14" ht="30" customHeight="1">
      <c r="A29" s="769" t="s">
        <v>660</v>
      </c>
      <c r="B29" s="737"/>
      <c r="C29" s="810" t="s">
        <v>659</v>
      </c>
      <c r="D29" s="809"/>
      <c r="E29" s="809"/>
      <c r="F29" s="809"/>
      <c r="G29" s="809"/>
      <c r="H29" s="809"/>
      <c r="I29" s="809"/>
      <c r="J29" s="809"/>
      <c r="K29" s="737"/>
      <c r="L29" s="737"/>
      <c r="M29" s="737"/>
      <c r="N29" s="737"/>
    </row>
    <row r="30" spans="1:14" ht="14.25">
      <c r="A30" s="769"/>
      <c r="B30" s="737"/>
      <c r="C30" s="737"/>
      <c r="D30" s="737"/>
      <c r="E30" s="737"/>
      <c r="F30" s="737"/>
      <c r="G30" s="737"/>
      <c r="H30" s="737"/>
      <c r="I30" s="737"/>
      <c r="J30" s="737"/>
      <c r="K30" s="737"/>
      <c r="L30" s="737"/>
      <c r="M30" s="737"/>
      <c r="N30" s="737"/>
    </row>
    <row r="31" spans="1:14" ht="14.25">
      <c r="A31" s="774" t="s">
        <v>710</v>
      </c>
      <c r="B31" s="737"/>
      <c r="C31" s="775" t="s">
        <v>658</v>
      </c>
      <c r="D31" s="775"/>
      <c r="E31" s="775"/>
      <c r="F31" s="775"/>
      <c r="G31" s="775"/>
      <c r="H31" s="775"/>
      <c r="I31" s="775"/>
      <c r="J31" s="775"/>
      <c r="K31" s="775"/>
      <c r="L31" s="737"/>
      <c r="M31" s="737"/>
      <c r="N31" s="737"/>
    </row>
    <row r="32" spans="1:14" ht="14.25">
      <c r="A32" s="774" t="s">
        <v>711</v>
      </c>
      <c r="B32" s="737"/>
      <c r="C32" s="775" t="s">
        <v>657</v>
      </c>
      <c r="D32" s="775"/>
      <c r="E32" s="775"/>
      <c r="F32" s="775"/>
      <c r="G32" s="775"/>
      <c r="H32" s="775"/>
      <c r="I32" s="775"/>
      <c r="J32" s="775"/>
      <c r="K32" s="775"/>
      <c r="L32" s="737"/>
      <c r="M32" s="737"/>
      <c r="N32" s="737"/>
    </row>
    <row r="33" spans="1:14" ht="27.75" customHeight="1">
      <c r="A33" s="774" t="s">
        <v>712</v>
      </c>
      <c r="B33" s="737"/>
      <c r="C33" s="773" t="s">
        <v>721</v>
      </c>
      <c r="D33" s="776"/>
      <c r="E33" s="776"/>
      <c r="F33" s="776"/>
      <c r="G33" s="776"/>
      <c r="H33" s="776"/>
      <c r="I33" s="776"/>
      <c r="J33" s="776"/>
      <c r="K33" s="775"/>
      <c r="L33" s="737"/>
      <c r="M33" s="737"/>
      <c r="N33" s="737"/>
    </row>
    <row r="34" spans="1:14" ht="28.5" customHeight="1">
      <c r="A34" s="774" t="s">
        <v>713</v>
      </c>
      <c r="B34" s="737"/>
      <c r="C34" s="777" t="s">
        <v>722</v>
      </c>
      <c r="D34" s="778"/>
      <c r="E34" s="778"/>
      <c r="F34" s="778"/>
      <c r="G34" s="778"/>
      <c r="H34" s="778"/>
      <c r="I34" s="778"/>
      <c r="J34" s="778"/>
      <c r="K34" s="775"/>
      <c r="L34" s="737"/>
      <c r="M34" s="737"/>
      <c r="N34" s="737"/>
    </row>
    <row r="35" spans="1:14" ht="14.25">
      <c r="A35" s="774" t="s">
        <v>714</v>
      </c>
      <c r="B35" s="737"/>
      <c r="C35" s="772" t="s">
        <v>723</v>
      </c>
      <c r="D35" s="775"/>
      <c r="E35" s="775"/>
      <c r="F35" s="775"/>
      <c r="G35" s="775"/>
      <c r="H35" s="775"/>
      <c r="I35" s="775"/>
      <c r="J35" s="775"/>
      <c r="K35" s="775"/>
      <c r="L35" s="737"/>
      <c r="M35" s="737"/>
      <c r="N35" s="737"/>
    </row>
    <row r="36" spans="1:14" ht="26.25" customHeight="1">
      <c r="A36" s="774" t="s">
        <v>715</v>
      </c>
      <c r="B36" s="737"/>
      <c r="C36" s="806" t="s">
        <v>724</v>
      </c>
      <c r="D36" s="807"/>
      <c r="E36" s="807"/>
      <c r="F36" s="807"/>
      <c r="G36" s="807"/>
      <c r="H36" s="807"/>
      <c r="I36" s="807"/>
      <c r="J36" s="807"/>
      <c r="K36" s="775"/>
      <c r="L36" s="737"/>
      <c r="M36" s="737"/>
      <c r="N36" s="737"/>
    </row>
    <row r="37" spans="1:14" ht="30" customHeight="1">
      <c r="A37" s="774" t="s">
        <v>716</v>
      </c>
      <c r="B37" s="737"/>
      <c r="C37" s="806" t="s">
        <v>725</v>
      </c>
      <c r="D37" s="807"/>
      <c r="E37" s="807"/>
      <c r="F37" s="807"/>
      <c r="G37" s="807"/>
      <c r="H37" s="807"/>
      <c r="I37" s="807"/>
      <c r="J37" s="807"/>
      <c r="K37" s="775"/>
      <c r="L37" s="737"/>
      <c r="M37" s="737"/>
      <c r="N37" s="737"/>
    </row>
    <row r="38" spans="1:14" ht="41.25" customHeight="1">
      <c r="A38" s="774" t="s">
        <v>717</v>
      </c>
      <c r="B38" s="737"/>
      <c r="C38" s="806" t="s">
        <v>726</v>
      </c>
      <c r="D38" s="806"/>
      <c r="E38" s="806"/>
      <c r="F38" s="806"/>
      <c r="G38" s="806"/>
      <c r="H38" s="806"/>
      <c r="I38" s="806"/>
      <c r="J38" s="806"/>
      <c r="K38" s="775"/>
      <c r="L38" s="737"/>
      <c r="M38" s="737"/>
      <c r="N38" s="737"/>
    </row>
    <row r="39" spans="1:14" ht="27" customHeight="1">
      <c r="A39" s="774" t="s">
        <v>718</v>
      </c>
      <c r="B39" s="737"/>
      <c r="C39" s="806" t="s">
        <v>727</v>
      </c>
      <c r="D39" s="794"/>
      <c r="E39" s="794"/>
      <c r="F39" s="794"/>
      <c r="G39" s="794"/>
      <c r="H39" s="794"/>
      <c r="I39" s="794"/>
      <c r="J39" s="794"/>
      <c r="K39" s="794"/>
      <c r="L39" s="737"/>
      <c r="M39" s="737"/>
      <c r="N39" s="737"/>
    </row>
    <row r="40" spans="1:14" ht="14.25">
      <c r="A40" s="774" t="s">
        <v>719</v>
      </c>
      <c r="B40" s="737"/>
      <c r="C40" s="806" t="s">
        <v>728</v>
      </c>
      <c r="D40" s="794"/>
      <c r="E40" s="794"/>
      <c r="F40" s="794"/>
      <c r="G40" s="794"/>
      <c r="H40" s="794"/>
      <c r="I40" s="794"/>
      <c r="J40" s="794"/>
      <c r="K40" s="794"/>
      <c r="L40" s="737"/>
      <c r="M40" s="737"/>
      <c r="N40" s="737"/>
    </row>
    <row r="41" spans="1:14" ht="14.25">
      <c r="A41" s="774" t="s">
        <v>720</v>
      </c>
      <c r="B41" s="737"/>
      <c r="C41" s="806" t="s">
        <v>729</v>
      </c>
      <c r="D41" s="794"/>
      <c r="E41" s="794"/>
      <c r="F41" s="794"/>
      <c r="G41" s="794"/>
      <c r="H41" s="794"/>
      <c r="I41" s="794"/>
      <c r="J41" s="794"/>
      <c r="K41" s="794"/>
      <c r="L41" s="794"/>
      <c r="M41" s="737"/>
      <c r="N41" s="737"/>
    </row>
    <row r="42" spans="1:14" ht="14.25">
      <c r="A42" s="769"/>
      <c r="B42" s="737"/>
      <c r="C42" s="737"/>
      <c r="D42" s="737"/>
      <c r="E42" s="737"/>
      <c r="F42" s="737"/>
      <c r="G42" s="737"/>
      <c r="H42" s="737"/>
      <c r="I42" s="737"/>
      <c r="J42" s="737"/>
      <c r="K42" s="737"/>
      <c r="L42" s="737"/>
      <c r="M42" s="737"/>
      <c r="N42" s="737"/>
    </row>
    <row r="43" spans="1:14" ht="14.25">
      <c r="A43" s="769" t="s">
        <v>656</v>
      </c>
      <c r="B43" s="737"/>
      <c r="C43" s="737" t="s">
        <v>655</v>
      </c>
      <c r="D43" s="737"/>
      <c r="E43" s="737"/>
      <c r="F43" s="737"/>
      <c r="G43" s="737"/>
      <c r="H43" s="737"/>
      <c r="I43" s="737"/>
      <c r="J43" s="737"/>
      <c r="K43" s="737"/>
      <c r="L43" s="737"/>
      <c r="M43" s="737"/>
      <c r="N43" s="737"/>
    </row>
    <row r="44" spans="1:14" ht="14.25">
      <c r="A44" s="769"/>
      <c r="B44" s="737"/>
      <c r="C44" s="737"/>
      <c r="D44" s="737"/>
      <c r="E44" s="737"/>
      <c r="F44" s="737"/>
      <c r="G44" s="737"/>
      <c r="H44" s="737"/>
      <c r="I44" s="737"/>
      <c r="J44" s="737"/>
      <c r="K44" s="737"/>
      <c r="L44" s="737"/>
      <c r="M44" s="737"/>
      <c r="N44" s="737"/>
    </row>
    <row r="45" spans="1:14" ht="14.25">
      <c r="A45" s="774" t="s">
        <v>731</v>
      </c>
      <c r="B45" s="737"/>
      <c r="C45" s="775" t="s">
        <v>698</v>
      </c>
      <c r="D45" s="775"/>
      <c r="E45" s="775"/>
      <c r="F45" s="775"/>
      <c r="G45" s="775"/>
      <c r="H45" s="775"/>
      <c r="I45" s="737"/>
      <c r="J45" s="737"/>
      <c r="K45" s="737"/>
      <c r="L45" s="737"/>
      <c r="M45" s="737"/>
      <c r="N45" s="737"/>
    </row>
    <row r="46" spans="1:14" ht="14.25">
      <c r="A46" s="774" t="s">
        <v>732</v>
      </c>
      <c r="B46" s="737"/>
      <c r="C46" s="772" t="s">
        <v>730</v>
      </c>
      <c r="D46" s="775"/>
      <c r="E46" s="775"/>
      <c r="F46" s="775"/>
      <c r="G46" s="775"/>
      <c r="H46" s="775"/>
      <c r="I46" s="737"/>
      <c r="J46" s="737"/>
      <c r="K46" s="737"/>
      <c r="L46" s="737"/>
      <c r="M46" s="737"/>
      <c r="N46" s="737"/>
    </row>
    <row r="47" spans="1:14" ht="14.25">
      <c r="A47" s="769"/>
      <c r="B47" s="737"/>
      <c r="C47" s="737"/>
      <c r="D47" s="737"/>
      <c r="E47" s="737"/>
      <c r="F47" s="737"/>
      <c r="G47" s="737"/>
      <c r="H47" s="737"/>
      <c r="I47" s="737"/>
      <c r="J47" s="737"/>
      <c r="K47" s="737"/>
      <c r="L47" s="737"/>
      <c r="M47" s="737"/>
      <c r="N47" s="737"/>
    </row>
    <row r="48" spans="1:14" ht="14.25">
      <c r="A48" s="769" t="s">
        <v>654</v>
      </c>
      <c r="B48" s="737"/>
      <c r="C48" s="737" t="s">
        <v>653</v>
      </c>
      <c r="D48" s="737"/>
      <c r="E48" s="737"/>
      <c r="F48" s="737"/>
      <c r="G48" s="737"/>
      <c r="H48" s="737"/>
      <c r="I48" s="737"/>
      <c r="J48" s="737"/>
      <c r="K48" s="737"/>
      <c r="L48" s="737"/>
      <c r="M48" s="737"/>
      <c r="N48" s="737"/>
    </row>
    <row r="49" spans="1:14" ht="14.25">
      <c r="A49" s="769"/>
      <c r="B49" s="737"/>
      <c r="C49" s="737"/>
      <c r="D49" s="737"/>
      <c r="E49" s="737"/>
      <c r="F49" s="737"/>
      <c r="G49" s="737"/>
      <c r="H49" s="737"/>
      <c r="I49" s="737"/>
      <c r="J49" s="737"/>
      <c r="K49" s="737"/>
      <c r="L49" s="737"/>
      <c r="M49" s="737"/>
      <c r="N49" s="737"/>
    </row>
    <row r="50" spans="1:14" ht="14.25">
      <c r="A50" s="774" t="s">
        <v>733</v>
      </c>
      <c r="B50" s="737"/>
      <c r="C50" s="772" t="s">
        <v>744</v>
      </c>
      <c r="D50" s="775"/>
      <c r="E50" s="775"/>
      <c r="F50" s="775"/>
      <c r="G50" s="775"/>
      <c r="H50" s="775"/>
      <c r="I50" s="775"/>
      <c r="J50" s="775"/>
      <c r="K50" s="737"/>
      <c r="L50" s="737"/>
      <c r="M50" s="737"/>
      <c r="N50" s="737"/>
    </row>
    <row r="51" spans="1:14" ht="30.75" customHeight="1">
      <c r="A51" s="774" t="s">
        <v>734</v>
      </c>
      <c r="B51" s="737"/>
      <c r="C51" s="772" t="s">
        <v>745</v>
      </c>
      <c r="D51" s="775"/>
      <c r="E51" s="775"/>
      <c r="F51" s="775"/>
      <c r="G51" s="775"/>
      <c r="H51" s="775"/>
      <c r="I51" s="775"/>
      <c r="J51" s="775"/>
      <c r="K51" s="737"/>
      <c r="L51" s="737"/>
      <c r="M51" s="737"/>
      <c r="N51" s="737"/>
    </row>
    <row r="52" spans="1:14" ht="26.25" customHeight="1">
      <c r="A52" s="774" t="s">
        <v>735</v>
      </c>
      <c r="B52" s="737"/>
      <c r="C52" s="772" t="s">
        <v>746</v>
      </c>
      <c r="D52" s="775"/>
      <c r="E52" s="775"/>
      <c r="F52" s="775"/>
      <c r="G52" s="775"/>
      <c r="H52" s="775"/>
      <c r="I52" s="775"/>
      <c r="J52" s="775"/>
      <c r="K52" s="737"/>
      <c r="L52" s="737"/>
      <c r="M52" s="737"/>
      <c r="N52" s="737"/>
    </row>
    <row r="53" spans="1:14" ht="13.5" customHeight="1">
      <c r="A53" s="774" t="s">
        <v>736</v>
      </c>
      <c r="B53" s="737"/>
      <c r="C53" s="775" t="s">
        <v>652</v>
      </c>
      <c r="D53" s="775"/>
      <c r="E53" s="775"/>
      <c r="F53" s="775"/>
      <c r="G53" s="775"/>
      <c r="H53" s="775"/>
      <c r="I53" s="775"/>
      <c r="J53" s="775"/>
      <c r="K53" s="737"/>
      <c r="L53" s="737"/>
      <c r="M53" s="737"/>
      <c r="N53" s="737"/>
    </row>
    <row r="54" spans="1:14" ht="30" customHeight="1">
      <c r="A54" s="774" t="s">
        <v>737</v>
      </c>
      <c r="B54" s="737"/>
      <c r="C54" s="806" t="s">
        <v>747</v>
      </c>
      <c r="D54" s="807"/>
      <c r="E54" s="807"/>
      <c r="F54" s="807"/>
      <c r="G54" s="807"/>
      <c r="H54" s="807"/>
      <c r="I54" s="807"/>
      <c r="J54" s="807"/>
      <c r="K54" s="737"/>
      <c r="L54" s="737"/>
      <c r="M54" s="737"/>
      <c r="N54" s="737"/>
    </row>
    <row r="55" spans="1:14" ht="14.25">
      <c r="A55" s="774" t="s">
        <v>738</v>
      </c>
      <c r="B55" s="737"/>
      <c r="C55" s="779" t="s">
        <v>748</v>
      </c>
      <c r="D55" s="737"/>
      <c r="E55" s="737"/>
      <c r="F55" s="737"/>
      <c r="G55" s="737"/>
      <c r="H55" s="737"/>
      <c r="I55" s="737"/>
      <c r="J55" s="737"/>
      <c r="K55" s="737"/>
      <c r="L55" s="737"/>
      <c r="M55" s="737"/>
      <c r="N55" s="737"/>
    </row>
    <row r="56" spans="1:14" ht="26.25" customHeight="1">
      <c r="A56" s="774" t="s">
        <v>739</v>
      </c>
      <c r="B56" s="737"/>
      <c r="C56" s="779" t="s">
        <v>749</v>
      </c>
      <c r="D56" s="737"/>
      <c r="E56" s="737"/>
      <c r="F56" s="737"/>
      <c r="G56" s="737"/>
      <c r="H56" s="737"/>
      <c r="I56" s="737"/>
      <c r="J56" s="737"/>
      <c r="K56" s="737"/>
      <c r="L56" s="737"/>
      <c r="M56" s="737"/>
      <c r="N56" s="737"/>
    </row>
    <row r="57" spans="1:14" ht="28.5" customHeight="1">
      <c r="A57" s="774"/>
      <c r="B57" s="737"/>
      <c r="C57" s="737"/>
      <c r="D57" s="737"/>
      <c r="E57" s="737"/>
      <c r="F57" s="737"/>
      <c r="G57" s="737"/>
      <c r="H57" s="737"/>
      <c r="I57" s="737"/>
      <c r="J57" s="737"/>
      <c r="K57" s="737"/>
      <c r="L57" s="737"/>
      <c r="M57" s="737"/>
      <c r="N57" s="737"/>
    </row>
    <row r="58" spans="1:14" ht="15" customHeight="1">
      <c r="A58" s="769" t="s">
        <v>651</v>
      </c>
      <c r="B58" s="737"/>
      <c r="C58" s="737" t="s">
        <v>650</v>
      </c>
      <c r="D58" s="737"/>
      <c r="E58" s="737"/>
      <c r="F58" s="737"/>
      <c r="G58" s="737"/>
      <c r="H58" s="737"/>
      <c r="I58" s="737"/>
      <c r="J58" s="737"/>
      <c r="K58" s="737"/>
      <c r="L58" s="737"/>
      <c r="M58" s="737"/>
      <c r="N58" s="737"/>
    </row>
    <row r="59" spans="1:14" ht="14.25">
      <c r="A59" s="769"/>
      <c r="B59" s="737"/>
      <c r="C59" s="737"/>
      <c r="D59" s="737"/>
      <c r="E59" s="737"/>
      <c r="F59" s="737"/>
      <c r="G59" s="737"/>
      <c r="H59" s="737"/>
      <c r="I59" s="737"/>
      <c r="J59" s="737"/>
      <c r="K59" s="737"/>
      <c r="L59" s="737"/>
      <c r="M59" s="737"/>
      <c r="N59" s="737"/>
    </row>
    <row r="60" spans="1:14" ht="26.25" customHeight="1">
      <c r="A60" s="774" t="s">
        <v>740</v>
      </c>
      <c r="B60" s="737"/>
      <c r="C60" s="806" t="s">
        <v>750</v>
      </c>
      <c r="D60" s="807"/>
      <c r="E60" s="807"/>
      <c r="F60" s="807"/>
      <c r="G60" s="807"/>
      <c r="H60" s="807"/>
      <c r="I60" s="807"/>
      <c r="J60" s="807"/>
      <c r="K60" s="737"/>
      <c r="L60" s="737"/>
      <c r="M60" s="737"/>
      <c r="N60" s="737"/>
    </row>
    <row r="61" spans="1:14" ht="27.75" customHeight="1">
      <c r="A61" s="774" t="s">
        <v>741</v>
      </c>
      <c r="B61" s="737"/>
      <c r="C61" s="806" t="s">
        <v>751</v>
      </c>
      <c r="D61" s="807"/>
      <c r="E61" s="807"/>
      <c r="F61" s="807"/>
      <c r="G61" s="807"/>
      <c r="H61" s="807"/>
      <c r="I61" s="807"/>
      <c r="J61" s="807"/>
      <c r="K61" s="737"/>
      <c r="L61" s="737"/>
      <c r="M61" s="737"/>
      <c r="N61" s="737"/>
    </row>
    <row r="62" spans="1:14" ht="23.25" customHeight="1">
      <c r="A62" s="769"/>
      <c r="B62" s="737"/>
      <c r="C62" s="737"/>
      <c r="D62" s="737"/>
      <c r="E62" s="737"/>
      <c r="F62" s="737"/>
      <c r="G62" s="737"/>
      <c r="H62" s="737"/>
      <c r="I62" s="737"/>
      <c r="J62" s="737"/>
      <c r="K62" s="737"/>
      <c r="L62" s="737"/>
      <c r="M62" s="737"/>
      <c r="N62" s="737"/>
    </row>
    <row r="63" spans="1:14" ht="27.75" customHeight="1">
      <c r="A63" s="769" t="s">
        <v>649</v>
      </c>
      <c r="B63" s="737"/>
      <c r="C63" s="737" t="s">
        <v>648</v>
      </c>
      <c r="D63" s="737"/>
      <c r="E63" s="737"/>
      <c r="F63" s="737"/>
      <c r="G63" s="737"/>
      <c r="H63" s="737"/>
      <c r="I63" s="737"/>
      <c r="J63" s="737"/>
      <c r="K63" s="737"/>
      <c r="L63" s="737"/>
      <c r="M63" s="737"/>
      <c r="N63" s="737"/>
    </row>
    <row r="64" spans="1:14" ht="14.25">
      <c r="A64" s="769"/>
      <c r="B64" s="737"/>
      <c r="C64" s="737"/>
      <c r="D64" s="737"/>
      <c r="E64" s="737"/>
      <c r="F64" s="737"/>
      <c r="G64" s="737"/>
      <c r="H64" s="737"/>
      <c r="I64" s="737"/>
      <c r="J64" s="737"/>
      <c r="K64" s="737"/>
      <c r="L64" s="737"/>
      <c r="M64" s="737"/>
      <c r="N64" s="737"/>
    </row>
    <row r="65" spans="1:14" ht="14.25">
      <c r="A65" s="774" t="s">
        <v>742</v>
      </c>
      <c r="B65" s="737"/>
      <c r="C65" s="806" t="s">
        <v>752</v>
      </c>
      <c r="D65" s="807"/>
      <c r="E65" s="807"/>
      <c r="F65" s="807"/>
      <c r="G65" s="807"/>
      <c r="H65" s="807"/>
      <c r="I65" s="807"/>
      <c r="J65" s="807"/>
      <c r="K65" s="737"/>
      <c r="L65" s="737"/>
      <c r="M65" s="737"/>
      <c r="N65" s="737"/>
    </row>
    <row r="66" spans="1:14" ht="30" customHeight="1">
      <c r="A66" s="774" t="s">
        <v>743</v>
      </c>
      <c r="B66" s="737"/>
      <c r="C66" s="809" t="s">
        <v>753</v>
      </c>
      <c r="D66" s="807"/>
      <c r="E66" s="807"/>
      <c r="F66" s="807"/>
      <c r="G66" s="807"/>
      <c r="H66" s="807"/>
      <c r="I66" s="807"/>
      <c r="J66" s="807"/>
      <c r="K66" s="737"/>
      <c r="L66" s="737"/>
      <c r="M66" s="737"/>
      <c r="N66" s="737"/>
    </row>
    <row r="67" spans="1:14" ht="27" customHeight="1">
      <c r="A67" s="769"/>
      <c r="B67" s="737"/>
      <c r="C67" s="737"/>
      <c r="D67" s="737"/>
      <c r="E67" s="737"/>
      <c r="F67" s="737"/>
      <c r="G67" s="737"/>
      <c r="H67" s="737"/>
      <c r="I67" s="737"/>
      <c r="J67" s="737"/>
      <c r="K67" s="737"/>
      <c r="L67" s="737"/>
      <c r="M67" s="737"/>
      <c r="N67" s="737"/>
    </row>
    <row r="68" spans="1:14" ht="14.25">
      <c r="A68" s="769" t="s">
        <v>647</v>
      </c>
      <c r="B68" s="737"/>
      <c r="C68" s="737"/>
      <c r="D68" s="737"/>
      <c r="E68" s="737"/>
      <c r="F68" s="737"/>
      <c r="G68" s="737"/>
      <c r="H68" s="737"/>
      <c r="I68" s="737"/>
      <c r="J68" s="737"/>
      <c r="K68" s="737"/>
      <c r="L68" s="737"/>
      <c r="M68" s="737"/>
      <c r="N68" s="737"/>
    </row>
    <row r="69" spans="1:14" ht="14.25">
      <c r="A69" s="769"/>
      <c r="B69" s="737"/>
      <c r="C69" s="737"/>
      <c r="D69" s="737"/>
      <c r="E69" s="737"/>
      <c r="F69" s="737"/>
      <c r="G69" s="737"/>
      <c r="H69" s="737"/>
      <c r="I69" s="737"/>
      <c r="J69" s="737"/>
      <c r="K69" s="737"/>
      <c r="L69" s="737"/>
      <c r="M69" s="737"/>
      <c r="N69" s="737"/>
    </row>
    <row r="70" spans="1:14" ht="27" customHeight="1">
      <c r="A70" s="770" t="s">
        <v>644</v>
      </c>
      <c r="B70" s="737"/>
      <c r="C70" s="806" t="s">
        <v>754</v>
      </c>
      <c r="D70" s="806"/>
      <c r="E70" s="806"/>
      <c r="F70" s="806"/>
      <c r="G70" s="806"/>
      <c r="H70" s="806"/>
      <c r="I70" s="806"/>
      <c r="J70" s="806"/>
      <c r="K70" s="806"/>
      <c r="L70" s="806"/>
      <c r="M70" s="737"/>
      <c r="N70" s="737"/>
    </row>
    <row r="71" spans="1:14" ht="14.25">
      <c r="A71" s="770" t="s">
        <v>642</v>
      </c>
      <c r="B71" s="737"/>
      <c r="C71" s="772" t="s">
        <v>755</v>
      </c>
      <c r="D71" s="775"/>
      <c r="E71" s="775"/>
      <c r="F71" s="775"/>
      <c r="G71" s="775"/>
      <c r="H71" s="775"/>
      <c r="I71" s="775"/>
      <c r="J71" s="775"/>
      <c r="K71" s="737"/>
      <c r="L71" s="737"/>
      <c r="M71" s="737"/>
      <c r="N71" s="737"/>
    </row>
    <row r="72" spans="1:14" ht="14.25">
      <c r="A72" s="770" t="s">
        <v>640</v>
      </c>
      <c r="B72" s="737"/>
      <c r="C72" s="772" t="s">
        <v>756</v>
      </c>
      <c r="D72" s="775"/>
      <c r="E72" s="775"/>
      <c r="F72" s="775"/>
      <c r="G72" s="775"/>
      <c r="H72" s="775"/>
      <c r="I72" s="775"/>
      <c r="J72" s="775"/>
      <c r="K72" s="737"/>
      <c r="L72" s="737"/>
      <c r="M72" s="737"/>
      <c r="N72" s="737"/>
    </row>
    <row r="73" spans="1:14" ht="14.25">
      <c r="A73" s="770" t="s">
        <v>630</v>
      </c>
      <c r="B73" s="737"/>
      <c r="C73" s="772" t="s">
        <v>757</v>
      </c>
      <c r="D73" s="775"/>
      <c r="E73" s="775"/>
      <c r="F73" s="775"/>
      <c r="G73" s="775"/>
      <c r="H73" s="775"/>
      <c r="I73" s="775"/>
      <c r="J73" s="775"/>
      <c r="K73" s="737"/>
      <c r="L73" s="737"/>
      <c r="M73" s="737"/>
      <c r="N73" s="737"/>
    </row>
    <row r="74" spans="1:14" ht="14.25">
      <c r="A74" s="770" t="s">
        <v>646</v>
      </c>
      <c r="B74" s="737"/>
      <c r="C74" s="772" t="s">
        <v>758</v>
      </c>
      <c r="D74" s="775"/>
      <c r="E74" s="775"/>
      <c r="F74" s="775"/>
      <c r="G74" s="775"/>
      <c r="H74" s="775"/>
      <c r="I74" s="775"/>
      <c r="J74" s="775"/>
      <c r="K74" s="737"/>
      <c r="L74" s="737"/>
      <c r="M74" s="737"/>
      <c r="N74" s="737"/>
    </row>
    <row r="75" spans="1:14" ht="14.25">
      <c r="A75" s="770" t="s">
        <v>622</v>
      </c>
      <c r="B75" s="737"/>
      <c r="C75" s="772" t="s">
        <v>759</v>
      </c>
      <c r="D75" s="737"/>
      <c r="E75" s="737"/>
      <c r="F75" s="737"/>
      <c r="G75" s="737"/>
      <c r="H75" s="737"/>
      <c r="I75" s="737"/>
      <c r="J75" s="737"/>
      <c r="K75" s="737"/>
      <c r="L75" s="737"/>
      <c r="M75" s="737"/>
      <c r="N75" s="737"/>
    </row>
    <row r="76" spans="1:14" ht="27" customHeight="1">
      <c r="A76" s="770" t="s">
        <v>593</v>
      </c>
      <c r="B76" s="737"/>
      <c r="C76" s="794" t="s">
        <v>760</v>
      </c>
      <c r="D76" s="794"/>
      <c r="E76" s="794"/>
      <c r="F76" s="794"/>
      <c r="G76" s="794"/>
      <c r="H76" s="794"/>
      <c r="I76" s="794"/>
      <c r="J76" s="794"/>
      <c r="K76" s="794"/>
      <c r="L76" s="794"/>
      <c r="M76" s="794"/>
      <c r="N76" s="794"/>
    </row>
  </sheetData>
  <mergeCells count="16">
    <mergeCell ref="C76:N76"/>
    <mergeCell ref="C70:L70"/>
    <mergeCell ref="C37:J37"/>
    <mergeCell ref="C38:J38"/>
    <mergeCell ref="C39:K39"/>
    <mergeCell ref="C40:K40"/>
    <mergeCell ref="C41:L41"/>
    <mergeCell ref="C54:J54"/>
    <mergeCell ref="C60:J60"/>
    <mergeCell ref="C61:J61"/>
    <mergeCell ref="C65:J65"/>
    <mergeCell ref="C36:J36"/>
    <mergeCell ref="A1:I1"/>
    <mergeCell ref="C27:J27"/>
    <mergeCell ref="C29:J29"/>
    <mergeCell ref="C66:J6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9"/>
  <sheetViews>
    <sheetView topLeftCell="A17" zoomScaleNormal="100" workbookViewId="0">
      <selection activeCell="I24" sqref="I24"/>
    </sheetView>
  </sheetViews>
  <sheetFormatPr defaultColWidth="13.85546875" defaultRowHeight="12.75"/>
  <cols>
    <col min="1" max="1" width="25.7109375" style="262" customWidth="1"/>
    <col min="2" max="2" width="13.85546875" style="262" customWidth="1"/>
    <col min="3" max="3" width="16.5703125" style="262" customWidth="1"/>
    <col min="4" max="4" width="14.28515625" style="262" customWidth="1"/>
    <col min="5" max="6" width="13.85546875" style="262" customWidth="1"/>
    <col min="7" max="7" width="10.42578125" style="262" customWidth="1"/>
    <col min="8" max="16384" width="13.85546875" style="262"/>
  </cols>
  <sheetData>
    <row r="1" spans="1:10" ht="30" customHeight="1">
      <c r="A1" s="914" t="s">
        <v>314</v>
      </c>
      <c r="B1" s="914"/>
      <c r="C1" s="914"/>
      <c r="D1" s="914"/>
      <c r="E1" s="914"/>
      <c r="F1" s="914"/>
      <c r="G1" s="914"/>
    </row>
    <row r="2" spans="1:10" ht="15" customHeight="1">
      <c r="A2" s="466"/>
      <c r="B2" s="465"/>
      <c r="C2" s="465"/>
      <c r="D2" s="465"/>
      <c r="E2" s="465"/>
      <c r="F2" s="465"/>
      <c r="G2" s="465"/>
    </row>
    <row r="3" spans="1:10" ht="18" customHeight="1">
      <c r="A3" s="944" t="s">
        <v>404</v>
      </c>
      <c r="B3" s="944"/>
      <c r="C3" s="944"/>
      <c r="D3" s="944"/>
      <c r="E3" s="944"/>
      <c r="F3" s="944"/>
      <c r="G3" s="944"/>
    </row>
    <row r="4" spans="1:10" ht="12" customHeight="1">
      <c r="A4" s="446"/>
      <c r="B4" s="464"/>
      <c r="C4" s="464"/>
      <c r="D4" s="464"/>
      <c r="E4" s="464"/>
      <c r="F4" s="464"/>
      <c r="G4" s="464"/>
    </row>
    <row r="5" spans="1:10" ht="69" customHeight="1">
      <c r="A5" s="463" t="s">
        <v>403</v>
      </c>
      <c r="B5" s="462" t="s">
        <v>402</v>
      </c>
      <c r="C5" s="462" t="s">
        <v>401</v>
      </c>
      <c r="D5" s="462" t="s">
        <v>400</v>
      </c>
      <c r="E5" s="462" t="s">
        <v>399</v>
      </c>
      <c r="F5" s="462" t="s">
        <v>398</v>
      </c>
      <c r="G5" s="461" t="s">
        <v>397</v>
      </c>
    </row>
    <row r="6" spans="1:10" ht="9" customHeight="1">
      <c r="A6" s="460"/>
      <c r="B6" s="459"/>
      <c r="C6" s="459"/>
      <c r="D6" s="459"/>
      <c r="E6" s="459"/>
      <c r="F6" s="459"/>
      <c r="G6" s="458"/>
    </row>
    <row r="7" spans="1:10" s="448" customFormat="1" ht="15" customHeight="1">
      <c r="A7" s="457" t="s">
        <v>34</v>
      </c>
      <c r="B7" s="456">
        <v>119</v>
      </c>
      <c r="C7" s="455">
        <v>5030</v>
      </c>
      <c r="D7" s="455">
        <v>422</v>
      </c>
      <c r="E7" s="455">
        <v>4474</v>
      </c>
      <c r="F7" s="455">
        <v>74</v>
      </c>
      <c r="G7" s="454">
        <v>179</v>
      </c>
      <c r="H7" s="420"/>
    </row>
    <row r="8" spans="1:10" ht="15" customHeight="1">
      <c r="A8" s="453" t="s">
        <v>371</v>
      </c>
      <c r="B8" s="277"/>
      <c r="C8" s="277"/>
      <c r="D8" s="277"/>
      <c r="E8" s="277"/>
      <c r="F8" s="277"/>
      <c r="G8" s="279"/>
      <c r="H8" s="420"/>
      <c r="I8" s="448"/>
      <c r="J8" s="448"/>
    </row>
    <row r="9" spans="1:10" ht="36" customHeight="1">
      <c r="A9" s="449" t="s">
        <v>396</v>
      </c>
      <c r="B9" s="422">
        <v>20</v>
      </c>
      <c r="C9" s="277">
        <v>830</v>
      </c>
      <c r="D9" s="423">
        <v>57</v>
      </c>
      <c r="E9" s="423">
        <v>753</v>
      </c>
      <c r="F9" s="422">
        <v>13</v>
      </c>
      <c r="G9" s="422">
        <v>27</v>
      </c>
      <c r="H9" s="420"/>
      <c r="I9" s="448"/>
      <c r="J9" s="448"/>
    </row>
    <row r="10" spans="1:10" ht="15" customHeight="1">
      <c r="A10" s="449" t="s">
        <v>384</v>
      </c>
      <c r="B10" s="427">
        <v>25</v>
      </c>
      <c r="C10" s="428">
        <v>1011</v>
      </c>
      <c r="D10" s="428">
        <v>77</v>
      </c>
      <c r="E10" s="423">
        <v>907</v>
      </c>
      <c r="F10" s="427">
        <v>17</v>
      </c>
      <c r="G10" s="422">
        <v>35</v>
      </c>
      <c r="H10" s="420"/>
      <c r="I10" s="448"/>
      <c r="J10" s="448"/>
    </row>
    <row r="11" spans="1:10" ht="15" customHeight="1">
      <c r="A11" s="449" t="s">
        <v>383</v>
      </c>
      <c r="B11" s="427">
        <v>64</v>
      </c>
      <c r="C11" s="428">
        <v>2304</v>
      </c>
      <c r="D11" s="428">
        <v>152</v>
      </c>
      <c r="E11" s="423">
        <v>2126</v>
      </c>
      <c r="F11" s="427">
        <v>28</v>
      </c>
      <c r="G11" s="422">
        <v>62</v>
      </c>
      <c r="H11" s="420"/>
      <c r="I11" s="448"/>
      <c r="J11" s="448"/>
    </row>
    <row r="12" spans="1:10" ht="15" customHeight="1">
      <c r="A12" s="449" t="s">
        <v>382</v>
      </c>
      <c r="B12" s="452" t="s">
        <v>214</v>
      </c>
      <c r="C12" s="427">
        <v>13</v>
      </c>
      <c r="D12" s="427">
        <v>2</v>
      </c>
      <c r="E12" s="422">
        <v>11</v>
      </c>
      <c r="F12" s="450" t="s">
        <v>214</v>
      </c>
      <c r="G12" s="450" t="s">
        <v>214</v>
      </c>
      <c r="H12" s="420"/>
      <c r="I12" s="448"/>
      <c r="J12" s="448"/>
    </row>
    <row r="13" spans="1:10" ht="27" customHeight="1">
      <c r="A13" s="449" t="s">
        <v>381</v>
      </c>
      <c r="B13" s="451" t="s">
        <v>214</v>
      </c>
      <c r="C13" s="427">
        <v>4</v>
      </c>
      <c r="D13" s="427" t="s">
        <v>214</v>
      </c>
      <c r="E13" s="422">
        <v>4</v>
      </c>
      <c r="F13" s="450" t="s">
        <v>214</v>
      </c>
      <c r="G13" s="450" t="s">
        <v>214</v>
      </c>
      <c r="H13" s="420"/>
      <c r="I13" s="448"/>
      <c r="J13" s="448"/>
    </row>
    <row r="14" spans="1:10" ht="27" customHeight="1">
      <c r="A14" s="449" t="s">
        <v>380</v>
      </c>
      <c r="B14" s="427">
        <v>9</v>
      </c>
      <c r="C14" s="428">
        <v>639</v>
      </c>
      <c r="D14" s="428">
        <v>108</v>
      </c>
      <c r="E14" s="423">
        <v>505</v>
      </c>
      <c r="F14" s="427">
        <v>14</v>
      </c>
      <c r="G14" s="422">
        <v>21</v>
      </c>
      <c r="H14" s="420"/>
      <c r="I14" s="448"/>
      <c r="J14" s="448"/>
    </row>
    <row r="15" spans="1:10" ht="15" customHeight="1">
      <c r="A15" s="449" t="s">
        <v>379</v>
      </c>
      <c r="B15" s="427">
        <v>1</v>
      </c>
      <c r="C15" s="428">
        <v>229</v>
      </c>
      <c r="D15" s="428">
        <v>26</v>
      </c>
      <c r="E15" s="423">
        <v>168</v>
      </c>
      <c r="F15" s="427">
        <v>2</v>
      </c>
      <c r="G15" s="422">
        <v>34</v>
      </c>
      <c r="H15" s="420"/>
      <c r="I15" s="448"/>
      <c r="J15" s="448"/>
    </row>
    <row r="16" spans="1:10" ht="15" customHeight="1">
      <c r="A16" s="446"/>
      <c r="B16" s="447"/>
      <c r="C16" s="447"/>
      <c r="D16" s="447"/>
      <c r="E16" s="447"/>
      <c r="F16" s="447"/>
      <c r="G16" s="447"/>
    </row>
    <row r="17" spans="1:9" ht="15" customHeight="1">
      <c r="A17" s="446"/>
      <c r="B17" s="447"/>
      <c r="C17" s="447"/>
      <c r="D17" s="447"/>
      <c r="E17" s="447"/>
      <c r="F17" s="447"/>
      <c r="G17" s="447"/>
    </row>
    <row r="18" spans="1:9" ht="15" customHeight="1">
      <c r="A18" s="446"/>
      <c r="B18" s="447"/>
      <c r="C18" s="447"/>
      <c r="D18" s="447"/>
      <c r="E18" s="447"/>
      <c r="F18" s="447"/>
      <c r="G18" s="447"/>
    </row>
    <row r="19" spans="1:9" ht="15" customHeight="1">
      <c r="A19" s="446"/>
      <c r="B19" s="447"/>
      <c r="C19" s="447"/>
      <c r="D19" s="447"/>
      <c r="E19" s="447"/>
      <c r="F19" s="447"/>
      <c r="G19" s="447"/>
    </row>
    <row r="20" spans="1:9" ht="15" customHeight="1">
      <c r="A20" s="446"/>
      <c r="B20" s="445"/>
      <c r="C20" s="445"/>
      <c r="D20" s="445"/>
      <c r="E20" s="445"/>
      <c r="F20" s="445"/>
      <c r="G20" s="445"/>
    </row>
    <row r="21" spans="1:9" ht="30" customHeight="1">
      <c r="A21" s="945" t="s">
        <v>395</v>
      </c>
      <c r="B21" s="945"/>
      <c r="C21" s="945"/>
      <c r="D21" s="945"/>
      <c r="E21" s="945"/>
      <c r="F21" s="945"/>
      <c r="G21" s="438"/>
    </row>
    <row r="22" spans="1:9" ht="12" customHeight="1">
      <c r="A22" s="444"/>
      <c r="B22" s="444"/>
      <c r="C22" s="444"/>
      <c r="D22" s="444"/>
      <c r="E22" s="444"/>
      <c r="F22" s="444"/>
      <c r="G22" s="438"/>
    </row>
    <row r="23" spans="1:9" ht="15.75" customHeight="1">
      <c r="A23" s="946" t="s">
        <v>394</v>
      </c>
      <c r="B23" s="947" t="s">
        <v>393</v>
      </c>
      <c r="C23" s="947" t="s">
        <v>392</v>
      </c>
      <c r="D23" s="947"/>
      <c r="E23" s="947"/>
      <c r="F23" s="948"/>
      <c r="G23" s="438"/>
    </row>
    <row r="24" spans="1:9" ht="39" customHeight="1">
      <c r="A24" s="946"/>
      <c r="B24" s="947"/>
      <c r="C24" s="443" t="s">
        <v>391</v>
      </c>
      <c r="D24" s="443" t="s">
        <v>390</v>
      </c>
      <c r="E24" s="443" t="s">
        <v>389</v>
      </c>
      <c r="F24" s="442" t="s">
        <v>388</v>
      </c>
      <c r="G24" s="438"/>
    </row>
    <row r="25" spans="1:9" ht="9" customHeight="1">
      <c r="A25" s="441"/>
      <c r="B25" s="440"/>
      <c r="C25" s="440"/>
      <c r="D25" s="440"/>
      <c r="E25" s="440"/>
      <c r="F25" s="439"/>
      <c r="G25" s="438"/>
    </row>
    <row r="26" spans="1:9" ht="15" customHeight="1">
      <c r="A26" s="437" t="s">
        <v>34</v>
      </c>
      <c r="B26" s="436">
        <v>4269</v>
      </c>
      <c r="C26" s="436">
        <v>1027</v>
      </c>
      <c r="D26" s="436">
        <v>2700</v>
      </c>
      <c r="E26" s="436">
        <v>317</v>
      </c>
      <c r="F26" s="435">
        <v>225</v>
      </c>
      <c r="G26" s="430"/>
      <c r="H26" s="419"/>
      <c r="I26" s="419"/>
    </row>
    <row r="27" spans="1:9" ht="15" customHeight="1">
      <c r="A27" s="434" t="s">
        <v>371</v>
      </c>
      <c r="B27" s="433"/>
      <c r="C27" s="433"/>
      <c r="D27" s="433"/>
      <c r="E27" s="433"/>
      <c r="F27" s="432"/>
      <c r="G27" s="421"/>
      <c r="H27" s="419"/>
      <c r="I27" s="419"/>
    </row>
    <row r="28" spans="1:9" ht="51" customHeight="1">
      <c r="A28" s="431" t="s">
        <v>387</v>
      </c>
      <c r="B28" s="423">
        <v>1865</v>
      </c>
      <c r="C28" s="423">
        <v>417</v>
      </c>
      <c r="D28" s="423">
        <v>1291</v>
      </c>
      <c r="E28" s="423">
        <v>46</v>
      </c>
      <c r="F28" s="422">
        <v>111</v>
      </c>
      <c r="G28" s="430"/>
      <c r="H28" s="419"/>
      <c r="I28" s="419"/>
    </row>
    <row r="29" spans="1:9" ht="15" customHeight="1">
      <c r="A29" s="429" t="s">
        <v>386</v>
      </c>
      <c r="B29" s="423"/>
      <c r="C29" s="423"/>
      <c r="D29" s="423"/>
      <c r="E29" s="423"/>
      <c r="F29" s="422"/>
      <c r="G29" s="421"/>
      <c r="H29" s="419"/>
      <c r="I29" s="419"/>
    </row>
    <row r="30" spans="1:9" ht="27" customHeight="1">
      <c r="A30" s="424" t="s">
        <v>385</v>
      </c>
      <c r="B30" s="423">
        <v>701</v>
      </c>
      <c r="C30" s="423">
        <v>244</v>
      </c>
      <c r="D30" s="423">
        <v>392</v>
      </c>
      <c r="E30" s="423">
        <v>39</v>
      </c>
      <c r="F30" s="422">
        <v>26</v>
      </c>
      <c r="G30" s="421"/>
      <c r="H30" s="419"/>
      <c r="I30" s="419"/>
    </row>
    <row r="31" spans="1:9" ht="15" customHeight="1">
      <c r="A31" s="424" t="s">
        <v>384</v>
      </c>
      <c r="B31" s="423">
        <v>904</v>
      </c>
      <c r="C31" s="423">
        <v>218</v>
      </c>
      <c r="D31" s="423">
        <v>562</v>
      </c>
      <c r="E31" s="423">
        <v>91</v>
      </c>
      <c r="F31" s="422">
        <v>33</v>
      </c>
      <c r="G31" s="421"/>
      <c r="H31" s="419"/>
      <c r="I31" s="419"/>
    </row>
    <row r="32" spans="1:9" ht="15" customHeight="1">
      <c r="A32" s="424" t="s">
        <v>383</v>
      </c>
      <c r="B32" s="423">
        <v>2161</v>
      </c>
      <c r="C32" s="423">
        <v>476</v>
      </c>
      <c r="D32" s="423">
        <v>1423</v>
      </c>
      <c r="E32" s="423">
        <v>123</v>
      </c>
      <c r="F32" s="422">
        <v>139</v>
      </c>
      <c r="G32" s="421"/>
      <c r="H32" s="419"/>
      <c r="I32" s="419"/>
    </row>
    <row r="33" spans="1:9" ht="15" customHeight="1">
      <c r="A33" s="424" t="s">
        <v>382</v>
      </c>
      <c r="B33" s="423">
        <v>12</v>
      </c>
      <c r="C33" s="423">
        <v>7</v>
      </c>
      <c r="D33" s="423">
        <v>5</v>
      </c>
      <c r="E33" s="428" t="s">
        <v>214</v>
      </c>
      <c r="F33" s="427" t="s">
        <v>214</v>
      </c>
      <c r="G33" s="421"/>
      <c r="H33" s="419"/>
      <c r="I33" s="419"/>
    </row>
    <row r="34" spans="1:9" ht="27" customHeight="1">
      <c r="A34" s="424" t="s">
        <v>381</v>
      </c>
      <c r="B34" s="426">
        <v>2</v>
      </c>
      <c r="C34" s="426">
        <v>1</v>
      </c>
      <c r="D34" s="426">
        <v>1</v>
      </c>
      <c r="E34" s="426" t="s">
        <v>214</v>
      </c>
      <c r="F34" s="425" t="s">
        <v>214</v>
      </c>
      <c r="G34" s="421"/>
      <c r="H34" s="419"/>
      <c r="I34" s="419"/>
    </row>
    <row r="35" spans="1:9" ht="27" customHeight="1">
      <c r="A35" s="424" t="s">
        <v>380</v>
      </c>
      <c r="B35" s="423">
        <v>406</v>
      </c>
      <c r="C35" s="423">
        <v>72</v>
      </c>
      <c r="D35" s="423">
        <v>252</v>
      </c>
      <c r="E35" s="423">
        <v>60</v>
      </c>
      <c r="F35" s="422">
        <v>22</v>
      </c>
      <c r="G35" s="421"/>
      <c r="H35" s="419"/>
      <c r="I35" s="419"/>
    </row>
    <row r="36" spans="1:9" ht="15" customHeight="1">
      <c r="A36" s="424" t="s">
        <v>379</v>
      </c>
      <c r="B36" s="423">
        <v>83</v>
      </c>
      <c r="C36" s="423">
        <v>9</v>
      </c>
      <c r="D36" s="423">
        <v>65</v>
      </c>
      <c r="E36" s="423">
        <v>4</v>
      </c>
      <c r="F36" s="422">
        <v>5</v>
      </c>
      <c r="G36" s="421"/>
      <c r="H36" s="419"/>
      <c r="I36" s="419"/>
    </row>
    <row r="37" spans="1:9" ht="15.75">
      <c r="B37" s="420"/>
      <c r="C37" s="420"/>
      <c r="D37" s="420"/>
      <c r="E37" s="420"/>
      <c r="F37" s="420"/>
    </row>
    <row r="38" spans="1:9">
      <c r="B38" s="419"/>
      <c r="C38" s="419"/>
      <c r="D38" s="419"/>
      <c r="E38" s="419"/>
      <c r="F38" s="419"/>
    </row>
    <row r="39" spans="1:9">
      <c r="B39" s="419"/>
      <c r="C39" s="419"/>
      <c r="D39" s="419"/>
      <c r="E39" s="419"/>
      <c r="F39" s="419"/>
    </row>
  </sheetData>
  <mergeCells count="6">
    <mergeCell ref="A1:G1"/>
    <mergeCell ref="A3:G3"/>
    <mergeCell ref="A21:F21"/>
    <mergeCell ref="A23:A24"/>
    <mergeCell ref="B23:B24"/>
    <mergeCell ref="C23:F23"/>
  </mergeCells>
  <pageMargins left="0.7" right="0.7" top="0.75" bottom="0.75" header="0.3" footer="0.3"/>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53"/>
  <sheetViews>
    <sheetView topLeftCell="A29" zoomScaleNormal="100" workbookViewId="0">
      <selection activeCell="H33" sqref="H33"/>
    </sheetView>
  </sheetViews>
  <sheetFormatPr defaultRowHeight="12.75"/>
  <cols>
    <col min="1" max="1" width="28.85546875" style="85" customWidth="1"/>
    <col min="2" max="2" width="11" style="85" customWidth="1"/>
    <col min="3" max="3" width="12.42578125" style="85" customWidth="1"/>
    <col min="4" max="4" width="12.28515625" style="85" customWidth="1"/>
    <col min="5" max="5" width="11" style="85" customWidth="1"/>
    <col min="6" max="6" width="12.28515625" style="85" customWidth="1"/>
    <col min="7" max="7" width="13.42578125" style="85" customWidth="1"/>
    <col min="8" max="8" width="14.85546875" style="85" customWidth="1"/>
    <col min="9" max="9" width="10.28515625" style="85" customWidth="1"/>
    <col min="10" max="10" width="9.28515625" style="85" bestFit="1" customWidth="1"/>
    <col min="11" max="16384" width="9.140625" style="85"/>
  </cols>
  <sheetData>
    <row r="1" spans="1:11" ht="30" customHeight="1">
      <c r="A1" s="962" t="s">
        <v>417</v>
      </c>
      <c r="B1" s="962"/>
      <c r="C1" s="962"/>
      <c r="D1" s="962"/>
      <c r="E1" s="962"/>
      <c r="F1" s="962"/>
      <c r="G1" s="962"/>
      <c r="H1" s="962"/>
    </row>
    <row r="2" spans="1:11" ht="15" customHeight="1">
      <c r="A2" s="505"/>
      <c r="B2" s="505"/>
      <c r="C2" s="505"/>
      <c r="D2" s="505"/>
      <c r="E2" s="505"/>
      <c r="F2" s="505"/>
      <c r="G2" s="505"/>
      <c r="H2" s="505"/>
    </row>
    <row r="3" spans="1:11" s="482" customFormat="1" ht="18" customHeight="1">
      <c r="A3" s="960" t="s">
        <v>416</v>
      </c>
      <c r="B3" s="960"/>
      <c r="C3" s="960"/>
      <c r="D3" s="960"/>
      <c r="E3" s="960"/>
      <c r="F3" s="960"/>
      <c r="G3" s="960"/>
      <c r="H3" s="960"/>
    </row>
    <row r="4" spans="1:11" ht="12" customHeight="1">
      <c r="A4" s="481"/>
      <c r="B4" s="481"/>
      <c r="C4" s="481"/>
      <c r="D4" s="481"/>
      <c r="E4" s="481"/>
      <c r="F4" s="481"/>
      <c r="G4" s="481"/>
      <c r="H4" s="481"/>
    </row>
    <row r="5" spans="1:11" ht="18" customHeight="1">
      <c r="A5" s="963" t="s">
        <v>41</v>
      </c>
      <c r="B5" s="480">
        <v>2018</v>
      </c>
      <c r="C5" s="949">
        <v>2019</v>
      </c>
      <c r="D5" s="968"/>
      <c r="E5" s="968"/>
      <c r="F5" s="968"/>
      <c r="G5" s="968"/>
      <c r="H5" s="504"/>
    </row>
    <row r="6" spans="1:11" ht="13.5" customHeight="1">
      <c r="A6" s="964"/>
      <c r="B6" s="966" t="s">
        <v>38</v>
      </c>
      <c r="C6" s="966" t="s">
        <v>40</v>
      </c>
      <c r="D6" s="966" t="s">
        <v>38</v>
      </c>
      <c r="E6" s="966" t="s">
        <v>39</v>
      </c>
      <c r="F6" s="949" t="s">
        <v>38</v>
      </c>
      <c r="G6" s="970"/>
      <c r="H6" s="504"/>
    </row>
    <row r="7" spans="1:11" ht="25.15" customHeight="1">
      <c r="A7" s="965"/>
      <c r="B7" s="967"/>
      <c r="C7" s="967"/>
      <c r="D7" s="967"/>
      <c r="E7" s="969"/>
      <c r="F7" s="480" t="s">
        <v>178</v>
      </c>
      <c r="G7" s="479" t="s">
        <v>177</v>
      </c>
      <c r="H7" s="503"/>
    </row>
    <row r="8" spans="1:11" ht="9" customHeight="1">
      <c r="A8" s="502"/>
      <c r="B8" s="501"/>
      <c r="C8" s="501"/>
      <c r="D8" s="5"/>
      <c r="E8" s="5"/>
      <c r="F8" s="5"/>
      <c r="G8" s="5"/>
      <c r="H8" s="5"/>
    </row>
    <row r="9" spans="1:11" s="482" customFormat="1" ht="15" customHeight="1">
      <c r="A9" s="959" t="s">
        <v>415</v>
      </c>
      <c r="B9" s="959"/>
      <c r="C9" s="959"/>
      <c r="D9" s="959"/>
      <c r="E9" s="959"/>
      <c r="F9" s="959"/>
      <c r="G9" s="959"/>
      <c r="H9" s="959"/>
    </row>
    <row r="10" spans="1:11" ht="15" customHeight="1">
      <c r="A10" s="487" t="s">
        <v>406</v>
      </c>
      <c r="B10" s="472">
        <v>7792918</v>
      </c>
      <c r="C10" s="472">
        <v>6190093</v>
      </c>
      <c r="D10" s="472">
        <v>6744213</v>
      </c>
      <c r="E10" s="472">
        <v>27077569</v>
      </c>
      <c r="F10" s="494">
        <v>86.5</v>
      </c>
      <c r="G10" s="491">
        <v>109</v>
      </c>
      <c r="H10" s="497"/>
      <c r="I10" s="89"/>
      <c r="J10" s="89"/>
    </row>
    <row r="11" spans="1:11" ht="18" customHeight="1">
      <c r="A11" s="500" t="s">
        <v>414</v>
      </c>
      <c r="B11" s="472"/>
      <c r="C11" s="472"/>
      <c r="D11" s="472"/>
      <c r="E11" s="472"/>
      <c r="F11" s="494"/>
      <c r="G11" s="493"/>
      <c r="H11" s="497"/>
      <c r="I11" s="89"/>
      <c r="J11" s="89"/>
    </row>
    <row r="12" spans="1:11" ht="12.75" customHeight="1">
      <c r="A12" s="500" t="s">
        <v>413</v>
      </c>
      <c r="B12" s="472">
        <v>815597</v>
      </c>
      <c r="C12" s="472">
        <v>689036</v>
      </c>
      <c r="D12" s="472">
        <v>702508</v>
      </c>
      <c r="E12" s="472">
        <v>2696755</v>
      </c>
      <c r="F12" s="494">
        <v>86.1</v>
      </c>
      <c r="G12" s="493">
        <v>102</v>
      </c>
      <c r="H12" s="497"/>
      <c r="I12" s="89"/>
      <c r="J12" s="89"/>
    </row>
    <row r="13" spans="1:11" ht="20.25" customHeight="1">
      <c r="A13" s="496" t="s">
        <v>174</v>
      </c>
      <c r="B13" s="91">
        <v>77929.2</v>
      </c>
      <c r="C13" s="91">
        <v>61900.7</v>
      </c>
      <c r="D13" s="91">
        <v>67442.100000000006</v>
      </c>
      <c r="E13" s="91">
        <v>270775.3</v>
      </c>
      <c r="F13" s="494">
        <v>86.5</v>
      </c>
      <c r="G13" s="491">
        <v>109</v>
      </c>
      <c r="H13" s="492"/>
      <c r="I13" s="89"/>
      <c r="J13" s="89"/>
    </row>
    <row r="14" spans="1:11" ht="18" customHeight="1">
      <c r="A14" s="500" t="s">
        <v>414</v>
      </c>
      <c r="B14" s="91"/>
      <c r="C14" s="91"/>
      <c r="D14" s="91"/>
      <c r="E14" s="91"/>
      <c r="F14" s="494"/>
      <c r="G14" s="493"/>
      <c r="H14" s="492"/>
      <c r="I14" s="89"/>
      <c r="J14" s="89"/>
    </row>
    <row r="15" spans="1:11" ht="15" customHeight="1">
      <c r="A15" s="500" t="s">
        <v>413</v>
      </c>
      <c r="B15" s="91">
        <v>8156</v>
      </c>
      <c r="C15" s="91">
        <v>6890.4</v>
      </c>
      <c r="D15" s="91">
        <v>7025.1</v>
      </c>
      <c r="E15" s="91">
        <v>26967.599999999999</v>
      </c>
      <c r="F15" s="494">
        <v>86.1</v>
      </c>
      <c r="G15" s="493">
        <v>102</v>
      </c>
      <c r="H15" s="492"/>
      <c r="I15" s="89"/>
      <c r="J15" s="89"/>
    </row>
    <row r="16" spans="1:11" ht="21.75" customHeight="1">
      <c r="A16" s="487" t="s">
        <v>412</v>
      </c>
      <c r="B16" s="495">
        <v>10</v>
      </c>
      <c r="C16" s="495">
        <v>10</v>
      </c>
      <c r="D16" s="495">
        <v>10</v>
      </c>
      <c r="E16" s="495">
        <v>10</v>
      </c>
      <c r="F16" s="494">
        <v>100</v>
      </c>
      <c r="G16" s="491">
        <v>100</v>
      </c>
      <c r="H16" s="497"/>
      <c r="I16" s="89"/>
      <c r="J16" s="89"/>
      <c r="K16" s="498"/>
    </row>
    <row r="17" spans="1:11" s="483" customFormat="1" ht="9" customHeight="1">
      <c r="A17" s="487"/>
      <c r="B17" s="486"/>
      <c r="C17" s="499"/>
      <c r="D17" s="486"/>
      <c r="E17" s="486"/>
      <c r="F17" s="486"/>
      <c r="G17" s="5"/>
      <c r="H17" s="5"/>
      <c r="I17" s="89"/>
      <c r="J17" s="89"/>
      <c r="K17" s="498"/>
    </row>
    <row r="18" spans="1:11" s="482" customFormat="1" ht="15" customHeight="1">
      <c r="A18" s="959" t="s">
        <v>411</v>
      </c>
      <c r="B18" s="959"/>
      <c r="C18" s="959"/>
      <c r="D18" s="959"/>
      <c r="E18" s="959"/>
      <c r="F18" s="959"/>
      <c r="G18" s="959"/>
      <c r="H18" s="959"/>
      <c r="I18" s="89"/>
      <c r="J18" s="89"/>
    </row>
    <row r="19" spans="1:11" ht="18.75" customHeight="1">
      <c r="A19" s="487" t="s">
        <v>175</v>
      </c>
      <c r="B19" s="472">
        <v>3179</v>
      </c>
      <c r="C19" s="472">
        <v>2379</v>
      </c>
      <c r="D19" s="472">
        <v>2465</v>
      </c>
      <c r="E19" s="472">
        <v>10571</v>
      </c>
      <c r="F19" s="494">
        <v>77.5</v>
      </c>
      <c r="G19" s="493">
        <v>103.6</v>
      </c>
      <c r="H19" s="497"/>
      <c r="I19" s="89"/>
      <c r="J19" s="89"/>
    </row>
    <row r="20" spans="1:11" ht="18.75" customHeight="1">
      <c r="A20" s="496" t="s">
        <v>174</v>
      </c>
      <c r="B20" s="91">
        <v>19158.5</v>
      </c>
      <c r="C20" s="91">
        <v>13997.5</v>
      </c>
      <c r="D20" s="91">
        <v>15885.9</v>
      </c>
      <c r="E20" s="91">
        <v>63429.7</v>
      </c>
      <c r="F20" s="494">
        <v>82.9</v>
      </c>
      <c r="G20" s="493">
        <v>113.5</v>
      </c>
      <c r="H20" s="492"/>
      <c r="I20" s="89"/>
      <c r="J20" s="89"/>
    </row>
    <row r="21" spans="1:11" ht="20.25" customHeight="1">
      <c r="A21" s="487" t="s">
        <v>173</v>
      </c>
      <c r="B21" s="495">
        <v>6026.57</v>
      </c>
      <c r="C21" s="495">
        <v>5883.78</v>
      </c>
      <c r="D21" s="495">
        <v>6444.57</v>
      </c>
      <c r="E21" s="495">
        <v>6000.35</v>
      </c>
      <c r="F21" s="494">
        <v>106.9</v>
      </c>
      <c r="G21" s="493">
        <v>109.5</v>
      </c>
      <c r="H21" s="492"/>
      <c r="I21" s="89"/>
      <c r="J21" s="89"/>
    </row>
    <row r="22" spans="1:11" ht="15" customHeight="1">
      <c r="A22" s="487"/>
      <c r="B22" s="486"/>
      <c r="C22" s="486"/>
      <c r="D22" s="486"/>
      <c r="E22" s="486"/>
      <c r="F22" s="491"/>
      <c r="G22" s="491"/>
      <c r="H22" s="490"/>
    </row>
    <row r="23" spans="1:11" ht="15" customHeight="1">
      <c r="A23" s="489"/>
      <c r="B23" s="488"/>
      <c r="C23" s="488"/>
      <c r="D23" s="488"/>
      <c r="E23" s="488"/>
      <c r="F23" s="488"/>
      <c r="G23" s="488"/>
      <c r="H23" s="485"/>
    </row>
    <row r="24" spans="1:11" ht="15" customHeight="1">
      <c r="A24" s="489"/>
      <c r="B24" s="488"/>
      <c r="C24" s="488"/>
      <c r="D24" s="488"/>
      <c r="E24" s="488"/>
      <c r="F24" s="488"/>
      <c r="G24" s="488"/>
      <c r="H24" s="485"/>
    </row>
    <row r="25" spans="1:11" ht="15" customHeight="1">
      <c r="A25" s="487"/>
      <c r="B25" s="486"/>
      <c r="C25" s="486"/>
      <c r="D25" s="486"/>
      <c r="E25" s="486"/>
      <c r="F25" s="486"/>
      <c r="G25" s="485"/>
      <c r="H25" s="485"/>
    </row>
    <row r="26" spans="1:11" s="483" customFormat="1" ht="15" customHeight="1">
      <c r="A26" s="481"/>
      <c r="B26" s="484"/>
      <c r="C26" s="484"/>
      <c r="D26" s="484"/>
      <c r="E26" s="484"/>
      <c r="F26" s="484"/>
      <c r="G26" s="481"/>
      <c r="H26" s="481"/>
    </row>
    <row r="27" spans="1:11" s="482" customFormat="1" ht="26.25" customHeight="1">
      <c r="A27" s="960" t="s">
        <v>410</v>
      </c>
      <c r="B27" s="960"/>
      <c r="C27" s="960"/>
      <c r="D27" s="960"/>
      <c r="E27" s="960"/>
      <c r="F27" s="960"/>
      <c r="G27" s="960"/>
      <c r="H27" s="960"/>
    </row>
    <row r="28" spans="1:11" ht="12" customHeight="1">
      <c r="A28" s="481"/>
      <c r="B28" s="481"/>
      <c r="C28" s="481"/>
      <c r="D28" s="481"/>
      <c r="E28" s="481"/>
      <c r="F28" s="481"/>
      <c r="G28" s="481"/>
      <c r="H28" s="481"/>
    </row>
    <row r="29" spans="1:11" ht="22.15" customHeight="1">
      <c r="A29" s="961" t="s">
        <v>41</v>
      </c>
      <c r="B29" s="971" t="s">
        <v>409</v>
      </c>
      <c r="C29" s="972"/>
      <c r="D29" s="972"/>
      <c r="E29" s="972"/>
      <c r="F29" s="963"/>
      <c r="G29" s="971" t="s">
        <v>408</v>
      </c>
      <c r="H29" s="972"/>
    </row>
    <row r="30" spans="1:11" ht="30.75" customHeight="1">
      <c r="A30" s="961"/>
      <c r="B30" s="975" t="s">
        <v>164</v>
      </c>
      <c r="C30" s="975"/>
      <c r="D30" s="951" t="s">
        <v>407</v>
      </c>
      <c r="E30" s="952"/>
      <c r="F30" s="953"/>
      <c r="G30" s="973"/>
      <c r="H30" s="974"/>
    </row>
    <row r="31" spans="1:11" ht="36.6" customHeight="1">
      <c r="A31" s="961"/>
      <c r="B31" s="480" t="s">
        <v>406</v>
      </c>
      <c r="C31" s="480" t="s">
        <v>171</v>
      </c>
      <c r="D31" s="480" t="s">
        <v>406</v>
      </c>
      <c r="E31" s="949" t="s">
        <v>171</v>
      </c>
      <c r="F31" s="950"/>
      <c r="G31" s="480" t="s">
        <v>405</v>
      </c>
      <c r="H31" s="479" t="s">
        <v>171</v>
      </c>
    </row>
    <row r="32" spans="1:11" ht="9" customHeight="1">
      <c r="A32" s="478"/>
      <c r="B32" s="477"/>
      <c r="C32" s="477"/>
      <c r="D32" s="477"/>
      <c r="E32" s="956"/>
      <c r="F32" s="957"/>
      <c r="G32" s="477"/>
      <c r="H32" s="476"/>
    </row>
    <row r="33" spans="1:9" ht="15" customHeight="1">
      <c r="A33" s="95" t="s">
        <v>34</v>
      </c>
      <c r="B33" s="474">
        <v>27077569</v>
      </c>
      <c r="C33" s="473">
        <v>270775307</v>
      </c>
      <c r="D33" s="475">
        <v>2696755</v>
      </c>
      <c r="E33" s="956">
        <v>26967552</v>
      </c>
      <c r="F33" s="958"/>
      <c r="G33" s="474">
        <v>10571</v>
      </c>
      <c r="H33" s="473">
        <v>63429654</v>
      </c>
    </row>
    <row r="34" spans="1:9" ht="15" customHeight="1">
      <c r="A34" s="90" t="s">
        <v>63</v>
      </c>
      <c r="B34" s="470">
        <v>683700</v>
      </c>
      <c r="C34" s="470">
        <v>6837000</v>
      </c>
      <c r="D34" s="471">
        <v>73527</v>
      </c>
      <c r="E34" s="954">
        <v>735270</v>
      </c>
      <c r="F34" s="955"/>
      <c r="G34" s="470">
        <v>373</v>
      </c>
      <c r="H34" s="470">
        <v>2212117</v>
      </c>
      <c r="I34" s="469"/>
    </row>
    <row r="35" spans="1:9" ht="15" customHeight="1">
      <c r="A35" s="90" t="s">
        <v>62</v>
      </c>
      <c r="B35" s="470">
        <v>1592012</v>
      </c>
      <c r="C35" s="470">
        <v>15920120</v>
      </c>
      <c r="D35" s="471">
        <v>227746</v>
      </c>
      <c r="E35" s="954">
        <v>2277460</v>
      </c>
      <c r="F35" s="955"/>
      <c r="G35" s="470">
        <v>711</v>
      </c>
      <c r="H35" s="470">
        <v>4263713</v>
      </c>
      <c r="I35" s="469"/>
    </row>
    <row r="36" spans="1:9" ht="15" customHeight="1">
      <c r="A36" s="90" t="s">
        <v>61</v>
      </c>
      <c r="B36" s="470">
        <v>4572310</v>
      </c>
      <c r="C36" s="470">
        <v>45723100</v>
      </c>
      <c r="D36" s="472">
        <v>390561</v>
      </c>
      <c r="E36" s="954">
        <v>3905610</v>
      </c>
      <c r="F36" s="955"/>
      <c r="G36" s="470">
        <v>1433</v>
      </c>
      <c r="H36" s="470">
        <v>8573156</v>
      </c>
      <c r="I36" s="469"/>
    </row>
    <row r="37" spans="1:9" ht="15" customHeight="1">
      <c r="A37" s="90" t="s">
        <v>59</v>
      </c>
      <c r="B37" s="470">
        <v>226147</v>
      </c>
      <c r="C37" s="470">
        <v>2261467</v>
      </c>
      <c r="D37" s="471">
        <v>33253</v>
      </c>
      <c r="E37" s="954">
        <v>332530</v>
      </c>
      <c r="F37" s="955"/>
      <c r="G37" s="470">
        <v>167</v>
      </c>
      <c r="H37" s="470">
        <v>1079206</v>
      </c>
      <c r="I37" s="469"/>
    </row>
    <row r="38" spans="1:9" ht="15" customHeight="1">
      <c r="A38" s="90" t="s">
        <v>58</v>
      </c>
      <c r="B38" s="470">
        <v>2571487</v>
      </c>
      <c r="C38" s="470">
        <v>25714872</v>
      </c>
      <c r="D38" s="471">
        <v>273205</v>
      </c>
      <c r="E38" s="954">
        <v>2732052</v>
      </c>
      <c r="F38" s="955"/>
      <c r="G38" s="470">
        <v>827</v>
      </c>
      <c r="H38" s="470">
        <v>5297493</v>
      </c>
      <c r="I38" s="469"/>
    </row>
    <row r="39" spans="1:9" ht="15" customHeight="1">
      <c r="A39" s="90" t="s">
        <v>57</v>
      </c>
      <c r="B39" s="470">
        <v>2654811</v>
      </c>
      <c r="C39" s="470">
        <v>26548110</v>
      </c>
      <c r="D39" s="471">
        <v>204702</v>
      </c>
      <c r="E39" s="954">
        <v>2047020</v>
      </c>
      <c r="F39" s="955"/>
      <c r="G39" s="470">
        <v>912</v>
      </c>
      <c r="H39" s="470">
        <v>5427038</v>
      </c>
      <c r="I39" s="469"/>
    </row>
    <row r="40" spans="1:9" ht="15" customHeight="1">
      <c r="A40" s="90" t="s">
        <v>56</v>
      </c>
      <c r="B40" s="470">
        <v>3488435</v>
      </c>
      <c r="C40" s="470">
        <v>34884350</v>
      </c>
      <c r="D40" s="471">
        <v>386138</v>
      </c>
      <c r="E40" s="954">
        <v>3861380</v>
      </c>
      <c r="F40" s="955"/>
      <c r="G40" s="470">
        <v>1377</v>
      </c>
      <c r="H40" s="470">
        <v>8762735</v>
      </c>
      <c r="I40" s="469"/>
    </row>
    <row r="41" spans="1:9" ht="15" customHeight="1">
      <c r="A41" s="90" t="s">
        <v>55</v>
      </c>
      <c r="B41" s="470">
        <v>366641</v>
      </c>
      <c r="C41" s="470">
        <v>3666410</v>
      </c>
      <c r="D41" s="471">
        <v>25701</v>
      </c>
      <c r="E41" s="954">
        <v>257010</v>
      </c>
      <c r="F41" s="955"/>
      <c r="G41" s="470">
        <v>120</v>
      </c>
      <c r="H41" s="470">
        <v>1063491</v>
      </c>
      <c r="I41" s="469"/>
    </row>
    <row r="42" spans="1:9" ht="15" customHeight="1">
      <c r="A42" s="90" t="s">
        <v>54</v>
      </c>
      <c r="B42" s="470">
        <v>2531230</v>
      </c>
      <c r="C42" s="470">
        <v>25312368</v>
      </c>
      <c r="D42" s="471">
        <v>143840</v>
      </c>
      <c r="E42" s="954">
        <v>1438400</v>
      </c>
      <c r="F42" s="955"/>
      <c r="G42" s="470">
        <v>674</v>
      </c>
      <c r="H42" s="470">
        <v>3298171</v>
      </c>
      <c r="I42" s="469"/>
    </row>
    <row r="43" spans="1:9" ht="15" customHeight="1">
      <c r="A43" s="90" t="s">
        <v>53</v>
      </c>
      <c r="B43" s="470">
        <v>1261369</v>
      </c>
      <c r="C43" s="470">
        <v>12613690</v>
      </c>
      <c r="D43" s="471">
        <v>230986</v>
      </c>
      <c r="E43" s="954">
        <v>2309860</v>
      </c>
      <c r="F43" s="955"/>
      <c r="G43" s="470">
        <v>993</v>
      </c>
      <c r="H43" s="470">
        <v>5822204</v>
      </c>
      <c r="I43" s="469"/>
    </row>
    <row r="44" spans="1:9" ht="15" customHeight="1">
      <c r="A44" s="90" t="s">
        <v>52</v>
      </c>
      <c r="B44" s="470">
        <v>903212</v>
      </c>
      <c r="C44" s="470">
        <v>9032120</v>
      </c>
      <c r="D44" s="471">
        <v>125348</v>
      </c>
      <c r="E44" s="954">
        <v>1253480</v>
      </c>
      <c r="F44" s="955"/>
      <c r="G44" s="470">
        <v>383</v>
      </c>
      <c r="H44" s="470">
        <v>2531313</v>
      </c>
      <c r="I44" s="469"/>
    </row>
    <row r="45" spans="1:9" ht="15" customHeight="1">
      <c r="A45" s="90" t="s">
        <v>51</v>
      </c>
      <c r="B45" s="470">
        <v>573896</v>
      </c>
      <c r="C45" s="470">
        <v>5738960</v>
      </c>
      <c r="D45" s="471">
        <v>46908</v>
      </c>
      <c r="E45" s="954">
        <v>469080</v>
      </c>
      <c r="F45" s="955"/>
      <c r="G45" s="470">
        <v>164</v>
      </c>
      <c r="H45" s="470">
        <v>1103073</v>
      </c>
      <c r="I45" s="469"/>
    </row>
    <row r="46" spans="1:9" ht="15" customHeight="1">
      <c r="A46" s="90" t="s">
        <v>50</v>
      </c>
      <c r="B46" s="470">
        <v>2002262</v>
      </c>
      <c r="C46" s="470">
        <v>20022620</v>
      </c>
      <c r="D46" s="471">
        <v>92908</v>
      </c>
      <c r="E46" s="954">
        <v>929080</v>
      </c>
      <c r="F46" s="955"/>
      <c r="G46" s="470">
        <v>506</v>
      </c>
      <c r="H46" s="470">
        <v>3163331</v>
      </c>
      <c r="I46" s="469"/>
    </row>
    <row r="47" spans="1:9" ht="15" customHeight="1">
      <c r="A47" s="90" t="s">
        <v>49</v>
      </c>
      <c r="B47" s="470">
        <v>844015</v>
      </c>
      <c r="C47" s="470">
        <v>8439700</v>
      </c>
      <c r="D47" s="471">
        <v>97916</v>
      </c>
      <c r="E47" s="954">
        <v>979160</v>
      </c>
      <c r="F47" s="955"/>
      <c r="G47" s="470">
        <v>480</v>
      </c>
      <c r="H47" s="470">
        <v>2406371</v>
      </c>
      <c r="I47" s="469"/>
    </row>
    <row r="48" spans="1:9" ht="15" customHeight="1">
      <c r="A48" s="90" t="s">
        <v>48</v>
      </c>
      <c r="B48" s="470">
        <v>2448839</v>
      </c>
      <c r="C48" s="470">
        <v>24488390</v>
      </c>
      <c r="D48" s="471">
        <v>298268</v>
      </c>
      <c r="E48" s="954">
        <v>2982680</v>
      </c>
      <c r="F48" s="955"/>
      <c r="G48" s="470">
        <v>1298</v>
      </c>
      <c r="H48" s="470">
        <v>7433662</v>
      </c>
      <c r="I48" s="469"/>
    </row>
    <row r="49" spans="1:9" ht="15" customHeight="1">
      <c r="A49" s="90" t="s">
        <v>47</v>
      </c>
      <c r="B49" s="470">
        <v>357203</v>
      </c>
      <c r="C49" s="470">
        <v>3572030</v>
      </c>
      <c r="D49" s="471">
        <v>45748</v>
      </c>
      <c r="E49" s="954">
        <v>457480</v>
      </c>
      <c r="F49" s="955"/>
      <c r="G49" s="470">
        <v>153</v>
      </c>
      <c r="H49" s="470">
        <v>992580</v>
      </c>
      <c r="I49" s="469"/>
    </row>
    <row r="50" spans="1:9">
      <c r="B50" s="468"/>
      <c r="C50" s="468"/>
      <c r="D50" s="468"/>
      <c r="E50" s="468"/>
      <c r="F50" s="468"/>
      <c r="G50" s="468"/>
      <c r="H50" s="468"/>
      <c r="I50" s="467"/>
    </row>
    <row r="51" spans="1:9">
      <c r="B51" s="467"/>
      <c r="C51" s="467"/>
      <c r="D51" s="467"/>
      <c r="E51" s="467"/>
      <c r="F51" s="467"/>
      <c r="G51" s="467"/>
      <c r="H51" s="467"/>
    </row>
    <row r="53" spans="1:9">
      <c r="C53" s="86"/>
      <c r="D53" s="86"/>
      <c r="E53" s="86"/>
      <c r="F53" s="86"/>
      <c r="G53" s="86"/>
      <c r="H53" s="86"/>
    </row>
  </sheetData>
  <mergeCells count="36">
    <mergeCell ref="A9:H9"/>
    <mergeCell ref="A18:H18"/>
    <mergeCell ref="A27:H27"/>
    <mergeCell ref="A29:A31"/>
    <mergeCell ref="A1:H1"/>
    <mergeCell ref="A3:H3"/>
    <mergeCell ref="A5:A7"/>
    <mergeCell ref="B6:B7"/>
    <mergeCell ref="C6:C7"/>
    <mergeCell ref="D6:D7"/>
    <mergeCell ref="C5:G5"/>
    <mergeCell ref="E6:E7"/>
    <mergeCell ref="F6:G6"/>
    <mergeCell ref="B29:F29"/>
    <mergeCell ref="G29:H30"/>
    <mergeCell ref="B30:C30"/>
    <mergeCell ref="E47:F47"/>
    <mergeCell ref="E35:F35"/>
    <mergeCell ref="E36:F36"/>
    <mergeCell ref="E37:F37"/>
    <mergeCell ref="E49:F49"/>
    <mergeCell ref="E48:F48"/>
    <mergeCell ref="E39:F39"/>
    <mergeCell ref="E40:F40"/>
    <mergeCell ref="E42:F42"/>
    <mergeCell ref="E44:F44"/>
    <mergeCell ref="E41:F41"/>
    <mergeCell ref="E45:F45"/>
    <mergeCell ref="E46:F46"/>
    <mergeCell ref="E43:F43"/>
    <mergeCell ref="E31:F31"/>
    <mergeCell ref="D30:F30"/>
    <mergeCell ref="E38:F38"/>
    <mergeCell ref="E32:F32"/>
    <mergeCell ref="E33:F33"/>
    <mergeCell ref="E34:F34"/>
  </mergeCells>
  <printOptions horizontalCentered="1"/>
  <pageMargins left="0.39370078740157483" right="0.39370078740157483" top="0.59055118110236227" bottom="0.59055118110236227" header="0.31496062992125984" footer="0.31496062992125984"/>
  <pageSetup paperSize="9" scale="8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45"/>
  <sheetViews>
    <sheetView zoomScaleNormal="100" workbookViewId="0">
      <selection activeCell="N7" sqref="N7"/>
    </sheetView>
  </sheetViews>
  <sheetFormatPr defaultColWidth="10.28515625" defaultRowHeight="12.75"/>
  <cols>
    <col min="1" max="1" width="18" style="85" customWidth="1"/>
    <col min="2" max="2" width="11.7109375" style="85" customWidth="1"/>
    <col min="3" max="3" width="13" style="85" customWidth="1"/>
    <col min="4" max="4" width="15.140625" style="85" customWidth="1"/>
    <col min="5" max="5" width="12.7109375" style="85" customWidth="1"/>
    <col min="6" max="6" width="12.85546875" style="85" customWidth="1"/>
    <col min="7" max="9" width="12.28515625" style="85" customWidth="1"/>
    <col min="10" max="10" width="11.7109375" style="85" customWidth="1"/>
    <col min="11" max="11" width="11" style="85" customWidth="1"/>
    <col min="12" max="12" width="6" style="85" customWidth="1"/>
    <col min="13" max="13" width="12.7109375" style="85" customWidth="1"/>
    <col min="14" max="14" width="11" style="85" customWidth="1"/>
    <col min="15" max="16384" width="10.28515625" style="85"/>
  </cols>
  <sheetData>
    <row r="1" spans="1:24" ht="30" customHeight="1">
      <c r="A1" s="976" t="s">
        <v>432</v>
      </c>
      <c r="B1" s="976"/>
      <c r="C1" s="976"/>
      <c r="D1" s="976"/>
      <c r="E1" s="976"/>
      <c r="F1" s="976"/>
      <c r="G1" s="976"/>
      <c r="H1" s="976"/>
      <c r="I1" s="976"/>
      <c r="J1" s="976"/>
      <c r="K1" s="976"/>
      <c r="L1" s="102"/>
    </row>
    <row r="2" spans="1:24" ht="15" customHeight="1"/>
    <row r="3" spans="1:24" ht="18" customHeight="1">
      <c r="A3" s="977" t="s">
        <v>431</v>
      </c>
      <c r="B3" s="977"/>
      <c r="C3" s="977"/>
      <c r="D3" s="977"/>
      <c r="E3" s="977"/>
      <c r="F3" s="977"/>
      <c r="G3" s="977"/>
      <c r="H3" s="977"/>
      <c r="I3" s="977"/>
      <c r="J3" s="977"/>
      <c r="K3" s="977"/>
      <c r="L3" s="528"/>
      <c r="N3" s="467"/>
    </row>
    <row r="4" spans="1:24" ht="12" customHeight="1">
      <c r="A4" s="527"/>
    </row>
    <row r="5" spans="1:24" ht="34.5" customHeight="1">
      <c r="A5" s="961" t="s">
        <v>41</v>
      </c>
      <c r="B5" s="978" t="s">
        <v>430</v>
      </c>
      <c r="C5" s="979"/>
      <c r="D5" s="980"/>
      <c r="E5" s="981" t="s">
        <v>429</v>
      </c>
      <c r="F5" s="978"/>
      <c r="G5" s="981" t="s">
        <v>428</v>
      </c>
      <c r="H5" s="981"/>
      <c r="I5" s="981"/>
      <c r="J5" s="981" t="s">
        <v>427</v>
      </c>
      <c r="K5" s="978"/>
      <c r="L5" s="526"/>
      <c r="M5" s="525"/>
      <c r="N5" s="525"/>
    </row>
    <row r="6" spans="1:24" ht="27" customHeight="1">
      <c r="A6" s="961"/>
      <c r="B6" s="982" t="s">
        <v>423</v>
      </c>
      <c r="C6" s="984" t="s">
        <v>422</v>
      </c>
      <c r="D6" s="523" t="s">
        <v>424</v>
      </c>
      <c r="E6" s="982" t="s">
        <v>423</v>
      </c>
      <c r="F6" s="984" t="s">
        <v>422</v>
      </c>
      <c r="G6" s="982" t="s">
        <v>426</v>
      </c>
      <c r="H6" s="984" t="s">
        <v>425</v>
      </c>
      <c r="I6" s="523" t="s">
        <v>424</v>
      </c>
      <c r="J6" s="982" t="s">
        <v>423</v>
      </c>
      <c r="K6" s="985" t="s">
        <v>422</v>
      </c>
      <c r="L6" s="524"/>
    </row>
    <row r="7" spans="1:24" ht="69.75" customHeight="1">
      <c r="A7" s="961"/>
      <c r="B7" s="983"/>
      <c r="C7" s="983"/>
      <c r="D7" s="523" t="s">
        <v>421</v>
      </c>
      <c r="E7" s="983"/>
      <c r="F7" s="983"/>
      <c r="G7" s="983"/>
      <c r="H7" s="983"/>
      <c r="I7" s="523" t="s">
        <v>420</v>
      </c>
      <c r="J7" s="983"/>
      <c r="K7" s="986"/>
      <c r="L7" s="522"/>
    </row>
    <row r="8" spans="1:24" s="505" customFormat="1" ht="15" customHeight="1">
      <c r="A8" s="502"/>
      <c r="B8" s="521"/>
      <c r="C8" s="521"/>
      <c r="D8" s="521"/>
      <c r="E8" s="521"/>
      <c r="F8" s="521"/>
      <c r="G8" s="521"/>
      <c r="H8" s="521"/>
      <c r="I8" s="521"/>
      <c r="J8" s="521"/>
      <c r="K8" s="520"/>
      <c r="L8" s="502"/>
      <c r="M8" s="507"/>
      <c r="N8" s="507"/>
      <c r="R8" s="507"/>
      <c r="V8" s="507"/>
    </row>
    <row r="9" spans="1:24" ht="15" customHeight="1">
      <c r="A9" s="519" t="s">
        <v>34</v>
      </c>
      <c r="B9" s="518">
        <v>910842</v>
      </c>
      <c r="C9" s="518">
        <v>882372</v>
      </c>
      <c r="D9" s="518">
        <v>323</v>
      </c>
      <c r="E9" s="518">
        <v>6706</v>
      </c>
      <c r="F9" s="518">
        <v>4855</v>
      </c>
      <c r="G9" s="518">
        <v>9900</v>
      </c>
      <c r="H9" s="518">
        <v>7002</v>
      </c>
      <c r="I9" s="518">
        <v>1294</v>
      </c>
      <c r="J9" s="518">
        <v>894236</v>
      </c>
      <c r="K9" s="517">
        <v>870515</v>
      </c>
      <c r="L9" s="516"/>
      <c r="M9" s="507"/>
      <c r="N9" s="509"/>
      <c r="P9" s="467"/>
      <c r="V9" s="467"/>
      <c r="X9" s="467"/>
    </row>
    <row r="10" spans="1:24" ht="15" customHeight="1">
      <c r="A10" s="515" t="s">
        <v>63</v>
      </c>
      <c r="B10" s="514">
        <v>34217</v>
      </c>
      <c r="C10" s="514">
        <v>32268</v>
      </c>
      <c r="D10" s="513">
        <v>16</v>
      </c>
      <c r="E10" s="513">
        <v>270</v>
      </c>
      <c r="F10" s="513">
        <v>77</v>
      </c>
      <c r="G10" s="513">
        <v>713</v>
      </c>
      <c r="H10" s="513">
        <v>312</v>
      </c>
      <c r="I10" s="513">
        <v>53</v>
      </c>
      <c r="J10" s="513">
        <v>33234</v>
      </c>
      <c r="K10" s="512">
        <v>31879</v>
      </c>
      <c r="L10" s="511"/>
      <c r="M10" s="510"/>
      <c r="N10" s="509"/>
      <c r="P10" s="467"/>
      <c r="V10" s="467"/>
      <c r="X10" s="467"/>
    </row>
    <row r="11" spans="1:24" ht="15" customHeight="1">
      <c r="A11" s="515" t="s">
        <v>62</v>
      </c>
      <c r="B11" s="514">
        <v>47924</v>
      </c>
      <c r="C11" s="514">
        <v>46371</v>
      </c>
      <c r="D11" s="513">
        <v>20</v>
      </c>
      <c r="E11" s="513">
        <v>376</v>
      </c>
      <c r="F11" s="513">
        <v>322</v>
      </c>
      <c r="G11" s="513">
        <v>525</v>
      </c>
      <c r="H11" s="513">
        <v>417</v>
      </c>
      <c r="I11" s="513">
        <v>72</v>
      </c>
      <c r="J11" s="513">
        <v>47023</v>
      </c>
      <c r="K11" s="512">
        <v>45632</v>
      </c>
      <c r="L11" s="511"/>
      <c r="M11" s="510"/>
      <c r="N11" s="509"/>
      <c r="P11" s="467"/>
      <c r="V11" s="467"/>
      <c r="X11" s="467"/>
    </row>
    <row r="12" spans="1:24" ht="15" customHeight="1">
      <c r="A12" s="515" t="s">
        <v>61</v>
      </c>
      <c r="B12" s="514">
        <v>119020</v>
      </c>
      <c r="C12" s="514">
        <v>114785</v>
      </c>
      <c r="D12" s="513">
        <v>14</v>
      </c>
      <c r="E12" s="513">
        <v>465</v>
      </c>
      <c r="F12" s="513">
        <v>329</v>
      </c>
      <c r="G12" s="513">
        <v>854</v>
      </c>
      <c r="H12" s="513">
        <v>663</v>
      </c>
      <c r="I12" s="513">
        <v>177</v>
      </c>
      <c r="J12" s="513">
        <v>117701</v>
      </c>
      <c r="K12" s="512">
        <v>113793</v>
      </c>
      <c r="L12" s="511"/>
      <c r="M12" s="510"/>
      <c r="N12" s="509"/>
      <c r="P12" s="467"/>
      <c r="V12" s="467"/>
      <c r="X12" s="467"/>
    </row>
    <row r="13" spans="1:24" ht="15" customHeight="1">
      <c r="A13" s="515" t="s">
        <v>59</v>
      </c>
      <c r="B13" s="514">
        <v>11562</v>
      </c>
      <c r="C13" s="514">
        <v>11185</v>
      </c>
      <c r="D13" s="513">
        <v>3</v>
      </c>
      <c r="E13" s="513">
        <v>66</v>
      </c>
      <c r="F13" s="513">
        <v>59</v>
      </c>
      <c r="G13" s="513">
        <v>117</v>
      </c>
      <c r="H13" s="513">
        <v>91</v>
      </c>
      <c r="I13" s="513">
        <v>34</v>
      </c>
      <c r="J13" s="513">
        <v>11379</v>
      </c>
      <c r="K13" s="512">
        <v>11035</v>
      </c>
      <c r="L13" s="511"/>
      <c r="M13" s="510"/>
      <c r="N13" s="509"/>
      <c r="P13" s="467"/>
      <c r="V13" s="467"/>
      <c r="X13" s="467"/>
    </row>
    <row r="14" spans="1:24" ht="15" customHeight="1">
      <c r="A14" s="515" t="s">
        <v>58</v>
      </c>
      <c r="B14" s="514">
        <v>73681</v>
      </c>
      <c r="C14" s="514">
        <v>70682</v>
      </c>
      <c r="D14" s="513">
        <v>52</v>
      </c>
      <c r="E14" s="513">
        <v>727</v>
      </c>
      <c r="F14" s="513">
        <v>518</v>
      </c>
      <c r="G14" s="513">
        <v>907</v>
      </c>
      <c r="H14" s="513">
        <v>550</v>
      </c>
      <c r="I14" s="513">
        <v>124</v>
      </c>
      <c r="J14" s="513">
        <v>72047</v>
      </c>
      <c r="K14" s="512">
        <v>69614</v>
      </c>
      <c r="L14" s="511"/>
      <c r="M14" s="510"/>
      <c r="N14" s="509"/>
      <c r="P14" s="467"/>
      <c r="V14" s="467"/>
      <c r="X14" s="467"/>
    </row>
    <row r="15" spans="1:24" ht="15" customHeight="1">
      <c r="A15" s="515" t="s">
        <v>57</v>
      </c>
      <c r="B15" s="514">
        <v>106326</v>
      </c>
      <c r="C15" s="514">
        <v>104001</v>
      </c>
      <c r="D15" s="513">
        <v>5</v>
      </c>
      <c r="E15" s="513">
        <v>1835</v>
      </c>
      <c r="F15" s="513">
        <v>1655</v>
      </c>
      <c r="G15" s="513">
        <v>920</v>
      </c>
      <c r="H15" s="513">
        <v>701</v>
      </c>
      <c r="I15" s="513">
        <v>44</v>
      </c>
      <c r="J15" s="513">
        <v>103571</v>
      </c>
      <c r="K15" s="512">
        <v>101645</v>
      </c>
      <c r="L15" s="511"/>
      <c r="M15" s="510"/>
      <c r="N15" s="509"/>
      <c r="P15" s="467"/>
      <c r="V15" s="467"/>
      <c r="X15" s="467"/>
    </row>
    <row r="16" spans="1:24" ht="15" customHeight="1">
      <c r="A16" s="515" t="s">
        <v>56</v>
      </c>
      <c r="B16" s="514">
        <v>127025</v>
      </c>
      <c r="C16" s="514">
        <v>122988</v>
      </c>
      <c r="D16" s="513">
        <v>128</v>
      </c>
      <c r="E16" s="513">
        <v>918</v>
      </c>
      <c r="F16" s="513">
        <v>457</v>
      </c>
      <c r="G16" s="513">
        <v>1539</v>
      </c>
      <c r="H16" s="513">
        <v>1146</v>
      </c>
      <c r="I16" s="513">
        <v>215</v>
      </c>
      <c r="J16" s="513">
        <v>124568</v>
      </c>
      <c r="K16" s="512">
        <v>121385</v>
      </c>
      <c r="L16" s="511"/>
      <c r="M16" s="510"/>
      <c r="N16" s="509"/>
      <c r="P16" s="467"/>
      <c r="V16" s="467"/>
      <c r="X16" s="467"/>
    </row>
    <row r="17" spans="1:24" ht="15" customHeight="1">
      <c r="A17" s="515" t="s">
        <v>55</v>
      </c>
      <c r="B17" s="514">
        <v>19465</v>
      </c>
      <c r="C17" s="514">
        <v>19110</v>
      </c>
      <c r="D17" s="513">
        <v>1</v>
      </c>
      <c r="E17" s="513">
        <v>55</v>
      </c>
      <c r="F17" s="513">
        <v>39</v>
      </c>
      <c r="G17" s="513">
        <v>173</v>
      </c>
      <c r="H17" s="513">
        <v>137</v>
      </c>
      <c r="I17" s="513">
        <v>31</v>
      </c>
      <c r="J17" s="513">
        <v>19237</v>
      </c>
      <c r="K17" s="512">
        <v>18934</v>
      </c>
      <c r="L17" s="511"/>
      <c r="M17" s="510"/>
      <c r="N17" s="509"/>
      <c r="P17" s="467"/>
      <c r="V17" s="467"/>
      <c r="X17" s="467"/>
    </row>
    <row r="18" spans="1:24" ht="15" customHeight="1">
      <c r="A18" s="515" t="s">
        <v>54</v>
      </c>
      <c r="B18" s="514">
        <v>71630</v>
      </c>
      <c r="C18" s="514">
        <v>69958</v>
      </c>
      <c r="D18" s="513">
        <v>1</v>
      </c>
      <c r="E18" s="513">
        <v>338</v>
      </c>
      <c r="F18" s="513">
        <v>266</v>
      </c>
      <c r="G18" s="513">
        <v>652</v>
      </c>
      <c r="H18" s="513">
        <v>502</v>
      </c>
      <c r="I18" s="513">
        <v>80</v>
      </c>
      <c r="J18" s="513">
        <v>70640</v>
      </c>
      <c r="K18" s="512">
        <v>69190</v>
      </c>
      <c r="L18" s="511"/>
      <c r="M18" s="510"/>
      <c r="N18" s="509"/>
      <c r="P18" s="467"/>
      <c r="V18" s="467"/>
      <c r="X18" s="467"/>
    </row>
    <row r="19" spans="1:24" ht="15" customHeight="1">
      <c r="A19" s="510" t="s">
        <v>53</v>
      </c>
      <c r="B19" s="514">
        <v>57697</v>
      </c>
      <c r="C19" s="514">
        <v>56624</v>
      </c>
      <c r="D19" s="788" t="s">
        <v>145</v>
      </c>
      <c r="E19" s="512">
        <v>179</v>
      </c>
      <c r="F19" s="512">
        <v>162</v>
      </c>
      <c r="G19" s="512">
        <v>613</v>
      </c>
      <c r="H19" s="512">
        <v>524</v>
      </c>
      <c r="I19" s="512">
        <v>92</v>
      </c>
      <c r="J19" s="512">
        <v>56905</v>
      </c>
      <c r="K19" s="512">
        <v>55938</v>
      </c>
      <c r="L19" s="511"/>
      <c r="M19" s="510"/>
      <c r="N19" s="509"/>
      <c r="P19" s="467"/>
      <c r="V19" s="467"/>
      <c r="X19" s="467"/>
    </row>
    <row r="20" spans="1:24" ht="15" customHeight="1">
      <c r="A20" s="510" t="s">
        <v>52</v>
      </c>
      <c r="B20" s="514">
        <v>28833</v>
      </c>
      <c r="C20" s="514">
        <v>27805</v>
      </c>
      <c r="D20" s="512">
        <v>7</v>
      </c>
      <c r="E20" s="512">
        <v>158</v>
      </c>
      <c r="F20" s="512">
        <v>75</v>
      </c>
      <c r="G20" s="512">
        <v>433</v>
      </c>
      <c r="H20" s="512">
        <v>250</v>
      </c>
      <c r="I20" s="512">
        <v>43</v>
      </c>
      <c r="J20" s="512">
        <v>28242</v>
      </c>
      <c r="K20" s="512">
        <v>27480</v>
      </c>
      <c r="L20" s="511"/>
      <c r="M20" s="510"/>
      <c r="N20" s="509"/>
      <c r="P20" s="467"/>
      <c r="V20" s="467"/>
      <c r="X20" s="467"/>
    </row>
    <row r="21" spans="1:24" ht="15" customHeight="1">
      <c r="A21" s="510" t="s">
        <v>51</v>
      </c>
      <c r="B21" s="514">
        <v>27508</v>
      </c>
      <c r="C21" s="514">
        <v>26831</v>
      </c>
      <c r="D21" s="512">
        <v>6</v>
      </c>
      <c r="E21" s="512">
        <v>118</v>
      </c>
      <c r="F21" s="512">
        <v>82</v>
      </c>
      <c r="G21" s="512">
        <v>338</v>
      </c>
      <c r="H21" s="512">
        <v>267</v>
      </c>
      <c r="I21" s="512">
        <v>48</v>
      </c>
      <c r="J21" s="512">
        <v>27052</v>
      </c>
      <c r="K21" s="512">
        <v>26482</v>
      </c>
      <c r="L21" s="511"/>
      <c r="M21" s="510"/>
      <c r="N21" s="509"/>
      <c r="P21" s="467"/>
      <c r="V21" s="467"/>
      <c r="X21" s="467"/>
    </row>
    <row r="22" spans="1:24" ht="15" customHeight="1">
      <c r="A22" s="515" t="s">
        <v>50</v>
      </c>
      <c r="B22" s="514">
        <v>53198</v>
      </c>
      <c r="C22" s="514">
        <v>51370</v>
      </c>
      <c r="D22" s="513">
        <v>11</v>
      </c>
      <c r="E22" s="513">
        <v>189</v>
      </c>
      <c r="F22" s="513">
        <v>139</v>
      </c>
      <c r="G22" s="513">
        <v>568</v>
      </c>
      <c r="H22" s="513">
        <v>388</v>
      </c>
      <c r="I22" s="513">
        <v>93</v>
      </c>
      <c r="J22" s="513">
        <v>52441</v>
      </c>
      <c r="K22" s="512">
        <v>50843</v>
      </c>
      <c r="L22" s="511"/>
      <c r="M22" s="510"/>
      <c r="N22" s="509"/>
      <c r="P22" s="467"/>
      <c r="V22" s="467"/>
      <c r="X22" s="467"/>
    </row>
    <row r="23" spans="1:24" ht="15" customHeight="1">
      <c r="A23" s="515" t="s">
        <v>49</v>
      </c>
      <c r="B23" s="514">
        <v>30512</v>
      </c>
      <c r="C23" s="514">
        <v>29622</v>
      </c>
      <c r="D23" s="789" t="s">
        <v>145</v>
      </c>
      <c r="E23" s="513">
        <v>142</v>
      </c>
      <c r="F23" s="513">
        <v>120</v>
      </c>
      <c r="G23" s="513">
        <v>342</v>
      </c>
      <c r="H23" s="513">
        <v>268</v>
      </c>
      <c r="I23" s="513">
        <v>51</v>
      </c>
      <c r="J23" s="513">
        <v>30028</v>
      </c>
      <c r="K23" s="512">
        <v>29234</v>
      </c>
      <c r="L23" s="511"/>
      <c r="M23" s="510"/>
      <c r="N23" s="509"/>
      <c r="P23" s="467"/>
      <c r="V23" s="467"/>
      <c r="X23" s="467"/>
    </row>
    <row r="24" spans="1:24" ht="15" customHeight="1">
      <c r="A24" s="515" t="s">
        <v>48</v>
      </c>
      <c r="B24" s="514">
        <v>81867</v>
      </c>
      <c r="C24" s="514">
        <v>79741</v>
      </c>
      <c r="D24" s="513">
        <v>58</v>
      </c>
      <c r="E24" s="513">
        <v>641</v>
      </c>
      <c r="F24" s="513">
        <v>498</v>
      </c>
      <c r="G24" s="513">
        <v>802</v>
      </c>
      <c r="H24" s="513">
        <v>603</v>
      </c>
      <c r="I24" s="513">
        <v>107</v>
      </c>
      <c r="J24" s="513">
        <v>80424</v>
      </c>
      <c r="K24" s="512">
        <v>78640</v>
      </c>
      <c r="L24" s="511"/>
      <c r="M24" s="510"/>
      <c r="N24" s="509"/>
      <c r="P24" s="467"/>
      <c r="V24" s="467"/>
      <c r="X24" s="467"/>
    </row>
    <row r="25" spans="1:24" ht="15" customHeight="1">
      <c r="A25" s="515" t="s">
        <v>47</v>
      </c>
      <c r="B25" s="514">
        <v>20377</v>
      </c>
      <c r="C25" s="514">
        <v>19031</v>
      </c>
      <c r="D25" s="513">
        <v>1</v>
      </c>
      <c r="E25" s="513">
        <v>229</v>
      </c>
      <c r="F25" s="513">
        <v>57</v>
      </c>
      <c r="G25" s="513">
        <v>404</v>
      </c>
      <c r="H25" s="513">
        <v>183</v>
      </c>
      <c r="I25" s="513">
        <v>30</v>
      </c>
      <c r="J25" s="513">
        <v>19744</v>
      </c>
      <c r="K25" s="512">
        <v>18791</v>
      </c>
      <c r="L25" s="511"/>
      <c r="M25" s="510"/>
      <c r="N25" s="509"/>
      <c r="P25" s="467"/>
      <c r="V25" s="467"/>
      <c r="X25" s="467"/>
    </row>
    <row r="26" spans="1:24" ht="16.5" customHeight="1">
      <c r="B26" s="467"/>
      <c r="C26" s="467"/>
      <c r="D26" s="467"/>
      <c r="E26" s="467"/>
      <c r="F26" s="467"/>
      <c r="G26" s="467"/>
      <c r="H26" s="467"/>
      <c r="I26" s="467"/>
      <c r="J26" s="467"/>
      <c r="K26" s="467"/>
      <c r="L26" s="467"/>
      <c r="N26" s="467"/>
    </row>
    <row r="27" spans="1:24" ht="35.25" customHeight="1">
      <c r="A27" s="811" t="s">
        <v>419</v>
      </c>
      <c r="B27" s="828"/>
      <c r="C27" s="828"/>
      <c r="D27" s="828"/>
      <c r="E27" s="828"/>
      <c r="F27" s="828"/>
      <c r="G27" s="828"/>
      <c r="H27" s="828"/>
      <c r="I27" s="828"/>
      <c r="J27" s="828"/>
      <c r="K27" s="828"/>
      <c r="L27" s="3"/>
    </row>
    <row r="28" spans="1:24" ht="24" customHeight="1">
      <c r="A28" s="811" t="s">
        <v>418</v>
      </c>
      <c r="B28" s="828"/>
      <c r="C28" s="828"/>
      <c r="D28" s="828"/>
      <c r="E28" s="828"/>
      <c r="F28" s="828"/>
      <c r="G28" s="828"/>
      <c r="H28" s="828"/>
      <c r="I28" s="828"/>
      <c r="J28" s="828"/>
      <c r="K28" s="987"/>
      <c r="L28" s="508"/>
      <c r="N28" s="507"/>
      <c r="O28" s="505"/>
      <c r="P28" s="505"/>
    </row>
    <row r="29" spans="1:24" ht="15" customHeight="1">
      <c r="A29" s="2"/>
      <c r="B29" s="3"/>
      <c r="C29" s="3"/>
      <c r="D29" s="3"/>
      <c r="E29" s="3"/>
      <c r="F29" s="3"/>
      <c r="G29" s="3"/>
      <c r="H29" s="3"/>
      <c r="I29" s="3"/>
      <c r="J29" s="3"/>
      <c r="K29" s="506"/>
      <c r="L29" s="506"/>
      <c r="N29" s="467"/>
      <c r="O29" s="467"/>
      <c r="P29" s="467"/>
    </row>
    <row r="30" spans="1:24" ht="15" customHeight="1">
      <c r="A30" s="2"/>
      <c r="B30" s="3"/>
      <c r="C30" s="3"/>
      <c r="D30" s="3"/>
      <c r="E30" s="3"/>
      <c r="F30" s="3"/>
      <c r="G30" s="3"/>
      <c r="H30" s="3"/>
      <c r="I30" s="3"/>
      <c r="J30" s="3"/>
      <c r="K30" s="506"/>
      <c r="L30" s="506"/>
      <c r="N30" s="467"/>
      <c r="O30" s="467"/>
      <c r="P30" s="467"/>
    </row>
    <row r="31" spans="1:24" ht="15" customHeight="1">
      <c r="A31" s="2"/>
      <c r="B31" s="3"/>
      <c r="C31" s="3"/>
      <c r="D31" s="3"/>
      <c r="E31" s="3"/>
      <c r="F31" s="3"/>
      <c r="G31" s="3"/>
      <c r="H31" s="3"/>
      <c r="I31" s="3"/>
      <c r="J31" s="3"/>
      <c r="K31" s="506"/>
      <c r="L31" s="506"/>
      <c r="N31" s="467"/>
      <c r="O31" s="467"/>
      <c r="P31" s="467"/>
    </row>
    <row r="32" spans="1:24">
      <c r="N32" s="467"/>
      <c r="O32" s="467"/>
      <c r="P32" s="467"/>
    </row>
    <row r="33" spans="14:16">
      <c r="N33" s="467"/>
      <c r="O33" s="467"/>
      <c r="P33" s="467"/>
    </row>
    <row r="34" spans="14:16">
      <c r="N34" s="467"/>
      <c r="O34" s="467"/>
      <c r="P34" s="467"/>
    </row>
    <row r="35" spans="14:16">
      <c r="N35" s="467"/>
      <c r="O35" s="467"/>
      <c r="P35" s="467"/>
    </row>
    <row r="36" spans="14:16">
      <c r="N36" s="467"/>
      <c r="O36" s="467"/>
      <c r="P36" s="467"/>
    </row>
    <row r="37" spans="14:16">
      <c r="N37" s="467"/>
      <c r="O37" s="467"/>
      <c r="P37" s="467"/>
    </row>
    <row r="38" spans="14:16">
      <c r="N38" s="467"/>
      <c r="O38" s="467"/>
      <c r="P38" s="467"/>
    </row>
    <row r="39" spans="14:16">
      <c r="N39" s="467"/>
      <c r="O39" s="467"/>
      <c r="P39" s="467"/>
    </row>
    <row r="40" spans="14:16">
      <c r="N40" s="467"/>
      <c r="O40" s="467"/>
      <c r="P40" s="467"/>
    </row>
    <row r="41" spans="14:16">
      <c r="N41" s="467"/>
      <c r="O41" s="467"/>
      <c r="P41" s="467"/>
    </row>
    <row r="42" spans="14:16">
      <c r="N42" s="467"/>
      <c r="O42" s="467"/>
      <c r="P42" s="467"/>
    </row>
    <row r="43" spans="14:16">
      <c r="N43" s="467"/>
      <c r="O43" s="467"/>
      <c r="P43" s="467"/>
    </row>
    <row r="44" spans="14:16">
      <c r="N44" s="467"/>
      <c r="O44" s="467"/>
      <c r="P44" s="467"/>
    </row>
    <row r="45" spans="14:16">
      <c r="N45" s="467"/>
      <c r="O45" s="467"/>
      <c r="P45" s="467"/>
    </row>
  </sheetData>
  <mergeCells count="17">
    <mergeCell ref="A27:K27"/>
    <mergeCell ref="A28:K28"/>
    <mergeCell ref="E6:E7"/>
    <mergeCell ref="F6:F7"/>
    <mergeCell ref="G6:G7"/>
    <mergeCell ref="H6:H7"/>
    <mergeCell ref="J6:J7"/>
    <mergeCell ref="A1:K1"/>
    <mergeCell ref="A3:K3"/>
    <mergeCell ref="A5:A7"/>
    <mergeCell ref="B5:D5"/>
    <mergeCell ref="E5:F5"/>
    <mergeCell ref="G5:I5"/>
    <mergeCell ref="J5:K5"/>
    <mergeCell ref="B6:B7"/>
    <mergeCell ref="C6:C7"/>
    <mergeCell ref="K6:K7"/>
  </mergeCells>
  <pageMargins left="0.70866141732283472" right="0.70866141732283472" top="0.74803149606299213" bottom="0.74803149606299213" header="0.31496062992125984" footer="0.31496062992125984"/>
  <pageSetup paperSize="9" scale="92" orientation="landscape" r:id="rId1"/>
  <headerFooter alignWithMargins="0"/>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28"/>
  <sheetViews>
    <sheetView zoomScaleNormal="100" workbookViewId="0">
      <selection activeCell="J5" sqref="J5"/>
    </sheetView>
  </sheetViews>
  <sheetFormatPr defaultColWidth="9.140625" defaultRowHeight="12.75"/>
  <cols>
    <col min="1" max="1" width="18" style="85" customWidth="1"/>
    <col min="2" max="2" width="9.7109375" style="85" customWidth="1"/>
    <col min="3" max="3" width="12.42578125" style="85" customWidth="1"/>
    <col min="4" max="4" width="13.5703125" style="85" customWidth="1"/>
    <col min="5" max="6" width="12.42578125" style="85" customWidth="1"/>
    <col min="7" max="7" width="11.140625" style="85" customWidth="1"/>
    <col min="8" max="9" width="12.42578125" style="85" customWidth="1"/>
    <col min="10" max="10" width="11" style="85" customWidth="1"/>
    <col min="11" max="16384" width="9.140625" style="85"/>
  </cols>
  <sheetData>
    <row r="1" spans="1:19" ht="30" customHeight="1">
      <c r="A1" s="976" t="s">
        <v>432</v>
      </c>
      <c r="B1" s="976"/>
      <c r="C1" s="976"/>
      <c r="D1" s="976"/>
      <c r="E1" s="976"/>
      <c r="F1" s="976"/>
      <c r="G1" s="976"/>
      <c r="H1" s="976"/>
      <c r="I1" s="540"/>
    </row>
    <row r="2" spans="1:19" ht="15" customHeight="1"/>
    <row r="3" spans="1:19" ht="30" customHeight="1">
      <c r="A3" s="988" t="s">
        <v>442</v>
      </c>
      <c r="B3" s="988"/>
      <c r="C3" s="988"/>
      <c r="D3" s="988"/>
      <c r="E3" s="988"/>
      <c r="F3" s="988"/>
      <c r="G3" s="988"/>
      <c r="H3" s="988"/>
      <c r="I3" s="539"/>
    </row>
    <row r="4" spans="1:19" ht="12" customHeight="1">
      <c r="A4" s="538"/>
      <c r="B4" s="468"/>
      <c r="C4" s="468"/>
      <c r="D4" s="468"/>
      <c r="E4" s="468"/>
      <c r="F4" s="468"/>
      <c r="G4" s="468"/>
      <c r="H4" s="468"/>
      <c r="I4" s="468"/>
    </row>
    <row r="5" spans="1:19" ht="63" customHeight="1">
      <c r="A5" s="537" t="s">
        <v>41</v>
      </c>
      <c r="B5" s="537" t="s">
        <v>441</v>
      </c>
      <c r="C5" s="479" t="s">
        <v>440</v>
      </c>
      <c r="D5" s="479" t="s">
        <v>439</v>
      </c>
      <c r="E5" s="480" t="s">
        <v>438</v>
      </c>
      <c r="F5" s="480" t="s">
        <v>437</v>
      </c>
      <c r="G5" s="480" t="s">
        <v>436</v>
      </c>
      <c r="H5" s="536" t="s">
        <v>435</v>
      </c>
      <c r="I5" s="535"/>
      <c r="J5" s="503"/>
    </row>
    <row r="6" spans="1:19" ht="9" customHeight="1">
      <c r="A6" s="534"/>
      <c r="B6" s="521"/>
      <c r="C6" s="521"/>
      <c r="D6" s="533"/>
      <c r="E6" s="521"/>
      <c r="F6" s="521"/>
      <c r="G6" s="521"/>
      <c r="H6" s="532"/>
      <c r="I6" s="502"/>
    </row>
    <row r="7" spans="1:19" ht="15" customHeight="1">
      <c r="A7" s="519" t="s">
        <v>34</v>
      </c>
      <c r="B7" s="474">
        <v>1199285</v>
      </c>
      <c r="C7" s="473">
        <v>11466</v>
      </c>
      <c r="D7" s="531">
        <v>809</v>
      </c>
      <c r="E7" s="531">
        <v>12710</v>
      </c>
      <c r="F7" s="474">
        <v>1340</v>
      </c>
      <c r="G7" s="474">
        <v>1172960</v>
      </c>
      <c r="H7" s="473">
        <v>127750</v>
      </c>
      <c r="I7" s="473"/>
      <c r="R7" s="467"/>
    </row>
    <row r="8" spans="1:19" ht="15" customHeight="1">
      <c r="A8" s="515" t="s">
        <v>63</v>
      </c>
      <c r="B8" s="472">
        <v>41990</v>
      </c>
      <c r="C8" s="529">
        <v>163</v>
      </c>
      <c r="D8" s="470">
        <v>50</v>
      </c>
      <c r="E8" s="470">
        <v>355</v>
      </c>
      <c r="F8" s="472">
        <v>54</v>
      </c>
      <c r="G8" s="472">
        <v>41368</v>
      </c>
      <c r="H8" s="529">
        <v>2093</v>
      </c>
      <c r="I8" s="529"/>
      <c r="R8" s="467"/>
    </row>
    <row r="9" spans="1:19" ht="15" customHeight="1">
      <c r="A9" s="515" t="s">
        <v>62</v>
      </c>
      <c r="B9" s="472">
        <v>65233</v>
      </c>
      <c r="C9" s="529">
        <v>869</v>
      </c>
      <c r="D9" s="530">
        <v>70</v>
      </c>
      <c r="E9" s="530">
        <v>586</v>
      </c>
      <c r="F9" s="514">
        <v>74</v>
      </c>
      <c r="G9" s="514">
        <v>63634</v>
      </c>
      <c r="H9" s="529">
        <v>2619</v>
      </c>
      <c r="I9" s="529"/>
    </row>
    <row r="10" spans="1:19" ht="15" customHeight="1">
      <c r="A10" s="515" t="s">
        <v>61</v>
      </c>
      <c r="B10" s="472">
        <v>152692</v>
      </c>
      <c r="C10" s="529">
        <v>621</v>
      </c>
      <c r="D10" s="530">
        <v>25</v>
      </c>
      <c r="E10" s="530">
        <v>1483</v>
      </c>
      <c r="F10" s="514">
        <v>186</v>
      </c>
      <c r="G10" s="514">
        <v>150377</v>
      </c>
      <c r="H10" s="529">
        <v>6995</v>
      </c>
      <c r="I10" s="529"/>
    </row>
    <row r="11" spans="1:19" ht="15" customHeight="1">
      <c r="A11" s="515" t="s">
        <v>59</v>
      </c>
      <c r="B11" s="472">
        <v>14586</v>
      </c>
      <c r="C11" s="529">
        <v>102</v>
      </c>
      <c r="D11" s="530">
        <v>13</v>
      </c>
      <c r="E11" s="530">
        <v>76</v>
      </c>
      <c r="F11" s="514">
        <v>36</v>
      </c>
      <c r="G11" s="514">
        <v>14359</v>
      </c>
      <c r="H11" s="529">
        <v>1216</v>
      </c>
      <c r="I11" s="529"/>
    </row>
    <row r="12" spans="1:19" ht="15" customHeight="1">
      <c r="A12" s="515" t="s">
        <v>58</v>
      </c>
      <c r="B12" s="472">
        <v>95447</v>
      </c>
      <c r="C12" s="529">
        <v>1167</v>
      </c>
      <c r="D12" s="530">
        <v>182</v>
      </c>
      <c r="E12" s="530">
        <v>821</v>
      </c>
      <c r="F12" s="514">
        <v>127</v>
      </c>
      <c r="G12" s="514">
        <v>93150</v>
      </c>
      <c r="H12" s="529">
        <v>6930</v>
      </c>
      <c r="I12" s="529"/>
      <c r="S12" s="467"/>
    </row>
    <row r="13" spans="1:19" ht="15" customHeight="1">
      <c r="A13" s="515" t="s">
        <v>57</v>
      </c>
      <c r="B13" s="472">
        <v>140220</v>
      </c>
      <c r="C13" s="529">
        <v>4173</v>
      </c>
      <c r="D13" s="530">
        <v>10</v>
      </c>
      <c r="E13" s="530">
        <v>1656</v>
      </c>
      <c r="F13" s="514">
        <v>45</v>
      </c>
      <c r="G13" s="514">
        <v>134336</v>
      </c>
      <c r="H13" s="529">
        <v>47791</v>
      </c>
      <c r="I13" s="529"/>
      <c r="S13" s="467"/>
    </row>
    <row r="14" spans="1:19" ht="15" customHeight="1">
      <c r="A14" s="515" t="s">
        <v>56</v>
      </c>
      <c r="B14" s="472">
        <v>168092</v>
      </c>
      <c r="C14" s="529">
        <v>914</v>
      </c>
      <c r="D14" s="530">
        <v>241</v>
      </c>
      <c r="E14" s="530">
        <v>1766</v>
      </c>
      <c r="F14" s="514">
        <v>222</v>
      </c>
      <c r="G14" s="514">
        <v>164949</v>
      </c>
      <c r="H14" s="529">
        <v>10974</v>
      </c>
      <c r="I14" s="529"/>
    </row>
    <row r="15" spans="1:19" ht="15" customHeight="1">
      <c r="A15" s="515" t="s">
        <v>55</v>
      </c>
      <c r="B15" s="472">
        <v>26430</v>
      </c>
      <c r="C15" s="529">
        <v>104</v>
      </c>
      <c r="D15" s="530">
        <v>1</v>
      </c>
      <c r="E15" s="530">
        <v>145</v>
      </c>
      <c r="F15" s="514">
        <v>32</v>
      </c>
      <c r="G15" s="514">
        <v>26148</v>
      </c>
      <c r="H15" s="529">
        <v>1720</v>
      </c>
      <c r="I15" s="529"/>
    </row>
    <row r="16" spans="1:19" ht="15" customHeight="1">
      <c r="A16" s="515" t="s">
        <v>54</v>
      </c>
      <c r="B16" s="472">
        <v>87980</v>
      </c>
      <c r="C16" s="529">
        <v>381</v>
      </c>
      <c r="D16" s="530">
        <v>3</v>
      </c>
      <c r="E16" s="530">
        <v>1701</v>
      </c>
      <c r="F16" s="514">
        <v>84</v>
      </c>
      <c r="G16" s="514">
        <v>85811</v>
      </c>
      <c r="H16" s="529">
        <v>15308</v>
      </c>
      <c r="I16" s="529"/>
    </row>
    <row r="17" spans="1:9" ht="15" customHeight="1">
      <c r="A17" s="515" t="s">
        <v>53</v>
      </c>
      <c r="B17" s="472">
        <v>83296</v>
      </c>
      <c r="C17" s="529">
        <v>466</v>
      </c>
      <c r="D17" s="790" t="s">
        <v>145</v>
      </c>
      <c r="E17" s="530">
        <v>895</v>
      </c>
      <c r="F17" s="514">
        <v>98</v>
      </c>
      <c r="G17" s="514">
        <v>81837</v>
      </c>
      <c r="H17" s="529">
        <v>5169</v>
      </c>
      <c r="I17" s="529"/>
    </row>
    <row r="18" spans="1:9" ht="15" customHeight="1">
      <c r="A18" s="515" t="s">
        <v>52</v>
      </c>
      <c r="B18" s="472">
        <v>39786</v>
      </c>
      <c r="C18" s="529">
        <v>221</v>
      </c>
      <c r="D18" s="530">
        <v>9</v>
      </c>
      <c r="E18" s="530">
        <v>415</v>
      </c>
      <c r="F18" s="514">
        <v>43</v>
      </c>
      <c r="G18" s="514">
        <v>39098</v>
      </c>
      <c r="H18" s="529">
        <v>3953</v>
      </c>
      <c r="I18" s="529"/>
    </row>
    <row r="19" spans="1:9" ht="15" customHeight="1">
      <c r="A19" s="515" t="s">
        <v>51</v>
      </c>
      <c r="B19" s="472">
        <v>33995</v>
      </c>
      <c r="C19" s="529">
        <v>133</v>
      </c>
      <c r="D19" s="530">
        <v>11</v>
      </c>
      <c r="E19" s="530">
        <v>391</v>
      </c>
      <c r="F19" s="514">
        <v>51</v>
      </c>
      <c r="G19" s="514">
        <v>33409</v>
      </c>
      <c r="H19" s="529">
        <v>5018</v>
      </c>
      <c r="I19" s="529"/>
    </row>
    <row r="20" spans="1:9" ht="15" customHeight="1">
      <c r="A20" s="515" t="s">
        <v>50</v>
      </c>
      <c r="B20" s="472">
        <v>66872</v>
      </c>
      <c r="C20" s="529">
        <v>251</v>
      </c>
      <c r="D20" s="530">
        <v>49</v>
      </c>
      <c r="E20" s="530">
        <v>782</v>
      </c>
      <c r="F20" s="514">
        <v>98</v>
      </c>
      <c r="G20" s="514">
        <v>65692</v>
      </c>
      <c r="H20" s="529">
        <v>6879</v>
      </c>
      <c r="I20" s="529"/>
    </row>
    <row r="21" spans="1:9" ht="15" customHeight="1">
      <c r="A21" s="515" t="s">
        <v>49</v>
      </c>
      <c r="B21" s="472">
        <v>41829</v>
      </c>
      <c r="C21" s="529">
        <v>304</v>
      </c>
      <c r="D21" s="790" t="s">
        <v>145</v>
      </c>
      <c r="E21" s="530">
        <v>332</v>
      </c>
      <c r="F21" s="514">
        <v>51</v>
      </c>
      <c r="G21" s="514">
        <v>41142</v>
      </c>
      <c r="H21" s="529">
        <v>1531</v>
      </c>
      <c r="I21" s="529"/>
    </row>
    <row r="22" spans="1:9" ht="15" customHeight="1">
      <c r="A22" s="515" t="s">
        <v>48</v>
      </c>
      <c r="B22" s="472">
        <v>116164</v>
      </c>
      <c r="C22" s="529">
        <v>1505</v>
      </c>
      <c r="D22" s="530">
        <v>144</v>
      </c>
      <c r="E22" s="530">
        <v>1087</v>
      </c>
      <c r="F22" s="514">
        <v>108</v>
      </c>
      <c r="G22" s="514">
        <v>113320</v>
      </c>
      <c r="H22" s="529">
        <v>8500</v>
      </c>
      <c r="I22" s="529"/>
    </row>
    <row r="23" spans="1:9" ht="15" customHeight="1">
      <c r="A23" s="515" t="s">
        <v>47</v>
      </c>
      <c r="B23" s="472">
        <v>24673</v>
      </c>
      <c r="C23" s="529">
        <v>92</v>
      </c>
      <c r="D23" s="530">
        <v>1</v>
      </c>
      <c r="E23" s="530">
        <v>219</v>
      </c>
      <c r="F23" s="514">
        <v>31</v>
      </c>
      <c r="G23" s="514">
        <v>24330</v>
      </c>
      <c r="H23" s="529">
        <v>1054</v>
      </c>
      <c r="I23" s="529"/>
    </row>
    <row r="24" spans="1:9" ht="5.25" customHeight="1">
      <c r="B24" s="467"/>
      <c r="C24" s="467"/>
      <c r="D24" s="467"/>
      <c r="E24" s="467"/>
      <c r="F24" s="467"/>
      <c r="G24" s="467"/>
      <c r="H24" s="467"/>
      <c r="I24" s="467"/>
    </row>
    <row r="25" spans="1:9" ht="48" customHeight="1">
      <c r="A25" s="811" t="s">
        <v>434</v>
      </c>
      <c r="B25" s="828"/>
      <c r="C25" s="828"/>
      <c r="D25" s="828"/>
      <c r="E25" s="828"/>
      <c r="F25" s="828"/>
      <c r="G25" s="828"/>
      <c r="H25" s="828"/>
      <c r="I25" s="3"/>
    </row>
    <row r="26" spans="1:9">
      <c r="A26" s="5" t="s">
        <v>433</v>
      </c>
      <c r="B26" s="5"/>
      <c r="C26" s="5"/>
      <c r="D26" s="5"/>
      <c r="E26" s="5"/>
    </row>
    <row r="28" spans="1:9">
      <c r="C28" s="467"/>
    </row>
  </sheetData>
  <mergeCells count="3">
    <mergeCell ref="A1:H1"/>
    <mergeCell ref="A3:H3"/>
    <mergeCell ref="A25:H25"/>
  </mergeCells>
  <printOptions horizontalCentered="1"/>
  <pageMargins left="0.19685039370078741" right="0.19685039370078741" top="0.74803149606299213" bottom="0.74803149606299213" header="0.31496062992125984" footer="0.31496062992125984"/>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34"/>
  <sheetViews>
    <sheetView workbookViewId="0">
      <selection activeCell="G26" sqref="G26"/>
    </sheetView>
  </sheetViews>
  <sheetFormatPr defaultRowHeight="12.75"/>
  <cols>
    <col min="1" max="1" width="18.7109375" style="85" customWidth="1"/>
    <col min="2" max="2" width="14.42578125" style="85" customWidth="1"/>
    <col min="3" max="3" width="13.28515625" style="85" customWidth="1"/>
    <col min="4" max="4" width="14" style="85" customWidth="1"/>
    <col min="5" max="5" width="13.42578125" style="85" customWidth="1"/>
    <col min="6" max="6" width="13.7109375" style="85" customWidth="1"/>
    <col min="7" max="7" width="13.140625" style="85" customWidth="1"/>
    <col min="8" max="8" width="13" style="85" customWidth="1"/>
    <col min="9" max="9" width="11.28515625" style="85" customWidth="1"/>
    <col min="10" max="10" width="13.42578125" style="85" customWidth="1"/>
    <col min="11" max="11" width="12" style="85" customWidth="1"/>
    <col min="12" max="12" width="9.7109375" style="85" customWidth="1"/>
    <col min="13" max="13" width="10.85546875" style="85" customWidth="1"/>
    <col min="14" max="16384" width="9.140625" style="85"/>
  </cols>
  <sheetData>
    <row r="1" spans="1:19" ht="26.45" customHeight="1">
      <c r="A1" s="976" t="s">
        <v>432</v>
      </c>
      <c r="B1" s="976"/>
      <c r="C1" s="976"/>
      <c r="D1" s="976"/>
      <c r="E1" s="976"/>
      <c r="F1" s="976"/>
      <c r="G1" s="976"/>
    </row>
    <row r="2" spans="1:19" ht="11.45" customHeight="1">
      <c r="A2" s="481"/>
      <c r="B2" s="567"/>
      <c r="C2" s="481"/>
      <c r="D2" s="481"/>
      <c r="E2" s="481"/>
      <c r="F2" s="481"/>
      <c r="G2" s="481"/>
    </row>
    <row r="3" spans="1:19">
      <c r="A3" s="977" t="s">
        <v>464</v>
      </c>
      <c r="B3" s="977"/>
      <c r="C3" s="977"/>
      <c r="D3" s="977"/>
      <c r="E3" s="977"/>
      <c r="F3" s="977"/>
      <c r="G3" s="977"/>
    </row>
    <row r="4" spans="1:19" ht="8.4499999999999993" customHeight="1">
      <c r="A4" s="556"/>
      <c r="B4" s="481"/>
      <c r="C4" s="481"/>
      <c r="D4" s="481"/>
      <c r="E4" s="481"/>
      <c r="F4" s="481"/>
      <c r="G4" s="481"/>
    </row>
    <row r="5" spans="1:19" ht="68.45" customHeight="1">
      <c r="A5" s="747" t="s">
        <v>41</v>
      </c>
      <c r="B5" s="748" t="s">
        <v>164</v>
      </c>
      <c r="C5" s="748" t="s">
        <v>463</v>
      </c>
      <c r="D5" s="748" t="s">
        <v>690</v>
      </c>
      <c r="E5" s="748" t="s">
        <v>462</v>
      </c>
      <c r="F5" s="748" t="s">
        <v>461</v>
      </c>
      <c r="G5" s="748" t="s">
        <v>436</v>
      </c>
      <c r="H5" s="749" t="s">
        <v>460</v>
      </c>
      <c r="J5" s="566"/>
      <c r="K5" s="565"/>
      <c r="L5" s="564"/>
      <c r="M5" s="563"/>
      <c r="N5" s="563"/>
      <c r="O5" s="563"/>
      <c r="P5" s="563"/>
      <c r="Q5" s="563"/>
      <c r="R5" s="563"/>
      <c r="S5" s="563"/>
    </row>
    <row r="6" spans="1:19" s="483" customFormat="1" ht="21" customHeight="1">
      <c r="A6" s="750" t="s">
        <v>34</v>
      </c>
      <c r="B6" s="751" t="s">
        <v>796</v>
      </c>
      <c r="C6" s="752">
        <v>11466</v>
      </c>
      <c r="D6" s="753">
        <v>809</v>
      </c>
      <c r="E6" s="754" t="s">
        <v>797</v>
      </c>
      <c r="F6" s="753">
        <v>1340</v>
      </c>
      <c r="G6" s="753">
        <v>1172960</v>
      </c>
      <c r="H6" s="755">
        <v>127750</v>
      </c>
      <c r="J6" s="562"/>
      <c r="K6" s="561"/>
      <c r="L6" s="560"/>
      <c r="M6" s="559"/>
      <c r="N6" s="559"/>
      <c r="O6" s="559"/>
      <c r="P6" s="559"/>
      <c r="Q6" s="559"/>
      <c r="R6" s="559"/>
      <c r="S6" s="559"/>
    </row>
    <row r="7" spans="1:19" ht="15">
      <c r="A7" s="756" t="s">
        <v>371</v>
      </c>
      <c r="B7" s="757"/>
      <c r="C7" s="758"/>
      <c r="D7" s="759"/>
      <c r="E7" s="759"/>
      <c r="F7" s="759"/>
      <c r="G7" s="759"/>
      <c r="H7" s="760"/>
      <c r="J7" s="467"/>
      <c r="K7" s="557"/>
      <c r="L7" s="558"/>
      <c r="M7" s="557"/>
      <c r="N7" s="557"/>
      <c r="O7" s="557"/>
      <c r="P7" s="557"/>
      <c r="Q7" s="557"/>
      <c r="R7" s="557"/>
      <c r="S7" s="557"/>
    </row>
    <row r="8" spans="1:19" ht="18.75" customHeight="1">
      <c r="A8" s="756" t="s">
        <v>459</v>
      </c>
      <c r="B8" s="758">
        <v>717213</v>
      </c>
      <c r="C8" s="758">
        <v>5951</v>
      </c>
      <c r="D8" s="758" t="s">
        <v>145</v>
      </c>
      <c r="E8" s="758">
        <v>2920</v>
      </c>
      <c r="F8" s="758">
        <v>1246</v>
      </c>
      <c r="G8" s="758">
        <v>707096</v>
      </c>
      <c r="H8" s="761">
        <v>81270</v>
      </c>
      <c r="I8" s="467"/>
      <c r="J8" s="467"/>
      <c r="K8" s="467"/>
      <c r="L8" s="467"/>
      <c r="M8" s="467"/>
      <c r="N8" s="467"/>
    </row>
    <row r="9" spans="1:19" ht="15" customHeight="1">
      <c r="A9" s="762" t="s">
        <v>458</v>
      </c>
      <c r="B9" s="758">
        <v>320952</v>
      </c>
      <c r="C9" s="758">
        <v>1858</v>
      </c>
      <c r="D9" s="758" t="s">
        <v>145</v>
      </c>
      <c r="E9" s="758">
        <v>1331</v>
      </c>
      <c r="F9" s="763">
        <v>94</v>
      </c>
      <c r="G9" s="758">
        <v>317669</v>
      </c>
      <c r="H9" s="764">
        <v>25497</v>
      </c>
      <c r="I9" s="467"/>
      <c r="K9" s="467"/>
      <c r="L9" s="467"/>
    </row>
    <row r="10" spans="1:19" ht="16.149999999999999" customHeight="1">
      <c r="A10" s="762" t="s">
        <v>457</v>
      </c>
      <c r="B10" s="758">
        <v>152054</v>
      </c>
      <c r="C10" s="758">
        <v>3657</v>
      </c>
      <c r="D10" s="758" t="s">
        <v>145</v>
      </c>
      <c r="E10" s="758">
        <v>202</v>
      </c>
      <c r="F10" s="758" t="s">
        <v>145</v>
      </c>
      <c r="G10" s="758">
        <v>148195</v>
      </c>
      <c r="H10" s="764">
        <v>20983</v>
      </c>
      <c r="I10" s="467"/>
      <c r="K10" s="467"/>
    </row>
    <row r="11" spans="1:19" ht="6.6" customHeight="1">
      <c r="A11" s="502"/>
      <c r="B11" s="546"/>
      <c r="C11" s="546"/>
      <c r="D11" s="546"/>
      <c r="E11" s="546"/>
      <c r="F11" s="546"/>
      <c r="G11" s="546"/>
      <c r="H11" s="546"/>
      <c r="J11" s="467"/>
    </row>
    <row r="12" spans="1:19" ht="20.25" customHeight="1">
      <c r="A12" s="818" t="s">
        <v>691</v>
      </c>
      <c r="B12" s="992"/>
      <c r="C12" s="992"/>
      <c r="D12" s="992"/>
      <c r="E12" s="992"/>
      <c r="F12" s="992"/>
      <c r="G12" s="992"/>
      <c r="H12" s="992"/>
    </row>
    <row r="13" spans="1:19" ht="46.5" customHeight="1">
      <c r="A13" s="818" t="s">
        <v>692</v>
      </c>
      <c r="B13" s="993"/>
      <c r="C13" s="993"/>
      <c r="D13" s="993"/>
      <c r="E13" s="993"/>
      <c r="F13" s="993"/>
      <c r="G13" s="993"/>
      <c r="H13" s="993"/>
      <c r="I13" s="467"/>
      <c r="K13" s="467"/>
    </row>
    <row r="14" spans="1:19" ht="30" customHeight="1">
      <c r="A14" s="833" t="s">
        <v>456</v>
      </c>
      <c r="B14" s="833"/>
      <c r="C14" s="833"/>
      <c r="D14" s="833"/>
      <c r="E14" s="833"/>
      <c r="F14" s="833"/>
      <c r="G14" s="989"/>
      <c r="I14" s="467"/>
      <c r="K14" s="467"/>
    </row>
    <row r="15" spans="1:19" ht="10.15" customHeight="1">
      <c r="A15" s="556"/>
      <c r="B15" s="481"/>
      <c r="C15" s="481"/>
      <c r="D15" s="481"/>
      <c r="E15" s="481"/>
      <c r="F15" s="481"/>
      <c r="G15" s="481"/>
    </row>
    <row r="16" spans="1:19" ht="13.15" customHeight="1">
      <c r="A16" s="961" t="s">
        <v>41</v>
      </c>
      <c r="B16" s="480">
        <v>2018</v>
      </c>
      <c r="C16" s="949">
        <v>2019</v>
      </c>
      <c r="D16" s="970"/>
      <c r="E16" s="970"/>
      <c r="F16" s="970"/>
      <c r="G16" s="970"/>
    </row>
    <row r="17" spans="1:16" ht="16.5" customHeight="1">
      <c r="A17" s="961"/>
      <c r="B17" s="971" t="s">
        <v>38</v>
      </c>
      <c r="C17" s="971" t="s">
        <v>40</v>
      </c>
      <c r="D17" s="971" t="s">
        <v>38</v>
      </c>
      <c r="E17" s="966" t="s">
        <v>455</v>
      </c>
      <c r="F17" s="991" t="s">
        <v>454</v>
      </c>
      <c r="G17" s="991"/>
      <c r="I17" s="554"/>
      <c r="J17" s="554"/>
    </row>
    <row r="18" spans="1:16" ht="26.45" customHeight="1">
      <c r="A18" s="961"/>
      <c r="B18" s="973"/>
      <c r="C18" s="973"/>
      <c r="D18" s="973"/>
      <c r="E18" s="967"/>
      <c r="F18" s="537" t="s">
        <v>36</v>
      </c>
      <c r="G18" s="479" t="s">
        <v>177</v>
      </c>
      <c r="I18" s="554"/>
      <c r="J18" s="554"/>
    </row>
    <row r="19" spans="1:16" ht="6" customHeight="1">
      <c r="A19" s="555"/>
      <c r="B19" s="502"/>
      <c r="C19" s="502"/>
      <c r="D19" s="555"/>
      <c r="E19" s="502"/>
      <c r="F19" s="502"/>
      <c r="G19" s="502"/>
      <c r="I19" s="554"/>
      <c r="J19" s="554"/>
    </row>
    <row r="20" spans="1:16" s="483" customFormat="1" ht="14.45" customHeight="1">
      <c r="A20" s="959" t="s">
        <v>453</v>
      </c>
      <c r="B20" s="959"/>
      <c r="C20" s="959"/>
      <c r="D20" s="959"/>
      <c r="E20" s="959"/>
      <c r="F20" s="959"/>
      <c r="G20" s="502"/>
      <c r="I20" s="553"/>
      <c r="J20" s="552"/>
      <c r="K20" s="542"/>
      <c r="L20" s="542"/>
    </row>
    <row r="21" spans="1:16" ht="24" customHeight="1">
      <c r="A21" s="550" t="s">
        <v>798</v>
      </c>
      <c r="B21" s="549">
        <v>937044</v>
      </c>
      <c r="C21" s="475">
        <v>918072</v>
      </c>
      <c r="D21" s="549">
        <v>910842</v>
      </c>
      <c r="E21" s="753">
        <v>921027</v>
      </c>
      <c r="F21" s="548">
        <v>97.2</v>
      </c>
      <c r="G21" s="547">
        <v>99.2</v>
      </c>
      <c r="I21" s="543"/>
      <c r="J21" s="529"/>
      <c r="K21" s="542"/>
      <c r="L21" s="542"/>
    </row>
    <row r="22" spans="1:16" ht="25.5" customHeight="1">
      <c r="A22" s="496" t="s">
        <v>452</v>
      </c>
      <c r="B22" s="545">
        <v>925873</v>
      </c>
      <c r="C22" s="471">
        <v>907803</v>
      </c>
      <c r="D22" s="546">
        <v>900942</v>
      </c>
      <c r="E22" s="758">
        <v>910618</v>
      </c>
      <c r="F22" s="485">
        <v>97.3</v>
      </c>
      <c r="G22" s="544">
        <v>99.2</v>
      </c>
      <c r="I22" s="543"/>
      <c r="J22" s="529"/>
      <c r="K22" s="542"/>
      <c r="L22" s="542"/>
    </row>
    <row r="23" spans="1:16" ht="25.5">
      <c r="A23" s="496" t="s">
        <v>451</v>
      </c>
      <c r="B23" s="545">
        <v>930116</v>
      </c>
      <c r="C23" s="471">
        <v>910982</v>
      </c>
      <c r="D23" s="546">
        <v>904136</v>
      </c>
      <c r="E23" s="758">
        <v>914099</v>
      </c>
      <c r="F23" s="485">
        <v>97.2</v>
      </c>
      <c r="G23" s="544">
        <v>99.2</v>
      </c>
      <c r="I23" s="543"/>
      <c r="J23" s="529"/>
      <c r="K23" s="542"/>
      <c r="L23" s="542"/>
    </row>
    <row r="24" spans="1:16" ht="9.6" customHeight="1">
      <c r="A24" s="496"/>
      <c r="B24" s="551"/>
      <c r="C24" s="474"/>
      <c r="D24" s="473"/>
      <c r="E24" s="473"/>
      <c r="F24" s="502"/>
      <c r="G24" s="502"/>
      <c r="I24" s="543"/>
      <c r="J24" s="529"/>
      <c r="K24" s="542"/>
      <c r="L24" s="542"/>
    </row>
    <row r="25" spans="1:16" s="483" customFormat="1" ht="18.600000000000001" customHeight="1">
      <c r="A25" s="959" t="s">
        <v>450</v>
      </c>
      <c r="B25" s="959"/>
      <c r="C25" s="959"/>
      <c r="D25" s="959"/>
      <c r="E25" s="959"/>
      <c r="F25" s="959"/>
      <c r="G25" s="502"/>
      <c r="I25" s="543"/>
      <c r="J25" s="529"/>
      <c r="K25" s="542"/>
      <c r="L25" s="542"/>
      <c r="M25" s="85"/>
    </row>
    <row r="26" spans="1:16" ht="21" customHeight="1">
      <c r="A26" s="550" t="s">
        <v>799</v>
      </c>
      <c r="B26" s="475">
        <v>1233685</v>
      </c>
      <c r="C26" s="475">
        <v>1215070</v>
      </c>
      <c r="D26" s="549">
        <v>1199285</v>
      </c>
      <c r="E26" s="753">
        <v>1218994</v>
      </c>
      <c r="F26" s="548">
        <v>97.2</v>
      </c>
      <c r="G26" s="547">
        <v>98.7</v>
      </c>
      <c r="I26" s="543"/>
      <c r="J26" s="529"/>
      <c r="K26" s="542"/>
      <c r="L26" s="542"/>
    </row>
    <row r="27" spans="1:16" ht="24.75" customHeight="1">
      <c r="A27" s="496" t="s">
        <v>449</v>
      </c>
      <c r="B27" s="471">
        <v>1219217</v>
      </c>
      <c r="C27" s="471">
        <v>1200730</v>
      </c>
      <c r="D27" s="546">
        <v>1185235</v>
      </c>
      <c r="E27" s="758">
        <v>1204632</v>
      </c>
      <c r="F27" s="485">
        <v>97.2</v>
      </c>
      <c r="G27" s="544">
        <v>98.7</v>
      </c>
      <c r="I27" s="543"/>
      <c r="J27" s="529"/>
      <c r="K27" s="542"/>
      <c r="L27" s="542"/>
    </row>
    <row r="28" spans="1:16" ht="30" customHeight="1">
      <c r="A28" s="496" t="s">
        <v>448</v>
      </c>
      <c r="B28" s="471">
        <v>1220678</v>
      </c>
      <c r="C28" s="471">
        <v>1192881</v>
      </c>
      <c r="D28" s="545">
        <v>1187010</v>
      </c>
      <c r="E28" s="758">
        <v>1197666</v>
      </c>
      <c r="F28" s="485">
        <v>97.2</v>
      </c>
      <c r="G28" s="544">
        <v>99.5</v>
      </c>
      <c r="I28" s="543"/>
      <c r="J28" s="529"/>
      <c r="K28" s="542"/>
      <c r="L28" s="542"/>
    </row>
    <row r="29" spans="1:16" ht="12" customHeight="1">
      <c r="A29" s="541"/>
    </row>
    <row r="30" spans="1:16" ht="15" customHeight="1">
      <c r="A30" s="811" t="s">
        <v>447</v>
      </c>
      <c r="B30" s="811"/>
      <c r="C30" s="989"/>
      <c r="D30" s="989"/>
      <c r="E30" s="989"/>
      <c r="F30" s="989"/>
      <c r="G30" s="989"/>
    </row>
    <row r="31" spans="1:16" ht="46.5" customHeight="1">
      <c r="A31" s="811" t="s">
        <v>446</v>
      </c>
      <c r="B31" s="811"/>
      <c r="C31" s="811"/>
      <c r="D31" s="811"/>
      <c r="E31" s="811"/>
      <c r="F31" s="811"/>
      <c r="G31" s="811"/>
      <c r="K31" s="467"/>
    </row>
    <row r="32" spans="1:16" ht="35.25" customHeight="1">
      <c r="A32" s="990" t="s">
        <v>445</v>
      </c>
      <c r="B32" s="990"/>
      <c r="C32" s="990"/>
      <c r="D32" s="990"/>
      <c r="E32" s="990"/>
      <c r="F32" s="990"/>
      <c r="G32" s="990"/>
      <c r="I32" s="467"/>
      <c r="P32" s="85" t="s">
        <v>60</v>
      </c>
    </row>
    <row r="33" spans="1:7" ht="25.15" customHeight="1">
      <c r="A33" s="811" t="s">
        <v>444</v>
      </c>
      <c r="B33" s="811"/>
      <c r="C33" s="811"/>
      <c r="D33" s="811"/>
      <c r="E33" s="811"/>
      <c r="F33" s="811"/>
      <c r="G33" s="811"/>
    </row>
    <row r="34" spans="1:7" ht="43.9" customHeight="1">
      <c r="A34" s="811" t="s">
        <v>443</v>
      </c>
      <c r="B34" s="811"/>
      <c r="C34" s="811"/>
      <c r="D34" s="811"/>
      <c r="E34" s="811"/>
      <c r="F34" s="811"/>
      <c r="G34" s="811"/>
    </row>
  </sheetData>
  <mergeCells count="19">
    <mergeCell ref="A1:G1"/>
    <mergeCell ref="A3:G3"/>
    <mergeCell ref="A16:A18"/>
    <mergeCell ref="B17:B18"/>
    <mergeCell ref="C17:C18"/>
    <mergeCell ref="D17:D18"/>
    <mergeCell ref="A14:G14"/>
    <mergeCell ref="C16:G16"/>
    <mergeCell ref="E17:E18"/>
    <mergeCell ref="F17:G17"/>
    <mergeCell ref="A12:H12"/>
    <mergeCell ref="A13:H13"/>
    <mergeCell ref="A25:F25"/>
    <mergeCell ref="A20:F20"/>
    <mergeCell ref="A30:G30"/>
    <mergeCell ref="A32:G32"/>
    <mergeCell ref="A34:G34"/>
    <mergeCell ref="A31:G31"/>
    <mergeCell ref="A33:G33"/>
  </mergeCells>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53"/>
  <sheetViews>
    <sheetView topLeftCell="A7" zoomScaleNormal="100" workbookViewId="0">
      <selection activeCell="D51" sqref="D51"/>
    </sheetView>
  </sheetViews>
  <sheetFormatPr defaultRowHeight="15"/>
  <cols>
    <col min="1" max="1" width="21.28515625" style="568" customWidth="1"/>
    <col min="2" max="2" width="15.7109375" style="568" customWidth="1"/>
    <col min="3" max="3" width="15.85546875" style="568" customWidth="1"/>
    <col min="4" max="4" width="14.85546875" style="568" customWidth="1"/>
    <col min="5" max="5" width="15.28515625" style="568" customWidth="1"/>
    <col min="6" max="6" width="16.42578125" style="568" customWidth="1"/>
    <col min="7" max="7" width="10.5703125" style="568" customWidth="1"/>
    <col min="8" max="8" width="14.140625" style="568" hidden="1" customWidth="1"/>
    <col min="9" max="9" width="13.85546875" style="568" hidden="1" customWidth="1"/>
    <col min="10" max="10" width="15.7109375" style="568" hidden="1" customWidth="1"/>
    <col min="11" max="11" width="14" style="568" hidden="1" customWidth="1"/>
    <col min="12" max="12" width="13.28515625" style="568" hidden="1" customWidth="1"/>
    <col min="13" max="13" width="13.140625" style="568" hidden="1" customWidth="1"/>
    <col min="14" max="14" width="13.85546875" style="568" hidden="1" customWidth="1"/>
    <col min="15" max="15" width="13.5703125" style="568" customWidth="1"/>
    <col min="16" max="16" width="12.5703125" style="568" bestFit="1" customWidth="1"/>
    <col min="17" max="17" width="12.140625" style="568" customWidth="1"/>
    <col min="18" max="18" width="13.5703125" style="568" customWidth="1"/>
    <col min="19" max="19" width="4.85546875" style="569" customWidth="1"/>
    <col min="20" max="20" width="14.7109375" style="568" customWidth="1"/>
    <col min="21" max="21" width="3.7109375" style="568" customWidth="1"/>
    <col min="22" max="22" width="13.42578125" style="568" bestFit="1" customWidth="1"/>
    <col min="23" max="23" width="3.85546875" style="568" customWidth="1"/>
    <col min="24" max="24" width="11.7109375" style="568" customWidth="1"/>
    <col min="25" max="25" width="10.28515625" style="568" customWidth="1"/>
    <col min="26" max="16384" width="9.140625" style="568"/>
  </cols>
  <sheetData>
    <row r="1" spans="1:24" ht="30" customHeight="1">
      <c r="A1" s="996" t="s">
        <v>432</v>
      </c>
      <c r="B1" s="996"/>
      <c r="C1" s="996"/>
      <c r="D1" s="996"/>
      <c r="E1" s="996"/>
      <c r="F1" s="996"/>
    </row>
    <row r="2" spans="1:24" ht="15" customHeight="1">
      <c r="A2" s="613"/>
      <c r="B2" s="613"/>
      <c r="C2" s="613"/>
      <c r="D2" s="613"/>
      <c r="E2" s="613"/>
    </row>
    <row r="3" spans="1:24" ht="15" customHeight="1">
      <c r="A3" s="997" t="s">
        <v>478</v>
      </c>
      <c r="B3" s="997"/>
      <c r="C3" s="997"/>
      <c r="D3" s="997"/>
      <c r="E3" s="997"/>
      <c r="F3" s="997"/>
    </row>
    <row r="4" spans="1:24" ht="15" customHeight="1">
      <c r="A4" s="997"/>
      <c r="B4" s="997"/>
      <c r="C4" s="997"/>
      <c r="D4" s="997"/>
      <c r="E4" s="997"/>
      <c r="F4" s="997"/>
    </row>
    <row r="5" spans="1:24" ht="12" customHeight="1"/>
    <row r="6" spans="1:24" ht="17.25" customHeight="1">
      <c r="A6" s="1000" t="s">
        <v>41</v>
      </c>
      <c r="B6" s="1001" t="s">
        <v>477</v>
      </c>
      <c r="C6" s="1002"/>
      <c r="D6" s="1001" t="s">
        <v>476</v>
      </c>
      <c r="E6" s="1000"/>
      <c r="F6" s="1003" t="s">
        <v>475</v>
      </c>
      <c r="H6" s="994"/>
      <c r="I6" s="994"/>
      <c r="K6" s="994"/>
      <c r="L6" s="994"/>
      <c r="M6" s="994"/>
      <c r="N6" s="994"/>
      <c r="O6" s="994"/>
      <c r="P6" s="994"/>
      <c r="Q6" s="994"/>
      <c r="R6" s="994"/>
    </row>
    <row r="7" spans="1:24" ht="42.75" customHeight="1">
      <c r="A7" s="1000"/>
      <c r="B7" s="612" t="s">
        <v>473</v>
      </c>
      <c r="C7" s="612" t="s">
        <v>474</v>
      </c>
      <c r="D7" s="612" t="s">
        <v>473</v>
      </c>
      <c r="E7" s="612" t="s">
        <v>472</v>
      </c>
      <c r="F7" s="1004"/>
      <c r="H7" s="610"/>
      <c r="I7" s="610"/>
      <c r="J7" s="611"/>
      <c r="K7" s="610"/>
      <c r="L7" s="610"/>
      <c r="M7" s="610"/>
      <c r="N7" s="609"/>
      <c r="O7" s="610"/>
      <c r="P7" s="610"/>
      <c r="Q7" s="610"/>
      <c r="R7" s="609"/>
      <c r="T7" s="608"/>
      <c r="V7" s="608"/>
      <c r="X7" s="995"/>
    </row>
    <row r="8" spans="1:24" ht="9" customHeight="1">
      <c r="A8" s="607"/>
      <c r="B8" s="606"/>
      <c r="C8" s="606"/>
      <c r="D8" s="606"/>
      <c r="E8" s="606"/>
      <c r="L8" s="228"/>
      <c r="X8" s="995"/>
    </row>
    <row r="9" spans="1:24" ht="18.75" customHeight="1">
      <c r="A9" s="605" t="s">
        <v>34</v>
      </c>
      <c r="B9" s="604">
        <v>148510394</v>
      </c>
      <c r="C9" s="603">
        <v>365749439</v>
      </c>
      <c r="D9" s="604">
        <v>154961287</v>
      </c>
      <c r="E9" s="603">
        <v>379458506</v>
      </c>
      <c r="F9" s="602">
        <v>103.9</v>
      </c>
      <c r="G9" s="593"/>
      <c r="H9" s="592">
        <f t="shared" ref="H9:H25" si="0">ROUND(B9,0)</f>
        <v>148510394</v>
      </c>
      <c r="I9" s="592">
        <f t="shared" ref="I9:I25" si="1">ROUND(C9,0)</f>
        <v>365749439</v>
      </c>
      <c r="J9" s="592">
        <f t="shared" ref="J9:J25" si="2">ROUND(D9,0)</f>
        <v>154961287</v>
      </c>
      <c r="K9" s="592">
        <f t="shared" ref="K9:K25" si="3">ROUND(E9,0)</f>
        <v>379458506</v>
      </c>
      <c r="L9" s="591">
        <f t="shared" ref="L9:L25" si="4">H9+I9</f>
        <v>514259833</v>
      </c>
      <c r="M9" s="591">
        <f t="shared" ref="M9:M25" si="5">J9+K9</f>
        <v>534419793</v>
      </c>
      <c r="N9" s="591">
        <f t="shared" ref="N9:N25" si="6">ROUND(M9/L9*100,1)</f>
        <v>103.9</v>
      </c>
      <c r="O9" s="601"/>
      <c r="P9" s="598"/>
      <c r="Q9" s="600"/>
      <c r="R9" s="588"/>
      <c r="S9" s="587"/>
      <c r="T9" s="598"/>
      <c r="U9" s="599"/>
      <c r="V9" s="598"/>
      <c r="X9" s="597"/>
    </row>
    <row r="10" spans="1:24" ht="15" customHeight="1">
      <c r="A10" s="596" t="s">
        <v>63</v>
      </c>
      <c r="B10" s="595">
        <v>5180023</v>
      </c>
      <c r="C10" s="239">
        <v>13868465</v>
      </c>
      <c r="D10" s="595">
        <v>5442358</v>
      </c>
      <c r="E10" s="239">
        <v>14427351</v>
      </c>
      <c r="F10" s="594">
        <v>104.3</v>
      </c>
      <c r="G10" s="593"/>
      <c r="H10" s="592">
        <f t="shared" si="0"/>
        <v>5180023</v>
      </c>
      <c r="I10" s="592">
        <f t="shared" si="1"/>
        <v>13868465</v>
      </c>
      <c r="J10" s="592">
        <f t="shared" si="2"/>
        <v>5442358</v>
      </c>
      <c r="K10" s="592">
        <f t="shared" si="3"/>
        <v>14427351</v>
      </c>
      <c r="L10" s="591">
        <f t="shared" si="4"/>
        <v>19048488</v>
      </c>
      <c r="M10" s="591">
        <f t="shared" si="5"/>
        <v>19869709</v>
      </c>
      <c r="N10" s="591">
        <f t="shared" si="6"/>
        <v>104.3</v>
      </c>
      <c r="O10" s="590"/>
      <c r="P10" s="581"/>
      <c r="Q10" s="589"/>
      <c r="R10" s="588"/>
      <c r="S10" s="587"/>
      <c r="T10" s="581"/>
      <c r="U10" s="570"/>
      <c r="V10" s="581"/>
      <c r="W10" s="581"/>
      <c r="X10" s="584"/>
    </row>
    <row r="11" spans="1:24" ht="15" customHeight="1">
      <c r="A11" s="596" t="s">
        <v>62</v>
      </c>
      <c r="B11" s="595">
        <v>8010895</v>
      </c>
      <c r="C11" s="239">
        <v>20642743</v>
      </c>
      <c r="D11" s="595">
        <v>8458953</v>
      </c>
      <c r="E11" s="239">
        <v>21649514</v>
      </c>
      <c r="F11" s="594">
        <v>105.1</v>
      </c>
      <c r="G11" s="593"/>
      <c r="H11" s="592">
        <f t="shared" si="0"/>
        <v>8010895</v>
      </c>
      <c r="I11" s="592">
        <f t="shared" si="1"/>
        <v>20642743</v>
      </c>
      <c r="J11" s="592">
        <f t="shared" si="2"/>
        <v>8458953</v>
      </c>
      <c r="K11" s="592">
        <f t="shared" si="3"/>
        <v>21649514</v>
      </c>
      <c r="L11" s="591">
        <f t="shared" si="4"/>
        <v>28653638</v>
      </c>
      <c r="M11" s="591">
        <f t="shared" si="5"/>
        <v>30108467</v>
      </c>
      <c r="N11" s="591">
        <f t="shared" si="6"/>
        <v>105.1</v>
      </c>
      <c r="O11" s="590"/>
      <c r="P11" s="581"/>
      <c r="Q11" s="589"/>
      <c r="R11" s="588"/>
      <c r="S11" s="587"/>
      <c r="T11" s="581"/>
      <c r="U11" s="570"/>
      <c r="V11" s="581"/>
      <c r="X11" s="584"/>
    </row>
    <row r="12" spans="1:24" ht="15" customHeight="1">
      <c r="A12" s="596" t="s">
        <v>61</v>
      </c>
      <c r="B12" s="595">
        <v>18984182</v>
      </c>
      <c r="C12" s="239">
        <v>46072552</v>
      </c>
      <c r="D12" s="595">
        <v>20424618</v>
      </c>
      <c r="E12" s="239">
        <v>49131646</v>
      </c>
      <c r="F12" s="594">
        <v>106.9</v>
      </c>
      <c r="G12" s="593"/>
      <c r="H12" s="592">
        <f t="shared" si="0"/>
        <v>18984182</v>
      </c>
      <c r="I12" s="592">
        <f t="shared" si="1"/>
        <v>46072552</v>
      </c>
      <c r="J12" s="592">
        <f t="shared" si="2"/>
        <v>20424618</v>
      </c>
      <c r="K12" s="592">
        <f t="shared" si="3"/>
        <v>49131646</v>
      </c>
      <c r="L12" s="591">
        <f t="shared" si="4"/>
        <v>65056734</v>
      </c>
      <c r="M12" s="591">
        <f t="shared" si="5"/>
        <v>69556264</v>
      </c>
      <c r="N12" s="591">
        <f t="shared" si="6"/>
        <v>106.9</v>
      </c>
      <c r="O12" s="590"/>
      <c r="P12" s="581"/>
      <c r="Q12" s="589"/>
      <c r="R12" s="588"/>
      <c r="S12" s="587"/>
      <c r="T12" s="581"/>
      <c r="U12" s="570"/>
      <c r="V12" s="581"/>
      <c r="X12" s="584"/>
    </row>
    <row r="13" spans="1:24" ht="15" customHeight="1">
      <c r="A13" s="596" t="s">
        <v>59</v>
      </c>
      <c r="B13" s="595">
        <v>1796269</v>
      </c>
      <c r="C13" s="239">
        <v>4825560</v>
      </c>
      <c r="D13" s="595">
        <v>1845968</v>
      </c>
      <c r="E13" s="239">
        <v>4950944</v>
      </c>
      <c r="F13" s="594">
        <v>102.6</v>
      </c>
      <c r="G13" s="593"/>
      <c r="H13" s="592">
        <f t="shared" si="0"/>
        <v>1796269</v>
      </c>
      <c r="I13" s="592">
        <f t="shared" si="1"/>
        <v>4825560</v>
      </c>
      <c r="J13" s="592">
        <f t="shared" si="2"/>
        <v>1845968</v>
      </c>
      <c r="K13" s="592">
        <f t="shared" si="3"/>
        <v>4950944</v>
      </c>
      <c r="L13" s="591">
        <f t="shared" si="4"/>
        <v>6621829</v>
      </c>
      <c r="M13" s="591">
        <f t="shared" si="5"/>
        <v>6796912</v>
      </c>
      <c r="N13" s="591">
        <f t="shared" si="6"/>
        <v>102.6</v>
      </c>
      <c r="O13" s="590"/>
      <c r="P13" s="581"/>
      <c r="Q13" s="589"/>
      <c r="R13" s="588"/>
      <c r="S13" s="587"/>
      <c r="T13" s="581"/>
      <c r="U13" s="570"/>
      <c r="V13" s="581"/>
      <c r="X13" s="584"/>
    </row>
    <row r="14" spans="1:24" ht="15" customHeight="1">
      <c r="A14" s="596" t="s">
        <v>58</v>
      </c>
      <c r="B14" s="595">
        <v>11743321</v>
      </c>
      <c r="C14" s="239">
        <v>28425495</v>
      </c>
      <c r="D14" s="595">
        <v>12380837</v>
      </c>
      <c r="E14" s="239">
        <v>29732579</v>
      </c>
      <c r="F14" s="594">
        <v>104.8</v>
      </c>
      <c r="G14" s="593"/>
      <c r="H14" s="592">
        <f t="shared" si="0"/>
        <v>11743321</v>
      </c>
      <c r="I14" s="592">
        <f t="shared" si="1"/>
        <v>28425495</v>
      </c>
      <c r="J14" s="592">
        <f t="shared" si="2"/>
        <v>12380837</v>
      </c>
      <c r="K14" s="592">
        <f t="shared" si="3"/>
        <v>29732579</v>
      </c>
      <c r="L14" s="591">
        <f t="shared" si="4"/>
        <v>40168816</v>
      </c>
      <c r="M14" s="591">
        <f t="shared" si="5"/>
        <v>42113416</v>
      </c>
      <c r="N14" s="591">
        <f t="shared" si="6"/>
        <v>104.8</v>
      </c>
      <c r="O14" s="590"/>
      <c r="P14" s="581"/>
      <c r="Q14" s="589"/>
      <c r="R14" s="588"/>
      <c r="S14" s="587"/>
      <c r="T14" s="581"/>
      <c r="U14" s="570"/>
      <c r="V14" s="581"/>
      <c r="X14" s="584"/>
    </row>
    <row r="15" spans="1:24" ht="15" customHeight="1">
      <c r="A15" s="596" t="s">
        <v>57</v>
      </c>
      <c r="B15" s="595">
        <v>17276579</v>
      </c>
      <c r="C15" s="239">
        <v>40354612</v>
      </c>
      <c r="D15" s="595">
        <v>17587603</v>
      </c>
      <c r="E15" s="239">
        <v>41026522</v>
      </c>
      <c r="F15" s="594">
        <v>101.7</v>
      </c>
      <c r="G15" s="593"/>
      <c r="H15" s="592">
        <f t="shared" si="0"/>
        <v>17276579</v>
      </c>
      <c r="I15" s="592">
        <f t="shared" si="1"/>
        <v>40354612</v>
      </c>
      <c r="J15" s="592">
        <f t="shared" si="2"/>
        <v>17587603</v>
      </c>
      <c r="K15" s="592">
        <f t="shared" si="3"/>
        <v>41026522</v>
      </c>
      <c r="L15" s="591">
        <f t="shared" si="4"/>
        <v>57631191</v>
      </c>
      <c r="M15" s="591">
        <f t="shared" si="5"/>
        <v>58614125</v>
      </c>
      <c r="N15" s="591">
        <f t="shared" si="6"/>
        <v>101.7</v>
      </c>
      <c r="O15" s="590"/>
      <c r="P15" s="581"/>
      <c r="Q15" s="589"/>
      <c r="R15" s="588"/>
      <c r="S15" s="587"/>
      <c r="T15" s="581"/>
      <c r="U15" s="570"/>
      <c r="V15" s="581"/>
      <c r="X15" s="584"/>
    </row>
    <row r="16" spans="1:24" ht="15" customHeight="1">
      <c r="A16" s="596" t="s">
        <v>56</v>
      </c>
      <c r="B16" s="595">
        <v>21261504</v>
      </c>
      <c r="C16" s="239">
        <v>50929530</v>
      </c>
      <c r="D16" s="595">
        <v>22302905</v>
      </c>
      <c r="E16" s="239">
        <v>52916451</v>
      </c>
      <c r="F16" s="594">
        <v>104</v>
      </c>
      <c r="G16" s="593"/>
      <c r="H16" s="592">
        <f t="shared" si="0"/>
        <v>21261504</v>
      </c>
      <c r="I16" s="592">
        <f t="shared" si="1"/>
        <v>50929530</v>
      </c>
      <c r="J16" s="592">
        <f t="shared" si="2"/>
        <v>22302905</v>
      </c>
      <c r="K16" s="592">
        <f t="shared" si="3"/>
        <v>52916451</v>
      </c>
      <c r="L16" s="591">
        <f t="shared" si="4"/>
        <v>72191034</v>
      </c>
      <c r="M16" s="591">
        <f t="shared" si="5"/>
        <v>75219356</v>
      </c>
      <c r="N16" s="591">
        <f t="shared" si="6"/>
        <v>104.2</v>
      </c>
      <c r="O16" s="590"/>
      <c r="P16" s="581"/>
      <c r="Q16" s="589"/>
      <c r="R16" s="588"/>
      <c r="S16" s="587"/>
      <c r="T16" s="581"/>
      <c r="U16" s="570"/>
      <c r="V16" s="581"/>
      <c r="X16" s="584"/>
    </row>
    <row r="17" spans="1:24" ht="15" customHeight="1">
      <c r="A17" s="596" t="s">
        <v>55</v>
      </c>
      <c r="B17" s="595">
        <v>3254374</v>
      </c>
      <c r="C17" s="239">
        <v>8681472</v>
      </c>
      <c r="D17" s="595">
        <v>3329341</v>
      </c>
      <c r="E17" s="239">
        <v>8852285</v>
      </c>
      <c r="F17" s="594">
        <v>102.1</v>
      </c>
      <c r="G17" s="593"/>
      <c r="H17" s="592">
        <f t="shared" si="0"/>
        <v>3254374</v>
      </c>
      <c r="I17" s="592">
        <f t="shared" si="1"/>
        <v>8681472</v>
      </c>
      <c r="J17" s="592">
        <f t="shared" si="2"/>
        <v>3329341</v>
      </c>
      <c r="K17" s="592">
        <f t="shared" si="3"/>
        <v>8852285</v>
      </c>
      <c r="L17" s="591">
        <f t="shared" si="4"/>
        <v>11935846</v>
      </c>
      <c r="M17" s="591">
        <f t="shared" si="5"/>
        <v>12181626</v>
      </c>
      <c r="N17" s="591">
        <f t="shared" si="6"/>
        <v>102.1</v>
      </c>
      <c r="O17" s="590"/>
      <c r="P17" s="581"/>
      <c r="Q17" s="589"/>
      <c r="R17" s="588"/>
      <c r="S17" s="587"/>
      <c r="T17" s="581"/>
      <c r="U17" s="570"/>
      <c r="V17" s="581"/>
      <c r="X17" s="584"/>
    </row>
    <row r="18" spans="1:24" ht="15" customHeight="1">
      <c r="A18" s="596" t="s">
        <v>54</v>
      </c>
      <c r="B18" s="595">
        <v>10748927</v>
      </c>
      <c r="C18" s="239">
        <v>26325252</v>
      </c>
      <c r="D18" s="595">
        <v>11049685</v>
      </c>
      <c r="E18" s="239">
        <v>27007121</v>
      </c>
      <c r="F18" s="594">
        <v>102.7</v>
      </c>
      <c r="G18" s="593"/>
      <c r="H18" s="592">
        <f t="shared" si="0"/>
        <v>10748927</v>
      </c>
      <c r="I18" s="592">
        <f t="shared" si="1"/>
        <v>26325252</v>
      </c>
      <c r="J18" s="592">
        <f t="shared" si="2"/>
        <v>11049685</v>
      </c>
      <c r="K18" s="592">
        <f t="shared" si="3"/>
        <v>27007121</v>
      </c>
      <c r="L18" s="591">
        <f t="shared" si="4"/>
        <v>37074179</v>
      </c>
      <c r="M18" s="591">
        <f t="shared" si="5"/>
        <v>38056806</v>
      </c>
      <c r="N18" s="591">
        <f t="shared" si="6"/>
        <v>102.7</v>
      </c>
      <c r="O18" s="590"/>
      <c r="P18" s="581"/>
      <c r="Q18" s="589"/>
      <c r="R18" s="588"/>
      <c r="S18" s="587"/>
      <c r="T18" s="581"/>
      <c r="U18" s="570"/>
      <c r="V18" s="581"/>
      <c r="X18" s="584"/>
    </row>
    <row r="19" spans="1:24" ht="15" customHeight="1">
      <c r="A19" s="596" t="s">
        <v>53</v>
      </c>
      <c r="B19" s="595">
        <v>10272365</v>
      </c>
      <c r="C19" s="239">
        <v>24584470</v>
      </c>
      <c r="D19" s="595">
        <v>10552703</v>
      </c>
      <c r="E19" s="239">
        <v>25102933</v>
      </c>
      <c r="F19" s="594">
        <v>102.3</v>
      </c>
      <c r="G19" s="593"/>
      <c r="H19" s="592">
        <f t="shared" si="0"/>
        <v>10272365</v>
      </c>
      <c r="I19" s="592">
        <f t="shared" si="1"/>
        <v>24584470</v>
      </c>
      <c r="J19" s="592">
        <f t="shared" si="2"/>
        <v>10552703</v>
      </c>
      <c r="K19" s="592">
        <f t="shared" si="3"/>
        <v>25102933</v>
      </c>
      <c r="L19" s="591">
        <f t="shared" si="4"/>
        <v>34856835</v>
      </c>
      <c r="M19" s="591">
        <f t="shared" si="5"/>
        <v>35655636</v>
      </c>
      <c r="N19" s="591">
        <f t="shared" si="6"/>
        <v>102.3</v>
      </c>
      <c r="O19" s="590"/>
      <c r="P19" s="581"/>
      <c r="Q19" s="589"/>
      <c r="R19" s="588"/>
      <c r="S19" s="587"/>
      <c r="T19" s="581"/>
      <c r="U19" s="570"/>
      <c r="V19" s="581"/>
      <c r="X19" s="584"/>
    </row>
    <row r="20" spans="1:24" ht="15" customHeight="1">
      <c r="A20" s="596" t="s">
        <v>52</v>
      </c>
      <c r="B20" s="595">
        <v>4930579</v>
      </c>
      <c r="C20" s="239">
        <v>12706461</v>
      </c>
      <c r="D20" s="595">
        <v>5091812</v>
      </c>
      <c r="E20" s="239">
        <v>13062684</v>
      </c>
      <c r="F20" s="594">
        <v>102.9</v>
      </c>
      <c r="G20" s="593"/>
      <c r="H20" s="592">
        <f t="shared" si="0"/>
        <v>4930579</v>
      </c>
      <c r="I20" s="592">
        <f t="shared" si="1"/>
        <v>12706461</v>
      </c>
      <c r="J20" s="592">
        <f t="shared" si="2"/>
        <v>5091812</v>
      </c>
      <c r="K20" s="592">
        <f t="shared" si="3"/>
        <v>13062684</v>
      </c>
      <c r="L20" s="591">
        <f t="shared" si="4"/>
        <v>17637040</v>
      </c>
      <c r="M20" s="591">
        <f t="shared" si="5"/>
        <v>18154496</v>
      </c>
      <c r="N20" s="591">
        <f t="shared" si="6"/>
        <v>102.9</v>
      </c>
      <c r="O20" s="590"/>
      <c r="P20" s="581"/>
      <c r="Q20" s="589"/>
      <c r="R20" s="588"/>
      <c r="S20" s="587"/>
      <c r="T20" s="581"/>
      <c r="U20" s="570"/>
      <c r="V20" s="581"/>
      <c r="X20" s="584"/>
    </row>
    <row r="21" spans="1:24" ht="15" customHeight="1">
      <c r="A21" s="596" t="s">
        <v>51</v>
      </c>
      <c r="B21" s="595">
        <v>4205451</v>
      </c>
      <c r="C21" s="239">
        <v>10717575</v>
      </c>
      <c r="D21" s="595">
        <v>4317436</v>
      </c>
      <c r="E21" s="239">
        <v>10967908</v>
      </c>
      <c r="F21" s="594">
        <v>102.4</v>
      </c>
      <c r="G21" s="593"/>
      <c r="H21" s="592">
        <f t="shared" si="0"/>
        <v>4205451</v>
      </c>
      <c r="I21" s="592">
        <f t="shared" si="1"/>
        <v>10717575</v>
      </c>
      <c r="J21" s="592">
        <f t="shared" si="2"/>
        <v>4317436</v>
      </c>
      <c r="K21" s="592">
        <f t="shared" si="3"/>
        <v>10967908</v>
      </c>
      <c r="L21" s="591">
        <f t="shared" si="4"/>
        <v>14923026</v>
      </c>
      <c r="M21" s="591">
        <f t="shared" si="5"/>
        <v>15285344</v>
      </c>
      <c r="N21" s="591">
        <f t="shared" si="6"/>
        <v>102.4</v>
      </c>
      <c r="O21" s="590"/>
      <c r="P21" s="581"/>
      <c r="Q21" s="589"/>
      <c r="R21" s="588"/>
      <c r="S21" s="587"/>
      <c r="T21" s="581"/>
      <c r="U21" s="570"/>
      <c r="V21" s="581"/>
      <c r="X21" s="584"/>
    </row>
    <row r="22" spans="1:24" ht="15" customHeight="1">
      <c r="A22" s="596" t="s">
        <v>50</v>
      </c>
      <c r="B22" s="595">
        <v>8334585</v>
      </c>
      <c r="C22" s="239">
        <v>19995979</v>
      </c>
      <c r="D22" s="595">
        <v>8945153</v>
      </c>
      <c r="E22" s="239">
        <v>21378655</v>
      </c>
      <c r="F22" s="594">
        <v>107</v>
      </c>
      <c r="G22" s="593"/>
      <c r="H22" s="592">
        <f t="shared" si="0"/>
        <v>8334585</v>
      </c>
      <c r="I22" s="592">
        <f t="shared" si="1"/>
        <v>19995979</v>
      </c>
      <c r="J22" s="592">
        <f t="shared" si="2"/>
        <v>8945153</v>
      </c>
      <c r="K22" s="592">
        <f t="shared" si="3"/>
        <v>21378655</v>
      </c>
      <c r="L22" s="591">
        <f t="shared" si="4"/>
        <v>28330564</v>
      </c>
      <c r="M22" s="591">
        <f t="shared" si="5"/>
        <v>30323808</v>
      </c>
      <c r="N22" s="591">
        <f t="shared" si="6"/>
        <v>107</v>
      </c>
      <c r="O22" s="590"/>
      <c r="P22" s="581"/>
      <c r="Q22" s="589"/>
      <c r="R22" s="588"/>
      <c r="S22" s="587"/>
      <c r="T22" s="581"/>
      <c r="U22" s="570"/>
      <c r="V22" s="581"/>
      <c r="X22" s="584"/>
    </row>
    <row r="23" spans="1:24" ht="15" customHeight="1">
      <c r="A23" s="596" t="s">
        <v>49</v>
      </c>
      <c r="B23" s="595">
        <v>5212953</v>
      </c>
      <c r="C23" s="239">
        <v>13463022</v>
      </c>
      <c r="D23" s="595">
        <v>5462844</v>
      </c>
      <c r="E23" s="239">
        <v>14035034</v>
      </c>
      <c r="F23" s="594">
        <v>104.4</v>
      </c>
      <c r="G23" s="593"/>
      <c r="H23" s="592">
        <f t="shared" si="0"/>
        <v>5212953</v>
      </c>
      <c r="I23" s="592">
        <f t="shared" si="1"/>
        <v>13463022</v>
      </c>
      <c r="J23" s="592">
        <f t="shared" si="2"/>
        <v>5462844</v>
      </c>
      <c r="K23" s="592">
        <f t="shared" si="3"/>
        <v>14035034</v>
      </c>
      <c r="L23" s="591">
        <f t="shared" si="4"/>
        <v>18675975</v>
      </c>
      <c r="M23" s="591">
        <f t="shared" si="5"/>
        <v>19497878</v>
      </c>
      <c r="N23" s="591">
        <f t="shared" si="6"/>
        <v>104.4</v>
      </c>
      <c r="O23" s="590"/>
      <c r="P23" s="581"/>
      <c r="Q23" s="589"/>
      <c r="R23" s="588"/>
      <c r="S23" s="587"/>
      <c r="T23" s="581"/>
      <c r="U23" s="570"/>
      <c r="V23" s="581"/>
      <c r="X23" s="584"/>
    </row>
    <row r="24" spans="1:24" ht="15" customHeight="1">
      <c r="A24" s="596" t="s">
        <v>48</v>
      </c>
      <c r="B24" s="595">
        <v>14311362</v>
      </c>
      <c r="C24" s="239">
        <v>35699997</v>
      </c>
      <c r="D24" s="595">
        <v>14673637</v>
      </c>
      <c r="E24" s="239">
        <v>36477462</v>
      </c>
      <c r="F24" s="594">
        <v>102.3</v>
      </c>
      <c r="G24" s="593"/>
      <c r="H24" s="592">
        <f t="shared" si="0"/>
        <v>14311362</v>
      </c>
      <c r="I24" s="592">
        <f t="shared" si="1"/>
        <v>35699997</v>
      </c>
      <c r="J24" s="592">
        <f t="shared" si="2"/>
        <v>14673637</v>
      </c>
      <c r="K24" s="592">
        <f t="shared" si="3"/>
        <v>36477462</v>
      </c>
      <c r="L24" s="591">
        <f t="shared" si="4"/>
        <v>50011359</v>
      </c>
      <c r="M24" s="591">
        <f t="shared" si="5"/>
        <v>51151099</v>
      </c>
      <c r="N24" s="591">
        <f t="shared" si="6"/>
        <v>102.3</v>
      </c>
      <c r="O24" s="590"/>
      <c r="P24" s="581"/>
      <c r="Q24" s="589"/>
      <c r="R24" s="588"/>
      <c r="S24" s="587"/>
      <c r="T24" s="581"/>
      <c r="U24" s="570"/>
      <c r="V24" s="581"/>
      <c r="X24" s="584"/>
    </row>
    <row r="25" spans="1:24" ht="15" customHeight="1">
      <c r="A25" s="596" t="s">
        <v>47</v>
      </c>
      <c r="B25" s="595">
        <v>2987025</v>
      </c>
      <c r="C25" s="239">
        <v>8456254</v>
      </c>
      <c r="D25" s="595">
        <v>3095434</v>
      </c>
      <c r="E25" s="239">
        <v>8739417</v>
      </c>
      <c r="F25" s="594">
        <v>103.4</v>
      </c>
      <c r="G25" s="593"/>
      <c r="H25" s="592">
        <f t="shared" si="0"/>
        <v>2987025</v>
      </c>
      <c r="I25" s="592">
        <f t="shared" si="1"/>
        <v>8456254</v>
      </c>
      <c r="J25" s="592">
        <f t="shared" si="2"/>
        <v>3095434</v>
      </c>
      <c r="K25" s="592">
        <f t="shared" si="3"/>
        <v>8739417</v>
      </c>
      <c r="L25" s="591">
        <f t="shared" si="4"/>
        <v>11443279</v>
      </c>
      <c r="M25" s="591">
        <f t="shared" si="5"/>
        <v>11834851</v>
      </c>
      <c r="N25" s="591">
        <f t="shared" si="6"/>
        <v>103.4</v>
      </c>
      <c r="O25" s="590"/>
      <c r="P25" s="581"/>
      <c r="Q25" s="589"/>
      <c r="R25" s="588"/>
      <c r="S25" s="587"/>
      <c r="T25" s="581"/>
      <c r="U25" s="570"/>
      <c r="V25" s="581"/>
      <c r="X25" s="584"/>
    </row>
    <row r="26" spans="1:24" ht="9.6" customHeight="1">
      <c r="A26" s="586"/>
      <c r="B26" s="585"/>
      <c r="C26" s="585"/>
      <c r="D26" s="585"/>
      <c r="E26" s="585"/>
      <c r="F26" s="583"/>
      <c r="G26" s="583"/>
      <c r="H26" s="583"/>
      <c r="I26" s="583"/>
      <c r="J26" s="582"/>
      <c r="K26" s="583"/>
      <c r="L26" s="583"/>
      <c r="M26" s="583"/>
      <c r="N26" s="583"/>
      <c r="O26" s="583"/>
      <c r="P26" s="583"/>
      <c r="Q26" s="583"/>
      <c r="R26" s="583"/>
      <c r="T26" s="581"/>
      <c r="U26" s="570"/>
      <c r="V26" s="581"/>
      <c r="X26" s="584"/>
    </row>
    <row r="27" spans="1:24" ht="39.75" customHeight="1">
      <c r="A27" s="1005" t="s">
        <v>471</v>
      </c>
      <c r="B27" s="1006"/>
      <c r="C27" s="1006"/>
      <c r="D27" s="1006"/>
      <c r="E27" s="1006"/>
      <c r="F27" s="1006"/>
      <c r="G27" s="583"/>
      <c r="H27" s="583"/>
      <c r="I27" s="583"/>
      <c r="J27" s="582"/>
      <c r="K27" s="582"/>
      <c r="L27" s="582"/>
      <c r="M27" s="582"/>
      <c r="N27" s="582"/>
      <c r="O27" s="582"/>
      <c r="P27" s="582"/>
      <c r="Q27" s="582"/>
      <c r="R27" s="582"/>
    </row>
    <row r="28" spans="1:24" ht="33.75" customHeight="1">
      <c r="A28" s="998" t="s">
        <v>470</v>
      </c>
      <c r="B28" s="999"/>
      <c r="C28" s="999"/>
      <c r="D28" s="999"/>
      <c r="E28" s="999"/>
      <c r="F28" s="999"/>
      <c r="H28" s="581"/>
      <c r="I28" s="581"/>
      <c r="K28" s="581"/>
      <c r="L28" s="581"/>
      <c r="M28" s="581"/>
      <c r="N28" s="581"/>
      <c r="O28" s="581"/>
      <c r="P28" s="581"/>
      <c r="Q28" s="581"/>
      <c r="R28" s="581"/>
    </row>
    <row r="29" spans="1:24" ht="37.5" customHeight="1">
      <c r="A29" s="811" t="s">
        <v>469</v>
      </c>
      <c r="B29" s="828"/>
      <c r="C29" s="828"/>
      <c r="D29" s="828"/>
      <c r="E29" s="828"/>
      <c r="F29" s="828"/>
    </row>
    <row r="30" spans="1:24" ht="7.15" customHeight="1">
      <c r="A30" s="230"/>
      <c r="B30" s="580"/>
      <c r="C30" s="580"/>
      <c r="D30" s="580"/>
      <c r="E30" s="580"/>
    </row>
    <row r="31" spans="1:24" ht="35.450000000000003" customHeight="1">
      <c r="A31" s="1010" t="s">
        <v>468</v>
      </c>
      <c r="B31" s="1010"/>
      <c r="C31" s="1010"/>
      <c r="D31" s="1010"/>
      <c r="E31" s="1010"/>
    </row>
    <row r="32" spans="1:24" ht="7.15" customHeight="1">
      <c r="A32" s="230"/>
      <c r="B32" s="580"/>
      <c r="C32" s="580"/>
      <c r="D32" s="580"/>
      <c r="E32" s="580"/>
    </row>
    <row r="33" spans="1:5" ht="24.75" customHeight="1">
      <c r="A33" s="1012" t="s">
        <v>41</v>
      </c>
      <c r="B33" s="1011" t="s">
        <v>467</v>
      </c>
      <c r="C33" s="1011"/>
      <c r="D33" s="1011"/>
      <c r="E33" s="1011"/>
    </row>
    <row r="34" spans="1:5" ht="27.6" customHeight="1">
      <c r="A34" s="1013"/>
      <c r="B34" s="1007" t="s">
        <v>466</v>
      </c>
      <c r="C34" s="1007"/>
      <c r="D34" s="1008" t="s">
        <v>465</v>
      </c>
      <c r="E34" s="1009"/>
    </row>
    <row r="35" spans="1:5" ht="21" customHeight="1">
      <c r="A35" s="579" t="s">
        <v>34</v>
      </c>
      <c r="B35" s="578">
        <v>29924</v>
      </c>
      <c r="C35" s="577"/>
      <c r="D35" s="578">
        <v>39179</v>
      </c>
      <c r="E35" s="577"/>
    </row>
    <row r="36" spans="1:5" ht="13.9" customHeight="1">
      <c r="A36" s="575" t="s">
        <v>63</v>
      </c>
      <c r="B36" s="574">
        <v>971</v>
      </c>
      <c r="C36" s="576"/>
      <c r="D36" s="574">
        <v>1443</v>
      </c>
      <c r="E36" s="573"/>
    </row>
    <row r="37" spans="1:5">
      <c r="A37" s="575" t="s">
        <v>62</v>
      </c>
      <c r="B37" s="574">
        <v>1170</v>
      </c>
      <c r="C37" s="573"/>
      <c r="D37" s="574">
        <v>1762</v>
      </c>
      <c r="E37" s="573"/>
    </row>
    <row r="38" spans="1:5">
      <c r="A38" s="575" t="s">
        <v>61</v>
      </c>
      <c r="B38" s="574">
        <v>3931</v>
      </c>
      <c r="C38" s="573"/>
      <c r="D38" s="574">
        <v>5215</v>
      </c>
      <c r="E38" s="573"/>
    </row>
    <row r="39" spans="1:5">
      <c r="A39" s="575" t="s">
        <v>59</v>
      </c>
      <c r="B39" s="574">
        <v>347</v>
      </c>
      <c r="C39" s="573"/>
      <c r="D39" s="574">
        <v>509</v>
      </c>
      <c r="E39" s="573"/>
    </row>
    <row r="40" spans="1:5">
      <c r="A40" s="575" t="s">
        <v>58</v>
      </c>
      <c r="B40" s="574">
        <v>2461</v>
      </c>
      <c r="C40" s="573"/>
      <c r="D40" s="574">
        <v>3072</v>
      </c>
      <c r="E40" s="573"/>
    </row>
    <row r="41" spans="1:5">
      <c r="A41" s="575" t="s">
        <v>57</v>
      </c>
      <c r="B41" s="574">
        <v>4846</v>
      </c>
      <c r="C41" s="573"/>
      <c r="D41" s="574">
        <v>5511</v>
      </c>
      <c r="E41" s="573"/>
    </row>
    <row r="42" spans="1:5">
      <c r="A42" s="575" t="s">
        <v>56</v>
      </c>
      <c r="B42" s="574">
        <v>3233</v>
      </c>
      <c r="C42" s="573"/>
      <c r="D42" s="574">
        <v>4625</v>
      </c>
      <c r="E42" s="573"/>
    </row>
    <row r="43" spans="1:5">
      <c r="A43" s="575" t="s">
        <v>55</v>
      </c>
      <c r="B43" s="574">
        <v>518</v>
      </c>
      <c r="C43" s="573"/>
      <c r="D43" s="574">
        <v>817</v>
      </c>
      <c r="E43" s="573"/>
    </row>
    <row r="44" spans="1:5">
      <c r="A44" s="575" t="s">
        <v>54</v>
      </c>
      <c r="B44" s="574">
        <v>3172</v>
      </c>
      <c r="C44" s="573"/>
      <c r="D44" s="574">
        <v>3877</v>
      </c>
      <c r="E44" s="573"/>
    </row>
    <row r="45" spans="1:5">
      <c r="A45" s="575" t="s">
        <v>53</v>
      </c>
      <c r="B45" s="574">
        <v>1650</v>
      </c>
      <c r="C45" s="573"/>
      <c r="D45" s="574">
        <v>2186</v>
      </c>
      <c r="E45" s="573"/>
    </row>
    <row r="46" spans="1:5">
      <c r="A46" s="575" t="s">
        <v>52</v>
      </c>
      <c r="B46" s="574">
        <v>825</v>
      </c>
      <c r="C46" s="573"/>
      <c r="D46" s="574">
        <v>1068</v>
      </c>
      <c r="E46" s="573"/>
    </row>
    <row r="47" spans="1:5">
      <c r="A47" s="575" t="s">
        <v>51</v>
      </c>
      <c r="B47" s="574">
        <v>798</v>
      </c>
      <c r="C47" s="573"/>
      <c r="D47" s="574">
        <v>1200</v>
      </c>
      <c r="E47" s="573"/>
    </row>
    <row r="48" spans="1:5">
      <c r="A48" s="575" t="s">
        <v>50</v>
      </c>
      <c r="B48" s="574">
        <v>1933</v>
      </c>
      <c r="C48" s="573"/>
      <c r="D48" s="574">
        <v>2583</v>
      </c>
      <c r="E48" s="573"/>
    </row>
    <row r="49" spans="1:5">
      <c r="A49" s="575" t="s">
        <v>49</v>
      </c>
      <c r="B49" s="574">
        <v>930</v>
      </c>
      <c r="C49" s="573"/>
      <c r="D49" s="574">
        <v>1139</v>
      </c>
      <c r="E49" s="573"/>
    </row>
    <row r="50" spans="1:5">
      <c r="A50" s="575" t="s">
        <v>48</v>
      </c>
      <c r="B50" s="574">
        <v>2590</v>
      </c>
      <c r="C50" s="573"/>
      <c r="D50" s="574">
        <v>3385</v>
      </c>
      <c r="E50" s="573"/>
    </row>
    <row r="51" spans="1:5">
      <c r="A51" s="575" t="s">
        <v>47</v>
      </c>
      <c r="B51" s="574">
        <v>549</v>
      </c>
      <c r="C51" s="573"/>
      <c r="D51" s="574">
        <v>787</v>
      </c>
      <c r="E51" s="573"/>
    </row>
    <row r="52" spans="1:5">
      <c r="B52" s="570"/>
      <c r="D52" s="572"/>
      <c r="E52" s="571"/>
    </row>
    <row r="53" spans="1:5">
      <c r="B53" s="570"/>
      <c r="C53" s="570"/>
      <c r="D53" s="570"/>
      <c r="E53" s="570"/>
    </row>
  </sheetData>
  <mergeCells count="17">
    <mergeCell ref="B34:C34"/>
    <mergeCell ref="D34:E34"/>
    <mergeCell ref="A29:F29"/>
    <mergeCell ref="A31:E31"/>
    <mergeCell ref="B33:E33"/>
    <mergeCell ref="A33:A34"/>
    <mergeCell ref="A28:F28"/>
    <mergeCell ref="A6:A7"/>
    <mergeCell ref="B6:C6"/>
    <mergeCell ref="D6:E6"/>
    <mergeCell ref="F6:F7"/>
    <mergeCell ref="A27:F27"/>
    <mergeCell ref="H6:I6"/>
    <mergeCell ref="K6:R6"/>
    <mergeCell ref="X7:X8"/>
    <mergeCell ref="A1:F1"/>
    <mergeCell ref="A3:F4"/>
  </mergeCells>
  <printOptions horizontalCentered="1"/>
  <pageMargins left="0.59055118110236227" right="0.59055118110236227" top="0.74803149606299213" bottom="0.74803149606299213" header="0.31496062992125984" footer="0.31496062992125984"/>
  <pageSetup paperSize="9" scale="8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Z41"/>
  <sheetViews>
    <sheetView topLeftCell="A13" zoomScaleNormal="100" workbookViewId="0">
      <selection activeCell="I22" sqref="I22"/>
    </sheetView>
  </sheetViews>
  <sheetFormatPr defaultRowHeight="12.75"/>
  <cols>
    <col min="1" max="1" width="17.7109375" style="85" customWidth="1"/>
    <col min="2" max="3" width="20.7109375" style="85" customWidth="1"/>
    <col min="4" max="4" width="24.42578125" style="85" customWidth="1"/>
    <col min="5" max="5" width="7.85546875" style="85" customWidth="1"/>
    <col min="6" max="6" width="14.7109375" style="85" hidden="1" customWidth="1"/>
    <col min="7" max="7" width="17.28515625" style="85" hidden="1" customWidth="1"/>
    <col min="8" max="8" width="10.5703125" style="85" customWidth="1"/>
    <col min="9" max="9" width="14.140625" style="85" customWidth="1"/>
    <col min="10" max="10" width="13.85546875" style="85" customWidth="1"/>
    <col min="11" max="11" width="13.28515625" style="85" customWidth="1"/>
    <col min="12" max="12" width="14" style="85" customWidth="1"/>
    <col min="13" max="13" width="13.28515625" style="85" customWidth="1"/>
    <col min="14" max="14" width="13.140625" style="85" customWidth="1"/>
    <col min="15" max="16" width="9.140625" style="85" customWidth="1"/>
    <col min="17" max="17" width="12.5703125" style="85" bestFit="1" customWidth="1"/>
    <col min="18" max="18" width="10.85546875" style="85" customWidth="1"/>
    <col min="19" max="20" width="11.85546875" style="85" customWidth="1"/>
    <col min="21" max="21" width="11.5703125" style="85" customWidth="1"/>
    <col min="22" max="22" width="10.85546875" style="85" customWidth="1"/>
    <col min="23" max="23" width="9.140625" style="85" customWidth="1"/>
    <col min="24" max="24" width="12.42578125" style="85" bestFit="1" customWidth="1"/>
    <col min="25" max="16384" width="9.140625" style="85"/>
  </cols>
  <sheetData>
    <row r="1" spans="1:24" ht="30" customHeight="1">
      <c r="A1" s="1014" t="s">
        <v>505</v>
      </c>
      <c r="B1" s="1014"/>
      <c r="C1" s="1014"/>
      <c r="D1" s="1014"/>
      <c r="E1" s="1015"/>
      <c r="F1" s="102"/>
    </row>
    <row r="2" spans="1:24" ht="15" customHeight="1">
      <c r="A2" s="638"/>
      <c r="B2" s="638"/>
      <c r="C2" s="638"/>
      <c r="D2" s="638"/>
      <c r="E2" s="481"/>
      <c r="F2" s="481"/>
    </row>
    <row r="3" spans="1:24" ht="39" customHeight="1">
      <c r="A3" s="867" t="s">
        <v>800</v>
      </c>
      <c r="B3" s="851"/>
      <c r="C3" s="851"/>
      <c r="D3" s="851"/>
      <c r="E3" s="851"/>
      <c r="F3" s="851"/>
      <c r="G3" s="851"/>
    </row>
    <row r="4" spans="1:24" ht="12" customHeight="1">
      <c r="A4" s="26"/>
      <c r="B4" s="26"/>
      <c r="C4" s="26"/>
      <c r="D4" s="26"/>
      <c r="E4" s="481"/>
      <c r="F4" s="481"/>
    </row>
    <row r="5" spans="1:24" ht="17.25" customHeight="1">
      <c r="A5" s="896" t="s">
        <v>504</v>
      </c>
      <c r="B5" s="901" t="s">
        <v>503</v>
      </c>
      <c r="C5" s="863"/>
      <c r="D5" s="863"/>
      <c r="E5" s="615"/>
      <c r="F5" s="615"/>
    </row>
    <row r="6" spans="1:24" ht="25.9" customHeight="1">
      <c r="A6" s="1031"/>
      <c r="B6" s="637" t="s">
        <v>164</v>
      </c>
      <c r="C6" s="637" t="s">
        <v>502</v>
      </c>
      <c r="D6" s="220" t="s">
        <v>501</v>
      </c>
      <c r="E6" s="615"/>
      <c r="F6" s="615"/>
      <c r="I6" s="504"/>
      <c r="J6" s="504"/>
      <c r="K6" s="504"/>
      <c r="L6" s="504"/>
      <c r="M6" s="504"/>
      <c r="N6" s="504"/>
    </row>
    <row r="7" spans="1:24" ht="9" customHeight="1">
      <c r="A7" s="636"/>
      <c r="B7" s="635"/>
      <c r="C7" s="635"/>
      <c r="D7" s="148"/>
      <c r="E7" s="634"/>
      <c r="F7" s="634"/>
    </row>
    <row r="8" spans="1:24" ht="18.75" customHeight="1">
      <c r="A8" s="30" t="s">
        <v>34</v>
      </c>
      <c r="B8" s="633">
        <v>1199285</v>
      </c>
      <c r="C8" s="633">
        <v>558669</v>
      </c>
      <c r="D8" s="632">
        <v>640616</v>
      </c>
      <c r="E8" s="529"/>
      <c r="F8" s="631"/>
      <c r="G8" s="630"/>
      <c r="H8" s="621"/>
      <c r="I8" s="625"/>
      <c r="J8" s="498"/>
      <c r="K8" s="628"/>
      <c r="L8" s="628"/>
      <c r="M8" s="629"/>
      <c r="N8" s="628"/>
      <c r="Q8" s="467"/>
      <c r="R8" s="467"/>
      <c r="S8" s="467"/>
      <c r="T8" s="467"/>
      <c r="U8" s="467"/>
      <c r="V8" s="467"/>
    </row>
    <row r="9" spans="1:24" ht="15" customHeight="1">
      <c r="A9" s="144" t="s">
        <v>500</v>
      </c>
      <c r="B9" s="472">
        <v>270</v>
      </c>
      <c r="C9" s="627">
        <v>104</v>
      </c>
      <c r="D9" s="626">
        <v>166</v>
      </c>
      <c r="E9" s="529"/>
      <c r="F9" s="491"/>
      <c r="G9" s="622"/>
      <c r="H9" s="621"/>
      <c r="I9" s="625"/>
      <c r="J9" s="498"/>
      <c r="K9" s="619"/>
      <c r="L9" s="619"/>
      <c r="M9" s="498"/>
      <c r="N9" s="619"/>
      <c r="Q9" s="467"/>
      <c r="R9" s="467"/>
      <c r="S9" s="467"/>
      <c r="T9" s="467"/>
      <c r="U9" s="467"/>
      <c r="V9" s="467"/>
      <c r="X9" s="498"/>
    </row>
    <row r="10" spans="1:24" ht="15" customHeight="1">
      <c r="A10" s="144" t="s">
        <v>499</v>
      </c>
      <c r="B10" s="472">
        <v>38506</v>
      </c>
      <c r="C10" s="627">
        <v>11187</v>
      </c>
      <c r="D10" s="626">
        <v>27319</v>
      </c>
      <c r="E10" s="529"/>
      <c r="F10" s="491"/>
      <c r="G10" s="622"/>
      <c r="H10" s="621"/>
      <c r="I10" s="625"/>
      <c r="J10" s="498"/>
      <c r="K10" s="619"/>
      <c r="L10" s="619"/>
      <c r="M10" s="498"/>
      <c r="N10" s="619"/>
      <c r="Q10" s="467"/>
      <c r="R10" s="467"/>
      <c r="S10" s="467"/>
      <c r="T10" s="467"/>
      <c r="U10" s="467"/>
      <c r="V10" s="467"/>
    </row>
    <row r="11" spans="1:24" ht="15" customHeight="1">
      <c r="A11" s="144" t="s">
        <v>498</v>
      </c>
      <c r="B11" s="472">
        <v>94326</v>
      </c>
      <c r="C11" s="627">
        <v>38954</v>
      </c>
      <c r="D11" s="626">
        <v>55372</v>
      </c>
      <c r="E11" s="529"/>
      <c r="F11" s="491"/>
      <c r="G11" s="622"/>
      <c r="H11" s="621"/>
      <c r="I11" s="625"/>
      <c r="J11" s="498"/>
      <c r="K11" s="619"/>
      <c r="L11" s="619"/>
      <c r="M11" s="498"/>
      <c r="N11" s="619"/>
      <c r="Q11" s="467"/>
      <c r="R11" s="467"/>
      <c r="S11" s="467"/>
      <c r="T11" s="467"/>
      <c r="U11" s="467"/>
      <c r="V11" s="467"/>
    </row>
    <row r="12" spans="1:24" ht="15" customHeight="1">
      <c r="A12" s="144" t="s">
        <v>497</v>
      </c>
      <c r="B12" s="472">
        <v>143494</v>
      </c>
      <c r="C12" s="627">
        <v>70767</v>
      </c>
      <c r="D12" s="626">
        <v>72727</v>
      </c>
      <c r="E12" s="529"/>
      <c r="F12" s="491"/>
      <c r="G12" s="622"/>
      <c r="H12" s="621"/>
      <c r="I12" s="625"/>
      <c r="J12" s="498"/>
      <c r="K12" s="619"/>
      <c r="L12" s="619"/>
      <c r="M12" s="498"/>
      <c r="N12" s="619"/>
      <c r="Q12" s="467"/>
      <c r="R12" s="467"/>
      <c r="S12" s="467"/>
      <c r="T12" s="467"/>
      <c r="U12" s="467"/>
      <c r="V12" s="467"/>
    </row>
    <row r="13" spans="1:24" ht="15" customHeight="1">
      <c r="A13" s="144" t="s">
        <v>496</v>
      </c>
      <c r="B13" s="472">
        <v>192625</v>
      </c>
      <c r="C13" s="627">
        <v>100583</v>
      </c>
      <c r="D13" s="626">
        <v>92042</v>
      </c>
      <c r="E13" s="529"/>
      <c r="F13" s="491"/>
      <c r="G13" s="622"/>
      <c r="H13" s="621"/>
      <c r="I13" s="625"/>
      <c r="J13" s="498"/>
      <c r="K13" s="619"/>
      <c r="L13" s="619"/>
      <c r="M13" s="498"/>
      <c r="N13" s="619"/>
      <c r="Q13" s="467"/>
      <c r="R13" s="467"/>
      <c r="S13" s="467"/>
      <c r="T13" s="467"/>
      <c r="U13" s="467"/>
      <c r="V13" s="467"/>
    </row>
    <row r="14" spans="1:24" ht="15" customHeight="1">
      <c r="A14" s="144" t="s">
        <v>495</v>
      </c>
      <c r="B14" s="472">
        <v>233191</v>
      </c>
      <c r="C14" s="627">
        <v>123129</v>
      </c>
      <c r="D14" s="626">
        <v>110062</v>
      </c>
      <c r="E14" s="529"/>
      <c r="F14" s="491"/>
      <c r="G14" s="622"/>
      <c r="H14" s="621"/>
      <c r="I14" s="625"/>
      <c r="J14" s="498"/>
      <c r="K14" s="619"/>
      <c r="L14" s="619"/>
      <c r="M14" s="498"/>
      <c r="N14" s="619"/>
      <c r="Q14" s="467"/>
      <c r="R14" s="467"/>
      <c r="S14" s="467"/>
      <c r="T14" s="467"/>
      <c r="U14" s="467"/>
      <c r="V14" s="467"/>
    </row>
    <row r="15" spans="1:24" ht="15" customHeight="1">
      <c r="A15" s="144" t="s">
        <v>494</v>
      </c>
      <c r="B15" s="472">
        <v>230381</v>
      </c>
      <c r="C15" s="627">
        <v>120382</v>
      </c>
      <c r="D15" s="626">
        <v>109999</v>
      </c>
      <c r="E15" s="529"/>
      <c r="F15" s="491"/>
      <c r="G15" s="622"/>
      <c r="H15" s="621"/>
      <c r="I15" s="625"/>
      <c r="J15" s="498"/>
      <c r="K15" s="619"/>
      <c r="L15" s="619"/>
      <c r="M15" s="498"/>
      <c r="N15" s="619"/>
      <c r="Q15" s="467"/>
      <c r="R15" s="467"/>
      <c r="S15" s="467"/>
      <c r="T15" s="467"/>
      <c r="U15" s="467"/>
      <c r="V15" s="467"/>
    </row>
    <row r="16" spans="1:24" ht="15" customHeight="1">
      <c r="A16" s="144" t="s">
        <v>493</v>
      </c>
      <c r="B16" s="472">
        <v>204138</v>
      </c>
      <c r="C16" s="627">
        <v>86515</v>
      </c>
      <c r="D16" s="626">
        <v>117623</v>
      </c>
      <c r="E16" s="529"/>
      <c r="F16" s="491"/>
      <c r="G16" s="622"/>
      <c r="H16" s="621"/>
      <c r="I16" s="625"/>
      <c r="J16" s="498"/>
      <c r="K16" s="619"/>
      <c r="L16" s="619"/>
      <c r="M16" s="498"/>
      <c r="N16" s="619"/>
      <c r="Q16" s="467"/>
      <c r="R16" s="467"/>
      <c r="S16" s="467"/>
      <c r="T16" s="467"/>
      <c r="U16" s="467"/>
      <c r="V16" s="467"/>
    </row>
    <row r="17" spans="1:26" ht="15" customHeight="1">
      <c r="A17" s="144" t="s">
        <v>492</v>
      </c>
      <c r="B17" s="472">
        <v>58268</v>
      </c>
      <c r="C17" s="627">
        <v>5775</v>
      </c>
      <c r="D17" s="626">
        <v>52493</v>
      </c>
      <c r="E17" s="529"/>
      <c r="F17" s="491"/>
      <c r="G17" s="622"/>
      <c r="H17" s="621"/>
      <c r="I17" s="625"/>
      <c r="J17" s="498"/>
      <c r="K17" s="619"/>
      <c r="L17" s="619"/>
      <c r="M17" s="498"/>
      <c r="N17" s="619"/>
      <c r="Q17" s="467"/>
      <c r="R17" s="467"/>
      <c r="S17" s="467"/>
      <c r="T17" s="467"/>
      <c r="U17" s="467"/>
      <c r="V17" s="467"/>
    </row>
    <row r="18" spans="1:26" ht="15" customHeight="1">
      <c r="A18" s="144" t="s">
        <v>491</v>
      </c>
      <c r="B18" s="472">
        <v>4086</v>
      </c>
      <c r="C18" s="627">
        <v>1273</v>
      </c>
      <c r="D18" s="626">
        <v>2813</v>
      </c>
      <c r="E18" s="529"/>
      <c r="F18" s="491"/>
      <c r="G18" s="622"/>
      <c r="H18" s="621"/>
      <c r="I18" s="625"/>
      <c r="J18" s="498"/>
      <c r="K18" s="619"/>
      <c r="L18" s="619"/>
      <c r="M18" s="498"/>
      <c r="N18" s="619"/>
      <c r="Q18" s="467"/>
      <c r="R18" s="467"/>
      <c r="S18" s="467"/>
      <c r="T18" s="467"/>
      <c r="U18" s="467"/>
      <c r="V18" s="467"/>
    </row>
    <row r="19" spans="1:26" ht="15" customHeight="1">
      <c r="A19" s="144"/>
      <c r="B19" s="624"/>
      <c r="C19" s="624"/>
      <c r="D19" s="624"/>
      <c r="E19" s="529"/>
      <c r="F19" s="491"/>
      <c r="G19" s="622"/>
      <c r="H19" s="621"/>
      <c r="I19" s="620"/>
      <c r="J19" s="498"/>
      <c r="K19" s="619"/>
      <c r="L19" s="619"/>
      <c r="M19" s="498"/>
      <c r="N19" s="619"/>
      <c r="Q19" s="467"/>
      <c r="R19" s="467"/>
      <c r="S19" s="467"/>
      <c r="T19" s="467"/>
      <c r="U19" s="467"/>
      <c r="V19" s="467"/>
    </row>
    <row r="20" spans="1:26" ht="48.75" customHeight="1">
      <c r="A20" s="987" t="s">
        <v>490</v>
      </c>
      <c r="B20" s="851"/>
      <c r="C20" s="851"/>
      <c r="D20" s="851"/>
      <c r="E20" s="851"/>
      <c r="F20" s="508"/>
      <c r="G20" s="508"/>
      <c r="H20" s="508"/>
      <c r="I20" s="508"/>
      <c r="J20" s="508"/>
      <c r="K20" s="508"/>
      <c r="L20" s="508"/>
      <c r="M20" s="508"/>
      <c r="N20" s="508"/>
      <c r="O20" s="508"/>
      <c r="P20" s="508"/>
      <c r="Q20" s="508"/>
      <c r="R20" s="508"/>
      <c r="S20" s="508"/>
      <c r="T20" s="508"/>
      <c r="U20" s="508"/>
      <c r="V20" s="508"/>
      <c r="W20" s="508"/>
      <c r="X20" s="508"/>
      <c r="Y20" s="508"/>
      <c r="Z20" s="508"/>
    </row>
    <row r="21" spans="1:26" ht="37.5" customHeight="1">
      <c r="A21" s="811" t="s">
        <v>811</v>
      </c>
      <c r="B21" s="857"/>
      <c r="C21" s="857"/>
      <c r="D21" s="857"/>
      <c r="E21" s="857"/>
      <c r="F21" s="2"/>
      <c r="G21" s="2"/>
      <c r="H21" s="2"/>
      <c r="I21" s="2"/>
      <c r="J21" s="2"/>
      <c r="K21" s="2"/>
      <c r="L21" s="2"/>
      <c r="M21" s="2"/>
      <c r="N21" s="2"/>
      <c r="O21" s="2"/>
    </row>
    <row r="22" spans="1:26" ht="15" customHeight="1">
      <c r="A22" s="623"/>
      <c r="B22" s="623"/>
      <c r="C22" s="623"/>
      <c r="D22" s="623"/>
      <c r="E22" s="529"/>
      <c r="F22" s="491"/>
      <c r="G22" s="622"/>
      <c r="H22" s="621"/>
      <c r="I22" s="620"/>
      <c r="J22" s="498"/>
      <c r="K22" s="619"/>
      <c r="L22" s="619"/>
      <c r="M22" s="498"/>
      <c r="N22" s="619"/>
      <c r="Q22" s="467"/>
      <c r="R22" s="467"/>
      <c r="S22" s="467"/>
      <c r="T22" s="467"/>
      <c r="U22" s="467"/>
      <c r="V22" s="467"/>
    </row>
    <row r="23" spans="1:26" ht="15" customHeight="1">
      <c r="A23" s="623"/>
      <c r="B23" s="623"/>
      <c r="C23" s="623"/>
      <c r="D23" s="623"/>
      <c r="E23" s="529"/>
      <c r="F23" s="491"/>
      <c r="G23" s="622"/>
      <c r="H23" s="621"/>
      <c r="I23" s="620"/>
      <c r="J23" s="498"/>
      <c r="K23" s="619"/>
      <c r="L23" s="619"/>
      <c r="M23" s="498"/>
      <c r="N23" s="619"/>
      <c r="Q23" s="467"/>
      <c r="R23" s="467"/>
      <c r="S23" s="467"/>
      <c r="T23" s="467"/>
      <c r="U23" s="467"/>
      <c r="V23" s="467"/>
    </row>
    <row r="24" spans="1:26" ht="15" customHeight="1">
      <c r="A24" s="623"/>
      <c r="B24" s="623"/>
      <c r="C24" s="623"/>
      <c r="D24" s="623"/>
      <c r="E24" s="529"/>
      <c r="F24" s="491"/>
      <c r="G24" s="622"/>
      <c r="H24" s="621"/>
      <c r="I24" s="620"/>
      <c r="J24" s="498"/>
      <c r="K24" s="619"/>
      <c r="L24" s="619"/>
      <c r="M24" s="498"/>
      <c r="N24" s="619"/>
      <c r="Q24" s="467"/>
      <c r="R24" s="467"/>
      <c r="S24" s="467"/>
      <c r="T24" s="467"/>
      <c r="U24" s="467"/>
      <c r="V24" s="467"/>
    </row>
    <row r="25" spans="1:26" ht="21" customHeight="1">
      <c r="A25" s="1030" t="s">
        <v>489</v>
      </c>
      <c r="B25" s="1030"/>
      <c r="C25" s="1030"/>
      <c r="D25" s="1030"/>
      <c r="E25" s="1030"/>
      <c r="F25" s="1030"/>
      <c r="G25" s="1030"/>
      <c r="H25" s="618"/>
      <c r="I25" s="618"/>
      <c r="J25" s="618"/>
      <c r="K25" s="617"/>
      <c r="L25" s="617"/>
    </row>
    <row r="26" spans="1:26" ht="13.5" customHeight="1"/>
    <row r="27" spans="1:26" ht="31.15" customHeight="1">
      <c r="A27" s="1027" t="s">
        <v>488</v>
      </c>
      <c r="B27" s="1027"/>
      <c r="C27" s="1027"/>
      <c r="D27" s="1027"/>
      <c r="E27" s="1027"/>
      <c r="F27" s="1027"/>
      <c r="G27" s="1027"/>
    </row>
    <row r="28" spans="1:26" ht="17.25" customHeight="1"/>
    <row r="29" spans="1:26" ht="15.75" customHeight="1"/>
    <row r="30" spans="1:26" ht="15" customHeight="1">
      <c r="A30" s="991" t="s">
        <v>41</v>
      </c>
      <c r="B30" s="991"/>
      <c r="C30" s="1028"/>
      <c r="D30" s="1029" t="s">
        <v>487</v>
      </c>
      <c r="E30" s="991"/>
      <c r="F30" s="991"/>
      <c r="G30" s="991"/>
    </row>
    <row r="31" spans="1:26" ht="15" customHeight="1">
      <c r="A31" s="615"/>
      <c r="B31" s="615"/>
      <c r="C31" s="615"/>
      <c r="D31" s="616"/>
      <c r="E31" s="615"/>
      <c r="F31" s="615"/>
      <c r="G31" s="615"/>
    </row>
    <row r="32" spans="1:26">
      <c r="A32" s="1018" t="s">
        <v>486</v>
      </c>
      <c r="B32" s="1018"/>
      <c r="C32" s="1019"/>
      <c r="D32" s="1020">
        <v>3455126291</v>
      </c>
      <c r="E32" s="1021"/>
      <c r="F32" s="1021"/>
      <c r="G32" s="1021"/>
    </row>
    <row r="33" spans="1:7">
      <c r="A33" s="1022" t="s">
        <v>485</v>
      </c>
      <c r="B33" s="1022"/>
      <c r="C33" s="1023"/>
      <c r="D33" s="1016"/>
      <c r="E33" s="837"/>
      <c r="F33" s="467"/>
      <c r="G33" s="467"/>
    </row>
    <row r="34" spans="1:7" ht="13.5">
      <c r="A34" s="1024" t="s">
        <v>484</v>
      </c>
      <c r="B34" s="1024"/>
      <c r="C34" s="1025"/>
      <c r="D34" s="1026">
        <v>1533208451</v>
      </c>
      <c r="E34" s="1017"/>
      <c r="F34" s="1017"/>
      <c r="G34" s="1017"/>
    </row>
    <row r="35" spans="1:7" ht="13.5">
      <c r="A35" s="1024" t="s">
        <v>483</v>
      </c>
      <c r="B35" s="1024"/>
      <c r="C35" s="1025"/>
      <c r="D35" s="1026">
        <v>1862004000</v>
      </c>
      <c r="E35" s="1017"/>
      <c r="F35" s="1017"/>
      <c r="G35" s="1017"/>
    </row>
    <row r="36" spans="1:7" ht="13.5">
      <c r="A36" s="1024" t="s">
        <v>482</v>
      </c>
      <c r="B36" s="1024"/>
      <c r="C36" s="1025"/>
      <c r="D36" s="1026">
        <v>19380429</v>
      </c>
      <c r="E36" s="1017"/>
      <c r="F36" s="614"/>
      <c r="G36" s="614"/>
    </row>
    <row r="37" spans="1:7" ht="13.5">
      <c r="A37" s="1024" t="s">
        <v>481</v>
      </c>
      <c r="B37" s="1024"/>
      <c r="C37" s="1025"/>
      <c r="D37" s="1026">
        <v>40533411</v>
      </c>
      <c r="E37" s="1017"/>
      <c r="F37" s="1017"/>
      <c r="G37" s="1017"/>
    </row>
    <row r="38" spans="1:7">
      <c r="A38" s="510"/>
      <c r="B38" s="510"/>
      <c r="C38" s="510"/>
      <c r="D38" s="1017"/>
      <c r="E38" s="880"/>
      <c r="F38" s="880"/>
      <c r="G38" s="880"/>
    </row>
    <row r="40" spans="1:7">
      <c r="A40" s="6" t="s">
        <v>480</v>
      </c>
    </row>
    <row r="41" spans="1:7">
      <c r="A41" s="6" t="s">
        <v>479</v>
      </c>
    </row>
  </sheetData>
  <mergeCells count="23">
    <mergeCell ref="A25:G25"/>
    <mergeCell ref="A35:C35"/>
    <mergeCell ref="B5:D5"/>
    <mergeCell ref="A5:A6"/>
    <mergeCell ref="A3:G3"/>
    <mergeCell ref="A21:E21"/>
    <mergeCell ref="A20:E20"/>
    <mergeCell ref="A1:E1"/>
    <mergeCell ref="D33:E33"/>
    <mergeCell ref="D38:G38"/>
    <mergeCell ref="A32:C32"/>
    <mergeCell ref="D32:G32"/>
    <mergeCell ref="A33:C33"/>
    <mergeCell ref="A34:C34"/>
    <mergeCell ref="D34:G34"/>
    <mergeCell ref="D35:G35"/>
    <mergeCell ref="A37:C37"/>
    <mergeCell ref="D37:G37"/>
    <mergeCell ref="A27:G27"/>
    <mergeCell ref="A30:C30"/>
    <mergeCell ref="D30:G30"/>
    <mergeCell ref="A36:C36"/>
    <mergeCell ref="D36:E36"/>
  </mergeCells>
  <pageMargins left="0.7" right="0.7" top="0.75" bottom="0.75" header="0.3" footer="0.3"/>
  <pageSetup paperSize="9" scale="90" orientation="portrait" r:id="rId1"/>
  <headerFooter alignWithMargins="0"/>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V33"/>
  <sheetViews>
    <sheetView zoomScaleNormal="100" workbookViewId="0">
      <selection activeCell="L25" sqref="L25"/>
    </sheetView>
  </sheetViews>
  <sheetFormatPr defaultRowHeight="15.75"/>
  <cols>
    <col min="1" max="1" width="17.7109375" style="639" customWidth="1"/>
    <col min="2" max="2" width="10.5703125" style="639" customWidth="1"/>
    <col min="3" max="4" width="16.140625" style="639" customWidth="1"/>
    <col min="5" max="6" width="16" style="639" customWidth="1"/>
    <col min="7" max="7" width="12.7109375" style="639" customWidth="1"/>
    <col min="8" max="10" width="10.7109375" style="639" customWidth="1"/>
    <col min="11" max="11" width="14.28515625" style="639" customWidth="1"/>
    <col min="12" max="12" width="11.28515625" style="639" customWidth="1"/>
    <col min="13" max="14" width="11" style="639" bestFit="1" customWidth="1"/>
    <col min="15" max="15" width="11.28515625" style="639" customWidth="1"/>
    <col min="16" max="16384" width="9.140625" style="639"/>
  </cols>
  <sheetData>
    <row r="1" spans="1:256" ht="30" customHeight="1">
      <c r="A1" s="1036" t="s">
        <v>489</v>
      </c>
      <c r="B1" s="1036"/>
      <c r="C1" s="1036"/>
      <c r="D1" s="1036"/>
      <c r="E1" s="1036"/>
      <c r="F1" s="1036"/>
      <c r="G1" s="1036"/>
      <c r="H1" s="1036"/>
      <c r="I1" s="1036"/>
      <c r="J1" s="1036"/>
      <c r="K1" s="1036"/>
      <c r="L1" s="1036"/>
    </row>
    <row r="2" spans="1:256" ht="15" customHeight="1">
      <c r="A2" s="641"/>
      <c r="B2" s="641"/>
      <c r="C2" s="641"/>
      <c r="D2" s="641"/>
      <c r="E2" s="641"/>
      <c r="F2" s="641"/>
      <c r="G2" s="641"/>
      <c r="H2" s="641"/>
      <c r="I2" s="641"/>
      <c r="J2" s="641"/>
      <c r="K2" s="641"/>
      <c r="L2" s="641"/>
    </row>
    <row r="3" spans="1:256" ht="15" customHeight="1">
      <c r="A3" s="1037" t="s">
        <v>520</v>
      </c>
      <c r="B3" s="1037"/>
      <c r="C3" s="1037"/>
      <c r="D3" s="1037"/>
      <c r="E3" s="1037"/>
      <c r="F3" s="1037"/>
      <c r="G3" s="1037"/>
      <c r="H3" s="1037"/>
      <c r="I3" s="1037"/>
      <c r="J3" s="1037"/>
      <c r="K3" s="1037"/>
      <c r="L3" s="1037"/>
    </row>
    <row r="4" spans="1:256" ht="15" customHeight="1">
      <c r="A4" s="1046" t="s">
        <v>519</v>
      </c>
      <c r="B4" s="1046"/>
      <c r="C4" s="1046"/>
      <c r="D4" s="1046"/>
      <c r="E4" s="1046"/>
      <c r="F4" s="1046"/>
      <c r="G4" s="1046"/>
      <c r="H4" s="1046"/>
      <c r="I4" s="1046"/>
      <c r="J4" s="1046"/>
      <c r="K4" s="1046"/>
      <c r="L4" s="1046"/>
      <c r="M4" s="661"/>
    </row>
    <row r="5" spans="1:256" ht="12" customHeight="1">
      <c r="A5" s="641" t="s">
        <v>98</v>
      </c>
      <c r="B5" s="660"/>
      <c r="C5" s="641"/>
      <c r="D5" s="641"/>
      <c r="E5" s="641"/>
      <c r="F5" s="641"/>
      <c r="G5" s="641"/>
      <c r="H5" s="641"/>
      <c r="I5" s="641"/>
      <c r="J5" s="641"/>
      <c r="K5" s="641"/>
      <c r="L5" s="641"/>
    </row>
    <row r="6" spans="1:256" ht="15" customHeight="1">
      <c r="A6" s="1038" t="s">
        <v>41</v>
      </c>
      <c r="B6" s="1039" t="s">
        <v>518</v>
      </c>
      <c r="C6" s="1041" t="s">
        <v>369</v>
      </c>
      <c r="D6" s="1042"/>
      <c r="E6" s="1042"/>
      <c r="F6" s="1042"/>
      <c r="G6" s="1042"/>
      <c r="H6" s="1042"/>
      <c r="I6" s="1042"/>
      <c r="J6" s="1043"/>
      <c r="K6" s="1044" t="s">
        <v>517</v>
      </c>
      <c r="L6" s="1045" t="s">
        <v>516</v>
      </c>
    </row>
    <row r="7" spans="1:256" ht="118.15" customHeight="1">
      <c r="A7" s="1038"/>
      <c r="B7" s="1040"/>
      <c r="C7" s="659" t="s">
        <v>515</v>
      </c>
      <c r="D7" s="659" t="s">
        <v>514</v>
      </c>
      <c r="E7" s="659" t="s">
        <v>513</v>
      </c>
      <c r="F7" s="659" t="s">
        <v>512</v>
      </c>
      <c r="G7" s="659" t="s">
        <v>511</v>
      </c>
      <c r="H7" s="659" t="s">
        <v>510</v>
      </c>
      <c r="I7" s="659" t="s">
        <v>509</v>
      </c>
      <c r="J7" s="658" t="s">
        <v>508</v>
      </c>
      <c r="K7" s="1044"/>
      <c r="L7" s="1045"/>
    </row>
    <row r="8" spans="1:256" ht="9" customHeight="1">
      <c r="A8" s="657"/>
      <c r="B8" s="654"/>
      <c r="C8" s="656"/>
      <c r="D8" s="656"/>
      <c r="E8" s="656"/>
      <c r="F8" s="656"/>
      <c r="G8" s="656"/>
      <c r="H8" s="656"/>
      <c r="I8" s="656"/>
      <c r="J8" s="655"/>
      <c r="K8" s="654"/>
      <c r="L8" s="653"/>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2"/>
      <c r="AZ8" s="652"/>
      <c r="BA8" s="652"/>
      <c r="BB8" s="652"/>
      <c r="BC8" s="652"/>
      <c r="BD8" s="652"/>
      <c r="BE8" s="652"/>
      <c r="BF8" s="652"/>
      <c r="BG8" s="652"/>
      <c r="BH8" s="652"/>
      <c r="BI8" s="652"/>
      <c r="BJ8" s="652"/>
      <c r="BK8" s="652"/>
      <c r="BL8" s="652"/>
      <c r="BM8" s="652"/>
      <c r="BN8" s="652"/>
      <c r="BO8" s="652"/>
      <c r="BP8" s="652"/>
      <c r="BQ8" s="652"/>
      <c r="BR8" s="652"/>
      <c r="BS8" s="652"/>
      <c r="BT8" s="652"/>
      <c r="BU8" s="652"/>
      <c r="BV8" s="652"/>
      <c r="BW8" s="652"/>
      <c r="BX8" s="652"/>
      <c r="BY8" s="652"/>
      <c r="BZ8" s="652"/>
      <c r="CA8" s="652"/>
      <c r="CB8" s="652"/>
      <c r="CC8" s="652"/>
      <c r="CD8" s="652"/>
      <c r="CE8" s="652"/>
      <c r="CF8" s="652"/>
      <c r="CG8" s="652"/>
      <c r="CH8" s="652"/>
      <c r="CI8" s="652"/>
      <c r="CJ8" s="652"/>
      <c r="CK8" s="652"/>
      <c r="CL8" s="652"/>
      <c r="CM8" s="652"/>
      <c r="CN8" s="652"/>
      <c r="CO8" s="652"/>
      <c r="CP8" s="652"/>
      <c r="CQ8" s="652"/>
      <c r="CR8" s="652"/>
      <c r="CS8" s="652"/>
      <c r="CT8" s="652"/>
      <c r="CU8" s="652"/>
      <c r="CV8" s="652"/>
      <c r="CW8" s="652"/>
      <c r="CX8" s="652"/>
      <c r="CY8" s="652"/>
      <c r="CZ8" s="652"/>
      <c r="DA8" s="652"/>
      <c r="DB8" s="652"/>
      <c r="DC8" s="652"/>
      <c r="DD8" s="652"/>
      <c r="DE8" s="652"/>
      <c r="DF8" s="652"/>
      <c r="DG8" s="652"/>
      <c r="DH8" s="652"/>
      <c r="DI8" s="652"/>
      <c r="DJ8" s="652"/>
      <c r="DK8" s="652"/>
      <c r="DL8" s="652"/>
      <c r="DM8" s="652"/>
      <c r="DN8" s="652"/>
      <c r="DO8" s="652"/>
      <c r="DP8" s="652"/>
      <c r="DQ8" s="652"/>
      <c r="DR8" s="652"/>
      <c r="DS8" s="652"/>
      <c r="DT8" s="652"/>
      <c r="DU8" s="652"/>
      <c r="DV8" s="652"/>
      <c r="DW8" s="652"/>
      <c r="DX8" s="652"/>
      <c r="DY8" s="652"/>
      <c r="DZ8" s="652"/>
      <c r="EA8" s="652"/>
      <c r="EB8" s="652"/>
      <c r="EC8" s="652"/>
      <c r="ED8" s="652"/>
      <c r="EE8" s="652"/>
      <c r="EF8" s="652"/>
      <c r="EG8" s="652"/>
      <c r="EH8" s="652"/>
      <c r="EI8" s="652"/>
      <c r="EJ8" s="652"/>
      <c r="EK8" s="652"/>
      <c r="EL8" s="652"/>
      <c r="EM8" s="652"/>
      <c r="EN8" s="652"/>
      <c r="EO8" s="652"/>
      <c r="EP8" s="652"/>
      <c r="EQ8" s="652"/>
      <c r="ER8" s="652"/>
      <c r="ES8" s="652"/>
      <c r="ET8" s="652"/>
      <c r="EU8" s="652"/>
      <c r="EV8" s="652"/>
      <c r="EW8" s="652"/>
      <c r="EX8" s="652"/>
      <c r="EY8" s="652"/>
      <c r="EZ8" s="652"/>
      <c r="FA8" s="652"/>
      <c r="FB8" s="652"/>
      <c r="FC8" s="652"/>
      <c r="FD8" s="652"/>
      <c r="FE8" s="652"/>
      <c r="FF8" s="652"/>
      <c r="FG8" s="652"/>
      <c r="FH8" s="652"/>
      <c r="FI8" s="652"/>
      <c r="FJ8" s="652"/>
      <c r="FK8" s="652"/>
      <c r="FL8" s="652"/>
      <c r="FM8" s="652"/>
      <c r="FN8" s="652"/>
      <c r="FO8" s="652"/>
      <c r="FP8" s="652"/>
      <c r="FQ8" s="652"/>
      <c r="FR8" s="652"/>
      <c r="FS8" s="652"/>
      <c r="FT8" s="652"/>
      <c r="FU8" s="652"/>
      <c r="FV8" s="652"/>
      <c r="FW8" s="652"/>
      <c r="FX8" s="652"/>
      <c r="FY8" s="652"/>
      <c r="FZ8" s="652"/>
      <c r="GA8" s="652"/>
      <c r="GB8" s="652"/>
      <c r="GC8" s="652"/>
      <c r="GD8" s="652"/>
      <c r="GE8" s="652"/>
      <c r="GF8" s="652"/>
      <c r="GG8" s="652"/>
      <c r="GH8" s="652"/>
      <c r="GI8" s="652"/>
      <c r="GJ8" s="652"/>
      <c r="GK8" s="652"/>
      <c r="GL8" s="652"/>
      <c r="GM8" s="652"/>
      <c r="GN8" s="652"/>
      <c r="GO8" s="652"/>
      <c r="GP8" s="652"/>
      <c r="GQ8" s="652"/>
      <c r="GR8" s="652"/>
      <c r="GS8" s="652"/>
      <c r="GT8" s="652"/>
      <c r="GU8" s="652"/>
      <c r="GV8" s="652"/>
      <c r="GW8" s="652"/>
      <c r="GX8" s="652"/>
      <c r="GY8" s="652"/>
      <c r="GZ8" s="652"/>
      <c r="HA8" s="652"/>
      <c r="HB8" s="652"/>
      <c r="HC8" s="652"/>
      <c r="HD8" s="652"/>
      <c r="HE8" s="652"/>
      <c r="HF8" s="652"/>
      <c r="HG8" s="652"/>
      <c r="HH8" s="652"/>
      <c r="HI8" s="652"/>
      <c r="HJ8" s="652"/>
      <c r="HK8" s="652"/>
      <c r="HL8" s="652"/>
      <c r="HM8" s="652"/>
      <c r="HN8" s="652"/>
      <c r="HO8" s="652"/>
      <c r="HP8" s="652"/>
      <c r="HQ8" s="652"/>
      <c r="HR8" s="652"/>
      <c r="HS8" s="652"/>
      <c r="HT8" s="652"/>
      <c r="HU8" s="652"/>
      <c r="HV8" s="652"/>
      <c r="HW8" s="652"/>
      <c r="HX8" s="652"/>
      <c r="HY8" s="652"/>
      <c r="HZ8" s="652"/>
      <c r="IA8" s="652"/>
      <c r="IB8" s="652"/>
      <c r="IC8" s="652"/>
      <c r="ID8" s="652"/>
      <c r="IE8" s="652"/>
      <c r="IF8" s="652"/>
      <c r="IG8" s="652"/>
      <c r="IH8" s="652"/>
      <c r="II8" s="652"/>
      <c r="IJ8" s="652"/>
      <c r="IK8" s="652"/>
      <c r="IL8" s="652"/>
      <c r="IM8" s="652"/>
      <c r="IN8" s="652"/>
      <c r="IO8" s="652"/>
      <c r="IP8" s="652"/>
      <c r="IQ8" s="652"/>
      <c r="IR8" s="652"/>
      <c r="IS8" s="652"/>
      <c r="IT8" s="652"/>
      <c r="IU8" s="652"/>
      <c r="IV8" s="652"/>
    </row>
    <row r="9" spans="1:256">
      <c r="A9" s="651" t="s">
        <v>164</v>
      </c>
      <c r="B9" s="650">
        <v>2305196</v>
      </c>
      <c r="C9" s="650">
        <v>634691</v>
      </c>
      <c r="D9" s="650">
        <v>99068</v>
      </c>
      <c r="E9" s="650">
        <v>385887</v>
      </c>
      <c r="F9" s="650">
        <v>52793</v>
      </c>
      <c r="G9" s="650">
        <v>11915</v>
      </c>
      <c r="H9" s="650">
        <v>3361</v>
      </c>
      <c r="I9" s="650">
        <v>2270</v>
      </c>
      <c r="J9" s="650">
        <v>1115211</v>
      </c>
      <c r="K9" s="650">
        <v>601035</v>
      </c>
      <c r="L9" s="649">
        <v>26547</v>
      </c>
      <c r="M9" s="643"/>
      <c r="N9" s="644"/>
      <c r="O9" s="643"/>
      <c r="P9" s="648"/>
      <c r="Q9" s="648"/>
      <c r="R9" s="648"/>
      <c r="S9" s="648"/>
      <c r="T9" s="648"/>
      <c r="U9" s="648"/>
      <c r="V9" s="648"/>
      <c r="W9" s="648"/>
      <c r="X9" s="648"/>
      <c r="Y9" s="648"/>
      <c r="Z9" s="648"/>
      <c r="AA9" s="648"/>
      <c r="AB9" s="648"/>
      <c r="AC9" s="648"/>
      <c r="AD9" s="648"/>
      <c r="AE9" s="648"/>
      <c r="AF9" s="648"/>
      <c r="AG9" s="648"/>
      <c r="AH9" s="648"/>
      <c r="AI9" s="648"/>
      <c r="AJ9" s="648"/>
      <c r="AK9" s="648"/>
      <c r="AL9" s="648"/>
      <c r="AM9" s="648"/>
      <c r="AN9" s="648"/>
      <c r="AO9" s="648"/>
      <c r="AP9" s="648"/>
      <c r="AQ9" s="648"/>
      <c r="AR9" s="648"/>
      <c r="AS9" s="648"/>
      <c r="AT9" s="648"/>
      <c r="AU9" s="648"/>
      <c r="AV9" s="648"/>
      <c r="AW9" s="648"/>
      <c r="AX9" s="648"/>
      <c r="AY9" s="648"/>
      <c r="AZ9" s="648"/>
      <c r="BA9" s="648"/>
      <c r="BB9" s="648"/>
      <c r="BC9" s="648"/>
      <c r="BD9" s="648"/>
      <c r="BE9" s="648"/>
      <c r="BF9" s="648"/>
      <c r="BG9" s="648"/>
      <c r="BH9" s="648"/>
      <c r="BI9" s="648"/>
      <c r="BJ9" s="648"/>
      <c r="BK9" s="648"/>
      <c r="BL9" s="648"/>
      <c r="BM9" s="648"/>
      <c r="BN9" s="648"/>
      <c r="BO9" s="648"/>
      <c r="BP9" s="648"/>
      <c r="BQ9" s="648"/>
      <c r="BR9" s="648"/>
      <c r="BS9" s="648"/>
      <c r="BT9" s="648"/>
      <c r="BU9" s="648"/>
      <c r="BV9" s="648"/>
      <c r="BW9" s="648"/>
      <c r="BX9" s="648"/>
      <c r="BY9" s="648"/>
      <c r="BZ9" s="648"/>
      <c r="CA9" s="648"/>
      <c r="CB9" s="648"/>
      <c r="CC9" s="648"/>
      <c r="CD9" s="648"/>
      <c r="CE9" s="648"/>
      <c r="CF9" s="648"/>
      <c r="CG9" s="648"/>
      <c r="CH9" s="648"/>
      <c r="CI9" s="648"/>
      <c r="CJ9" s="648"/>
      <c r="CK9" s="648"/>
      <c r="CL9" s="648"/>
      <c r="CM9" s="648"/>
      <c r="CN9" s="648"/>
      <c r="CO9" s="648"/>
      <c r="CP9" s="648"/>
      <c r="CQ9" s="648"/>
      <c r="CR9" s="648"/>
      <c r="CS9" s="648"/>
      <c r="CT9" s="648"/>
      <c r="CU9" s="648"/>
      <c r="CV9" s="648"/>
      <c r="CW9" s="648"/>
      <c r="CX9" s="648"/>
      <c r="CY9" s="648"/>
      <c r="CZ9" s="648"/>
      <c r="DA9" s="648"/>
      <c r="DB9" s="648"/>
      <c r="DC9" s="648"/>
      <c r="DD9" s="648"/>
      <c r="DE9" s="648"/>
      <c r="DF9" s="648"/>
      <c r="DG9" s="648"/>
      <c r="DH9" s="648"/>
      <c r="DI9" s="648"/>
      <c r="DJ9" s="648"/>
      <c r="DK9" s="648"/>
      <c r="DL9" s="648"/>
      <c r="DM9" s="648"/>
      <c r="DN9" s="648"/>
      <c r="DO9" s="648"/>
      <c r="DP9" s="648"/>
      <c r="DQ9" s="648"/>
      <c r="DR9" s="648"/>
      <c r="DS9" s="648"/>
      <c r="DT9" s="648"/>
      <c r="DU9" s="648"/>
      <c r="DV9" s="648"/>
      <c r="DW9" s="648"/>
      <c r="DX9" s="648"/>
      <c r="DY9" s="648"/>
      <c r="DZ9" s="648"/>
      <c r="EA9" s="648"/>
      <c r="EB9" s="648"/>
      <c r="EC9" s="648"/>
      <c r="ED9" s="648"/>
      <c r="EE9" s="648"/>
      <c r="EF9" s="648"/>
      <c r="EG9" s="648"/>
      <c r="EH9" s="648"/>
      <c r="EI9" s="648"/>
      <c r="EJ9" s="648"/>
      <c r="EK9" s="648"/>
      <c r="EL9" s="648"/>
      <c r="EM9" s="648"/>
      <c r="EN9" s="648"/>
      <c r="EO9" s="648"/>
      <c r="EP9" s="648"/>
      <c r="EQ9" s="648"/>
      <c r="ER9" s="648"/>
      <c r="ES9" s="648"/>
      <c r="ET9" s="648"/>
      <c r="EU9" s="648"/>
      <c r="EV9" s="648"/>
      <c r="EW9" s="648"/>
      <c r="EX9" s="648"/>
      <c r="EY9" s="648"/>
      <c r="EZ9" s="648"/>
      <c r="FA9" s="648"/>
      <c r="FB9" s="648"/>
      <c r="FC9" s="648"/>
      <c r="FD9" s="648"/>
      <c r="FE9" s="648"/>
      <c r="FF9" s="648"/>
      <c r="FG9" s="648"/>
      <c r="FH9" s="648"/>
      <c r="FI9" s="648"/>
      <c r="FJ9" s="648"/>
      <c r="FK9" s="648"/>
      <c r="FL9" s="648"/>
      <c r="FM9" s="648"/>
      <c r="FN9" s="648"/>
      <c r="FO9" s="648"/>
      <c r="FP9" s="648"/>
      <c r="FQ9" s="648"/>
      <c r="FR9" s="648"/>
      <c r="FS9" s="648"/>
      <c r="FT9" s="648"/>
      <c r="FU9" s="648"/>
      <c r="FV9" s="648"/>
      <c r="FW9" s="648"/>
      <c r="FX9" s="648"/>
      <c r="FY9" s="648"/>
      <c r="FZ9" s="648"/>
      <c r="GA9" s="648"/>
      <c r="GB9" s="648"/>
      <c r="GC9" s="648"/>
      <c r="GD9" s="648"/>
      <c r="GE9" s="648"/>
      <c r="GF9" s="648"/>
      <c r="GG9" s="648"/>
      <c r="GH9" s="648"/>
      <c r="GI9" s="648"/>
      <c r="GJ9" s="648"/>
      <c r="GK9" s="648"/>
      <c r="GL9" s="648"/>
      <c r="GM9" s="648"/>
      <c r="GN9" s="648"/>
      <c r="GO9" s="648"/>
      <c r="GP9" s="648"/>
      <c r="GQ9" s="648"/>
      <c r="GR9" s="648"/>
      <c r="GS9" s="648"/>
      <c r="GT9" s="648"/>
      <c r="GU9" s="648"/>
      <c r="GV9" s="648"/>
      <c r="GW9" s="648"/>
      <c r="GX9" s="648"/>
      <c r="GY9" s="648"/>
      <c r="GZ9" s="648"/>
      <c r="HA9" s="648"/>
      <c r="HB9" s="648"/>
      <c r="HC9" s="648"/>
      <c r="HD9" s="648"/>
      <c r="HE9" s="648"/>
      <c r="HF9" s="648"/>
      <c r="HG9" s="648"/>
      <c r="HH9" s="648"/>
      <c r="HI9" s="648"/>
      <c r="HJ9" s="648"/>
      <c r="HK9" s="648"/>
      <c r="HL9" s="648"/>
      <c r="HM9" s="648"/>
      <c r="HN9" s="648"/>
      <c r="HO9" s="648"/>
      <c r="HP9" s="648"/>
      <c r="HQ9" s="648"/>
      <c r="HR9" s="648"/>
      <c r="HS9" s="648"/>
      <c r="HT9" s="648"/>
      <c r="HU9" s="648"/>
      <c r="HV9" s="648"/>
      <c r="HW9" s="648"/>
      <c r="HX9" s="648"/>
      <c r="HY9" s="648"/>
      <c r="HZ9" s="648"/>
      <c r="IA9" s="648"/>
      <c r="IB9" s="648"/>
      <c r="IC9" s="648"/>
      <c r="ID9" s="648"/>
      <c r="IE9" s="648"/>
      <c r="IF9" s="648"/>
      <c r="IG9" s="648"/>
      <c r="IH9" s="648"/>
      <c r="II9" s="648"/>
      <c r="IJ9" s="648"/>
      <c r="IK9" s="648"/>
      <c r="IL9" s="648"/>
      <c r="IM9" s="648"/>
      <c r="IN9" s="648"/>
      <c r="IO9" s="648"/>
      <c r="IP9" s="648"/>
      <c r="IQ9" s="648"/>
      <c r="IR9" s="648"/>
      <c r="IS9" s="648"/>
      <c r="IT9" s="648"/>
      <c r="IU9" s="648"/>
      <c r="IV9" s="648"/>
    </row>
    <row r="10" spans="1:256">
      <c r="A10" s="647" t="s">
        <v>63</v>
      </c>
      <c r="B10" s="646">
        <v>84280</v>
      </c>
      <c r="C10" s="646">
        <v>19457</v>
      </c>
      <c r="D10" s="646">
        <v>2957</v>
      </c>
      <c r="E10" s="646">
        <v>16330</v>
      </c>
      <c r="F10" s="646">
        <v>2566</v>
      </c>
      <c r="G10" s="646">
        <v>484</v>
      </c>
      <c r="H10" s="646">
        <v>155</v>
      </c>
      <c r="I10" s="646">
        <v>182</v>
      </c>
      <c r="J10" s="646">
        <v>42149</v>
      </c>
      <c r="K10" s="646">
        <v>16491</v>
      </c>
      <c r="L10" s="645">
        <v>831</v>
      </c>
      <c r="M10" s="643"/>
      <c r="N10" s="644"/>
      <c r="O10" s="643"/>
      <c r="P10" s="639" t="s">
        <v>60</v>
      </c>
    </row>
    <row r="11" spans="1:256">
      <c r="A11" s="647" t="s">
        <v>62</v>
      </c>
      <c r="B11" s="646">
        <v>138628</v>
      </c>
      <c r="C11" s="646">
        <v>21046</v>
      </c>
      <c r="D11" s="646">
        <v>1938</v>
      </c>
      <c r="E11" s="646">
        <v>35927</v>
      </c>
      <c r="F11" s="646">
        <v>4094</v>
      </c>
      <c r="G11" s="646">
        <v>518</v>
      </c>
      <c r="H11" s="646">
        <v>141</v>
      </c>
      <c r="I11" s="646">
        <v>161</v>
      </c>
      <c r="J11" s="646">
        <v>74803</v>
      </c>
      <c r="K11" s="646">
        <v>30332</v>
      </c>
      <c r="L11" s="645">
        <v>1845</v>
      </c>
      <c r="M11" s="643"/>
      <c r="N11" s="644"/>
      <c r="O11" s="643"/>
    </row>
    <row r="12" spans="1:256">
      <c r="A12" s="647" t="s">
        <v>61</v>
      </c>
      <c r="B12" s="646">
        <v>295218</v>
      </c>
      <c r="C12" s="646">
        <v>81220</v>
      </c>
      <c r="D12" s="646">
        <v>8210</v>
      </c>
      <c r="E12" s="646">
        <v>55175</v>
      </c>
      <c r="F12" s="646">
        <v>5562</v>
      </c>
      <c r="G12" s="646">
        <v>566</v>
      </c>
      <c r="H12" s="646">
        <v>50</v>
      </c>
      <c r="I12" s="646">
        <v>147</v>
      </c>
      <c r="J12" s="646">
        <v>144288</v>
      </c>
      <c r="K12" s="646">
        <v>77695</v>
      </c>
      <c r="L12" s="645">
        <v>3599</v>
      </c>
      <c r="M12" s="643"/>
      <c r="N12" s="644"/>
      <c r="O12" s="643"/>
    </row>
    <row r="13" spans="1:256">
      <c r="A13" s="647" t="s">
        <v>59</v>
      </c>
      <c r="B13" s="646">
        <v>29845</v>
      </c>
      <c r="C13" s="646">
        <v>6830</v>
      </c>
      <c r="D13" s="646">
        <v>1036</v>
      </c>
      <c r="E13" s="646">
        <v>5275</v>
      </c>
      <c r="F13" s="646">
        <v>874</v>
      </c>
      <c r="G13" s="646">
        <v>281</v>
      </c>
      <c r="H13" s="646">
        <v>116</v>
      </c>
      <c r="I13" s="646">
        <v>30</v>
      </c>
      <c r="J13" s="646">
        <v>15403</v>
      </c>
      <c r="K13" s="646">
        <v>5913</v>
      </c>
      <c r="L13" s="645">
        <v>341</v>
      </c>
      <c r="M13" s="643"/>
      <c r="N13" s="644"/>
      <c r="O13" s="643"/>
    </row>
    <row r="14" spans="1:256">
      <c r="A14" s="647" t="s">
        <v>58</v>
      </c>
      <c r="B14" s="646">
        <v>191954</v>
      </c>
      <c r="C14" s="646">
        <v>52960</v>
      </c>
      <c r="D14" s="646">
        <v>6129</v>
      </c>
      <c r="E14" s="646">
        <v>31170</v>
      </c>
      <c r="F14" s="646">
        <v>4051</v>
      </c>
      <c r="G14" s="646">
        <v>1023</v>
      </c>
      <c r="H14" s="646">
        <v>174</v>
      </c>
      <c r="I14" s="646">
        <v>425</v>
      </c>
      <c r="J14" s="646">
        <v>96022</v>
      </c>
      <c r="K14" s="646">
        <v>42857</v>
      </c>
      <c r="L14" s="645">
        <v>1442</v>
      </c>
      <c r="M14" s="643"/>
      <c r="N14" s="644"/>
      <c r="O14" s="643"/>
    </row>
    <row r="15" spans="1:256">
      <c r="A15" s="647" t="s">
        <v>57</v>
      </c>
      <c r="B15" s="646">
        <v>232348</v>
      </c>
      <c r="C15" s="646">
        <v>93694</v>
      </c>
      <c r="D15" s="646">
        <v>30026</v>
      </c>
      <c r="E15" s="646">
        <v>11983</v>
      </c>
      <c r="F15" s="646">
        <v>1932</v>
      </c>
      <c r="G15" s="646">
        <v>688</v>
      </c>
      <c r="H15" s="646">
        <v>137</v>
      </c>
      <c r="I15" s="646">
        <v>54</v>
      </c>
      <c r="J15" s="646">
        <v>93834</v>
      </c>
      <c r="K15" s="646">
        <v>84515</v>
      </c>
      <c r="L15" s="645">
        <v>3622</v>
      </c>
      <c r="M15" s="643"/>
      <c r="N15" s="644"/>
      <c r="O15" s="643"/>
    </row>
    <row r="16" spans="1:256">
      <c r="A16" s="647" t="s">
        <v>56</v>
      </c>
      <c r="B16" s="646">
        <v>340482</v>
      </c>
      <c r="C16" s="646">
        <v>90104</v>
      </c>
      <c r="D16" s="646">
        <v>9215</v>
      </c>
      <c r="E16" s="646">
        <v>59746</v>
      </c>
      <c r="F16" s="646">
        <v>6457</v>
      </c>
      <c r="G16" s="646">
        <v>1835</v>
      </c>
      <c r="H16" s="646">
        <v>331</v>
      </c>
      <c r="I16" s="646">
        <v>613</v>
      </c>
      <c r="J16" s="646">
        <v>172181</v>
      </c>
      <c r="K16" s="646">
        <v>82559</v>
      </c>
      <c r="L16" s="645">
        <v>3241</v>
      </c>
      <c r="M16" s="643"/>
      <c r="N16" s="644"/>
      <c r="O16" s="643"/>
    </row>
    <row r="17" spans="1:15">
      <c r="A17" s="647" t="s">
        <v>55</v>
      </c>
      <c r="B17" s="646">
        <v>49240</v>
      </c>
      <c r="C17" s="646">
        <v>10802</v>
      </c>
      <c r="D17" s="646">
        <v>2044</v>
      </c>
      <c r="E17" s="646">
        <v>11176</v>
      </c>
      <c r="F17" s="646">
        <v>2108</v>
      </c>
      <c r="G17" s="646">
        <v>245</v>
      </c>
      <c r="H17" s="646">
        <v>74</v>
      </c>
      <c r="I17" s="646">
        <v>15</v>
      </c>
      <c r="J17" s="646">
        <v>22776</v>
      </c>
      <c r="K17" s="646">
        <v>14189</v>
      </c>
      <c r="L17" s="645">
        <v>318</v>
      </c>
      <c r="M17" s="643"/>
      <c r="N17" s="644"/>
      <c r="O17" s="643"/>
    </row>
    <row r="18" spans="1:15">
      <c r="A18" s="647" t="s">
        <v>54</v>
      </c>
      <c r="B18" s="646">
        <v>151791</v>
      </c>
      <c r="C18" s="646">
        <v>66310</v>
      </c>
      <c r="D18" s="646">
        <v>9611</v>
      </c>
      <c r="E18" s="646">
        <v>8426</v>
      </c>
      <c r="F18" s="646">
        <v>1207</v>
      </c>
      <c r="G18" s="646">
        <v>404</v>
      </c>
      <c r="H18" s="646">
        <v>47</v>
      </c>
      <c r="I18" s="646">
        <v>9</v>
      </c>
      <c r="J18" s="646">
        <v>65777</v>
      </c>
      <c r="K18" s="646">
        <v>45633</v>
      </c>
      <c r="L18" s="645">
        <v>1844</v>
      </c>
      <c r="M18" s="643"/>
      <c r="N18" s="644"/>
      <c r="O18" s="643"/>
    </row>
    <row r="19" spans="1:15">
      <c r="A19" s="647" t="s">
        <v>53</v>
      </c>
      <c r="B19" s="646">
        <v>163021</v>
      </c>
      <c r="C19" s="646">
        <v>39845</v>
      </c>
      <c r="D19" s="646">
        <v>5117</v>
      </c>
      <c r="E19" s="646">
        <v>31393</v>
      </c>
      <c r="F19" s="646">
        <v>5304</v>
      </c>
      <c r="G19" s="646">
        <v>409</v>
      </c>
      <c r="H19" s="646">
        <v>53</v>
      </c>
      <c r="I19" s="646">
        <v>9</v>
      </c>
      <c r="J19" s="646">
        <v>80891</v>
      </c>
      <c r="K19" s="646">
        <v>43680</v>
      </c>
      <c r="L19" s="645">
        <v>2110</v>
      </c>
      <c r="M19" s="643"/>
      <c r="N19" s="644"/>
      <c r="O19" s="643"/>
    </row>
    <row r="20" spans="1:15">
      <c r="A20" s="647" t="s">
        <v>52</v>
      </c>
      <c r="B20" s="646">
        <v>75565</v>
      </c>
      <c r="C20" s="646">
        <v>19490</v>
      </c>
      <c r="D20" s="646">
        <v>3774</v>
      </c>
      <c r="E20" s="646">
        <v>13215</v>
      </c>
      <c r="F20" s="646">
        <v>2220</v>
      </c>
      <c r="G20" s="646">
        <v>533</v>
      </c>
      <c r="H20" s="646">
        <v>164</v>
      </c>
      <c r="I20" s="646">
        <v>44</v>
      </c>
      <c r="J20" s="646">
        <v>36125</v>
      </c>
      <c r="K20" s="646">
        <v>22389</v>
      </c>
      <c r="L20" s="645">
        <v>1110</v>
      </c>
      <c r="M20" s="643"/>
      <c r="N20" s="644"/>
      <c r="O20" s="643"/>
    </row>
    <row r="21" spans="1:15">
      <c r="A21" s="647" t="s">
        <v>51</v>
      </c>
      <c r="B21" s="646">
        <v>66457</v>
      </c>
      <c r="C21" s="646">
        <v>20724</v>
      </c>
      <c r="D21" s="646">
        <v>3279</v>
      </c>
      <c r="E21" s="646">
        <v>7007</v>
      </c>
      <c r="F21" s="646">
        <v>1114</v>
      </c>
      <c r="G21" s="646">
        <v>970</v>
      </c>
      <c r="H21" s="646">
        <v>425</v>
      </c>
      <c r="I21" s="646">
        <v>54</v>
      </c>
      <c r="J21" s="646">
        <v>32884</v>
      </c>
      <c r="K21" s="646">
        <v>13873</v>
      </c>
      <c r="L21" s="645">
        <v>599</v>
      </c>
      <c r="M21" s="643"/>
      <c r="N21" s="644"/>
      <c r="O21" s="643"/>
    </row>
    <row r="22" spans="1:15">
      <c r="A22" s="647" t="s">
        <v>50</v>
      </c>
      <c r="B22" s="646">
        <v>128838</v>
      </c>
      <c r="C22" s="646">
        <v>42028</v>
      </c>
      <c r="D22" s="646">
        <v>4620</v>
      </c>
      <c r="E22" s="646">
        <v>18724</v>
      </c>
      <c r="F22" s="646">
        <v>1791</v>
      </c>
      <c r="G22" s="646">
        <v>258</v>
      </c>
      <c r="H22" s="646">
        <v>56</v>
      </c>
      <c r="I22" s="646">
        <v>86</v>
      </c>
      <c r="J22" s="646">
        <v>61275</v>
      </c>
      <c r="K22" s="646">
        <v>33025</v>
      </c>
      <c r="L22" s="645">
        <v>1162</v>
      </c>
      <c r="M22" s="643"/>
      <c r="N22" s="644"/>
      <c r="O22" s="643"/>
    </row>
    <row r="23" spans="1:15">
      <c r="A23" s="647" t="s">
        <v>49</v>
      </c>
      <c r="B23" s="646">
        <v>82298</v>
      </c>
      <c r="C23" s="646">
        <v>14101</v>
      </c>
      <c r="D23" s="646">
        <v>1473</v>
      </c>
      <c r="E23" s="646">
        <v>21818</v>
      </c>
      <c r="F23" s="646">
        <v>3223</v>
      </c>
      <c r="G23" s="646">
        <v>639</v>
      </c>
      <c r="H23" s="646">
        <v>168</v>
      </c>
      <c r="I23" s="646">
        <v>17</v>
      </c>
      <c r="J23" s="646">
        <v>40859</v>
      </c>
      <c r="K23" s="646">
        <v>19812</v>
      </c>
      <c r="L23" s="645">
        <v>1229</v>
      </c>
      <c r="M23" s="643"/>
      <c r="N23" s="644"/>
      <c r="O23" s="643"/>
    </row>
    <row r="24" spans="1:15">
      <c r="A24" s="647" t="s">
        <v>48</v>
      </c>
      <c r="B24" s="646">
        <v>226471</v>
      </c>
      <c r="C24" s="646">
        <v>45608</v>
      </c>
      <c r="D24" s="646">
        <v>8506</v>
      </c>
      <c r="E24" s="646">
        <v>47497</v>
      </c>
      <c r="F24" s="646">
        <v>8887</v>
      </c>
      <c r="G24" s="646">
        <v>2778</v>
      </c>
      <c r="H24" s="646">
        <v>1123</v>
      </c>
      <c r="I24" s="646">
        <v>390</v>
      </c>
      <c r="J24" s="646">
        <v>111682</v>
      </c>
      <c r="K24" s="646">
        <v>57465</v>
      </c>
      <c r="L24" s="645">
        <v>2708</v>
      </c>
      <c r="M24" s="643"/>
      <c r="N24" s="644"/>
      <c r="O24" s="643"/>
    </row>
    <row r="25" spans="1:15">
      <c r="A25" s="647" t="s">
        <v>47</v>
      </c>
      <c r="B25" s="646">
        <v>48760</v>
      </c>
      <c r="C25" s="646">
        <v>10472</v>
      </c>
      <c r="D25" s="646">
        <v>1133</v>
      </c>
      <c r="E25" s="646">
        <v>11025</v>
      </c>
      <c r="F25" s="646">
        <v>1403</v>
      </c>
      <c r="G25" s="646">
        <v>284</v>
      </c>
      <c r="H25" s="646">
        <v>147</v>
      </c>
      <c r="I25" s="646">
        <v>34</v>
      </c>
      <c r="J25" s="646">
        <v>24262</v>
      </c>
      <c r="K25" s="646">
        <v>10607</v>
      </c>
      <c r="L25" s="645">
        <v>546</v>
      </c>
      <c r="M25" s="643"/>
      <c r="N25" s="644"/>
      <c r="O25" s="643"/>
    </row>
    <row r="26" spans="1:15" ht="21" customHeight="1">
      <c r="A26" s="641"/>
      <c r="B26" s="642"/>
      <c r="C26" s="642"/>
      <c r="D26" s="642"/>
      <c r="E26" s="642"/>
      <c r="F26" s="642"/>
      <c r="G26" s="642"/>
      <c r="H26" s="642"/>
      <c r="I26" s="642"/>
      <c r="J26" s="642"/>
      <c r="K26" s="642"/>
      <c r="L26" s="642"/>
      <c r="M26" s="640"/>
      <c r="N26" s="640"/>
    </row>
    <row r="27" spans="1:15" ht="12" customHeight="1">
      <c r="A27" s="1032" t="s">
        <v>507</v>
      </c>
      <c r="B27" s="1033"/>
      <c r="C27" s="1033"/>
      <c r="D27" s="1033"/>
      <c r="E27" s="1033"/>
      <c r="F27" s="1033"/>
      <c r="G27" s="1033"/>
      <c r="H27" s="1033"/>
      <c r="I27" s="1033"/>
      <c r="J27" s="1033"/>
      <c r="K27" s="1033"/>
      <c r="L27" s="641"/>
    </row>
    <row r="28" spans="1:15" ht="12" customHeight="1">
      <c r="A28" s="1034" t="s">
        <v>506</v>
      </c>
      <c r="B28" s="1035"/>
      <c r="C28" s="1035"/>
      <c r="D28" s="1035"/>
      <c r="E28" s="1035"/>
      <c r="F28" s="1035"/>
      <c r="G28" s="1035"/>
      <c r="H28" s="1035"/>
      <c r="I28" s="1035"/>
      <c r="J28" s="1035"/>
      <c r="K28" s="1035"/>
      <c r="L28" s="641"/>
    </row>
    <row r="33" spans="3:9">
      <c r="C33" s="640"/>
      <c r="D33" s="640"/>
      <c r="E33" s="640"/>
      <c r="F33" s="640"/>
      <c r="G33" s="640"/>
      <c r="H33" s="640"/>
      <c r="I33" s="640"/>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40"/>
  <sheetViews>
    <sheetView zoomScaleNormal="100" workbookViewId="0">
      <selection activeCell="G18" sqref="G18"/>
    </sheetView>
  </sheetViews>
  <sheetFormatPr defaultRowHeight="12.75"/>
  <cols>
    <col min="1" max="1" width="34.7109375" style="1" customWidth="1"/>
    <col min="2" max="5" width="10.7109375" style="1" customWidth="1"/>
    <col min="6" max="7" width="9.7109375" style="1" customWidth="1"/>
    <col min="8" max="8" width="10.28515625" style="1" customWidth="1"/>
    <col min="9" max="9" width="11.5703125" style="1" customWidth="1"/>
    <col min="10" max="10" width="9.28515625" style="1" bestFit="1" customWidth="1"/>
    <col min="11" max="16384" width="9.140625" style="1"/>
  </cols>
  <sheetData>
    <row r="1" spans="1:17">
      <c r="A1" s="675"/>
    </row>
    <row r="2" spans="1:17" ht="30" customHeight="1">
      <c r="A2" s="1049" t="s">
        <v>531</v>
      </c>
      <c r="B2" s="1049"/>
      <c r="C2" s="1049"/>
      <c r="D2" s="1049"/>
      <c r="E2" s="1049"/>
      <c r="F2" s="1049"/>
      <c r="G2" s="1049"/>
    </row>
    <row r="3" spans="1:17" ht="15">
      <c r="A3" s="178"/>
      <c r="B3" s="178"/>
      <c r="C3" s="178"/>
      <c r="D3" s="178"/>
      <c r="E3" s="178"/>
      <c r="F3" s="178"/>
      <c r="G3" s="178"/>
    </row>
    <row r="4" spans="1:17" ht="30" customHeight="1">
      <c r="A4" s="824" t="s">
        <v>530</v>
      </c>
      <c r="B4" s="892"/>
      <c r="C4" s="892"/>
      <c r="D4" s="892"/>
      <c r="E4" s="892"/>
      <c r="F4" s="892"/>
      <c r="G4" s="892"/>
    </row>
    <row r="5" spans="1:17" ht="12" customHeight="1">
      <c r="A5" s="178"/>
      <c r="B5" s="178"/>
      <c r="C5" s="178"/>
      <c r="D5" s="178"/>
      <c r="E5" s="178"/>
      <c r="F5" s="178"/>
      <c r="G5" s="178"/>
    </row>
    <row r="6" spans="1:17" ht="13.5" customHeight="1">
      <c r="A6" s="815" t="s">
        <v>41</v>
      </c>
      <c r="B6" s="34">
        <v>2018</v>
      </c>
      <c r="C6" s="816">
        <v>2019</v>
      </c>
      <c r="D6" s="817"/>
      <c r="E6" s="817"/>
      <c r="F6" s="817"/>
      <c r="G6" s="817"/>
      <c r="L6" s="31"/>
      <c r="M6" s="881"/>
      <c r="N6" s="881"/>
      <c r="O6" s="881"/>
      <c r="P6" s="881"/>
      <c r="Q6" s="881"/>
    </row>
    <row r="7" spans="1:17" ht="13.5" customHeight="1">
      <c r="A7" s="815"/>
      <c r="B7" s="1047" t="s">
        <v>38</v>
      </c>
      <c r="C7" s="1047" t="s">
        <v>40</v>
      </c>
      <c r="D7" s="1047" t="s">
        <v>38</v>
      </c>
      <c r="E7" s="1047" t="s">
        <v>39</v>
      </c>
      <c r="F7" s="1050" t="s">
        <v>38</v>
      </c>
      <c r="G7" s="1051"/>
      <c r="L7" s="881"/>
      <c r="M7" s="881"/>
      <c r="N7" s="881"/>
      <c r="O7" s="881"/>
      <c r="P7" s="881"/>
      <c r="Q7" s="881"/>
    </row>
    <row r="8" spans="1:17" ht="36" customHeight="1">
      <c r="A8" s="815"/>
      <c r="B8" s="1048"/>
      <c r="C8" s="1048"/>
      <c r="D8" s="1048"/>
      <c r="E8" s="1048"/>
      <c r="F8" s="674" t="s">
        <v>36</v>
      </c>
      <c r="G8" s="673" t="s">
        <v>35</v>
      </c>
      <c r="L8" s="881"/>
      <c r="M8" s="881"/>
      <c r="N8" s="881"/>
      <c r="O8" s="881"/>
      <c r="P8" s="31"/>
      <c r="Q8" s="31"/>
    </row>
    <row r="9" spans="1:17" ht="9" customHeight="1">
      <c r="A9" s="108"/>
      <c r="B9" s="108"/>
      <c r="C9" s="108"/>
      <c r="D9" s="108"/>
      <c r="E9" s="108"/>
      <c r="F9" s="108"/>
      <c r="G9" s="108"/>
    </row>
    <row r="10" spans="1:17" ht="15" customHeight="1">
      <c r="A10" s="812" t="s">
        <v>529</v>
      </c>
      <c r="B10" s="812"/>
      <c r="C10" s="812"/>
      <c r="D10" s="812"/>
      <c r="E10" s="812"/>
      <c r="F10" s="812"/>
      <c r="G10" s="812"/>
    </row>
    <row r="11" spans="1:17" ht="39" customHeight="1">
      <c r="A11" s="670" t="s">
        <v>528</v>
      </c>
      <c r="B11" s="14">
        <v>3462</v>
      </c>
      <c r="C11" s="14">
        <v>3814</v>
      </c>
      <c r="D11" s="14">
        <v>3095</v>
      </c>
      <c r="E11" s="14">
        <v>13641</v>
      </c>
      <c r="F11" s="171">
        <v>89.4</v>
      </c>
      <c r="G11" s="168">
        <v>81.099999999999994</v>
      </c>
      <c r="H11" s="672"/>
      <c r="I11" s="11"/>
      <c r="J11" s="671"/>
      <c r="K11" s="7"/>
      <c r="L11" s="665"/>
      <c r="M11" s="665"/>
      <c r="N11" s="665"/>
      <c r="O11" s="665"/>
      <c r="P11" s="663"/>
      <c r="Q11" s="663"/>
    </row>
    <row r="12" spans="1:17" ht="39" customHeight="1">
      <c r="A12" s="670" t="s">
        <v>527</v>
      </c>
      <c r="B12" s="14">
        <v>3434</v>
      </c>
      <c r="C12" s="14">
        <v>2907</v>
      </c>
      <c r="D12" s="14">
        <v>2792</v>
      </c>
      <c r="E12" s="14">
        <v>12909</v>
      </c>
      <c r="F12" s="171">
        <v>81.3</v>
      </c>
      <c r="G12" s="168">
        <v>96</v>
      </c>
      <c r="I12" s="11"/>
      <c r="J12" s="7"/>
      <c r="K12" s="7"/>
      <c r="L12" s="665"/>
      <c r="M12" s="665"/>
      <c r="N12" s="665"/>
      <c r="O12" s="665"/>
      <c r="P12" s="663"/>
      <c r="Q12" s="663"/>
    </row>
    <row r="13" spans="1:17" ht="15" customHeight="1">
      <c r="A13" s="669" t="s">
        <v>524</v>
      </c>
      <c r="B13" s="14">
        <v>2757</v>
      </c>
      <c r="C13" s="14">
        <v>2294</v>
      </c>
      <c r="D13" s="14">
        <v>2160</v>
      </c>
      <c r="E13" s="14">
        <v>10295</v>
      </c>
      <c r="F13" s="171">
        <v>78.3</v>
      </c>
      <c r="G13" s="168">
        <v>94.2</v>
      </c>
      <c r="I13" s="11"/>
      <c r="J13" s="7"/>
      <c r="K13" s="7"/>
      <c r="L13" s="9"/>
      <c r="M13" s="665"/>
      <c r="N13" s="665"/>
      <c r="O13" s="9"/>
      <c r="P13" s="663"/>
      <c r="Q13" s="663"/>
    </row>
    <row r="14" spans="1:17" ht="15" customHeight="1">
      <c r="A14" s="357" t="s">
        <v>523</v>
      </c>
      <c r="B14" s="14">
        <v>23</v>
      </c>
      <c r="C14" s="14">
        <v>9</v>
      </c>
      <c r="D14" s="14">
        <v>25</v>
      </c>
      <c r="E14" s="14">
        <v>57</v>
      </c>
      <c r="F14" s="171">
        <v>108.7</v>
      </c>
      <c r="G14" s="168">
        <v>277.8</v>
      </c>
      <c r="I14" s="11"/>
      <c r="J14" s="7"/>
      <c r="K14" s="7"/>
      <c r="L14" s="9"/>
      <c r="M14" s="665"/>
      <c r="N14" s="665"/>
      <c r="O14" s="9"/>
      <c r="P14" s="663"/>
      <c r="Q14" s="663"/>
    </row>
    <row r="15" spans="1:17" ht="15" customHeight="1">
      <c r="A15" s="669" t="s">
        <v>521</v>
      </c>
      <c r="B15" s="14">
        <v>968</v>
      </c>
      <c r="C15" s="14">
        <v>913</v>
      </c>
      <c r="D15" s="14">
        <v>910</v>
      </c>
      <c r="E15" s="14">
        <v>4059</v>
      </c>
      <c r="F15" s="171">
        <v>94</v>
      </c>
      <c r="G15" s="168">
        <v>99.7</v>
      </c>
      <c r="I15" s="11"/>
      <c r="J15" s="7"/>
      <c r="K15" s="7"/>
      <c r="L15" s="9"/>
      <c r="M15" s="665"/>
      <c r="N15" s="665"/>
      <c r="O15" s="9"/>
      <c r="P15" s="663"/>
      <c r="Q15" s="663"/>
    </row>
    <row r="16" spans="1:17" ht="9" customHeight="1">
      <c r="A16" s="664"/>
      <c r="B16" s="9"/>
      <c r="C16" s="9"/>
      <c r="D16" s="9"/>
      <c r="E16" s="9"/>
      <c r="F16" s="168"/>
      <c r="G16" s="168"/>
      <c r="I16" s="11"/>
      <c r="J16" s="7"/>
      <c r="K16" s="7"/>
      <c r="L16" s="7"/>
      <c r="M16" s="665"/>
      <c r="N16" s="665"/>
      <c r="P16" s="663"/>
      <c r="Q16" s="663"/>
    </row>
    <row r="17" spans="1:17" ht="15" customHeight="1">
      <c r="A17" s="813" t="s">
        <v>526</v>
      </c>
      <c r="B17" s="813"/>
      <c r="C17" s="813"/>
      <c r="D17" s="813"/>
      <c r="E17" s="813"/>
      <c r="F17" s="813"/>
      <c r="G17" s="813"/>
      <c r="I17" s="11"/>
      <c r="J17" s="7"/>
      <c r="K17" s="7"/>
      <c r="L17" s="7"/>
      <c r="M17" s="665"/>
      <c r="N17" s="665"/>
      <c r="P17" s="663"/>
      <c r="Q17" s="663"/>
    </row>
    <row r="18" spans="1:17" ht="27" customHeight="1">
      <c r="A18" s="10" t="s">
        <v>525</v>
      </c>
      <c r="B18" s="668">
        <v>116</v>
      </c>
      <c r="C18" s="668">
        <v>118</v>
      </c>
      <c r="D18" s="668">
        <v>101</v>
      </c>
      <c r="E18" s="668">
        <v>475</v>
      </c>
      <c r="F18" s="667">
        <v>87.1</v>
      </c>
      <c r="G18" s="663">
        <v>85.6</v>
      </c>
      <c r="I18" s="11"/>
      <c r="J18" s="7"/>
      <c r="K18" s="7"/>
      <c r="L18" s="203"/>
      <c r="M18" s="665"/>
      <c r="N18" s="665"/>
      <c r="O18" s="203"/>
      <c r="P18" s="663"/>
      <c r="Q18" s="663"/>
    </row>
    <row r="19" spans="1:17" ht="15" customHeight="1">
      <c r="A19" s="10" t="s">
        <v>524</v>
      </c>
      <c r="B19" s="141">
        <v>100</v>
      </c>
      <c r="C19" s="141">
        <v>92</v>
      </c>
      <c r="D19" s="141">
        <v>69</v>
      </c>
      <c r="E19" s="141">
        <v>337</v>
      </c>
      <c r="F19" s="171">
        <v>69</v>
      </c>
      <c r="G19" s="168">
        <v>75</v>
      </c>
      <c r="I19" s="11"/>
      <c r="J19" s="7"/>
      <c r="K19" s="7"/>
      <c r="L19" s="26"/>
      <c r="M19" s="665"/>
      <c r="N19" s="665"/>
      <c r="O19" s="26"/>
      <c r="P19" s="663"/>
      <c r="Q19" s="663"/>
    </row>
    <row r="20" spans="1:17" ht="15" customHeight="1">
      <c r="A20" s="357" t="s">
        <v>523</v>
      </c>
      <c r="B20" s="666" t="s">
        <v>522</v>
      </c>
      <c r="C20" s="666" t="s">
        <v>522</v>
      </c>
      <c r="D20" s="666" t="s">
        <v>522</v>
      </c>
      <c r="E20" s="666" t="s">
        <v>522</v>
      </c>
      <c r="F20" s="171" t="s">
        <v>221</v>
      </c>
      <c r="G20" s="168" t="s">
        <v>221</v>
      </c>
      <c r="I20" s="11"/>
      <c r="J20" s="7"/>
      <c r="K20" s="7"/>
      <c r="L20" s="662"/>
      <c r="M20" s="665"/>
      <c r="N20" s="665"/>
      <c r="O20" s="662"/>
      <c r="P20" s="663"/>
      <c r="Q20" s="663"/>
    </row>
    <row r="21" spans="1:17" ht="15" customHeight="1">
      <c r="A21" s="10" t="s">
        <v>521</v>
      </c>
      <c r="B21" s="141">
        <v>29</v>
      </c>
      <c r="C21" s="141">
        <v>45</v>
      </c>
      <c r="D21" s="666">
        <v>23</v>
      </c>
      <c r="E21" s="666">
        <v>150</v>
      </c>
      <c r="F21" s="171">
        <v>79.3</v>
      </c>
      <c r="G21" s="168">
        <v>51.1</v>
      </c>
      <c r="I21" s="11"/>
      <c r="J21" s="7"/>
      <c r="K21" s="7"/>
      <c r="L21" s="26"/>
      <c r="M21" s="665"/>
      <c r="N21" s="665"/>
      <c r="O21" s="662"/>
      <c r="P21" s="663"/>
      <c r="Q21" s="663"/>
    </row>
    <row r="23" spans="1:17">
      <c r="C23" s="1" t="s">
        <v>60</v>
      </c>
    </row>
    <row r="25" spans="1:17">
      <c r="A25" s="881"/>
      <c r="B25" s="31"/>
      <c r="C25" s="881"/>
      <c r="D25" s="881"/>
      <c r="E25" s="881"/>
      <c r="F25" s="881"/>
      <c r="G25" s="881"/>
    </row>
    <row r="26" spans="1:17">
      <c r="A26" s="881"/>
      <c r="B26" s="881"/>
      <c r="C26" s="881"/>
      <c r="D26" s="881"/>
      <c r="E26" s="881"/>
      <c r="F26" s="881"/>
      <c r="G26" s="881"/>
    </row>
    <row r="27" spans="1:17">
      <c r="A27" s="881"/>
      <c r="B27" s="881"/>
      <c r="C27" s="881"/>
      <c r="D27" s="881"/>
      <c r="E27" s="881"/>
      <c r="F27" s="31"/>
      <c r="G27" s="31"/>
    </row>
    <row r="28" spans="1:17">
      <c r="A28" s="108"/>
      <c r="B28" s="108"/>
      <c r="C28" s="108"/>
      <c r="D28" s="108"/>
      <c r="E28" s="108"/>
      <c r="F28" s="108"/>
      <c r="G28" s="108"/>
    </row>
    <row r="29" spans="1:17">
      <c r="A29" s="812"/>
      <c r="B29" s="812"/>
      <c r="C29" s="812"/>
      <c r="D29" s="812"/>
      <c r="E29" s="812"/>
      <c r="F29" s="812"/>
      <c r="G29" s="812"/>
    </row>
    <row r="30" spans="1:17">
      <c r="A30" s="366"/>
      <c r="B30" s="9"/>
      <c r="C30" s="9"/>
      <c r="D30" s="9"/>
      <c r="E30" s="9"/>
      <c r="F30" s="168"/>
      <c r="G30" s="168"/>
    </row>
    <row r="31" spans="1:17">
      <c r="A31" s="366"/>
      <c r="B31" s="9"/>
      <c r="C31" s="9"/>
      <c r="D31" s="9"/>
      <c r="E31" s="9"/>
      <c r="F31" s="168"/>
      <c r="G31" s="168"/>
    </row>
    <row r="32" spans="1:17">
      <c r="A32" s="664"/>
      <c r="B32" s="9"/>
      <c r="C32" s="9"/>
      <c r="D32" s="9"/>
      <c r="E32" s="9"/>
      <c r="F32" s="168"/>
      <c r="G32" s="168"/>
    </row>
    <row r="33" spans="1:7">
      <c r="A33" s="369"/>
      <c r="B33" s="9"/>
      <c r="C33" s="9"/>
      <c r="D33" s="9"/>
      <c r="E33" s="9"/>
      <c r="F33" s="168"/>
      <c r="G33" s="168"/>
    </row>
    <row r="34" spans="1:7">
      <c r="A34" s="664"/>
      <c r="B34" s="9"/>
      <c r="C34" s="9"/>
      <c r="D34" s="9"/>
      <c r="E34" s="9"/>
      <c r="F34" s="168"/>
      <c r="G34" s="168"/>
    </row>
    <row r="35" spans="1:7">
      <c r="A35" s="664"/>
      <c r="B35" s="9"/>
      <c r="C35" s="9"/>
      <c r="D35" s="9"/>
      <c r="E35" s="9"/>
      <c r="F35" s="168"/>
      <c r="G35" s="168"/>
    </row>
    <row r="36" spans="1:7">
      <c r="A36" s="813"/>
      <c r="B36" s="813"/>
      <c r="C36" s="813"/>
      <c r="D36" s="813"/>
      <c r="E36" s="813"/>
      <c r="F36" s="813"/>
      <c r="G36" s="813"/>
    </row>
    <row r="37" spans="1:7">
      <c r="A37" s="10"/>
      <c r="B37" s="203"/>
      <c r="C37" s="203"/>
      <c r="D37" s="203"/>
      <c r="E37" s="203"/>
      <c r="F37" s="663"/>
      <c r="G37" s="663"/>
    </row>
    <row r="38" spans="1:7">
      <c r="A38" s="10"/>
      <c r="B38" s="26"/>
      <c r="C38" s="26"/>
      <c r="D38" s="26"/>
      <c r="E38" s="26"/>
      <c r="F38" s="168"/>
      <c r="G38" s="168"/>
    </row>
    <row r="39" spans="1:7">
      <c r="A39" s="369"/>
      <c r="B39" s="662"/>
      <c r="C39" s="662"/>
      <c r="D39" s="662"/>
      <c r="E39" s="662"/>
      <c r="F39" s="168"/>
      <c r="G39" s="168"/>
    </row>
    <row r="40" spans="1:7">
      <c r="A40" s="10"/>
      <c r="B40" s="26"/>
      <c r="C40" s="26"/>
      <c r="D40" s="662"/>
      <c r="E40" s="662"/>
      <c r="F40" s="168"/>
      <c r="G40" s="168"/>
    </row>
  </sheetData>
  <mergeCells count="26">
    <mergeCell ref="A29:G29"/>
    <mergeCell ref="A36:G36"/>
    <mergeCell ref="A25:A27"/>
    <mergeCell ref="C25:G25"/>
    <mergeCell ref="B26:B27"/>
    <mergeCell ref="C26:C27"/>
    <mergeCell ref="D26:D27"/>
    <mergeCell ref="E26:E27"/>
    <mergeCell ref="F26:G26"/>
    <mergeCell ref="M6:Q6"/>
    <mergeCell ref="L7:L8"/>
    <mergeCell ref="M7:M8"/>
    <mergeCell ref="N7:N8"/>
    <mergeCell ref="O7:O8"/>
    <mergeCell ref="P7:Q7"/>
    <mergeCell ref="C7:C8"/>
    <mergeCell ref="A17:G17"/>
    <mergeCell ref="A2:G2"/>
    <mergeCell ref="A4:G4"/>
    <mergeCell ref="A6:A8"/>
    <mergeCell ref="C6:G6"/>
    <mergeCell ref="B7:B8"/>
    <mergeCell ref="D7:D8"/>
    <mergeCell ref="F7:G7"/>
    <mergeCell ref="A10:G10"/>
    <mergeCell ref="E7:E8"/>
  </mergeCells>
  <pageMargins left="0.7" right="0.7" top="0.75" bottom="0.75" header="0.3" footer="0.3"/>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25"/>
  <sheetViews>
    <sheetView zoomScaleNormal="100" workbookViewId="0">
      <selection activeCell="K6" sqref="K6"/>
    </sheetView>
  </sheetViews>
  <sheetFormatPr defaultRowHeight="12.75"/>
  <cols>
    <col min="1" max="1" width="18.140625" style="85" customWidth="1"/>
    <col min="2" max="2" width="14.7109375" style="85" customWidth="1"/>
    <col min="3" max="3" width="13.7109375" style="85" customWidth="1"/>
    <col min="4" max="4" width="14.7109375" style="85" customWidth="1"/>
    <col min="5" max="6" width="13.5703125" style="85" customWidth="1"/>
    <col min="7" max="8" width="14.7109375" style="85" customWidth="1"/>
    <col min="9" max="9" width="11.85546875" style="85" customWidth="1"/>
    <col min="10" max="10" width="12.5703125" style="85" customWidth="1"/>
    <col min="11" max="15" width="9.140625" style="85" customWidth="1"/>
    <col min="16" max="16" width="10.7109375" style="85" bestFit="1" customWidth="1"/>
    <col min="17" max="16384" width="9.140625" style="85"/>
  </cols>
  <sheetData>
    <row r="1" spans="1:19" ht="30" customHeight="1">
      <c r="A1" s="1052" t="s">
        <v>531</v>
      </c>
      <c r="B1" s="1052"/>
      <c r="C1" s="1052"/>
      <c r="D1" s="1052"/>
      <c r="E1" s="1052"/>
      <c r="F1" s="1052"/>
      <c r="G1" s="1052"/>
      <c r="H1" s="1052"/>
      <c r="I1" s="1052"/>
      <c r="J1" s="1052"/>
    </row>
    <row r="2" spans="1:19">
      <c r="A2" s="26"/>
      <c r="B2" s="26"/>
      <c r="C2" s="26"/>
      <c r="D2" s="26"/>
      <c r="E2" s="26"/>
      <c r="F2" s="26"/>
      <c r="G2" s="26"/>
      <c r="H2" s="26"/>
      <c r="I2" s="26"/>
      <c r="J2" s="26"/>
    </row>
    <row r="3" spans="1:19" ht="18" customHeight="1">
      <c r="A3" s="824" t="s">
        <v>542</v>
      </c>
      <c r="B3" s="824"/>
      <c r="C3" s="824"/>
      <c r="D3" s="824"/>
      <c r="E3" s="824"/>
      <c r="F3" s="824"/>
      <c r="G3" s="824"/>
      <c r="H3" s="824"/>
      <c r="I3" s="824"/>
      <c r="J3" s="824"/>
    </row>
    <row r="4" spans="1:19" ht="12" customHeight="1">
      <c r="A4" s="26"/>
      <c r="B4" s="26"/>
      <c r="C4" s="26"/>
      <c r="D4" s="26"/>
      <c r="E4" s="26"/>
      <c r="F4" s="26"/>
      <c r="G4" s="26"/>
      <c r="H4" s="26"/>
      <c r="I4" s="26"/>
      <c r="J4" s="26"/>
    </row>
    <row r="5" spans="1:19" ht="15" customHeight="1">
      <c r="A5" s="1053" t="s">
        <v>41</v>
      </c>
      <c r="B5" s="1054" t="s">
        <v>541</v>
      </c>
      <c r="C5" s="1055"/>
      <c r="D5" s="815"/>
      <c r="E5" s="1054" t="s">
        <v>540</v>
      </c>
      <c r="F5" s="817"/>
      <c r="G5" s="817"/>
      <c r="H5" s="817"/>
      <c r="I5" s="817"/>
      <c r="J5" s="817"/>
    </row>
    <row r="6" spans="1:19" ht="84" customHeight="1">
      <c r="A6" s="1053"/>
      <c r="B6" s="691" t="s">
        <v>164</v>
      </c>
      <c r="C6" s="692" t="s">
        <v>539</v>
      </c>
      <c r="D6" s="691" t="s">
        <v>538</v>
      </c>
      <c r="E6" s="691" t="s">
        <v>537</v>
      </c>
      <c r="F6" s="691" t="s">
        <v>536</v>
      </c>
      <c r="G6" s="691" t="s">
        <v>535</v>
      </c>
      <c r="H6" s="691" t="s">
        <v>534</v>
      </c>
      <c r="I6" s="690" t="s">
        <v>533</v>
      </c>
      <c r="J6" s="689" t="s">
        <v>532</v>
      </c>
    </row>
    <row r="7" spans="1:19" ht="15.75" customHeight="1">
      <c r="A7" s="688"/>
      <c r="B7" s="687"/>
      <c r="C7" s="687"/>
      <c r="D7" s="687"/>
      <c r="E7" s="687"/>
      <c r="F7" s="687"/>
      <c r="G7" s="687"/>
      <c r="H7" s="687"/>
      <c r="I7" s="687"/>
      <c r="J7" s="686"/>
    </row>
    <row r="8" spans="1:19" ht="15" customHeight="1">
      <c r="A8" s="685" t="s">
        <v>34</v>
      </c>
      <c r="B8" s="25">
        <v>10295</v>
      </c>
      <c r="C8" s="684">
        <v>57</v>
      </c>
      <c r="D8" s="78">
        <v>8.4</v>
      </c>
      <c r="E8" s="25">
        <v>4975</v>
      </c>
      <c r="F8" s="25">
        <v>674</v>
      </c>
      <c r="G8" s="25">
        <v>1222</v>
      </c>
      <c r="H8" s="25">
        <v>1236</v>
      </c>
      <c r="I8" s="683">
        <v>2188</v>
      </c>
      <c r="J8" s="682">
        <v>337</v>
      </c>
      <c r="L8" s="621"/>
      <c r="M8" s="621"/>
      <c r="N8" s="86"/>
      <c r="P8" s="86"/>
      <c r="Q8" s="467"/>
      <c r="S8" s="467"/>
    </row>
    <row r="9" spans="1:19" ht="15" customHeight="1">
      <c r="A9" s="680" t="s">
        <v>63</v>
      </c>
      <c r="B9" s="22">
        <v>363</v>
      </c>
      <c r="C9" s="681">
        <v>2</v>
      </c>
      <c r="D9" s="75">
        <v>8.4</v>
      </c>
      <c r="E9" s="22">
        <v>174</v>
      </c>
      <c r="F9" s="22">
        <v>31</v>
      </c>
      <c r="G9" s="22">
        <v>40</v>
      </c>
      <c r="H9" s="22">
        <v>22</v>
      </c>
      <c r="I9" s="678">
        <v>96</v>
      </c>
      <c r="J9" s="27">
        <v>8</v>
      </c>
      <c r="L9" s="621"/>
      <c r="M9" s="621"/>
      <c r="N9" s="86"/>
      <c r="P9" s="86"/>
      <c r="Q9" s="467"/>
      <c r="S9" s="467"/>
    </row>
    <row r="10" spans="1:19" ht="15" customHeight="1">
      <c r="A10" s="680" t="s">
        <v>62</v>
      </c>
      <c r="B10" s="22">
        <v>720</v>
      </c>
      <c r="C10" s="681">
        <v>5</v>
      </c>
      <c r="D10" s="75">
        <v>10.9</v>
      </c>
      <c r="E10" s="22">
        <v>298</v>
      </c>
      <c r="F10" s="22">
        <v>56</v>
      </c>
      <c r="G10" s="22">
        <v>69</v>
      </c>
      <c r="H10" s="22">
        <v>119</v>
      </c>
      <c r="I10" s="678">
        <v>178</v>
      </c>
      <c r="J10" s="27">
        <v>11</v>
      </c>
      <c r="L10" s="621"/>
      <c r="M10" s="621"/>
      <c r="N10" s="86"/>
      <c r="P10" s="86"/>
      <c r="Q10" s="467"/>
      <c r="S10" s="467"/>
    </row>
    <row r="11" spans="1:19" ht="15" customHeight="1">
      <c r="A11" s="680" t="s">
        <v>61</v>
      </c>
      <c r="B11" s="22">
        <v>1408</v>
      </c>
      <c r="C11" s="681">
        <v>5</v>
      </c>
      <c r="D11" s="75">
        <v>9.1</v>
      </c>
      <c r="E11" s="22">
        <v>713</v>
      </c>
      <c r="F11" s="22">
        <v>81</v>
      </c>
      <c r="G11" s="22">
        <v>154</v>
      </c>
      <c r="H11" s="22">
        <v>113</v>
      </c>
      <c r="I11" s="678">
        <v>347</v>
      </c>
      <c r="J11" s="27">
        <v>30</v>
      </c>
      <c r="L11" s="621"/>
      <c r="M11" s="621"/>
      <c r="N11" s="86"/>
      <c r="P11" s="86"/>
      <c r="Q11" s="467"/>
      <c r="S11" s="467"/>
    </row>
    <row r="12" spans="1:19" ht="15" customHeight="1">
      <c r="A12" s="680" t="s">
        <v>59</v>
      </c>
      <c r="B12" s="22">
        <v>149</v>
      </c>
      <c r="C12" s="679" t="s">
        <v>222</v>
      </c>
      <c r="D12" s="75">
        <v>10</v>
      </c>
      <c r="E12" s="22">
        <v>55</v>
      </c>
      <c r="F12" s="22">
        <v>10</v>
      </c>
      <c r="G12" s="22">
        <v>19</v>
      </c>
      <c r="H12" s="22">
        <v>14</v>
      </c>
      <c r="I12" s="678">
        <v>51</v>
      </c>
      <c r="J12" s="27">
        <v>11</v>
      </c>
      <c r="L12" s="621"/>
      <c r="M12" s="621"/>
      <c r="N12" s="86"/>
      <c r="P12" s="86"/>
      <c r="Q12" s="467"/>
      <c r="S12" s="467"/>
    </row>
    <row r="13" spans="1:19" ht="15" customHeight="1">
      <c r="A13" s="680" t="s">
        <v>58</v>
      </c>
      <c r="B13" s="22">
        <v>821</v>
      </c>
      <c r="C13" s="681">
        <v>6</v>
      </c>
      <c r="D13" s="75">
        <v>8.4</v>
      </c>
      <c r="E13" s="22">
        <v>399</v>
      </c>
      <c r="F13" s="22">
        <v>57</v>
      </c>
      <c r="G13" s="22">
        <v>105</v>
      </c>
      <c r="H13" s="22">
        <v>103</v>
      </c>
      <c r="I13" s="678">
        <v>157</v>
      </c>
      <c r="J13" s="27">
        <v>9</v>
      </c>
      <c r="L13" s="621"/>
      <c r="M13" s="621"/>
      <c r="N13" s="86"/>
      <c r="P13" s="86"/>
      <c r="Q13" s="467"/>
      <c r="S13" s="467"/>
    </row>
    <row r="14" spans="1:19" ht="15" customHeight="1">
      <c r="A14" s="680" t="s">
        <v>57</v>
      </c>
      <c r="B14" s="22">
        <v>895</v>
      </c>
      <c r="C14" s="681">
        <v>5</v>
      </c>
      <c r="D14" s="75">
        <v>6.3</v>
      </c>
      <c r="E14" s="22">
        <v>512</v>
      </c>
      <c r="F14" s="22">
        <v>54</v>
      </c>
      <c r="G14" s="22">
        <v>125</v>
      </c>
      <c r="H14" s="22">
        <v>42</v>
      </c>
      <c r="I14" s="678">
        <v>162</v>
      </c>
      <c r="J14" s="27">
        <v>21</v>
      </c>
      <c r="L14" s="621"/>
      <c r="M14" s="621"/>
      <c r="N14" s="86"/>
      <c r="P14" s="86"/>
      <c r="Q14" s="467"/>
      <c r="S14" s="467"/>
    </row>
    <row r="15" spans="1:19" ht="15" customHeight="1">
      <c r="A15" s="680" t="s">
        <v>56</v>
      </c>
      <c r="B15" s="22">
        <v>1317</v>
      </c>
      <c r="C15" s="681">
        <v>6</v>
      </c>
      <c r="D15" s="75">
        <v>7.5</v>
      </c>
      <c r="E15" s="22">
        <v>660</v>
      </c>
      <c r="F15" s="22">
        <v>83</v>
      </c>
      <c r="G15" s="22">
        <v>173</v>
      </c>
      <c r="H15" s="22">
        <v>164</v>
      </c>
      <c r="I15" s="678">
        <v>237</v>
      </c>
      <c r="J15" s="27">
        <v>66</v>
      </c>
      <c r="L15" s="621"/>
      <c r="M15" s="621"/>
      <c r="N15" s="86"/>
      <c r="P15" s="86"/>
      <c r="Q15" s="467"/>
      <c r="S15" s="467"/>
    </row>
    <row r="16" spans="1:19" ht="15" customHeight="1">
      <c r="A16" s="680" t="s">
        <v>55</v>
      </c>
      <c r="B16" s="22">
        <v>119</v>
      </c>
      <c r="C16" s="681">
        <v>2</v>
      </c>
      <c r="D16" s="75">
        <v>4.4000000000000004</v>
      </c>
      <c r="E16" s="22">
        <v>50</v>
      </c>
      <c r="F16" s="22">
        <v>8</v>
      </c>
      <c r="G16" s="22">
        <v>23</v>
      </c>
      <c r="H16" s="22">
        <v>9</v>
      </c>
      <c r="I16" s="782">
        <v>29</v>
      </c>
      <c r="J16" s="781" t="s">
        <v>222</v>
      </c>
      <c r="L16" s="621"/>
      <c r="M16" s="621"/>
      <c r="N16" s="86"/>
      <c r="P16" s="86"/>
      <c r="Q16" s="467"/>
      <c r="S16" s="467"/>
    </row>
    <row r="17" spans="1:19" ht="15" customHeight="1">
      <c r="A17" s="680" t="s">
        <v>54</v>
      </c>
      <c r="B17" s="22">
        <v>680</v>
      </c>
      <c r="C17" s="681">
        <v>2</v>
      </c>
      <c r="D17" s="75">
        <v>7.7</v>
      </c>
      <c r="E17" s="22">
        <v>391</v>
      </c>
      <c r="F17" s="22">
        <v>39</v>
      </c>
      <c r="G17" s="22">
        <v>80</v>
      </c>
      <c r="H17" s="22">
        <v>22</v>
      </c>
      <c r="I17" s="678">
        <v>148</v>
      </c>
      <c r="J17" s="27">
        <v>6</v>
      </c>
      <c r="L17" s="621"/>
      <c r="M17" s="621"/>
      <c r="N17" s="86"/>
      <c r="P17" s="86"/>
      <c r="Q17" s="467"/>
      <c r="S17" s="467"/>
    </row>
    <row r="18" spans="1:19" ht="15" customHeight="1">
      <c r="A18" s="680" t="s">
        <v>53</v>
      </c>
      <c r="B18" s="22">
        <v>934</v>
      </c>
      <c r="C18" s="681">
        <v>5</v>
      </c>
      <c r="D18" s="75">
        <v>11.1</v>
      </c>
      <c r="E18" s="22">
        <v>368</v>
      </c>
      <c r="F18" s="22">
        <v>77</v>
      </c>
      <c r="G18" s="22">
        <v>95</v>
      </c>
      <c r="H18" s="22">
        <v>204</v>
      </c>
      <c r="I18" s="678">
        <v>190</v>
      </c>
      <c r="J18" s="27">
        <v>60</v>
      </c>
      <c r="L18" s="621"/>
      <c r="M18" s="621"/>
      <c r="N18" s="86"/>
      <c r="P18" s="86"/>
      <c r="Q18" s="467"/>
      <c r="S18" s="467"/>
    </row>
    <row r="19" spans="1:19" ht="15" customHeight="1">
      <c r="A19" s="680" t="s">
        <v>52</v>
      </c>
      <c r="B19" s="22">
        <v>373</v>
      </c>
      <c r="C19" s="681">
        <v>3</v>
      </c>
      <c r="D19" s="75">
        <v>9.3000000000000007</v>
      </c>
      <c r="E19" s="22">
        <v>182</v>
      </c>
      <c r="F19" s="22">
        <v>21</v>
      </c>
      <c r="G19" s="22">
        <v>48</v>
      </c>
      <c r="H19" s="22">
        <v>48</v>
      </c>
      <c r="I19" s="678">
        <v>74</v>
      </c>
      <c r="J19" s="27">
        <v>17</v>
      </c>
      <c r="L19" s="621"/>
      <c r="M19" s="621"/>
      <c r="N19" s="86"/>
      <c r="P19" s="86"/>
      <c r="Q19" s="467"/>
      <c r="S19" s="467"/>
    </row>
    <row r="20" spans="1:19" ht="15" customHeight="1">
      <c r="A20" s="680" t="s">
        <v>51</v>
      </c>
      <c r="B20" s="22">
        <v>156</v>
      </c>
      <c r="C20" s="681">
        <v>2</v>
      </c>
      <c r="D20" s="75">
        <v>4.5</v>
      </c>
      <c r="E20" s="22">
        <v>70</v>
      </c>
      <c r="F20" s="22">
        <v>11</v>
      </c>
      <c r="G20" s="22">
        <v>21</v>
      </c>
      <c r="H20" s="22">
        <v>22</v>
      </c>
      <c r="I20" s="678">
        <v>32</v>
      </c>
      <c r="J20" s="27">
        <v>8</v>
      </c>
      <c r="L20" s="621"/>
      <c r="M20" s="621"/>
      <c r="N20" s="86"/>
      <c r="P20" s="86"/>
      <c r="Q20" s="467"/>
      <c r="S20" s="467"/>
    </row>
    <row r="21" spans="1:19" ht="15" customHeight="1">
      <c r="A21" s="680" t="s">
        <v>50</v>
      </c>
      <c r="B21" s="22">
        <v>505</v>
      </c>
      <c r="C21" s="681">
        <v>7</v>
      </c>
      <c r="D21" s="75">
        <v>7.5</v>
      </c>
      <c r="E21" s="22">
        <v>262</v>
      </c>
      <c r="F21" s="22">
        <v>30</v>
      </c>
      <c r="G21" s="22">
        <v>74</v>
      </c>
      <c r="H21" s="22">
        <v>49</v>
      </c>
      <c r="I21" s="678">
        <v>90</v>
      </c>
      <c r="J21" s="27">
        <v>8</v>
      </c>
      <c r="L21" s="621"/>
      <c r="M21" s="621"/>
      <c r="N21" s="86"/>
      <c r="P21" s="86"/>
      <c r="Q21" s="467"/>
      <c r="S21" s="467"/>
    </row>
    <row r="22" spans="1:19" ht="15" customHeight="1">
      <c r="A22" s="680" t="s">
        <v>49</v>
      </c>
      <c r="B22" s="22">
        <v>423</v>
      </c>
      <c r="C22" s="679" t="s">
        <v>222</v>
      </c>
      <c r="D22" s="75">
        <v>10</v>
      </c>
      <c r="E22" s="22">
        <v>205</v>
      </c>
      <c r="F22" s="22">
        <v>15</v>
      </c>
      <c r="G22" s="22">
        <v>20</v>
      </c>
      <c r="H22" s="22">
        <v>91</v>
      </c>
      <c r="I22" s="678">
        <v>92</v>
      </c>
      <c r="J22" s="27">
        <v>55</v>
      </c>
      <c r="L22" s="621"/>
      <c r="M22" s="621"/>
      <c r="N22" s="86"/>
      <c r="P22" s="86"/>
      <c r="Q22" s="467"/>
      <c r="S22" s="467"/>
    </row>
    <row r="23" spans="1:19" ht="15" customHeight="1">
      <c r="A23" s="680" t="s">
        <v>48</v>
      </c>
      <c r="B23" s="22">
        <v>1292</v>
      </c>
      <c r="C23" s="681">
        <v>7</v>
      </c>
      <c r="D23" s="75">
        <v>11</v>
      </c>
      <c r="E23" s="22">
        <v>570</v>
      </c>
      <c r="F23" s="22">
        <v>92</v>
      </c>
      <c r="G23" s="22">
        <v>161</v>
      </c>
      <c r="H23" s="22">
        <v>194</v>
      </c>
      <c r="I23" s="678">
        <v>275</v>
      </c>
      <c r="J23" s="27">
        <v>16</v>
      </c>
      <c r="L23" s="621"/>
      <c r="M23" s="621"/>
      <c r="N23" s="86"/>
      <c r="P23" s="86"/>
      <c r="Q23" s="467"/>
      <c r="S23" s="467"/>
    </row>
    <row r="24" spans="1:19" ht="15" customHeight="1">
      <c r="A24" s="680" t="s">
        <v>47</v>
      </c>
      <c r="B24" s="22">
        <v>140</v>
      </c>
      <c r="C24" s="679" t="s">
        <v>222</v>
      </c>
      <c r="D24" s="75">
        <v>5.6</v>
      </c>
      <c r="E24" s="22">
        <v>66</v>
      </c>
      <c r="F24" s="22">
        <v>9</v>
      </c>
      <c r="G24" s="22">
        <v>15</v>
      </c>
      <c r="H24" s="22">
        <v>20</v>
      </c>
      <c r="I24" s="678">
        <v>30</v>
      </c>
      <c r="J24" s="27">
        <v>11</v>
      </c>
      <c r="L24" s="621"/>
      <c r="M24" s="621"/>
      <c r="N24" s="86"/>
      <c r="P24" s="86"/>
      <c r="Q24" s="467"/>
      <c r="S24" s="467"/>
    </row>
    <row r="25" spans="1:19">
      <c r="B25" s="677"/>
      <c r="C25" s="677"/>
      <c r="E25" s="467"/>
      <c r="F25" s="467"/>
      <c r="G25" s="467"/>
      <c r="H25" s="467"/>
      <c r="I25" s="676"/>
      <c r="J25" s="467"/>
    </row>
  </sheetData>
  <mergeCells count="5">
    <mergeCell ref="A1:J1"/>
    <mergeCell ref="A3:J3"/>
    <mergeCell ref="A5:A6"/>
    <mergeCell ref="B5:D5"/>
    <mergeCell ref="E5:J5"/>
  </mergeCells>
  <pageMargins left="0.7" right="0.7" top="0.75" bottom="0.75" header="0.3" footer="0.3"/>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1"/>
  <sheetViews>
    <sheetView topLeftCell="A17" zoomScaleNormal="100" workbookViewId="0">
      <selection activeCell="G32" sqref="G32"/>
    </sheetView>
  </sheetViews>
  <sheetFormatPr defaultRowHeight="12.75"/>
  <cols>
    <col min="1" max="1" width="31.7109375" style="1" customWidth="1"/>
    <col min="2" max="5" width="11.7109375" style="1" customWidth="1"/>
    <col min="6" max="8" width="10.7109375" style="1" customWidth="1"/>
    <col min="9" max="9" width="9.140625" style="1" customWidth="1"/>
    <col min="10" max="10" width="18.5703125" style="1" customWidth="1"/>
    <col min="11" max="11" width="16.7109375" style="1" customWidth="1"/>
    <col min="12" max="12" width="12" style="1" customWidth="1"/>
    <col min="13" max="16384" width="9.140625" style="1"/>
  </cols>
  <sheetData>
    <row r="1" spans="1:16" ht="30" customHeight="1">
      <c r="A1" s="814" t="s">
        <v>43</v>
      </c>
      <c r="B1" s="814"/>
      <c r="C1" s="814"/>
      <c r="D1" s="814"/>
      <c r="E1" s="814"/>
      <c r="F1" s="814"/>
      <c r="G1" s="814"/>
      <c r="H1" s="39"/>
    </row>
    <row r="2" spans="1:16" ht="15" customHeight="1">
      <c r="A2" s="38"/>
      <c r="B2" s="38"/>
      <c r="C2" s="38"/>
      <c r="D2" s="38"/>
      <c r="E2" s="38"/>
      <c r="F2" s="38"/>
      <c r="G2" s="38"/>
      <c r="H2" s="38"/>
    </row>
    <row r="3" spans="1:16" ht="18" customHeight="1">
      <c r="A3" s="16" t="s">
        <v>42</v>
      </c>
      <c r="B3" s="35"/>
      <c r="C3" s="35"/>
      <c r="D3" s="35"/>
      <c r="E3" s="35"/>
      <c r="F3" s="35"/>
      <c r="G3" s="35"/>
      <c r="H3" s="35"/>
    </row>
    <row r="4" spans="1:16" ht="12" customHeight="1">
      <c r="A4" s="37"/>
      <c r="B4" s="36"/>
      <c r="C4" s="36"/>
      <c r="D4" s="36"/>
      <c r="E4" s="36"/>
      <c r="F4" s="36"/>
      <c r="G4" s="36"/>
      <c r="H4" s="35"/>
    </row>
    <row r="5" spans="1:16" ht="15" customHeight="1">
      <c r="A5" s="815" t="s">
        <v>41</v>
      </c>
      <c r="B5" s="34">
        <v>2018</v>
      </c>
      <c r="C5" s="816">
        <v>2019</v>
      </c>
      <c r="D5" s="817"/>
      <c r="E5" s="817"/>
      <c r="F5" s="817"/>
      <c r="G5" s="817"/>
      <c r="H5" s="31"/>
      <c r="J5" s="32"/>
      <c r="K5" s="31"/>
      <c r="L5" s="32"/>
      <c r="M5" s="32"/>
      <c r="N5" s="32"/>
      <c r="O5" s="32"/>
      <c r="P5" s="32"/>
    </row>
    <row r="6" spans="1:16" ht="15" customHeight="1">
      <c r="A6" s="815"/>
      <c r="B6" s="34" t="s">
        <v>38</v>
      </c>
      <c r="C6" s="34" t="s">
        <v>40</v>
      </c>
      <c r="D6" s="33" t="s">
        <v>38</v>
      </c>
      <c r="E6" s="34" t="s">
        <v>39</v>
      </c>
      <c r="F6" s="816" t="s">
        <v>38</v>
      </c>
      <c r="G6" s="817"/>
      <c r="H6" s="31"/>
      <c r="J6" s="32"/>
      <c r="K6" s="31"/>
      <c r="L6" s="31"/>
      <c r="M6" s="31"/>
      <c r="N6" s="31"/>
      <c r="O6" s="32"/>
      <c r="P6" s="32"/>
    </row>
    <row r="7" spans="1:16" ht="24">
      <c r="A7" s="815"/>
      <c r="B7" s="816" t="s">
        <v>37</v>
      </c>
      <c r="C7" s="817"/>
      <c r="D7" s="817"/>
      <c r="E7" s="815"/>
      <c r="F7" s="34" t="s">
        <v>36</v>
      </c>
      <c r="G7" s="33" t="s">
        <v>35</v>
      </c>
      <c r="H7" s="31"/>
      <c r="J7" s="32"/>
      <c r="K7" s="32"/>
      <c r="L7" s="32"/>
      <c r="M7" s="32"/>
      <c r="N7" s="32"/>
      <c r="O7" s="31"/>
      <c r="P7" s="31"/>
    </row>
    <row r="8" spans="1:16" ht="9" customHeight="1">
      <c r="A8" s="31"/>
      <c r="B8" s="31"/>
      <c r="C8" s="31"/>
      <c r="D8" s="31"/>
      <c r="E8" s="31"/>
      <c r="F8" s="31"/>
      <c r="G8" s="31"/>
      <c r="H8" s="31"/>
    </row>
    <row r="9" spans="1:16" ht="15" customHeight="1">
      <c r="A9" s="812" t="s">
        <v>34</v>
      </c>
      <c r="B9" s="812"/>
      <c r="C9" s="812"/>
      <c r="D9" s="812"/>
      <c r="E9" s="812"/>
      <c r="F9" s="812"/>
      <c r="G9" s="812"/>
      <c r="H9" s="30"/>
    </row>
    <row r="10" spans="1:16" ht="15" customHeight="1">
      <c r="A10" s="29" t="s">
        <v>33</v>
      </c>
      <c r="B10" s="18">
        <v>1142984</v>
      </c>
      <c r="C10" s="25" t="s">
        <v>761</v>
      </c>
      <c r="D10" s="25" t="s">
        <v>762</v>
      </c>
      <c r="E10" s="28" t="s">
        <v>763</v>
      </c>
      <c r="F10" s="17">
        <v>96.8</v>
      </c>
      <c r="G10" s="12">
        <v>99.2</v>
      </c>
      <c r="H10" s="12"/>
      <c r="I10" s="11"/>
      <c r="J10" s="11"/>
      <c r="K10" s="7"/>
      <c r="L10" s="11"/>
      <c r="M10" s="11"/>
      <c r="N10" s="11"/>
    </row>
    <row r="11" spans="1:16" ht="15" customHeight="1">
      <c r="A11" s="26" t="s">
        <v>32</v>
      </c>
      <c r="B11" s="14">
        <v>903686</v>
      </c>
      <c r="C11" s="22" t="s">
        <v>31</v>
      </c>
      <c r="D11" s="22" t="s">
        <v>30</v>
      </c>
      <c r="E11" s="22" t="s">
        <v>29</v>
      </c>
      <c r="F11" s="13">
        <v>96.6</v>
      </c>
      <c r="G11" s="8">
        <v>99.2</v>
      </c>
      <c r="H11" s="12"/>
      <c r="I11" s="11"/>
      <c r="J11" s="11"/>
      <c r="K11" s="7"/>
      <c r="L11" s="11"/>
      <c r="M11" s="11"/>
      <c r="N11" s="11"/>
    </row>
    <row r="12" spans="1:16" ht="15" customHeight="1">
      <c r="A12" s="26" t="s">
        <v>28</v>
      </c>
      <c r="B12" s="14">
        <v>239193</v>
      </c>
      <c r="C12" s="27">
        <v>236183</v>
      </c>
      <c r="D12" s="14">
        <v>233571</v>
      </c>
      <c r="E12" s="14">
        <v>236607</v>
      </c>
      <c r="F12" s="13">
        <v>97.6</v>
      </c>
      <c r="G12" s="8">
        <v>98.9</v>
      </c>
      <c r="H12" s="12"/>
      <c r="I12" s="11"/>
      <c r="J12" s="11"/>
      <c r="K12" s="7"/>
      <c r="L12" s="11"/>
      <c r="M12" s="11"/>
      <c r="N12" s="11"/>
    </row>
    <row r="13" spans="1:16" ht="15" customHeight="1">
      <c r="A13" s="26" t="s">
        <v>27</v>
      </c>
      <c r="B13" s="14">
        <v>105</v>
      </c>
      <c r="C13" s="22">
        <v>94</v>
      </c>
      <c r="D13" s="26">
        <v>90</v>
      </c>
      <c r="E13" s="14">
        <v>96</v>
      </c>
      <c r="F13" s="13">
        <v>85.7</v>
      </c>
      <c r="G13" s="8">
        <v>95.7</v>
      </c>
      <c r="H13" s="12"/>
      <c r="I13" s="11"/>
      <c r="J13" s="11"/>
      <c r="K13" s="7"/>
      <c r="L13" s="11"/>
      <c r="M13" s="11"/>
      <c r="N13" s="11"/>
    </row>
    <row r="14" spans="1:16" ht="9.6" customHeight="1">
      <c r="A14" s="26"/>
      <c r="B14" s="9"/>
      <c r="C14" s="9"/>
      <c r="D14" s="21"/>
      <c r="E14" s="9"/>
      <c r="F14" s="8"/>
      <c r="G14" s="8"/>
      <c r="H14" s="12"/>
      <c r="I14" s="11"/>
      <c r="J14" s="11"/>
      <c r="K14" s="7"/>
      <c r="L14" s="11"/>
      <c r="M14" s="11"/>
      <c r="N14" s="11"/>
    </row>
    <row r="15" spans="1:16" ht="15" customHeight="1">
      <c r="A15" s="812" t="s">
        <v>26</v>
      </c>
      <c r="B15" s="812"/>
      <c r="C15" s="812"/>
      <c r="D15" s="812"/>
      <c r="E15" s="812"/>
      <c r="F15" s="812"/>
      <c r="G15" s="812"/>
      <c r="H15" s="12"/>
      <c r="I15" s="11"/>
      <c r="J15" s="11"/>
      <c r="K15" s="7"/>
      <c r="L15" s="11"/>
      <c r="M15" s="11"/>
      <c r="N15" s="11"/>
    </row>
    <row r="16" spans="1:16" s="16" customFormat="1" ht="15" customHeight="1">
      <c r="A16" s="19" t="s">
        <v>25</v>
      </c>
      <c r="B16" s="18">
        <v>903686</v>
      </c>
      <c r="C16" s="25" t="s">
        <v>764</v>
      </c>
      <c r="D16" s="25" t="s">
        <v>30</v>
      </c>
      <c r="E16" s="25" t="s">
        <v>765</v>
      </c>
      <c r="F16" s="17">
        <v>96.6</v>
      </c>
      <c r="G16" s="12">
        <v>99.2</v>
      </c>
      <c r="H16" s="12"/>
      <c r="I16" s="11"/>
      <c r="J16" s="11"/>
      <c r="K16" s="7"/>
      <c r="L16" s="11"/>
      <c r="M16" s="11"/>
      <c r="N16" s="11"/>
    </row>
    <row r="17" spans="1:14" ht="15" customHeight="1">
      <c r="A17" s="15" t="s">
        <v>24</v>
      </c>
      <c r="B17" s="14">
        <v>64019</v>
      </c>
      <c r="C17" s="22">
        <v>50768</v>
      </c>
      <c r="D17" s="22">
        <v>47076</v>
      </c>
      <c r="E17" s="24">
        <v>53096</v>
      </c>
      <c r="F17" s="13">
        <v>73.5</v>
      </c>
      <c r="G17" s="8">
        <v>92.7</v>
      </c>
      <c r="H17" s="12"/>
      <c r="I17" s="11"/>
      <c r="J17" s="11"/>
      <c r="K17" s="7"/>
      <c r="L17" s="11"/>
      <c r="M17" s="11"/>
      <c r="N17" s="11"/>
    </row>
    <row r="18" spans="1:14" ht="15" customHeight="1">
      <c r="A18" s="10" t="s">
        <v>23</v>
      </c>
      <c r="B18" s="14">
        <v>743147</v>
      </c>
      <c r="C18" s="22" t="s">
        <v>22</v>
      </c>
      <c r="D18" s="23" t="s">
        <v>21</v>
      </c>
      <c r="E18" s="22" t="s">
        <v>20</v>
      </c>
      <c r="F18" s="13">
        <v>98.7</v>
      </c>
      <c r="G18" s="8">
        <v>99.7</v>
      </c>
      <c r="H18" s="12"/>
      <c r="I18" s="11"/>
      <c r="J18" s="11"/>
      <c r="K18" s="7"/>
      <c r="L18" s="11"/>
      <c r="M18" s="11"/>
      <c r="N18" s="11"/>
    </row>
    <row r="19" spans="1:14" ht="27" customHeight="1">
      <c r="A19" s="10" t="s">
        <v>19</v>
      </c>
      <c r="B19" s="14">
        <v>26231</v>
      </c>
      <c r="C19" s="22">
        <v>23392</v>
      </c>
      <c r="D19" s="14">
        <v>22619</v>
      </c>
      <c r="E19" s="14">
        <v>23876</v>
      </c>
      <c r="F19" s="13">
        <v>86.2</v>
      </c>
      <c r="G19" s="8">
        <v>96.7</v>
      </c>
      <c r="H19" s="12"/>
      <c r="I19" s="11"/>
      <c r="J19" s="11"/>
      <c r="K19" s="7"/>
      <c r="L19" s="11"/>
      <c r="M19" s="11"/>
      <c r="N19" s="11"/>
    </row>
    <row r="20" spans="1:14" ht="27" customHeight="1">
      <c r="A20" s="10" t="s">
        <v>18</v>
      </c>
      <c r="B20" s="14">
        <v>131068</v>
      </c>
      <c r="C20" s="22">
        <v>117371</v>
      </c>
      <c r="D20" s="14">
        <v>113493</v>
      </c>
      <c r="E20" s="14">
        <v>119631</v>
      </c>
      <c r="F20" s="13">
        <v>86.6</v>
      </c>
      <c r="G20" s="8">
        <v>96.7</v>
      </c>
      <c r="H20" s="12"/>
      <c r="I20" s="11"/>
      <c r="J20" s="11"/>
      <c r="K20" s="7"/>
      <c r="L20" s="11"/>
      <c r="M20" s="11"/>
      <c r="N20" s="11"/>
    </row>
    <row r="21" spans="1:14" ht="27" customHeight="1">
      <c r="A21" s="10" t="s">
        <v>17</v>
      </c>
      <c r="B21" s="14">
        <v>3239</v>
      </c>
      <c r="C21" s="22">
        <v>3095</v>
      </c>
      <c r="D21" s="14">
        <v>3053</v>
      </c>
      <c r="E21" s="14">
        <v>3117</v>
      </c>
      <c r="F21" s="13">
        <v>94.3</v>
      </c>
      <c r="G21" s="8">
        <v>98.6</v>
      </c>
      <c r="H21" s="12"/>
      <c r="I21" s="11"/>
      <c r="J21" s="11"/>
      <c r="K21" s="7"/>
      <c r="L21" s="11"/>
      <c r="M21" s="11"/>
      <c r="N21" s="11"/>
    </row>
    <row r="22" spans="1:14" ht="7.15" customHeight="1">
      <c r="A22" s="10"/>
      <c r="B22" s="9"/>
      <c r="C22" s="9"/>
      <c r="D22" s="21"/>
      <c r="E22" s="21"/>
      <c r="F22" s="8"/>
      <c r="G22" s="8"/>
      <c r="H22" s="12"/>
      <c r="I22" s="11"/>
      <c r="J22" s="11"/>
      <c r="K22" s="7"/>
      <c r="M22" s="11"/>
    </row>
    <row r="23" spans="1:14" ht="15" customHeight="1">
      <c r="A23" s="813" t="s">
        <v>16</v>
      </c>
      <c r="B23" s="813"/>
      <c r="C23" s="813"/>
      <c r="D23" s="813"/>
      <c r="E23" s="813"/>
      <c r="F23" s="813"/>
      <c r="G23" s="813"/>
      <c r="H23" s="12"/>
      <c r="I23" s="11"/>
      <c r="J23" s="11"/>
      <c r="K23" s="7"/>
      <c r="M23" s="11"/>
    </row>
    <row r="24" spans="1:14" s="16" customFormat="1" ht="27" customHeight="1">
      <c r="A24" s="19" t="s">
        <v>15</v>
      </c>
      <c r="B24" s="18">
        <v>196929</v>
      </c>
      <c r="C24" s="18">
        <v>193759</v>
      </c>
      <c r="D24" s="18">
        <v>191849</v>
      </c>
      <c r="E24" s="18">
        <v>194056</v>
      </c>
      <c r="F24" s="17">
        <v>97.4</v>
      </c>
      <c r="G24" s="12">
        <v>99</v>
      </c>
      <c r="H24" s="12"/>
      <c r="I24" s="11"/>
      <c r="J24" s="11"/>
      <c r="K24" s="7"/>
      <c r="L24" s="1"/>
      <c r="M24" s="11"/>
    </row>
    <row r="25" spans="1:14" ht="27" customHeight="1">
      <c r="A25" s="15" t="s">
        <v>14</v>
      </c>
      <c r="B25" s="14">
        <v>12793</v>
      </c>
      <c r="C25" s="14">
        <v>12695</v>
      </c>
      <c r="D25" s="14">
        <v>12640</v>
      </c>
      <c r="E25" s="14">
        <v>12714</v>
      </c>
      <c r="F25" s="13">
        <v>98.8</v>
      </c>
      <c r="G25" s="8">
        <v>99.6</v>
      </c>
      <c r="H25" s="12"/>
      <c r="I25" s="11"/>
      <c r="J25" s="11"/>
      <c r="K25" s="7"/>
      <c r="M25" s="11"/>
    </row>
    <row r="26" spans="1:14" ht="27" customHeight="1">
      <c r="A26" s="10" t="s">
        <v>13</v>
      </c>
      <c r="B26" s="14">
        <v>193559</v>
      </c>
      <c r="C26" s="14">
        <v>190672</v>
      </c>
      <c r="D26" s="14">
        <v>188832</v>
      </c>
      <c r="E26" s="14">
        <v>190916</v>
      </c>
      <c r="F26" s="13">
        <v>97.6</v>
      </c>
      <c r="G26" s="8">
        <v>99</v>
      </c>
      <c r="H26" s="12"/>
      <c r="I26" s="11"/>
      <c r="J26" s="11"/>
      <c r="K26" s="7"/>
      <c r="M26" s="11"/>
    </row>
    <row r="27" spans="1:14" ht="39" customHeight="1">
      <c r="A27" s="10" t="s">
        <v>12</v>
      </c>
      <c r="B27" s="14">
        <v>304</v>
      </c>
      <c r="C27" s="14">
        <v>263</v>
      </c>
      <c r="D27" s="14">
        <v>254</v>
      </c>
      <c r="E27" s="14">
        <v>270</v>
      </c>
      <c r="F27" s="13">
        <v>83.6</v>
      </c>
      <c r="G27" s="8">
        <v>96.6</v>
      </c>
      <c r="H27" s="12"/>
      <c r="I27" s="11"/>
      <c r="J27" s="11"/>
      <c r="K27" s="7"/>
      <c r="M27" s="11"/>
    </row>
    <row r="28" spans="1:14" ht="39" customHeight="1">
      <c r="A28" s="10" t="s">
        <v>11</v>
      </c>
      <c r="B28" s="14">
        <v>781</v>
      </c>
      <c r="C28" s="14">
        <v>704</v>
      </c>
      <c r="D28" s="14">
        <v>686</v>
      </c>
      <c r="E28" s="14">
        <v>720</v>
      </c>
      <c r="F28" s="13">
        <v>87.8</v>
      </c>
      <c r="G28" s="8">
        <v>97.4</v>
      </c>
      <c r="H28" s="12"/>
      <c r="I28" s="11"/>
      <c r="J28" s="11"/>
      <c r="K28" s="7"/>
      <c r="M28" s="11"/>
    </row>
    <row r="29" spans="1:14" ht="36" customHeight="1">
      <c r="A29" s="10" t="s">
        <v>10</v>
      </c>
      <c r="B29" s="14">
        <v>2284</v>
      </c>
      <c r="C29" s="14">
        <v>2120</v>
      </c>
      <c r="D29" s="14">
        <v>2077</v>
      </c>
      <c r="E29" s="20">
        <v>2149</v>
      </c>
      <c r="F29" s="13">
        <v>90.9</v>
      </c>
      <c r="G29" s="8">
        <v>98</v>
      </c>
      <c r="H29" s="12"/>
      <c r="I29" s="11"/>
      <c r="J29" s="11"/>
      <c r="K29" s="7"/>
      <c r="M29" s="11"/>
    </row>
    <row r="30" spans="1:14" ht="10.9" customHeight="1">
      <c r="A30" s="10"/>
      <c r="B30" s="9"/>
      <c r="C30" s="9"/>
      <c r="D30" s="9"/>
      <c r="E30" s="9"/>
      <c r="F30" s="8"/>
      <c r="G30" s="8"/>
      <c r="H30" s="12"/>
      <c r="I30" s="11"/>
      <c r="J30" s="11"/>
      <c r="K30" s="7"/>
      <c r="M30" s="11"/>
    </row>
    <row r="31" spans="1:14" ht="15" customHeight="1">
      <c r="A31" s="813" t="s">
        <v>9</v>
      </c>
      <c r="B31" s="813"/>
      <c r="C31" s="813"/>
      <c r="D31" s="813"/>
      <c r="E31" s="813"/>
      <c r="F31" s="813"/>
      <c r="G31" s="813"/>
      <c r="H31" s="12"/>
      <c r="I31" s="11"/>
      <c r="J31" s="11"/>
      <c r="K31" s="7"/>
      <c r="M31" s="11"/>
    </row>
    <row r="32" spans="1:14" s="16" customFormat="1" ht="15" customHeight="1">
      <c r="A32" s="19" t="s">
        <v>8</v>
      </c>
      <c r="B32" s="18">
        <v>42264</v>
      </c>
      <c r="C32" s="18">
        <v>42424</v>
      </c>
      <c r="D32" s="18">
        <v>41722</v>
      </c>
      <c r="E32" s="18">
        <v>42551</v>
      </c>
      <c r="F32" s="17">
        <v>98.7</v>
      </c>
      <c r="G32" s="12">
        <v>98.3</v>
      </c>
      <c r="H32" s="12"/>
      <c r="I32" s="11"/>
      <c r="J32" s="11"/>
      <c r="K32" s="7"/>
      <c r="L32" s="1"/>
      <c r="M32" s="11"/>
    </row>
    <row r="33" spans="1:14" ht="15" customHeight="1">
      <c r="A33" s="15" t="s">
        <v>7</v>
      </c>
      <c r="B33" s="14">
        <v>956</v>
      </c>
      <c r="C33" s="14">
        <v>942</v>
      </c>
      <c r="D33" s="14">
        <v>910</v>
      </c>
      <c r="E33" s="14">
        <v>950</v>
      </c>
      <c r="F33" s="13">
        <v>95.2</v>
      </c>
      <c r="G33" s="8">
        <v>96.6</v>
      </c>
      <c r="H33" s="12"/>
      <c r="I33" s="11"/>
      <c r="J33" s="11"/>
      <c r="K33" s="7"/>
      <c r="M33" s="11"/>
    </row>
    <row r="34" spans="1:14" ht="15" customHeight="1">
      <c r="A34" s="10" t="s">
        <v>6</v>
      </c>
      <c r="B34" s="14">
        <v>40519</v>
      </c>
      <c r="C34" s="14">
        <v>40745</v>
      </c>
      <c r="D34" s="14">
        <v>40064</v>
      </c>
      <c r="E34" s="14">
        <v>40863</v>
      </c>
      <c r="F34" s="13">
        <v>98.9</v>
      </c>
      <c r="G34" s="8">
        <v>98.3</v>
      </c>
      <c r="H34" s="12"/>
      <c r="I34" s="11"/>
      <c r="J34" s="11"/>
      <c r="K34" s="7"/>
      <c r="M34" s="11"/>
    </row>
    <row r="35" spans="1:14" ht="27" customHeight="1">
      <c r="A35" s="10" t="s">
        <v>5</v>
      </c>
      <c r="B35" s="14">
        <v>403</v>
      </c>
      <c r="C35" s="14">
        <v>384</v>
      </c>
      <c r="D35" s="14">
        <v>381</v>
      </c>
      <c r="E35" s="14">
        <v>388</v>
      </c>
      <c r="F35" s="13">
        <v>94.5</v>
      </c>
      <c r="G35" s="8">
        <v>99.2</v>
      </c>
      <c r="H35" s="12"/>
      <c r="I35" s="11"/>
      <c r="J35" s="11"/>
      <c r="K35" s="7"/>
      <c r="M35" s="11"/>
    </row>
    <row r="36" spans="1:14" ht="27" customHeight="1">
      <c r="A36" s="10" t="s">
        <v>4</v>
      </c>
      <c r="B36" s="14">
        <v>944</v>
      </c>
      <c r="C36" s="14">
        <v>916</v>
      </c>
      <c r="D36" s="14">
        <v>905</v>
      </c>
      <c r="E36" s="14">
        <v>920</v>
      </c>
      <c r="F36" s="13">
        <v>95.9</v>
      </c>
      <c r="G36" s="8">
        <v>98.8</v>
      </c>
      <c r="H36" s="12"/>
      <c r="I36" s="11"/>
      <c r="J36" s="11"/>
      <c r="K36" s="7"/>
      <c r="M36" s="11"/>
    </row>
    <row r="37" spans="1:14" ht="27" customHeight="1">
      <c r="A37" s="10" t="s">
        <v>3</v>
      </c>
      <c r="B37" s="14">
        <v>398</v>
      </c>
      <c r="C37" s="14">
        <v>379</v>
      </c>
      <c r="D37" s="14">
        <v>372</v>
      </c>
      <c r="E37" s="14">
        <v>381</v>
      </c>
      <c r="F37" s="13">
        <v>93.5</v>
      </c>
      <c r="G37" s="8">
        <v>98.2</v>
      </c>
      <c r="H37" s="12"/>
      <c r="I37" s="11"/>
      <c r="J37" s="11"/>
      <c r="K37" s="7"/>
      <c r="M37" s="11"/>
    </row>
    <row r="38" spans="1:14" ht="13.9" customHeight="1">
      <c r="A38" s="10"/>
      <c r="B38" s="9"/>
      <c r="C38" s="9"/>
      <c r="D38" s="9"/>
      <c r="E38" s="9"/>
      <c r="F38" s="8"/>
      <c r="G38" s="8"/>
      <c r="H38" s="8"/>
      <c r="J38" s="7"/>
      <c r="K38" s="7"/>
    </row>
    <row r="39" spans="1:14" ht="24" customHeight="1">
      <c r="A39" s="6" t="s">
        <v>2</v>
      </c>
      <c r="B39" s="5"/>
      <c r="C39" s="5"/>
      <c r="D39" s="5"/>
      <c r="E39" s="5"/>
      <c r="F39" s="5"/>
      <c r="G39" s="5"/>
      <c r="H39" s="5"/>
      <c r="N39" s="4"/>
    </row>
    <row r="40" spans="1:14" ht="14.25" customHeight="1">
      <c r="A40" s="783" t="s">
        <v>1</v>
      </c>
      <c r="B40" s="784"/>
      <c r="C40" s="784"/>
      <c r="D40" s="784"/>
      <c r="E40" s="784"/>
      <c r="F40" s="784"/>
      <c r="G40" s="784"/>
      <c r="H40" s="3"/>
    </row>
    <row r="41" spans="1:14" ht="18" customHeight="1">
      <c r="A41" s="811" t="s">
        <v>0</v>
      </c>
      <c r="B41" s="811"/>
      <c r="C41" s="811"/>
      <c r="D41" s="811"/>
      <c r="E41" s="811"/>
      <c r="F41" s="811"/>
      <c r="G41" s="811"/>
      <c r="H41" s="2"/>
    </row>
  </sheetData>
  <mergeCells count="10">
    <mergeCell ref="A1:G1"/>
    <mergeCell ref="A5:A7"/>
    <mergeCell ref="C5:G5"/>
    <mergeCell ref="F6:G6"/>
    <mergeCell ref="B7:E7"/>
    <mergeCell ref="A41:G41"/>
    <mergeCell ref="A9:G9"/>
    <mergeCell ref="A15:G15"/>
    <mergeCell ref="A23:G23"/>
    <mergeCell ref="A31:G31"/>
  </mergeCells>
  <pageMargins left="0.7" right="0.7" top="0.75" bottom="0.75" header="0.3" footer="0.3"/>
  <pageSetup paperSize="9" scale="8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4:L30"/>
  <sheetViews>
    <sheetView zoomScaleNormal="100" workbookViewId="0">
      <selection activeCell="I10" sqref="I10"/>
    </sheetView>
  </sheetViews>
  <sheetFormatPr defaultRowHeight="12.75"/>
  <cols>
    <col min="1" max="1" width="9.140625" style="1" customWidth="1"/>
    <col min="2" max="2" width="28.28515625" style="1" customWidth="1"/>
    <col min="3" max="3" width="17.140625" style="1" customWidth="1"/>
    <col min="4" max="4" width="13.42578125" style="1" customWidth="1"/>
    <col min="5" max="5" width="16.85546875" style="1" customWidth="1"/>
    <col min="6" max="6" width="19.7109375" style="1" customWidth="1"/>
    <col min="7" max="7" width="13.42578125" style="1" customWidth="1"/>
    <col min="8" max="8" width="14.140625" style="1" customWidth="1"/>
    <col min="9" max="9" width="16.28515625" style="1" customWidth="1"/>
    <col min="10" max="10" width="9.140625" style="1" customWidth="1"/>
    <col min="11" max="11" width="16.42578125" style="1" customWidth="1"/>
    <col min="12" max="12" width="13.85546875" style="1" customWidth="1"/>
    <col min="13" max="16384" width="9.140625" style="1"/>
  </cols>
  <sheetData>
    <row r="4" spans="2:12">
      <c r="B4" s="26" t="s">
        <v>545</v>
      </c>
      <c r="C4" s="694">
        <v>0.78800000000000003</v>
      </c>
    </row>
    <row r="5" spans="2:12">
      <c r="B5" s="26" t="s">
        <v>544</v>
      </c>
      <c r="C5" s="694">
        <v>0.17</v>
      </c>
    </row>
    <row r="6" spans="2:12">
      <c r="B6" s="26" t="s">
        <v>543</v>
      </c>
      <c r="C6" s="694">
        <v>4.2000000000000003E-2</v>
      </c>
    </row>
    <row r="7" spans="2:12">
      <c r="B7" s="26"/>
      <c r="C7" s="694">
        <f>SUM(C4:C6)</f>
        <v>1</v>
      </c>
    </row>
    <row r="9" spans="2:12" ht="15.75" customHeight="1"/>
    <row r="10" spans="2:12">
      <c r="C10" s="11"/>
      <c r="D10" s="11" t="s">
        <v>546</v>
      </c>
    </row>
    <row r="11" spans="2:12">
      <c r="B11" s="1" t="s">
        <v>545</v>
      </c>
      <c r="C11" s="86">
        <v>13531611187.27</v>
      </c>
      <c r="D11" s="765">
        <v>9096193.0899999999</v>
      </c>
      <c r="E11" s="119">
        <f>C11-D11</f>
        <v>13522514994.18</v>
      </c>
      <c r="F11" s="672">
        <f>E11/E14</f>
        <v>0.78831537901030124</v>
      </c>
      <c r="G11" s="119"/>
      <c r="H11" s="693"/>
      <c r="I11" s="16"/>
      <c r="K11" s="119"/>
      <c r="L11" s="119"/>
    </row>
    <row r="12" spans="2:12">
      <c r="B12" s="1" t="s">
        <v>544</v>
      </c>
      <c r="C12" s="86">
        <v>2907461443.4200006</v>
      </c>
      <c r="D12" s="766"/>
      <c r="F12" s="672">
        <f>C12/E14</f>
        <v>0.16949484402227954</v>
      </c>
      <c r="G12" s="672"/>
      <c r="H12" s="693"/>
      <c r="K12" s="119"/>
      <c r="L12" s="119"/>
    </row>
    <row r="13" spans="2:12">
      <c r="B13" s="1" t="s">
        <v>543</v>
      </c>
      <c r="C13" s="86">
        <v>723710213.99999952</v>
      </c>
      <c r="D13" s="766"/>
      <c r="F13" s="672">
        <f>C13/E14</f>
        <v>4.2189776967419178E-2</v>
      </c>
      <c r="G13" s="119"/>
      <c r="H13" s="693"/>
      <c r="K13" s="119"/>
      <c r="L13" s="119"/>
    </row>
    <row r="14" spans="2:12">
      <c r="C14" s="86">
        <f>C11+C12+C13</f>
        <v>17162782844.690001</v>
      </c>
      <c r="E14" s="11">
        <f>E11+C13+C12</f>
        <v>17153686651.6</v>
      </c>
      <c r="F14" s="672">
        <f>SUM(F11:F13)</f>
        <v>1</v>
      </c>
      <c r="G14" s="184"/>
      <c r="H14" s="11"/>
    </row>
    <row r="15" spans="2:12">
      <c r="F15" s="7"/>
    </row>
    <row r="16" spans="2:12">
      <c r="C16" s="11"/>
      <c r="F16" s="7"/>
    </row>
    <row r="17" spans="3:7">
      <c r="C17" s="4"/>
    </row>
    <row r="18" spans="3:7">
      <c r="C18" s="11"/>
      <c r="D18" s="11"/>
      <c r="E18" s="119"/>
    </row>
    <row r="19" spans="3:7">
      <c r="C19" s="11"/>
      <c r="D19" s="693"/>
      <c r="E19" s="7"/>
    </row>
    <row r="20" spans="3:7">
      <c r="C20" s="11"/>
      <c r="D20" s="693"/>
    </row>
    <row r="21" spans="3:7">
      <c r="C21" s="11"/>
      <c r="D21" s="693"/>
    </row>
    <row r="22" spans="3:7">
      <c r="C22" s="11"/>
    </row>
    <row r="24" spans="3:7">
      <c r="G24" s="1" t="s">
        <v>289</v>
      </c>
    </row>
    <row r="30" spans="3:7">
      <c r="E30" s="1" t="s">
        <v>60</v>
      </c>
      <c r="F30" s="1" t="s">
        <v>60</v>
      </c>
    </row>
  </sheetData>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C10:G31"/>
  <sheetViews>
    <sheetView workbookViewId="0">
      <selection activeCell="E24" sqref="E24"/>
    </sheetView>
  </sheetViews>
  <sheetFormatPr defaultRowHeight="12.75"/>
  <cols>
    <col min="1" max="2" width="9.140625" style="1"/>
    <col min="3" max="3" width="24.28515625" style="1" bestFit="1" customWidth="1"/>
    <col min="4" max="4" width="16.28515625" style="1" bestFit="1" customWidth="1"/>
    <col min="5" max="5" width="14.5703125" style="1" customWidth="1"/>
    <col min="6" max="7" width="9.140625" style="1"/>
    <col min="8" max="8" width="19.28515625" style="1" bestFit="1" customWidth="1"/>
    <col min="9" max="16384" width="9.140625" style="1"/>
  </cols>
  <sheetData>
    <row r="10" spans="3:7">
      <c r="C10" s="696"/>
      <c r="D10" s="696" t="s">
        <v>548</v>
      </c>
      <c r="E10" s="697" t="s">
        <v>547</v>
      </c>
    </row>
    <row r="11" spans="3:7">
      <c r="C11" s="696" t="s">
        <v>63</v>
      </c>
      <c r="D11" s="695">
        <v>42492</v>
      </c>
      <c r="E11" s="695">
        <v>41990</v>
      </c>
      <c r="G11" s="4"/>
    </row>
    <row r="12" spans="3:7">
      <c r="C12" s="696" t="s">
        <v>62</v>
      </c>
      <c r="D12" s="695">
        <v>74560</v>
      </c>
      <c r="E12" s="695">
        <v>65233</v>
      </c>
      <c r="G12" s="4"/>
    </row>
    <row r="13" spans="3:7">
      <c r="C13" s="696" t="s">
        <v>61</v>
      </c>
      <c r="D13" s="695">
        <v>144386</v>
      </c>
      <c r="E13" s="695">
        <v>152692</v>
      </c>
      <c r="G13" s="4"/>
    </row>
    <row r="14" spans="3:7">
      <c r="C14" s="696" t="s">
        <v>59</v>
      </c>
      <c r="D14" s="695">
        <v>15633</v>
      </c>
      <c r="E14" s="695">
        <v>14586</v>
      </c>
      <c r="G14" s="4"/>
    </row>
    <row r="15" spans="3:7">
      <c r="C15" s="696" t="s">
        <v>58</v>
      </c>
      <c r="D15" s="695">
        <v>95925</v>
      </c>
      <c r="E15" s="695">
        <v>95447</v>
      </c>
      <c r="G15" s="4"/>
    </row>
    <row r="16" spans="3:7">
      <c r="C16" s="696" t="s">
        <v>57</v>
      </c>
      <c r="D16" s="695">
        <v>93695</v>
      </c>
      <c r="E16" s="695">
        <v>140220</v>
      </c>
      <c r="G16" s="4"/>
    </row>
    <row r="17" spans="3:7">
      <c r="C17" s="696" t="s">
        <v>56</v>
      </c>
      <c r="D17" s="695">
        <v>171986</v>
      </c>
      <c r="E17" s="695">
        <v>168092</v>
      </c>
      <c r="G17" s="4"/>
    </row>
    <row r="18" spans="3:7">
      <c r="C18" s="696" t="s">
        <v>55</v>
      </c>
      <c r="D18" s="695">
        <v>23036</v>
      </c>
      <c r="E18" s="695">
        <v>26430</v>
      </c>
      <c r="G18" s="4"/>
    </row>
    <row r="19" spans="3:7">
      <c r="C19" s="696" t="s">
        <v>54</v>
      </c>
      <c r="D19" s="695">
        <v>66032</v>
      </c>
      <c r="E19" s="695">
        <v>87980</v>
      </c>
      <c r="G19" s="4"/>
    </row>
    <row r="20" spans="3:7">
      <c r="C20" s="696" t="s">
        <v>53</v>
      </c>
      <c r="D20" s="695">
        <v>80757</v>
      </c>
      <c r="E20" s="695">
        <v>83296</v>
      </c>
      <c r="G20" s="4"/>
    </row>
    <row r="21" spans="3:7">
      <c r="C21" s="696" t="s">
        <v>52</v>
      </c>
      <c r="D21" s="695">
        <v>35929</v>
      </c>
      <c r="E21" s="695">
        <v>39786</v>
      </c>
      <c r="G21" s="4"/>
    </row>
    <row r="22" spans="3:7">
      <c r="C22" s="696" t="s">
        <v>51</v>
      </c>
      <c r="D22" s="695">
        <v>33203</v>
      </c>
      <c r="E22" s="695">
        <v>33995</v>
      </c>
      <c r="G22" s="4"/>
    </row>
    <row r="23" spans="3:7">
      <c r="C23" s="696" t="s">
        <v>50</v>
      </c>
      <c r="D23" s="695">
        <v>61358</v>
      </c>
      <c r="E23" s="695">
        <v>66872</v>
      </c>
      <c r="G23" s="4"/>
    </row>
    <row r="24" spans="3:7">
      <c r="C24" s="696" t="s">
        <v>49</v>
      </c>
      <c r="D24" s="695">
        <v>40919</v>
      </c>
      <c r="E24" s="695">
        <v>41829</v>
      </c>
      <c r="G24" s="4"/>
    </row>
    <row r="25" spans="3:7">
      <c r="C25" s="696" t="s">
        <v>48</v>
      </c>
      <c r="D25" s="695">
        <v>114934</v>
      </c>
      <c r="E25" s="695">
        <v>116164</v>
      </c>
      <c r="G25" s="4"/>
    </row>
    <row r="26" spans="3:7">
      <c r="C26" s="696" t="s">
        <v>47</v>
      </c>
      <c r="D26" s="695">
        <v>24371</v>
      </c>
      <c r="E26" s="695">
        <v>24673</v>
      </c>
      <c r="G26" s="4"/>
    </row>
    <row r="27" spans="3:7" ht="18.75" customHeight="1">
      <c r="D27" s="4"/>
      <c r="E27" s="4"/>
      <c r="G27" s="4"/>
    </row>
    <row r="28" spans="3:7">
      <c r="D28" s="4"/>
      <c r="E28" s="4"/>
    </row>
    <row r="29" spans="3:7">
      <c r="D29" s="4"/>
    </row>
    <row r="30" spans="3:7">
      <c r="D30" s="4"/>
      <c r="E30" s="4"/>
    </row>
    <row r="31" spans="3:7">
      <c r="D31" s="4"/>
    </row>
  </sheetData>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H40"/>
  <sheetViews>
    <sheetView workbookViewId="0">
      <selection activeCell="B32" sqref="B32"/>
    </sheetView>
  </sheetViews>
  <sheetFormatPr defaultRowHeight="12.75"/>
  <cols>
    <col min="1" max="1" width="21.42578125" style="1" customWidth="1"/>
    <col min="2" max="2" width="19.7109375" style="1" customWidth="1"/>
    <col min="3" max="3" width="21.140625" style="1" customWidth="1"/>
    <col min="4" max="4" width="20.28515625" style="1" customWidth="1"/>
    <col min="5" max="5" width="13.5703125" style="1" customWidth="1"/>
    <col min="6" max="6" width="13.28515625" style="1" customWidth="1"/>
    <col min="7" max="7" width="10.140625" style="1" customWidth="1"/>
    <col min="8" max="8" width="8.7109375" style="1" customWidth="1"/>
    <col min="9" max="16384" width="9.140625" style="1"/>
  </cols>
  <sheetData>
    <row r="1" spans="1:8" ht="18.75">
      <c r="F1" s="703"/>
    </row>
    <row r="5" spans="1:8" ht="33" customHeight="1">
      <c r="E5" s="702"/>
      <c r="F5" s="702"/>
    </row>
    <row r="6" spans="1:8">
      <c r="A6" s="26"/>
      <c r="B6" s="26"/>
      <c r="C6" s="26"/>
    </row>
    <row r="7" spans="1:8">
      <c r="A7" s="26"/>
      <c r="B7" s="701" t="s">
        <v>550</v>
      </c>
      <c r="C7" s="662" t="s">
        <v>549</v>
      </c>
      <c r="G7" s="16"/>
    </row>
    <row r="8" spans="1:8">
      <c r="A8" s="26" t="s">
        <v>63</v>
      </c>
      <c r="B8" s="199">
        <v>1433.88</v>
      </c>
      <c r="C8" s="767">
        <v>1244.67</v>
      </c>
      <c r="D8" s="119"/>
      <c r="E8" s="119"/>
      <c r="F8" s="159"/>
      <c r="G8" s="159"/>
      <c r="H8" s="159"/>
    </row>
    <row r="9" spans="1:8">
      <c r="A9" s="26" t="s">
        <v>62</v>
      </c>
      <c r="B9" s="199">
        <v>1386.7</v>
      </c>
      <c r="C9" s="767">
        <v>1306.75</v>
      </c>
      <c r="D9" s="119"/>
      <c r="E9" s="119"/>
      <c r="F9" s="159"/>
      <c r="G9" s="159"/>
      <c r="H9" s="159"/>
    </row>
    <row r="10" spans="1:8">
      <c r="A10" s="26" t="s">
        <v>61</v>
      </c>
      <c r="B10" s="199">
        <v>1383.38</v>
      </c>
      <c r="C10" s="767">
        <v>1284.27</v>
      </c>
      <c r="D10" s="119"/>
      <c r="E10" s="119"/>
      <c r="F10" s="159"/>
      <c r="G10" s="159"/>
      <c r="H10" s="159"/>
    </row>
    <row r="11" spans="1:8">
      <c r="A11" s="26" t="s">
        <v>59</v>
      </c>
      <c r="B11" s="199">
        <v>1512.62</v>
      </c>
      <c r="C11" s="767">
        <v>1215.43</v>
      </c>
      <c r="D11" s="119"/>
      <c r="E11" s="119"/>
      <c r="F11" s="159"/>
      <c r="G11" s="159"/>
      <c r="H11" s="159"/>
    </row>
    <row r="12" spans="1:8">
      <c r="A12" s="26" t="s">
        <v>58</v>
      </c>
      <c r="B12" s="199">
        <v>1369.91</v>
      </c>
      <c r="C12" s="767">
        <v>1287.24</v>
      </c>
      <c r="D12" s="119"/>
      <c r="E12" s="119"/>
      <c r="F12" s="159"/>
      <c r="G12" s="159"/>
      <c r="H12" s="159"/>
    </row>
    <row r="13" spans="1:8">
      <c r="A13" s="26" t="s">
        <v>57</v>
      </c>
      <c r="B13" s="199">
        <v>1342.53</v>
      </c>
      <c r="C13" s="767">
        <v>1250.31</v>
      </c>
      <c r="D13" s="699"/>
      <c r="E13" s="119"/>
      <c r="F13" s="159"/>
      <c r="G13" s="159"/>
      <c r="H13" s="159"/>
    </row>
    <row r="14" spans="1:8">
      <c r="A14" s="10" t="s">
        <v>56</v>
      </c>
      <c r="B14" s="700">
        <v>1349.9</v>
      </c>
      <c r="C14" s="768">
        <v>1287.81</v>
      </c>
      <c r="D14" s="699"/>
      <c r="E14" s="119"/>
      <c r="F14" s="698"/>
      <c r="G14" s="159"/>
      <c r="H14" s="159"/>
    </row>
    <row r="15" spans="1:8">
      <c r="A15" s="26" t="s">
        <v>55</v>
      </c>
      <c r="B15" s="199">
        <v>1419.88</v>
      </c>
      <c r="C15" s="767">
        <v>1290.01</v>
      </c>
      <c r="D15" s="119"/>
      <c r="E15" s="119"/>
      <c r="F15" s="159"/>
      <c r="G15" s="159"/>
      <c r="H15" s="698"/>
    </row>
    <row r="16" spans="1:8">
      <c r="A16" s="26" t="s">
        <v>54</v>
      </c>
      <c r="B16" s="199">
        <v>1353.34</v>
      </c>
      <c r="C16" s="767">
        <v>1262.07</v>
      </c>
      <c r="D16" s="119"/>
      <c r="E16" s="119"/>
      <c r="F16" s="159"/>
      <c r="G16" s="159"/>
      <c r="H16" s="159"/>
    </row>
    <row r="17" spans="1:8">
      <c r="A17" s="26" t="s">
        <v>53</v>
      </c>
      <c r="B17" s="199">
        <v>1368.05</v>
      </c>
      <c r="C17" s="767">
        <v>1310.0899999999999</v>
      </c>
      <c r="D17" s="119"/>
      <c r="E17" s="119"/>
      <c r="F17" s="159"/>
      <c r="G17" s="159"/>
      <c r="H17" s="159"/>
    </row>
    <row r="18" spans="1:8">
      <c r="A18" s="26" t="s">
        <v>52</v>
      </c>
      <c r="B18" s="199">
        <v>1388.53</v>
      </c>
      <c r="C18" s="767">
        <v>1280.03</v>
      </c>
      <c r="D18" s="119"/>
      <c r="E18" s="119"/>
      <c r="F18" s="159"/>
      <c r="G18" s="159"/>
      <c r="H18" s="159"/>
    </row>
    <row r="19" spans="1:8">
      <c r="A19" s="26" t="s">
        <v>51</v>
      </c>
      <c r="B19" s="199">
        <v>1539.43</v>
      </c>
      <c r="C19" s="767">
        <v>1203.94</v>
      </c>
      <c r="D19" s="119"/>
      <c r="E19" s="119"/>
      <c r="F19" s="159"/>
      <c r="G19" s="159"/>
      <c r="H19" s="159"/>
    </row>
    <row r="20" spans="1:8">
      <c r="A20" s="26" t="s">
        <v>50</v>
      </c>
      <c r="B20" s="199">
        <v>1362.31</v>
      </c>
      <c r="C20" s="767">
        <v>1274.4000000000001</v>
      </c>
      <c r="D20" s="119"/>
      <c r="E20" s="119"/>
      <c r="F20" s="159"/>
      <c r="G20" s="159"/>
      <c r="H20" s="159"/>
    </row>
    <row r="21" spans="1:8">
      <c r="A21" s="26" t="s">
        <v>49</v>
      </c>
      <c r="B21" s="199">
        <v>1401.77</v>
      </c>
      <c r="C21" s="767">
        <v>1303.83</v>
      </c>
      <c r="D21" s="119"/>
      <c r="E21" s="119"/>
      <c r="F21" s="159"/>
      <c r="G21" s="159"/>
      <c r="H21" s="159"/>
    </row>
    <row r="22" spans="1:8">
      <c r="A22" s="26" t="s">
        <v>48</v>
      </c>
      <c r="B22" s="199">
        <v>1352.9</v>
      </c>
      <c r="C22" s="767">
        <v>1258.57</v>
      </c>
      <c r="D22" s="119"/>
      <c r="E22" s="119"/>
      <c r="F22" s="159"/>
      <c r="G22" s="159"/>
      <c r="H22" s="159"/>
    </row>
    <row r="23" spans="1:8">
      <c r="A23" s="26" t="s">
        <v>47</v>
      </c>
      <c r="B23" s="199">
        <v>1439.57</v>
      </c>
      <c r="C23" s="767">
        <v>1278.8800000000001</v>
      </c>
      <c r="D23" s="119"/>
      <c r="E23" s="119"/>
      <c r="F23" s="159"/>
      <c r="G23" s="159"/>
      <c r="H23" s="159"/>
    </row>
    <row r="24" spans="1:8">
      <c r="A24" s="26"/>
      <c r="B24" s="195"/>
      <c r="C24" s="26"/>
    </row>
    <row r="25" spans="1:8">
      <c r="A25" s="26"/>
      <c r="B25" s="199"/>
      <c r="C25" s="199"/>
      <c r="D25" s="159"/>
    </row>
    <row r="26" spans="1:8">
      <c r="B26" s="159"/>
      <c r="C26" s="159"/>
      <c r="D26" s="159"/>
    </row>
    <row r="27" spans="1:8">
      <c r="B27" s="159"/>
      <c r="C27" s="159"/>
      <c r="D27" s="159"/>
    </row>
    <row r="28" spans="1:8">
      <c r="B28" s="159"/>
      <c r="C28" s="159"/>
      <c r="D28" s="159"/>
    </row>
    <row r="29" spans="1:8">
      <c r="B29" s="159"/>
      <c r="C29" s="159"/>
      <c r="D29" s="159"/>
    </row>
    <row r="30" spans="1:8">
      <c r="B30" s="159"/>
      <c r="C30" s="159"/>
      <c r="D30" s="159"/>
    </row>
    <row r="31" spans="1:8">
      <c r="B31" s="159"/>
      <c r="C31" s="159"/>
      <c r="D31" s="159"/>
    </row>
    <row r="32" spans="1:8" ht="40.5" customHeight="1">
      <c r="B32" s="159"/>
      <c r="C32" s="698"/>
      <c r="D32" s="159"/>
      <c r="E32" s="223"/>
    </row>
    <row r="33" spans="2:4">
      <c r="B33" s="159"/>
      <c r="C33" s="159"/>
      <c r="D33" s="159"/>
    </row>
    <row r="34" spans="2:4">
      <c r="B34" s="159"/>
      <c r="C34" s="159"/>
      <c r="D34" s="159"/>
    </row>
    <row r="35" spans="2:4">
      <c r="B35" s="159"/>
      <c r="C35" s="159"/>
      <c r="D35" s="159"/>
    </row>
    <row r="36" spans="2:4">
      <c r="B36" s="159"/>
      <c r="C36" s="159"/>
      <c r="D36" s="159"/>
    </row>
    <row r="37" spans="2:4">
      <c r="B37" s="159"/>
      <c r="C37" s="159"/>
      <c r="D37" s="159"/>
    </row>
    <row r="38" spans="2:4">
      <c r="B38" s="159"/>
      <c r="C38" s="159"/>
      <c r="D38" s="159"/>
    </row>
    <row r="39" spans="2:4">
      <c r="B39" s="159"/>
      <c r="C39" s="159"/>
      <c r="D39" s="159"/>
    </row>
    <row r="40" spans="2:4">
      <c r="B40" s="159"/>
      <c r="C40" s="159"/>
      <c r="D40" s="159"/>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4:I16"/>
  <sheetViews>
    <sheetView zoomScaleNormal="100" workbookViewId="0">
      <selection activeCell="C21" sqref="C21"/>
    </sheetView>
  </sheetViews>
  <sheetFormatPr defaultRowHeight="12.75"/>
  <cols>
    <col min="1" max="1" width="9.140625" style="1"/>
    <col min="2" max="2" width="21.85546875" style="1" customWidth="1"/>
    <col min="3" max="3" width="10.7109375" style="1" customWidth="1"/>
    <col min="4" max="4" width="9.140625" style="1"/>
    <col min="5" max="5" width="12.7109375" style="1" bestFit="1" customWidth="1"/>
    <col min="6" max="8" width="9.140625" style="1"/>
    <col min="9" max="9" width="27.85546875" style="1" customWidth="1"/>
    <col min="10" max="10" width="9.140625" style="1"/>
    <col min="11" max="11" width="9" style="1" bestFit="1" customWidth="1"/>
    <col min="12" max="16384" width="9.140625" style="1"/>
  </cols>
  <sheetData>
    <row r="4" spans="2:9" ht="24" customHeight="1">
      <c r="B4" s="108" t="s">
        <v>552</v>
      </c>
      <c r="C4" s="693">
        <v>0.81</v>
      </c>
      <c r="D4" s="705"/>
      <c r="E4" s="704">
        <v>270775307</v>
      </c>
      <c r="G4" s="7">
        <f>E4/E6*100</f>
        <v>81.020732485507196</v>
      </c>
      <c r="I4" s="119"/>
    </row>
    <row r="5" spans="2:9" ht="45" customHeight="1">
      <c r="B5" s="707" t="s">
        <v>551</v>
      </c>
      <c r="C5" s="706">
        <v>0.19</v>
      </c>
      <c r="D5" s="705"/>
      <c r="E5" s="704">
        <v>63429653.5</v>
      </c>
      <c r="G5" s="7">
        <f>E5/E6*100</f>
        <v>18.9792675144928</v>
      </c>
      <c r="I5" s="119"/>
    </row>
    <row r="6" spans="2:9" ht="24" customHeight="1">
      <c r="C6" s="693">
        <f>SUM(C4:C5)</f>
        <v>1</v>
      </c>
      <c r="D6" s="705"/>
      <c r="E6" s="704">
        <f>SUM(E4:E5)</f>
        <v>334204960.5</v>
      </c>
    </row>
    <row r="7" spans="2:9">
      <c r="E7" s="11"/>
      <c r="H7" s="693"/>
    </row>
    <row r="8" spans="2:9">
      <c r="E8" s="11"/>
    </row>
    <row r="9" spans="2:9">
      <c r="E9" s="11"/>
    </row>
    <row r="11" spans="2:9">
      <c r="C11" s="693"/>
      <c r="H11" s="672"/>
    </row>
    <row r="12" spans="2:9">
      <c r="C12" s="693"/>
    </row>
    <row r="13" spans="2:9">
      <c r="C13" s="693"/>
      <c r="F13" s="1" t="s">
        <v>98</v>
      </c>
    </row>
    <row r="14" spans="2:9">
      <c r="C14" s="672"/>
    </row>
    <row r="15" spans="2:9">
      <c r="C15" s="672"/>
    </row>
    <row r="16" spans="2:9">
      <c r="C16" s="672"/>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14"/>
  <sheetViews>
    <sheetView workbookViewId="0">
      <selection activeCell="A12" sqref="A12"/>
    </sheetView>
  </sheetViews>
  <sheetFormatPr defaultRowHeight="12.75"/>
  <cols>
    <col min="1" max="1" width="21.42578125" style="1" customWidth="1"/>
    <col min="2" max="2" width="19.7109375" style="1" customWidth="1"/>
    <col min="3" max="3" width="13" style="1" customWidth="1"/>
    <col min="4" max="4" width="20.140625" style="1" customWidth="1"/>
    <col min="5" max="5" width="13.5703125" style="1" customWidth="1"/>
    <col min="6" max="6" width="13.28515625" style="1" customWidth="1"/>
    <col min="7" max="7" width="10.140625" style="1" customWidth="1"/>
    <col min="8" max="8" width="8.7109375" style="1" customWidth="1"/>
    <col min="9" max="16384" width="9.140625" style="1"/>
  </cols>
  <sheetData>
    <row r="1" spans="1:9" ht="18.75">
      <c r="A1" s="1056" t="s">
        <v>531</v>
      </c>
      <c r="B1" s="1056"/>
      <c r="C1" s="1056"/>
      <c r="D1" s="1056"/>
      <c r="E1" s="1056"/>
      <c r="F1" s="711"/>
    </row>
    <row r="5" spans="1:9" ht="33" customHeight="1">
      <c r="A5" s="1057" t="s">
        <v>557</v>
      </c>
      <c r="B5" s="1057"/>
      <c r="C5" s="1057"/>
      <c r="D5" s="1057"/>
      <c r="E5" s="1057"/>
      <c r="F5" s="1057"/>
      <c r="G5" s="1057"/>
    </row>
    <row r="7" spans="1:9" ht="76.5">
      <c r="A7" s="710" t="s">
        <v>556</v>
      </c>
      <c r="B7" s="710" t="s">
        <v>555</v>
      </c>
      <c r="C7" s="710" t="s">
        <v>554</v>
      </c>
      <c r="D7" s="710" t="s">
        <v>553</v>
      </c>
      <c r="E7" s="710" t="s">
        <v>533</v>
      </c>
      <c r="F7" s="223"/>
    </row>
    <row r="8" spans="1:9">
      <c r="A8" s="696">
        <v>4975</v>
      </c>
      <c r="B8" s="696">
        <v>674</v>
      </c>
      <c r="C8" s="696">
        <v>1222</v>
      </c>
      <c r="D8" s="696">
        <v>1236</v>
      </c>
      <c r="E8" s="696">
        <v>2188</v>
      </c>
      <c r="F8" s="696"/>
      <c r="G8" s="696">
        <f>A8+B8+C8+D8+E8</f>
        <v>10295</v>
      </c>
    </row>
    <row r="9" spans="1:9">
      <c r="A9" s="696"/>
      <c r="B9" s="696"/>
      <c r="C9" s="696"/>
      <c r="D9" s="696"/>
      <c r="E9" s="696"/>
      <c r="F9" s="696"/>
      <c r="G9" s="696"/>
      <c r="I9" s="1" t="s">
        <v>60</v>
      </c>
    </row>
    <row r="10" spans="1:9">
      <c r="A10" s="709">
        <f>A8/G8*100</f>
        <v>48.324429334628462</v>
      </c>
      <c r="B10" s="709">
        <f>B8/G8*100</f>
        <v>6.5468674113647403</v>
      </c>
      <c r="C10" s="709">
        <f>C8/G8*100</f>
        <v>11.869839728023312</v>
      </c>
      <c r="D10" s="709">
        <f>D8/G8*100</f>
        <v>12.005828071879552</v>
      </c>
      <c r="E10" s="709">
        <f>E8/G8*100</f>
        <v>21.253035454103934</v>
      </c>
      <c r="F10" s="696"/>
      <c r="G10" s="708">
        <f>A10+B10+C10+D10+E10</f>
        <v>100</v>
      </c>
    </row>
    <row r="12" spans="1:9">
      <c r="G12" s="11"/>
    </row>
    <row r="14" spans="1:9">
      <c r="D14" s="1" t="s">
        <v>60</v>
      </c>
    </row>
  </sheetData>
  <mergeCells count="2">
    <mergeCell ref="A1:E1"/>
    <mergeCell ref="A5:G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43"/>
  <sheetViews>
    <sheetView zoomScaleNormal="100" workbookViewId="0">
      <selection activeCell="F8" sqref="F8"/>
    </sheetView>
  </sheetViews>
  <sheetFormatPr defaultColWidth="9.140625" defaultRowHeight="12.75"/>
  <cols>
    <col min="1" max="1" width="18.140625" style="712" customWidth="1"/>
    <col min="2" max="2" width="19.42578125" style="712" customWidth="1"/>
    <col min="3" max="3" width="18.85546875" style="712" customWidth="1"/>
    <col min="4" max="16384" width="9.140625" style="712"/>
  </cols>
  <sheetData>
    <row r="1" spans="1:3" ht="15" customHeight="1"/>
    <row r="2" spans="1:3" ht="15" customHeight="1"/>
    <row r="3" spans="1:3" ht="15" customHeight="1"/>
    <row r="4" spans="1:3" ht="21" customHeight="1">
      <c r="A4" s="717" t="s">
        <v>558</v>
      </c>
      <c r="B4" s="717" t="s">
        <v>501</v>
      </c>
      <c r="C4" s="717" t="s">
        <v>502</v>
      </c>
    </row>
    <row r="5" spans="1:3" ht="15" customHeight="1">
      <c r="A5" s="716" t="s">
        <v>204</v>
      </c>
      <c r="B5" s="715">
        <v>0</v>
      </c>
      <c r="C5" s="715">
        <v>13445</v>
      </c>
    </row>
    <row r="6" spans="1:3" ht="15" customHeight="1">
      <c r="A6" s="716" t="s">
        <v>203</v>
      </c>
      <c r="B6" s="715">
        <v>19174</v>
      </c>
      <c r="C6" s="715">
        <v>82060</v>
      </c>
    </row>
    <row r="7" spans="1:3" ht="15" customHeight="1">
      <c r="A7" s="716" t="s">
        <v>213</v>
      </c>
      <c r="B7" s="715">
        <v>69310</v>
      </c>
      <c r="C7" s="715">
        <v>98687</v>
      </c>
    </row>
    <row r="8" spans="1:3" ht="15" customHeight="1">
      <c r="A8" s="716" t="s">
        <v>212</v>
      </c>
      <c r="B8" s="715">
        <v>59997</v>
      </c>
      <c r="C8" s="715">
        <v>97608</v>
      </c>
    </row>
    <row r="9" spans="1:3" ht="15" customHeight="1">
      <c r="A9" s="716" t="s">
        <v>211</v>
      </c>
      <c r="B9" s="715">
        <v>42354</v>
      </c>
      <c r="C9" s="715">
        <v>86530</v>
      </c>
    </row>
    <row r="10" spans="1:3" ht="15" customHeight="1">
      <c r="A10" s="714" t="s">
        <v>210</v>
      </c>
      <c r="B10" s="713">
        <v>74239</v>
      </c>
      <c r="C10" s="713">
        <v>226744</v>
      </c>
    </row>
    <row r="11" spans="1:3" ht="15" customHeight="1"/>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sheetData>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46"/>
  <sheetViews>
    <sheetView zoomScaleNormal="100" workbookViewId="0">
      <selection activeCell="M23" sqref="M23"/>
    </sheetView>
  </sheetViews>
  <sheetFormatPr defaultColWidth="9.140625" defaultRowHeight="12.75"/>
  <cols>
    <col min="1" max="1" width="16.42578125" style="712" customWidth="1"/>
    <col min="2" max="2" width="15.7109375" style="712" customWidth="1"/>
    <col min="3" max="3" width="16" style="712" customWidth="1"/>
    <col min="4" max="16384" width="9.140625" style="712"/>
  </cols>
  <sheetData>
    <row r="1" spans="1:3" ht="15" customHeight="1">
      <c r="A1" s="723"/>
      <c r="B1" s="723"/>
      <c r="C1" s="723"/>
    </row>
    <row r="2" spans="1:3" ht="15" customHeight="1">
      <c r="A2" s="723"/>
      <c r="B2" s="723"/>
      <c r="C2" s="723"/>
    </row>
    <row r="3" spans="1:3" ht="15" customHeight="1">
      <c r="A3" s="722"/>
      <c r="B3" s="722"/>
      <c r="C3" s="722"/>
    </row>
    <row r="4" spans="1:3" ht="21" customHeight="1">
      <c r="A4" s="717" t="s">
        <v>558</v>
      </c>
      <c r="B4" s="717" t="s">
        <v>501</v>
      </c>
      <c r="C4" s="717" t="s">
        <v>502</v>
      </c>
    </row>
    <row r="5" spans="1:3" ht="15" customHeight="1">
      <c r="A5" s="716" t="s">
        <v>208</v>
      </c>
      <c r="B5" s="719">
        <v>184</v>
      </c>
      <c r="C5" s="719">
        <v>71</v>
      </c>
    </row>
    <row r="6" spans="1:3" ht="15" customHeight="1">
      <c r="A6" s="716" t="s">
        <v>207</v>
      </c>
      <c r="B6" s="719">
        <v>1753</v>
      </c>
      <c r="C6" s="719">
        <v>1331</v>
      </c>
    </row>
    <row r="7" spans="1:3" ht="15" customHeight="1">
      <c r="A7" s="716" t="s">
        <v>206</v>
      </c>
      <c r="B7" s="719">
        <v>7986</v>
      </c>
      <c r="C7" s="719">
        <v>8210</v>
      </c>
    </row>
    <row r="8" spans="1:3" ht="15" customHeight="1">
      <c r="A8" s="721" t="s">
        <v>205</v>
      </c>
      <c r="B8" s="720">
        <v>9425</v>
      </c>
      <c r="C8" s="719">
        <v>11145</v>
      </c>
    </row>
    <row r="9" spans="1:3" ht="15" customHeight="1">
      <c r="A9" s="716" t="s">
        <v>204</v>
      </c>
      <c r="B9" s="719">
        <v>19104</v>
      </c>
      <c r="C9" s="719">
        <v>20409</v>
      </c>
    </row>
    <row r="10" spans="1:3" ht="15" customHeight="1">
      <c r="A10" s="716" t="s">
        <v>203</v>
      </c>
      <c r="B10" s="719">
        <v>39603</v>
      </c>
      <c r="C10" s="719">
        <v>19133</v>
      </c>
    </row>
    <row r="11" spans="1:3" ht="15" customHeight="1">
      <c r="A11" s="714" t="s">
        <v>202</v>
      </c>
      <c r="B11" s="718">
        <v>22936</v>
      </c>
      <c r="C11" s="718">
        <v>29614</v>
      </c>
    </row>
    <row r="12" spans="1:3" ht="15" customHeight="1"/>
    <row r="13" spans="1:3" ht="15" customHeight="1"/>
    <row r="14" spans="1:3" ht="15" customHeight="1"/>
    <row r="15" spans="1:3" ht="15" customHeight="1"/>
    <row r="16" spans="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zoomScaleNormal="100" workbookViewId="0">
      <selection activeCell="G11" sqref="G11"/>
    </sheetView>
  </sheetViews>
  <sheetFormatPr defaultRowHeight="12.75"/>
  <cols>
    <col min="1" max="1" width="22.7109375" style="1" customWidth="1"/>
    <col min="2" max="3" width="11.7109375" style="1" customWidth="1"/>
    <col min="4" max="4" width="11.28515625" style="1" customWidth="1"/>
    <col min="5" max="5" width="10.7109375" style="1" customWidth="1"/>
    <col min="6" max="6" width="11.28515625" style="1" customWidth="1"/>
    <col min="7" max="7" width="10.7109375" style="1" customWidth="1"/>
    <col min="8" max="8" width="10.28515625" style="1" customWidth="1"/>
    <col min="9" max="16384" width="9.140625" style="1"/>
  </cols>
  <sheetData>
    <row r="1" spans="1:14" ht="30" customHeight="1">
      <c r="A1" s="814" t="s">
        <v>43</v>
      </c>
      <c r="B1" s="814"/>
      <c r="C1" s="814"/>
      <c r="D1" s="814"/>
      <c r="E1" s="814"/>
      <c r="F1" s="814"/>
      <c r="G1" s="814"/>
    </row>
    <row r="2" spans="1:14" ht="15.75">
      <c r="A2" s="62"/>
      <c r="B2" s="62"/>
      <c r="C2" s="62"/>
      <c r="D2" s="62"/>
      <c r="E2" s="62"/>
      <c r="F2" s="62"/>
      <c r="G2" s="43"/>
    </row>
    <row r="3" spans="1:14" ht="30" customHeight="1">
      <c r="A3" s="824" t="s">
        <v>75</v>
      </c>
      <c r="B3" s="824"/>
      <c r="C3" s="824"/>
      <c r="D3" s="824"/>
      <c r="E3" s="824"/>
      <c r="F3" s="824"/>
      <c r="G3" s="824"/>
    </row>
    <row r="4" spans="1:14" s="59" customFormat="1" ht="12" customHeight="1">
      <c r="A4" s="61"/>
      <c r="B4" s="60"/>
      <c r="C4" s="60"/>
      <c r="D4" s="60"/>
      <c r="E4" s="60"/>
      <c r="F4" s="60"/>
      <c r="G4" s="60"/>
    </row>
    <row r="5" spans="1:14" ht="13.5" customHeight="1">
      <c r="A5" s="825" t="s">
        <v>41</v>
      </c>
      <c r="B5" s="820" t="s">
        <v>74</v>
      </c>
      <c r="C5" s="819" t="s">
        <v>73</v>
      </c>
      <c r="D5" s="819"/>
      <c r="E5" s="819"/>
      <c r="F5" s="819"/>
      <c r="G5" s="822"/>
    </row>
    <row r="6" spans="1:14" ht="13.5" customHeight="1">
      <c r="A6" s="825"/>
      <c r="B6" s="826"/>
      <c r="C6" s="820" t="s">
        <v>72</v>
      </c>
      <c r="D6" s="823" t="s">
        <v>71</v>
      </c>
      <c r="E6" s="823"/>
      <c r="F6" s="823"/>
      <c r="G6" s="827"/>
    </row>
    <row r="7" spans="1:14" ht="27" customHeight="1">
      <c r="A7" s="825"/>
      <c r="B7" s="826"/>
      <c r="C7" s="826"/>
      <c r="D7" s="827" t="s">
        <v>70</v>
      </c>
      <c r="E7" s="825"/>
      <c r="F7" s="823" t="s">
        <v>69</v>
      </c>
      <c r="G7" s="827"/>
    </row>
    <row r="8" spans="1:14" ht="13.5" customHeight="1">
      <c r="A8" s="825"/>
      <c r="B8" s="826"/>
      <c r="C8" s="826"/>
      <c r="D8" s="823" t="s">
        <v>68</v>
      </c>
      <c r="E8" s="819" t="s">
        <v>66</v>
      </c>
      <c r="F8" s="820" t="s">
        <v>67</v>
      </c>
      <c r="G8" s="822" t="s">
        <v>66</v>
      </c>
    </row>
    <row r="9" spans="1:14" ht="18" customHeight="1">
      <c r="A9" s="825"/>
      <c r="B9" s="821"/>
      <c r="C9" s="821"/>
      <c r="D9" s="823"/>
      <c r="E9" s="819"/>
      <c r="F9" s="821"/>
      <c r="G9" s="822"/>
    </row>
    <row r="10" spans="1:14" ht="9" customHeight="1">
      <c r="A10" s="58" t="s">
        <v>65</v>
      </c>
      <c r="B10" s="56"/>
      <c r="C10" s="57"/>
      <c r="D10" s="56"/>
      <c r="E10" s="56"/>
      <c r="F10" s="56"/>
      <c r="G10" s="55"/>
    </row>
    <row r="11" spans="1:14" ht="15" customHeight="1">
      <c r="A11" s="54" t="s">
        <v>64</v>
      </c>
      <c r="B11" s="25">
        <v>1120108</v>
      </c>
      <c r="C11" s="53" t="s">
        <v>766</v>
      </c>
      <c r="D11" s="52">
        <v>194056</v>
      </c>
      <c r="E11" s="52">
        <v>12714</v>
      </c>
      <c r="F11" s="52">
        <v>42551</v>
      </c>
      <c r="G11" s="51">
        <v>950</v>
      </c>
      <c r="H11" s="50"/>
      <c r="I11" s="4"/>
      <c r="J11" s="4"/>
      <c r="N11" s="4"/>
    </row>
    <row r="12" spans="1:14" ht="15" customHeight="1">
      <c r="A12" s="46" t="s">
        <v>63</v>
      </c>
      <c r="B12" s="45">
        <v>42492</v>
      </c>
      <c r="C12" s="20">
        <v>33224</v>
      </c>
      <c r="D12" s="45">
        <v>7646</v>
      </c>
      <c r="E12" s="45">
        <v>522</v>
      </c>
      <c r="F12" s="45">
        <v>1615</v>
      </c>
      <c r="G12" s="44">
        <v>22</v>
      </c>
      <c r="I12" s="4"/>
      <c r="J12" s="4"/>
      <c r="N12" s="4"/>
    </row>
    <row r="13" spans="1:14" ht="15" customHeight="1">
      <c r="A13" s="46" t="s">
        <v>62</v>
      </c>
      <c r="B13" s="45">
        <v>74560</v>
      </c>
      <c r="C13" s="20">
        <v>58306</v>
      </c>
      <c r="D13" s="45">
        <v>13750</v>
      </c>
      <c r="E13" s="45">
        <v>1082</v>
      </c>
      <c r="F13" s="45">
        <v>2502</v>
      </c>
      <c r="G13" s="44">
        <v>70</v>
      </c>
      <c r="I13" s="4"/>
      <c r="J13" s="4"/>
    </row>
    <row r="14" spans="1:14" ht="15" customHeight="1">
      <c r="A14" s="46" t="s">
        <v>61</v>
      </c>
      <c r="B14" s="45">
        <v>144386</v>
      </c>
      <c r="C14" s="20">
        <v>114308</v>
      </c>
      <c r="D14" s="45">
        <v>25008</v>
      </c>
      <c r="E14" s="45">
        <v>1577</v>
      </c>
      <c r="F14" s="45">
        <v>5070</v>
      </c>
      <c r="G14" s="44">
        <v>136</v>
      </c>
      <c r="H14" s="1" t="s">
        <v>60</v>
      </c>
      <c r="I14" s="4"/>
      <c r="J14" s="4"/>
    </row>
    <row r="15" spans="1:14" ht="15" customHeight="1">
      <c r="A15" s="46" t="s">
        <v>59</v>
      </c>
      <c r="B15" s="45">
        <v>15633</v>
      </c>
      <c r="C15" s="20">
        <v>11808</v>
      </c>
      <c r="D15" s="45">
        <v>3231</v>
      </c>
      <c r="E15" s="45">
        <v>198</v>
      </c>
      <c r="F15" s="45">
        <v>588</v>
      </c>
      <c r="G15" s="44">
        <v>10</v>
      </c>
      <c r="I15" s="4"/>
      <c r="J15" s="4"/>
    </row>
    <row r="16" spans="1:14" ht="15" customHeight="1">
      <c r="A16" s="46" t="s">
        <v>58</v>
      </c>
      <c r="B16" s="45">
        <v>95925</v>
      </c>
      <c r="C16" s="20">
        <v>80807</v>
      </c>
      <c r="D16" s="45">
        <v>11558</v>
      </c>
      <c r="E16" s="45">
        <v>960</v>
      </c>
      <c r="F16" s="45">
        <v>3558</v>
      </c>
      <c r="G16" s="44">
        <v>76</v>
      </c>
      <c r="I16" s="4"/>
      <c r="J16" s="4"/>
    </row>
    <row r="17" spans="1:10" ht="15" customHeight="1">
      <c r="A17" s="46" t="s">
        <v>57</v>
      </c>
      <c r="B17" s="45">
        <v>93695</v>
      </c>
      <c r="C17" s="20">
        <v>64762</v>
      </c>
      <c r="D17" s="45">
        <v>25337</v>
      </c>
      <c r="E17" s="45">
        <v>1185</v>
      </c>
      <c r="F17" s="45">
        <v>3579</v>
      </c>
      <c r="G17" s="44">
        <v>75</v>
      </c>
      <c r="I17" s="4"/>
      <c r="J17" s="4"/>
    </row>
    <row r="18" spans="1:10" ht="15" customHeight="1">
      <c r="A18" s="46" t="s">
        <v>56</v>
      </c>
      <c r="B18" s="45">
        <v>171986</v>
      </c>
      <c r="C18" s="49">
        <v>140934</v>
      </c>
      <c r="D18" s="48">
        <v>24039</v>
      </c>
      <c r="E18" s="48">
        <v>1718</v>
      </c>
      <c r="F18" s="48">
        <v>7013</v>
      </c>
      <c r="G18" s="47">
        <v>145</v>
      </c>
      <c r="I18" s="4"/>
      <c r="J18" s="4"/>
    </row>
    <row r="19" spans="1:10" ht="15" customHeight="1">
      <c r="A19" s="46" t="s">
        <v>55</v>
      </c>
      <c r="B19" s="45">
        <v>23036</v>
      </c>
      <c r="C19" s="20">
        <v>19816</v>
      </c>
      <c r="D19" s="45">
        <v>2474</v>
      </c>
      <c r="E19" s="45">
        <v>189</v>
      </c>
      <c r="F19" s="45">
        <v>744</v>
      </c>
      <c r="G19" s="44">
        <v>14</v>
      </c>
      <c r="I19" s="4"/>
      <c r="J19" s="4"/>
    </row>
    <row r="20" spans="1:10" ht="15" customHeight="1">
      <c r="A20" s="46" t="s">
        <v>54</v>
      </c>
      <c r="B20" s="45">
        <v>66032</v>
      </c>
      <c r="C20" s="20">
        <v>50688</v>
      </c>
      <c r="D20" s="45">
        <v>12997</v>
      </c>
      <c r="E20" s="45">
        <v>652</v>
      </c>
      <c r="F20" s="45">
        <v>2344</v>
      </c>
      <c r="G20" s="44">
        <v>32</v>
      </c>
      <c r="I20" s="4"/>
      <c r="J20" s="4"/>
    </row>
    <row r="21" spans="1:10" ht="15" customHeight="1">
      <c r="A21" s="46" t="s">
        <v>53</v>
      </c>
      <c r="B21" s="45">
        <v>80757</v>
      </c>
      <c r="C21" s="20">
        <v>66212</v>
      </c>
      <c r="D21" s="45">
        <v>11565</v>
      </c>
      <c r="E21" s="45">
        <v>802</v>
      </c>
      <c r="F21" s="45">
        <v>2980</v>
      </c>
      <c r="G21" s="44">
        <v>80</v>
      </c>
      <c r="I21" s="4"/>
      <c r="J21" s="4"/>
    </row>
    <row r="22" spans="1:10" ht="15" customHeight="1">
      <c r="A22" s="46" t="s">
        <v>52</v>
      </c>
      <c r="B22" s="45">
        <v>35929</v>
      </c>
      <c r="C22" s="20">
        <v>26606</v>
      </c>
      <c r="D22" s="45">
        <v>7714</v>
      </c>
      <c r="E22" s="45">
        <v>493</v>
      </c>
      <c r="F22" s="45">
        <v>1608</v>
      </c>
      <c r="G22" s="44">
        <v>31</v>
      </c>
      <c r="I22" s="4"/>
      <c r="J22" s="4"/>
    </row>
    <row r="23" spans="1:10" ht="15" customHeight="1">
      <c r="A23" s="46" t="s">
        <v>51</v>
      </c>
      <c r="B23" s="45">
        <v>33203</v>
      </c>
      <c r="C23" s="20">
        <v>27031</v>
      </c>
      <c r="D23" s="45">
        <v>5076</v>
      </c>
      <c r="E23" s="45">
        <v>361</v>
      </c>
      <c r="F23" s="45">
        <v>1047</v>
      </c>
      <c r="G23" s="44">
        <v>25</v>
      </c>
      <c r="I23" s="4"/>
      <c r="J23" s="4"/>
    </row>
    <row r="24" spans="1:10" ht="15" customHeight="1">
      <c r="A24" s="46" t="s">
        <v>50</v>
      </c>
      <c r="B24" s="45">
        <v>61358</v>
      </c>
      <c r="C24" s="20">
        <v>49439</v>
      </c>
      <c r="D24" s="45">
        <v>9554</v>
      </c>
      <c r="E24" s="45">
        <v>694</v>
      </c>
      <c r="F24" s="45">
        <v>2364</v>
      </c>
      <c r="G24" s="44">
        <v>54</v>
      </c>
      <c r="I24" s="4"/>
      <c r="J24" s="4"/>
    </row>
    <row r="25" spans="1:10" ht="15" customHeight="1">
      <c r="A25" s="46" t="s">
        <v>49</v>
      </c>
      <c r="B25" s="45">
        <v>40919</v>
      </c>
      <c r="C25" s="20">
        <v>31209</v>
      </c>
      <c r="D25" s="45">
        <v>7774</v>
      </c>
      <c r="E25" s="45">
        <v>543</v>
      </c>
      <c r="F25" s="45">
        <v>1936</v>
      </c>
      <c r="G25" s="44">
        <v>46</v>
      </c>
      <c r="I25" s="4"/>
      <c r="J25" s="4"/>
    </row>
    <row r="26" spans="1:10" ht="15" customHeight="1">
      <c r="A26" s="46" t="s">
        <v>48</v>
      </c>
      <c r="B26" s="45">
        <v>114934</v>
      </c>
      <c r="C26" s="20">
        <v>88357</v>
      </c>
      <c r="D26" s="45">
        <v>21913</v>
      </c>
      <c r="E26" s="45">
        <v>1449</v>
      </c>
      <c r="F26" s="45">
        <v>4659</v>
      </c>
      <c r="G26" s="44">
        <v>115</v>
      </c>
      <c r="I26" s="4"/>
      <c r="J26" s="4"/>
    </row>
    <row r="27" spans="1:10" ht="15" customHeight="1">
      <c r="A27" s="46" t="s">
        <v>47</v>
      </c>
      <c r="B27" s="45">
        <v>24371</v>
      </c>
      <c r="C27" s="20">
        <v>19008</v>
      </c>
      <c r="D27" s="45">
        <v>4418</v>
      </c>
      <c r="E27" s="45">
        <v>288</v>
      </c>
      <c r="F27" s="45">
        <v>944</v>
      </c>
      <c r="G27" s="44">
        <v>19</v>
      </c>
      <c r="I27" s="4"/>
      <c r="J27" s="4"/>
    </row>
    <row r="28" spans="1:10" ht="12" customHeight="1">
      <c r="A28" s="43"/>
      <c r="B28" s="42"/>
      <c r="C28" s="42"/>
      <c r="D28" s="42"/>
      <c r="E28" s="42"/>
      <c r="F28" s="42"/>
      <c r="G28" s="42"/>
    </row>
    <row r="29" spans="1:10" ht="12" customHeight="1">
      <c r="A29" s="818" t="s">
        <v>46</v>
      </c>
      <c r="B29" s="818"/>
      <c r="C29" s="818"/>
      <c r="D29" s="818"/>
      <c r="E29" s="818"/>
      <c r="F29" s="818"/>
      <c r="G29" s="41"/>
    </row>
    <row r="30" spans="1:10" ht="12" customHeight="1">
      <c r="A30" s="818" t="s">
        <v>45</v>
      </c>
      <c r="B30" s="818"/>
      <c r="C30" s="818"/>
      <c r="D30" s="818"/>
      <c r="E30" s="818"/>
      <c r="F30" s="818"/>
      <c r="G30" s="818"/>
    </row>
    <row r="31" spans="1:10">
      <c r="A31" s="818" t="s">
        <v>44</v>
      </c>
      <c r="B31" s="818"/>
      <c r="C31" s="818"/>
      <c r="D31" s="818"/>
      <c r="E31" s="818"/>
      <c r="F31" s="818"/>
      <c r="G31" s="818"/>
    </row>
    <row r="32" spans="1:10">
      <c r="B32" s="4"/>
      <c r="C32" s="4"/>
      <c r="D32" s="4"/>
      <c r="E32" s="4"/>
      <c r="F32" s="4"/>
      <c r="G32" s="4"/>
    </row>
    <row r="33" spans="2:7">
      <c r="B33" s="40"/>
      <c r="C33" s="40"/>
      <c r="D33" s="40"/>
      <c r="E33" s="40"/>
      <c r="F33" s="40"/>
      <c r="G33" s="40"/>
    </row>
    <row r="34" spans="2:7">
      <c r="B34" s="40"/>
      <c r="C34" s="40"/>
      <c r="D34" s="40"/>
      <c r="E34" s="40"/>
      <c r="F34" s="40"/>
      <c r="G34" s="40"/>
    </row>
    <row r="35" spans="2:7">
      <c r="B35" s="40"/>
      <c r="C35" s="40"/>
    </row>
    <row r="36" spans="2:7">
      <c r="B36" s="4"/>
      <c r="C36" s="4"/>
    </row>
  </sheetData>
  <mergeCells count="16">
    <mergeCell ref="A1:G1"/>
    <mergeCell ref="A3:G3"/>
    <mergeCell ref="A5:A9"/>
    <mergeCell ref="B5:B9"/>
    <mergeCell ref="C5:G5"/>
    <mergeCell ref="C6:C9"/>
    <mergeCell ref="D6:G6"/>
    <mergeCell ref="D7:E7"/>
    <mergeCell ref="F7:G7"/>
    <mergeCell ref="A31:G31"/>
    <mergeCell ref="E8:E9"/>
    <mergeCell ref="F8:F9"/>
    <mergeCell ref="G8:G9"/>
    <mergeCell ref="D8:D9"/>
    <mergeCell ref="A29:F29"/>
    <mergeCell ref="A30:G30"/>
  </mergeCells>
  <pageMargins left="0.70866141732283472" right="0.70866141732283472" top="0.74803149606299213" bottom="0.74803149606299213" header="0.31496062992125984" footer="0.31496062992125984"/>
  <pageSetup paperSize="9" scale="95"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6"/>
  <sheetViews>
    <sheetView topLeftCell="A29" zoomScaleNormal="100" workbookViewId="0">
      <selection activeCell="L48" sqref="L48"/>
    </sheetView>
  </sheetViews>
  <sheetFormatPr defaultRowHeight="12.75"/>
  <cols>
    <col min="1" max="1" width="28.7109375" style="1" customWidth="1"/>
    <col min="2" max="2" width="13.28515625" style="1" customWidth="1"/>
    <col min="3" max="3" width="13.5703125" style="1" customWidth="1"/>
    <col min="4" max="4" width="12.85546875" style="1" customWidth="1"/>
    <col min="5" max="5" width="13.140625" style="1" customWidth="1"/>
    <col min="6" max="6" width="8.28515625" style="1" customWidth="1"/>
    <col min="7" max="9" width="8.7109375" style="1" customWidth="1"/>
    <col min="10" max="10" width="5.42578125" style="1" customWidth="1"/>
    <col min="11" max="11" width="11.7109375" style="1" bestFit="1" customWidth="1"/>
    <col min="12" max="12" width="12.28515625" style="1" customWidth="1"/>
    <col min="13" max="13" width="18.7109375" style="1" customWidth="1"/>
    <col min="14" max="14" width="15.42578125" style="63" customWidth="1"/>
    <col min="15" max="16384" width="9.140625" style="1"/>
  </cols>
  <sheetData>
    <row r="1" spans="1:18" ht="30" customHeight="1">
      <c r="A1" s="814" t="s">
        <v>43</v>
      </c>
      <c r="B1" s="814"/>
      <c r="C1" s="814"/>
      <c r="D1" s="814"/>
      <c r="E1" s="814"/>
      <c r="F1" s="814"/>
      <c r="G1" s="814"/>
      <c r="H1" s="39"/>
      <c r="I1" s="39"/>
    </row>
    <row r="2" spans="1:18" ht="8.4499999999999993" customHeight="1">
      <c r="A2" s="38"/>
      <c r="B2" s="38"/>
      <c r="C2" s="38"/>
      <c r="D2" s="38"/>
      <c r="E2" s="38"/>
      <c r="F2" s="38"/>
      <c r="G2" s="38"/>
      <c r="H2" s="38"/>
      <c r="I2" s="38"/>
    </row>
    <row r="3" spans="1:18" ht="27.6" customHeight="1">
      <c r="A3" s="824" t="s">
        <v>97</v>
      </c>
      <c r="B3" s="824"/>
      <c r="C3" s="824"/>
      <c r="D3" s="824"/>
      <c r="E3" s="824"/>
      <c r="F3" s="824"/>
      <c r="G3" s="824"/>
      <c r="H3" s="83"/>
      <c r="I3" s="83"/>
    </row>
    <row r="4" spans="1:18" ht="7.9" customHeight="1">
      <c r="A4" s="84"/>
      <c r="B4" s="84"/>
      <c r="C4" s="84"/>
      <c r="D4" s="84"/>
      <c r="E4" s="84"/>
      <c r="F4" s="84"/>
      <c r="G4" s="84" t="s">
        <v>60</v>
      </c>
      <c r="H4" s="83"/>
      <c r="I4" s="83"/>
    </row>
    <row r="5" spans="1:18" ht="15" customHeight="1">
      <c r="A5" s="815" t="s">
        <v>41</v>
      </c>
      <c r="B5" s="34">
        <v>2018</v>
      </c>
      <c r="C5" s="816">
        <v>2019</v>
      </c>
      <c r="D5" s="817"/>
      <c r="E5" s="817"/>
      <c r="F5" s="817"/>
      <c r="G5" s="817"/>
      <c r="H5" s="31"/>
      <c r="I5" s="31"/>
      <c r="K5" s="32"/>
      <c r="L5" s="32"/>
      <c r="M5" s="31"/>
      <c r="N5" s="32"/>
      <c r="O5" s="32"/>
      <c r="P5" s="32"/>
      <c r="Q5" s="32"/>
      <c r="R5" s="32"/>
    </row>
    <row r="6" spans="1:18" ht="15" customHeight="1">
      <c r="A6" s="815"/>
      <c r="B6" s="34" t="s">
        <v>38</v>
      </c>
      <c r="C6" s="34" t="s">
        <v>96</v>
      </c>
      <c r="D6" s="33" t="s">
        <v>95</v>
      </c>
      <c r="E6" s="34" t="s">
        <v>94</v>
      </c>
      <c r="F6" s="816" t="s">
        <v>38</v>
      </c>
      <c r="G6" s="817"/>
      <c r="H6" s="31"/>
      <c r="I6" s="31"/>
      <c r="K6" s="82"/>
      <c r="L6" s="32"/>
      <c r="M6" s="31"/>
      <c r="N6" s="31"/>
      <c r="O6" s="31"/>
      <c r="P6" s="31"/>
      <c r="Q6" s="32"/>
      <c r="R6" s="32"/>
    </row>
    <row r="7" spans="1:18" ht="24" customHeight="1">
      <c r="A7" s="815"/>
      <c r="B7" s="816" t="s">
        <v>93</v>
      </c>
      <c r="C7" s="817"/>
      <c r="D7" s="817"/>
      <c r="E7" s="815"/>
      <c r="F7" s="34" t="s">
        <v>36</v>
      </c>
      <c r="G7" s="33" t="s">
        <v>35</v>
      </c>
      <c r="H7" s="31"/>
      <c r="I7" s="31"/>
      <c r="K7" s="32"/>
      <c r="L7" s="32"/>
      <c r="M7" s="32"/>
      <c r="N7" s="32"/>
      <c r="O7" s="32" t="s">
        <v>60</v>
      </c>
      <c r="P7" s="32"/>
      <c r="Q7" s="31"/>
      <c r="R7" s="31"/>
    </row>
    <row r="8" spans="1:18" ht="9" customHeight="1">
      <c r="A8" s="31"/>
      <c r="B8" s="31"/>
      <c r="C8" s="31"/>
      <c r="D8" s="31"/>
      <c r="E8" s="31"/>
      <c r="F8" s="31"/>
      <c r="G8" s="31"/>
      <c r="H8" s="31"/>
      <c r="I8" s="31"/>
    </row>
    <row r="9" spans="1:18" ht="13.9" customHeight="1">
      <c r="A9" s="812" t="s">
        <v>34</v>
      </c>
      <c r="B9" s="812"/>
      <c r="C9" s="812"/>
      <c r="D9" s="812"/>
      <c r="E9" s="812"/>
      <c r="F9" s="812"/>
      <c r="G9" s="812"/>
      <c r="H9" s="30"/>
      <c r="I9" s="30"/>
    </row>
    <row r="10" spans="1:18" s="16" customFormat="1" ht="13.9" customHeight="1">
      <c r="A10" s="81" t="s">
        <v>33</v>
      </c>
      <c r="B10" s="80">
        <v>3875174.2</v>
      </c>
      <c r="C10" s="80" t="s">
        <v>685</v>
      </c>
      <c r="D10" s="80" t="s">
        <v>686</v>
      </c>
      <c r="E10" s="80" t="s">
        <v>687</v>
      </c>
      <c r="F10" s="17">
        <v>103.2</v>
      </c>
      <c r="G10" s="12">
        <v>98.8</v>
      </c>
      <c r="H10" s="12"/>
      <c r="I10" s="12"/>
      <c r="J10" s="79"/>
      <c r="K10" s="71"/>
      <c r="L10" s="71"/>
      <c r="M10" s="69"/>
      <c r="N10" s="71"/>
      <c r="O10" s="71"/>
    </row>
    <row r="11" spans="1:18" ht="11.45" customHeight="1">
      <c r="A11" s="26" t="s">
        <v>32</v>
      </c>
      <c r="B11" s="70">
        <v>3064979.7</v>
      </c>
      <c r="C11" s="74" t="s">
        <v>92</v>
      </c>
      <c r="D11" s="74" t="s">
        <v>91</v>
      </c>
      <c r="E11" s="74" t="s">
        <v>684</v>
      </c>
      <c r="F11" s="13">
        <v>103.2</v>
      </c>
      <c r="G11" s="8">
        <v>99</v>
      </c>
      <c r="H11" s="12"/>
      <c r="I11" s="12"/>
      <c r="K11" s="71"/>
      <c r="L11" s="69"/>
      <c r="M11" s="69"/>
      <c r="O11" s="63"/>
    </row>
    <row r="12" spans="1:18" ht="12.6" customHeight="1">
      <c r="A12" s="26" t="s">
        <v>28</v>
      </c>
      <c r="B12" s="70">
        <v>810049.2</v>
      </c>
      <c r="C12" s="70">
        <v>851735.3</v>
      </c>
      <c r="D12" s="70">
        <v>837996.03021</v>
      </c>
      <c r="E12" s="70">
        <v>3631171.7</v>
      </c>
      <c r="F12" s="13">
        <v>103.5</v>
      </c>
      <c r="G12" s="8">
        <v>98.4</v>
      </c>
      <c r="H12" s="12"/>
      <c r="I12" s="12"/>
      <c r="K12" s="16"/>
      <c r="L12" s="69"/>
      <c r="M12" s="69"/>
      <c r="O12" s="63"/>
    </row>
    <row r="13" spans="1:18" ht="12.6" customHeight="1">
      <c r="A13" s="26" t="s">
        <v>90</v>
      </c>
      <c r="B13" s="70">
        <v>145.30000000000001</v>
      </c>
      <c r="C13" s="70">
        <v>136.69999999999999</v>
      </c>
      <c r="D13" s="70">
        <v>133.80000000000001</v>
      </c>
      <c r="E13" s="70">
        <v>559.4</v>
      </c>
      <c r="F13" s="13">
        <v>92.1</v>
      </c>
      <c r="G13" s="8">
        <v>97.9</v>
      </c>
      <c r="H13" s="12"/>
      <c r="I13" s="12"/>
      <c r="K13" s="71"/>
      <c r="L13" s="69"/>
      <c r="M13" s="69"/>
      <c r="O13" s="63"/>
    </row>
    <row r="14" spans="1:18" ht="6.6" customHeight="1">
      <c r="A14" s="26"/>
      <c r="B14" s="68"/>
      <c r="C14" s="68"/>
      <c r="D14" s="68"/>
      <c r="E14" s="68"/>
      <c r="F14" s="8"/>
      <c r="G14" s="8"/>
      <c r="H14" s="12"/>
      <c r="I14" s="12"/>
      <c r="K14" s="71"/>
      <c r="L14" s="69"/>
      <c r="M14" s="69"/>
      <c r="O14" s="63"/>
    </row>
    <row r="15" spans="1:18" ht="15" customHeight="1">
      <c r="A15" s="812" t="s">
        <v>89</v>
      </c>
      <c r="B15" s="812"/>
      <c r="C15" s="812"/>
      <c r="D15" s="812"/>
      <c r="E15" s="812"/>
      <c r="F15" s="812"/>
      <c r="G15" s="812"/>
      <c r="H15" s="12"/>
      <c r="I15" s="12"/>
      <c r="K15" s="16"/>
      <c r="L15" s="69"/>
      <c r="M15" s="69"/>
      <c r="O15" s="63"/>
    </row>
    <row r="16" spans="1:18" s="16" customFormat="1" ht="15" customHeight="1">
      <c r="A16" s="19" t="s">
        <v>25</v>
      </c>
      <c r="B16" s="785">
        <v>3064979.7</v>
      </c>
      <c r="C16" s="78" t="s">
        <v>92</v>
      </c>
      <c r="D16" s="78" t="s">
        <v>767</v>
      </c>
      <c r="E16" s="78" t="s">
        <v>684</v>
      </c>
      <c r="F16" s="17">
        <v>103.2</v>
      </c>
      <c r="G16" s="12">
        <v>99</v>
      </c>
      <c r="H16" s="12"/>
      <c r="I16" s="12"/>
      <c r="K16" s="71"/>
      <c r="L16" s="69"/>
      <c r="M16" s="69"/>
      <c r="N16" s="71"/>
      <c r="O16" s="71"/>
    </row>
    <row r="17" spans="1:15" ht="12.6" customHeight="1">
      <c r="A17" s="77" t="s">
        <v>24</v>
      </c>
      <c r="B17" s="76">
        <v>196764.6</v>
      </c>
      <c r="C17" s="70">
        <v>169140.5</v>
      </c>
      <c r="D17" s="70">
        <v>157624.4</v>
      </c>
      <c r="E17" s="68">
        <v>757289.4</v>
      </c>
      <c r="F17" s="13">
        <v>80.099999999999994</v>
      </c>
      <c r="G17" s="8">
        <v>93.2</v>
      </c>
      <c r="H17" s="12"/>
      <c r="I17" s="12"/>
      <c r="K17" s="16"/>
      <c r="L17" s="69"/>
      <c r="M17" s="69"/>
      <c r="O17" s="63"/>
    </row>
    <row r="18" spans="1:15" ht="13.9" customHeight="1">
      <c r="A18" s="10" t="s">
        <v>23</v>
      </c>
      <c r="B18" s="76">
        <v>2577019.1</v>
      </c>
      <c r="C18" s="74" t="s">
        <v>88</v>
      </c>
      <c r="D18" s="75" t="s">
        <v>87</v>
      </c>
      <c r="E18" s="74" t="s">
        <v>86</v>
      </c>
      <c r="F18" s="13">
        <v>105.2</v>
      </c>
      <c r="G18" s="8">
        <v>99.3</v>
      </c>
      <c r="H18" s="12"/>
      <c r="I18" s="12"/>
      <c r="K18" s="16"/>
      <c r="L18" s="69"/>
      <c r="M18" s="69"/>
      <c r="O18" s="63"/>
    </row>
    <row r="19" spans="1:15" ht="24" customHeight="1">
      <c r="A19" s="10" t="s">
        <v>19</v>
      </c>
      <c r="B19" s="70">
        <v>75175.399999999994</v>
      </c>
      <c r="C19" s="70">
        <v>71393</v>
      </c>
      <c r="D19" s="70">
        <v>69080.7</v>
      </c>
      <c r="E19" s="70">
        <v>313464.90000000002</v>
      </c>
      <c r="F19" s="13">
        <v>91.9</v>
      </c>
      <c r="G19" s="8">
        <v>96.8</v>
      </c>
      <c r="H19" s="12"/>
      <c r="I19" s="12"/>
      <c r="K19" s="16"/>
      <c r="L19" s="69"/>
      <c r="M19" s="69"/>
      <c r="O19" s="63"/>
    </row>
    <row r="20" spans="1:15" ht="23.45" customHeight="1">
      <c r="A20" s="10" t="s">
        <v>18</v>
      </c>
      <c r="B20" s="70">
        <v>401350.1</v>
      </c>
      <c r="C20" s="70">
        <v>382266.6</v>
      </c>
      <c r="D20" s="70">
        <v>370372.5</v>
      </c>
      <c r="E20" s="70">
        <v>1675142.4</v>
      </c>
      <c r="F20" s="13">
        <v>92.3</v>
      </c>
      <c r="G20" s="8">
        <v>96.9</v>
      </c>
      <c r="H20" s="12"/>
      <c r="I20" s="12"/>
      <c r="K20" s="71"/>
      <c r="L20" s="69"/>
      <c r="M20" s="69"/>
      <c r="O20" s="63"/>
    </row>
    <row r="21" spans="1:15" ht="24" customHeight="1">
      <c r="A21" s="10" t="s">
        <v>17</v>
      </c>
      <c r="B21" s="70">
        <v>11435.2</v>
      </c>
      <c r="C21" s="70">
        <v>11596.6</v>
      </c>
      <c r="D21" s="70">
        <v>11433.3</v>
      </c>
      <c r="E21" s="70">
        <v>49722.5</v>
      </c>
      <c r="F21" s="13">
        <v>100</v>
      </c>
      <c r="G21" s="8">
        <v>98.6</v>
      </c>
      <c r="H21" s="12"/>
      <c r="I21" s="12"/>
      <c r="K21" s="16"/>
      <c r="L21" s="69"/>
      <c r="M21" s="69"/>
      <c r="O21" s="63"/>
    </row>
    <row r="22" spans="1:15" ht="6" customHeight="1">
      <c r="A22" s="10"/>
      <c r="B22" s="68"/>
      <c r="C22" s="68"/>
      <c r="D22" s="73"/>
      <c r="E22" s="73"/>
      <c r="F22" s="8"/>
      <c r="G22" s="8"/>
      <c r="H22" s="12"/>
      <c r="I22" s="12"/>
      <c r="K22" s="16"/>
      <c r="L22" s="69"/>
      <c r="M22" s="69"/>
      <c r="O22" s="63"/>
    </row>
    <row r="23" spans="1:15" ht="18" customHeight="1">
      <c r="A23" s="813" t="s">
        <v>16</v>
      </c>
      <c r="B23" s="813"/>
      <c r="C23" s="813"/>
      <c r="D23" s="813"/>
      <c r="E23" s="813"/>
      <c r="F23" s="813"/>
      <c r="G23" s="813"/>
      <c r="H23" s="12"/>
      <c r="I23" s="12"/>
      <c r="K23" s="16"/>
      <c r="L23" s="69"/>
      <c r="M23" s="69"/>
      <c r="O23" s="63"/>
    </row>
    <row r="24" spans="1:15" s="16" customFormat="1" ht="24" customHeight="1">
      <c r="A24" s="19" t="s">
        <v>85</v>
      </c>
      <c r="B24" s="72">
        <v>649362.30000000005</v>
      </c>
      <c r="C24" s="72">
        <v>683378</v>
      </c>
      <c r="D24" s="72">
        <v>668740.69999999995</v>
      </c>
      <c r="E24" s="785">
        <v>2907461.5</v>
      </c>
      <c r="F24" s="17">
        <v>103</v>
      </c>
      <c r="G24" s="12">
        <v>97.9</v>
      </c>
      <c r="H24" s="12"/>
      <c r="I24" s="12"/>
      <c r="L24" s="69"/>
      <c r="M24" s="69"/>
      <c r="N24" s="71"/>
      <c r="O24" s="71"/>
    </row>
    <row r="25" spans="1:15" ht="27" customHeight="1">
      <c r="A25" s="15" t="s">
        <v>14</v>
      </c>
      <c r="B25" s="70">
        <v>43732.3</v>
      </c>
      <c r="C25" s="70">
        <v>46205.8</v>
      </c>
      <c r="D25" s="70">
        <v>45444</v>
      </c>
      <c r="E25" s="70">
        <v>196048.9</v>
      </c>
      <c r="F25" s="13">
        <v>103.9</v>
      </c>
      <c r="G25" s="8">
        <v>98.4</v>
      </c>
      <c r="H25" s="12"/>
      <c r="I25" s="12"/>
      <c r="K25" s="71"/>
      <c r="L25" s="69"/>
      <c r="M25" s="69"/>
      <c r="O25" s="63"/>
    </row>
    <row r="26" spans="1:15" ht="23.45" customHeight="1">
      <c r="A26" s="10" t="s">
        <v>84</v>
      </c>
      <c r="B26" s="70">
        <v>638843.19999999995</v>
      </c>
      <c r="C26" s="70">
        <v>673120.2</v>
      </c>
      <c r="D26" s="70">
        <v>658731.19999999995</v>
      </c>
      <c r="E26" s="70">
        <v>2862493.3</v>
      </c>
      <c r="F26" s="13">
        <v>103.1</v>
      </c>
      <c r="G26" s="8">
        <v>97.9</v>
      </c>
      <c r="H26" s="12"/>
      <c r="I26" s="12"/>
      <c r="K26" s="16"/>
      <c r="L26" s="69"/>
      <c r="M26" s="69"/>
      <c r="O26" s="63"/>
    </row>
    <row r="27" spans="1:15" ht="34.9" customHeight="1">
      <c r="A27" s="10" t="s">
        <v>12</v>
      </c>
      <c r="B27" s="70">
        <v>880.4</v>
      </c>
      <c r="C27" s="70">
        <v>815.35947999999996</v>
      </c>
      <c r="D27" s="70">
        <v>784.9</v>
      </c>
      <c r="E27" s="70">
        <v>3880</v>
      </c>
      <c r="F27" s="13">
        <v>89.2</v>
      </c>
      <c r="G27" s="8">
        <v>96.3</v>
      </c>
      <c r="H27" s="12"/>
      <c r="I27" s="12"/>
      <c r="K27" s="16"/>
      <c r="L27" s="69"/>
      <c r="M27" s="69"/>
      <c r="O27" s="63"/>
    </row>
    <row r="28" spans="1:15" ht="33" customHeight="1">
      <c r="A28" s="10" t="s">
        <v>11</v>
      </c>
      <c r="B28" s="70">
        <v>2136.6999999999998</v>
      </c>
      <c r="C28" s="70">
        <v>2036</v>
      </c>
      <c r="D28" s="70">
        <v>1963.7</v>
      </c>
      <c r="E28" s="70">
        <v>9020</v>
      </c>
      <c r="F28" s="13">
        <v>91.9</v>
      </c>
      <c r="G28" s="8">
        <v>96.4</v>
      </c>
      <c r="H28" s="12"/>
      <c r="I28" s="12"/>
      <c r="K28" s="16"/>
      <c r="L28" s="69"/>
      <c r="M28" s="69"/>
      <c r="O28" s="63"/>
    </row>
    <row r="29" spans="1:15" ht="34.15" customHeight="1">
      <c r="A29" s="10" t="s">
        <v>10</v>
      </c>
      <c r="B29" s="70">
        <v>7502</v>
      </c>
      <c r="C29" s="70">
        <v>7406.4</v>
      </c>
      <c r="D29" s="70">
        <v>7260.9</v>
      </c>
      <c r="E29" s="70">
        <v>32068.2</v>
      </c>
      <c r="F29" s="13">
        <v>96.8</v>
      </c>
      <c r="G29" s="8">
        <v>98</v>
      </c>
      <c r="H29" s="12"/>
      <c r="I29" s="12"/>
      <c r="K29" s="16"/>
      <c r="L29" s="69"/>
      <c r="M29" s="69"/>
      <c r="O29" s="63"/>
    </row>
    <row r="30" spans="1:15" ht="7.15" customHeight="1">
      <c r="A30" s="10"/>
      <c r="B30" s="68"/>
      <c r="C30" s="68"/>
      <c r="D30" s="68"/>
      <c r="E30" s="68"/>
      <c r="F30" s="8"/>
      <c r="G30" s="8"/>
      <c r="H30" s="12"/>
      <c r="I30" s="12"/>
      <c r="K30" s="16"/>
      <c r="L30" s="69"/>
      <c r="M30" s="69"/>
      <c r="O30" s="63"/>
    </row>
    <row r="31" spans="1:15" ht="15" customHeight="1">
      <c r="A31" s="813" t="s">
        <v>83</v>
      </c>
      <c r="B31" s="813"/>
      <c r="C31" s="813"/>
      <c r="D31" s="813"/>
      <c r="E31" s="813"/>
      <c r="F31" s="813"/>
      <c r="G31" s="813"/>
      <c r="H31" s="12"/>
      <c r="I31" s="12"/>
      <c r="K31" s="16"/>
      <c r="L31" s="69"/>
      <c r="M31" s="69"/>
      <c r="O31" s="63"/>
    </row>
    <row r="32" spans="1:15" s="16" customFormat="1" ht="15" customHeight="1">
      <c r="A32" s="19" t="s">
        <v>8</v>
      </c>
      <c r="B32" s="72">
        <v>160686.9</v>
      </c>
      <c r="C32" s="72">
        <v>168357.3</v>
      </c>
      <c r="D32" s="72">
        <v>169255.3</v>
      </c>
      <c r="E32" s="72">
        <v>723710.2</v>
      </c>
      <c r="F32" s="17">
        <v>105.3</v>
      </c>
      <c r="G32" s="12">
        <v>100.5</v>
      </c>
      <c r="H32" s="12"/>
      <c r="I32" s="12"/>
      <c r="L32" s="69"/>
      <c r="M32" s="69"/>
      <c r="N32" s="71"/>
      <c r="O32" s="71"/>
    </row>
    <row r="33" spans="1:15" ht="15" customHeight="1">
      <c r="A33" s="15" t="s">
        <v>7</v>
      </c>
      <c r="B33" s="70">
        <v>3831.7</v>
      </c>
      <c r="C33" s="70">
        <v>3911</v>
      </c>
      <c r="D33" s="70">
        <v>3938.2</v>
      </c>
      <c r="E33" s="70">
        <v>17012.400000000001</v>
      </c>
      <c r="F33" s="13">
        <v>102.8</v>
      </c>
      <c r="G33" s="8">
        <v>100.7</v>
      </c>
      <c r="H33" s="12"/>
      <c r="I33" s="12"/>
      <c r="K33" s="16"/>
      <c r="L33" s="69"/>
      <c r="M33" s="69"/>
      <c r="O33" s="63"/>
    </row>
    <row r="34" spans="1:15" ht="15" customHeight="1">
      <c r="A34" s="10" t="s">
        <v>6</v>
      </c>
      <c r="B34" s="70">
        <v>153079</v>
      </c>
      <c r="C34" s="70">
        <v>160557.4</v>
      </c>
      <c r="D34" s="70">
        <v>161545.20000000001</v>
      </c>
      <c r="E34" s="70">
        <v>690618.5</v>
      </c>
      <c r="F34" s="13">
        <v>105.5</v>
      </c>
      <c r="G34" s="8">
        <v>100.6</v>
      </c>
      <c r="H34" s="12"/>
      <c r="I34" s="12"/>
      <c r="K34" s="16"/>
      <c r="L34" s="69"/>
      <c r="M34" s="69"/>
      <c r="O34" s="63"/>
    </row>
    <row r="35" spans="1:15" ht="23.45" customHeight="1">
      <c r="A35" s="10" t="s">
        <v>5</v>
      </c>
      <c r="B35" s="70">
        <v>1845.8</v>
      </c>
      <c r="C35" s="70">
        <v>1871.6</v>
      </c>
      <c r="D35" s="70">
        <v>1847.2</v>
      </c>
      <c r="E35" s="70">
        <v>7911.4</v>
      </c>
      <c r="F35" s="13">
        <v>100.1</v>
      </c>
      <c r="G35" s="8">
        <v>98.7</v>
      </c>
      <c r="H35" s="12"/>
      <c r="I35" s="12"/>
      <c r="K35" s="16"/>
      <c r="L35" s="69"/>
      <c r="M35" s="69"/>
      <c r="O35" s="63"/>
    </row>
    <row r="36" spans="1:15" ht="23.45" customHeight="1">
      <c r="A36" s="10" t="s">
        <v>4</v>
      </c>
      <c r="B36" s="70">
        <v>4159.5</v>
      </c>
      <c r="C36" s="70">
        <v>4281.8999999999996</v>
      </c>
      <c r="D36" s="70">
        <v>4263.1000000000004</v>
      </c>
      <c r="E36" s="70">
        <v>18178.599999999999</v>
      </c>
      <c r="F36" s="13">
        <v>102.5</v>
      </c>
      <c r="G36" s="8">
        <v>99.6</v>
      </c>
      <c r="H36" s="12"/>
      <c r="I36" s="12"/>
      <c r="K36" s="16"/>
      <c r="L36" s="69"/>
      <c r="M36" s="69"/>
      <c r="O36" s="63"/>
    </row>
    <row r="37" spans="1:15" ht="23.45" customHeight="1">
      <c r="A37" s="10" t="s">
        <v>3</v>
      </c>
      <c r="B37" s="70">
        <v>1602.7</v>
      </c>
      <c r="C37" s="70">
        <v>1646.4</v>
      </c>
      <c r="D37" s="70">
        <v>1599.8</v>
      </c>
      <c r="E37" s="70">
        <v>7001.7</v>
      </c>
      <c r="F37" s="13">
        <v>99.8</v>
      </c>
      <c r="G37" s="8">
        <v>97.2</v>
      </c>
      <c r="H37" s="12"/>
      <c r="I37" s="12"/>
      <c r="K37" s="16"/>
      <c r="L37" s="69"/>
      <c r="M37" s="69"/>
      <c r="O37" s="63"/>
    </row>
    <row r="38" spans="1:15" ht="8.4499999999999993" customHeight="1">
      <c r="A38" s="10"/>
      <c r="B38" s="68"/>
      <c r="C38" s="68"/>
      <c r="D38" s="68"/>
      <c r="E38" s="68"/>
      <c r="F38" s="8"/>
      <c r="G38" s="8"/>
      <c r="H38" s="8"/>
      <c r="I38" s="12"/>
      <c r="L38" s="67"/>
      <c r="M38" s="67"/>
      <c r="O38" s="63"/>
    </row>
    <row r="39" spans="1:15" ht="24" customHeight="1">
      <c r="A39" s="818" t="s">
        <v>82</v>
      </c>
      <c r="B39" s="818"/>
      <c r="C39" s="818"/>
      <c r="D39" s="818"/>
      <c r="E39" s="818"/>
      <c r="F39" s="818"/>
      <c r="G39" s="818"/>
      <c r="H39" s="64"/>
      <c r="I39" s="12"/>
    </row>
    <row r="40" spans="1:15" ht="24.6" customHeight="1">
      <c r="A40" s="818" t="s">
        <v>81</v>
      </c>
      <c r="B40" s="818"/>
      <c r="C40" s="818"/>
      <c r="D40" s="818"/>
      <c r="E40" s="818"/>
      <c r="F40" s="818"/>
      <c r="G40" s="818"/>
      <c r="H40" s="64"/>
      <c r="I40" s="64"/>
    </row>
    <row r="41" spans="1:15" ht="12.6" customHeight="1">
      <c r="A41" s="66" t="s">
        <v>80</v>
      </c>
      <c r="B41" s="65"/>
      <c r="C41" s="65"/>
      <c r="D41" s="65"/>
      <c r="E41" s="65"/>
    </row>
    <row r="42" spans="1:15" ht="12" customHeight="1">
      <c r="A42" s="818" t="s">
        <v>79</v>
      </c>
      <c r="B42" s="818"/>
      <c r="C42" s="818"/>
      <c r="D42" s="818"/>
      <c r="E42" s="818"/>
      <c r="F42" s="818"/>
      <c r="G42" s="818"/>
      <c r="H42" s="64"/>
      <c r="I42" s="64"/>
    </row>
    <row r="43" spans="1:15" ht="13.9" customHeight="1">
      <c r="A43" s="818" t="s">
        <v>78</v>
      </c>
      <c r="B43" s="818"/>
      <c r="C43" s="818"/>
      <c r="D43" s="818"/>
      <c r="E43" s="818"/>
      <c r="F43" s="818"/>
      <c r="G43" s="818"/>
      <c r="H43" s="64"/>
      <c r="I43" s="64"/>
    </row>
    <row r="44" spans="1:15" ht="12.75" customHeight="1">
      <c r="A44" s="745" t="s">
        <v>77</v>
      </c>
      <c r="B44" s="745"/>
      <c r="C44" s="745"/>
      <c r="D44" s="745"/>
      <c r="E44" s="745"/>
      <c r="F44" s="745"/>
      <c r="G44" s="745"/>
      <c r="H44" s="64"/>
      <c r="I44" s="64"/>
    </row>
    <row r="45" spans="1:15">
      <c r="A45" s="818" t="s">
        <v>76</v>
      </c>
      <c r="B45" s="818"/>
      <c r="C45" s="818"/>
      <c r="D45" s="818"/>
      <c r="E45" s="818"/>
      <c r="F45" s="818"/>
      <c r="G45" s="818"/>
      <c r="H45" s="64"/>
      <c r="I45" s="64"/>
    </row>
    <row r="46" spans="1:15">
      <c r="A46" s="26"/>
      <c r="B46" s="26"/>
      <c r="C46" s="26"/>
      <c r="D46" s="26"/>
      <c r="E46" s="26"/>
      <c r="F46" s="26"/>
    </row>
  </sheetData>
  <mergeCells count="15">
    <mergeCell ref="A23:G23"/>
    <mergeCell ref="A31:G31"/>
    <mergeCell ref="A45:G45"/>
    <mergeCell ref="A42:G42"/>
    <mergeCell ref="A43:G43"/>
    <mergeCell ref="A39:G39"/>
    <mergeCell ref="A40:G40"/>
    <mergeCell ref="A9:G9"/>
    <mergeCell ref="A15:G15"/>
    <mergeCell ref="A1:G1"/>
    <mergeCell ref="A3:G3"/>
    <mergeCell ref="A5:A7"/>
    <mergeCell ref="C5:G5"/>
    <mergeCell ref="F6:G6"/>
    <mergeCell ref="B7:E7"/>
  </mergeCells>
  <printOptions horizontalCentered="1"/>
  <pageMargins left="0.19685039370078741" right="0.19685039370078741"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2"/>
  <sheetViews>
    <sheetView topLeftCell="A10" zoomScaleNormal="100" workbookViewId="0">
      <selection activeCell="G11" sqref="G11"/>
    </sheetView>
  </sheetViews>
  <sheetFormatPr defaultRowHeight="12.75"/>
  <cols>
    <col min="1" max="1" width="23.7109375" style="85" customWidth="1"/>
    <col min="2" max="2" width="12.5703125" style="85" customWidth="1"/>
    <col min="3" max="3" width="12.7109375" style="85" customWidth="1"/>
    <col min="4" max="5" width="13.28515625" style="85" customWidth="1"/>
    <col min="6" max="6" width="12.7109375" style="85" customWidth="1"/>
    <col min="7" max="7" width="13.42578125" style="85" customWidth="1"/>
    <col min="8" max="8" width="9.140625" style="85" customWidth="1"/>
    <col min="9" max="9" width="12.28515625" style="85" customWidth="1"/>
    <col min="10" max="10" width="10.28515625" style="85" customWidth="1"/>
    <col min="11" max="12" width="10.7109375" style="85" bestFit="1" customWidth="1"/>
    <col min="13" max="16384" width="9.140625" style="85"/>
  </cols>
  <sheetData>
    <row r="1" spans="1:14" ht="30" customHeight="1">
      <c r="A1" s="832" t="s">
        <v>43</v>
      </c>
      <c r="B1" s="832"/>
      <c r="C1" s="832"/>
      <c r="D1" s="832"/>
      <c r="E1" s="832"/>
      <c r="F1" s="832"/>
      <c r="G1" s="832"/>
    </row>
    <row r="2" spans="1:14" ht="27" customHeight="1">
      <c r="A2" s="102"/>
      <c r="B2" s="102"/>
      <c r="C2" s="102"/>
      <c r="D2" s="102"/>
      <c r="E2" s="102"/>
      <c r="F2" s="102"/>
      <c r="G2" s="101"/>
    </row>
    <row r="3" spans="1:14" ht="25.15" customHeight="1">
      <c r="A3" s="833" t="s">
        <v>108</v>
      </c>
      <c r="B3" s="833"/>
      <c r="C3" s="833"/>
      <c r="D3" s="833"/>
      <c r="E3" s="833"/>
      <c r="F3" s="833"/>
      <c r="G3" s="833"/>
    </row>
    <row r="4" spans="1:14" ht="12" customHeight="1">
      <c r="A4" s="101"/>
      <c r="B4" s="100"/>
      <c r="C4" s="100"/>
      <c r="D4" s="100"/>
      <c r="E4" s="100"/>
      <c r="F4" s="100"/>
      <c r="G4" s="100"/>
    </row>
    <row r="5" spans="1:14" ht="14.25" customHeight="1">
      <c r="A5" s="825" t="s">
        <v>41</v>
      </c>
      <c r="B5" s="820" t="s">
        <v>107</v>
      </c>
      <c r="C5" s="819" t="s">
        <v>73</v>
      </c>
      <c r="D5" s="819"/>
      <c r="E5" s="819"/>
      <c r="F5" s="819"/>
      <c r="G5" s="822"/>
      <c r="L5" s="85" t="s">
        <v>106</v>
      </c>
    </row>
    <row r="6" spans="1:14" ht="13.5" customHeight="1">
      <c r="A6" s="825"/>
      <c r="B6" s="826"/>
      <c r="C6" s="820" t="s">
        <v>105</v>
      </c>
      <c r="D6" s="823" t="s">
        <v>71</v>
      </c>
      <c r="E6" s="823"/>
      <c r="F6" s="823"/>
      <c r="G6" s="827"/>
    </row>
    <row r="7" spans="1:14" ht="27" customHeight="1">
      <c r="A7" s="825"/>
      <c r="B7" s="826"/>
      <c r="C7" s="826"/>
      <c r="D7" s="827" t="s">
        <v>70</v>
      </c>
      <c r="E7" s="825"/>
      <c r="F7" s="823" t="s">
        <v>69</v>
      </c>
      <c r="G7" s="827"/>
    </row>
    <row r="8" spans="1:14" ht="13.5" customHeight="1">
      <c r="A8" s="825"/>
      <c r="B8" s="826"/>
      <c r="C8" s="826"/>
      <c r="D8" s="823" t="s">
        <v>68</v>
      </c>
      <c r="E8" s="819" t="s">
        <v>66</v>
      </c>
      <c r="F8" s="820" t="s">
        <v>67</v>
      </c>
      <c r="G8" s="822" t="s">
        <v>66</v>
      </c>
    </row>
    <row r="9" spans="1:14" ht="18" customHeight="1">
      <c r="A9" s="825"/>
      <c r="B9" s="821"/>
      <c r="C9" s="821"/>
      <c r="D9" s="823"/>
      <c r="E9" s="819"/>
      <c r="F9" s="821"/>
      <c r="G9" s="822"/>
      <c r="K9" s="85" t="s">
        <v>60</v>
      </c>
    </row>
    <row r="10" spans="1:14" ht="9" customHeight="1">
      <c r="A10" s="90"/>
      <c r="B10" s="99"/>
      <c r="C10" s="98"/>
      <c r="D10" s="97" t="s">
        <v>104</v>
      </c>
      <c r="E10" s="97" t="s">
        <v>104</v>
      </c>
      <c r="F10" s="97" t="s">
        <v>104</v>
      </c>
      <c r="G10" s="96" t="s">
        <v>104</v>
      </c>
    </row>
    <row r="11" spans="1:14" ht="15" customHeight="1">
      <c r="A11" s="95" t="s">
        <v>34</v>
      </c>
      <c r="B11" s="94">
        <v>17154246.100000001</v>
      </c>
      <c r="C11" s="94" t="s">
        <v>768</v>
      </c>
      <c r="D11" s="93">
        <v>2907461.5</v>
      </c>
      <c r="E11" s="93">
        <v>196048.9</v>
      </c>
      <c r="F11" s="93">
        <v>723710.2</v>
      </c>
      <c r="G11" s="92">
        <v>17012.400000000001</v>
      </c>
      <c r="I11" s="86"/>
      <c r="K11" s="86"/>
      <c r="L11" s="86"/>
      <c r="M11" s="86"/>
      <c r="N11" s="86"/>
    </row>
    <row r="12" spans="1:14" ht="15" customHeight="1">
      <c r="A12" s="90" t="s">
        <v>63</v>
      </c>
      <c r="B12" s="91">
        <v>634667.19999999995</v>
      </c>
      <c r="C12" s="91">
        <v>495019.7</v>
      </c>
      <c r="D12" s="91">
        <v>112972.4</v>
      </c>
      <c r="E12" s="91">
        <v>7753.7</v>
      </c>
      <c r="F12" s="91">
        <v>26630.3</v>
      </c>
      <c r="G12" s="89">
        <v>364.2</v>
      </c>
      <c r="I12" s="86"/>
      <c r="K12" s="86"/>
    </row>
    <row r="13" spans="1:14" ht="15" customHeight="1">
      <c r="A13" s="90" t="s">
        <v>62</v>
      </c>
      <c r="B13" s="91">
        <v>1169176.6000000001</v>
      </c>
      <c r="C13" s="91">
        <v>911478.1</v>
      </c>
      <c r="D13" s="91">
        <v>210766.1</v>
      </c>
      <c r="E13" s="91">
        <v>17099.099999999999</v>
      </c>
      <c r="F13" s="91">
        <v>46914.9</v>
      </c>
      <c r="G13" s="89">
        <v>1508.9</v>
      </c>
      <c r="I13" s="86"/>
      <c r="K13" s="86"/>
    </row>
    <row r="14" spans="1:14" ht="15" customHeight="1">
      <c r="A14" s="90" t="s">
        <v>61</v>
      </c>
      <c r="B14" s="91">
        <v>2225166.5</v>
      </c>
      <c r="C14" s="91">
        <v>1759789.5</v>
      </c>
      <c r="D14" s="91">
        <v>376831.4</v>
      </c>
      <c r="E14" s="91">
        <v>24318.5</v>
      </c>
      <c r="F14" s="91">
        <v>88545.600000000006</v>
      </c>
      <c r="G14" s="89">
        <v>2370.9</v>
      </c>
      <c r="K14" s="86"/>
    </row>
    <row r="15" spans="1:14" ht="15" customHeight="1">
      <c r="A15" s="90" t="s">
        <v>59</v>
      </c>
      <c r="B15" s="91">
        <v>228009.3</v>
      </c>
      <c r="C15" s="91">
        <v>169615</v>
      </c>
      <c r="D15" s="91">
        <v>48520.800000000003</v>
      </c>
      <c r="E15" s="91">
        <v>2980.8</v>
      </c>
      <c r="F15" s="91">
        <v>9836.6</v>
      </c>
      <c r="G15" s="89">
        <v>161.80000000000001</v>
      </c>
      <c r="K15" s="86"/>
    </row>
    <row r="16" spans="1:14" ht="15" customHeight="1">
      <c r="A16" s="90" t="s">
        <v>58</v>
      </c>
      <c r="B16" s="91">
        <v>1481734.9</v>
      </c>
      <c r="C16" s="91">
        <v>1241722.7</v>
      </c>
      <c r="D16" s="91">
        <v>174929.3</v>
      </c>
      <c r="E16" s="91">
        <v>14751.9</v>
      </c>
      <c r="F16" s="91">
        <v>65077.2</v>
      </c>
      <c r="G16" s="89">
        <v>1432.9</v>
      </c>
      <c r="I16" s="86"/>
    </row>
    <row r="17" spans="1:9" ht="15" customHeight="1">
      <c r="A17" s="90" t="s">
        <v>57</v>
      </c>
      <c r="B17" s="91">
        <v>1405770.6</v>
      </c>
      <c r="C17" s="91">
        <v>972516.8</v>
      </c>
      <c r="D17" s="91">
        <v>375003</v>
      </c>
      <c r="E17" s="91">
        <v>17995</v>
      </c>
      <c r="F17" s="91">
        <v>58153.4</v>
      </c>
      <c r="G17" s="89">
        <v>1234.4000000000001</v>
      </c>
    </row>
    <row r="18" spans="1:9" ht="15" customHeight="1">
      <c r="A18" s="90" t="s">
        <v>56</v>
      </c>
      <c r="B18" s="91">
        <v>2657824.7999999998</v>
      </c>
      <c r="C18" s="91">
        <v>2183951.1</v>
      </c>
      <c r="D18" s="91">
        <v>357865.8</v>
      </c>
      <c r="E18" s="91">
        <v>26482</v>
      </c>
      <c r="F18" s="91">
        <v>116007.9</v>
      </c>
      <c r="G18" s="89">
        <v>2529.9</v>
      </c>
    </row>
    <row r="19" spans="1:9" ht="15" customHeight="1">
      <c r="A19" s="90" t="s">
        <v>55</v>
      </c>
      <c r="B19" s="91">
        <v>356605.8</v>
      </c>
      <c r="C19" s="91">
        <v>305676.40000000002</v>
      </c>
      <c r="D19" s="91">
        <v>37644.300000000003</v>
      </c>
      <c r="E19" s="91">
        <v>2964.4</v>
      </c>
      <c r="F19" s="91">
        <v>13273.1</v>
      </c>
      <c r="G19" s="89">
        <v>266</v>
      </c>
    </row>
    <row r="20" spans="1:9" ht="15" customHeight="1">
      <c r="A20" s="90" t="s">
        <v>54</v>
      </c>
      <c r="B20" s="91">
        <v>1000052.6</v>
      </c>
      <c r="C20" s="91">
        <v>770078.2</v>
      </c>
      <c r="D20" s="91">
        <v>190880.2</v>
      </c>
      <c r="E20" s="91">
        <v>9867.5</v>
      </c>
      <c r="F20" s="91">
        <v>39075.300000000003</v>
      </c>
      <c r="G20" s="89">
        <v>578.1</v>
      </c>
    </row>
    <row r="21" spans="1:9" ht="15" customHeight="1">
      <c r="A21" s="90" t="s">
        <v>53</v>
      </c>
      <c r="B21" s="91">
        <v>1269590.1000000001</v>
      </c>
      <c r="C21" s="91">
        <v>1043786.9</v>
      </c>
      <c r="D21" s="91">
        <v>172932.7</v>
      </c>
      <c r="E21" s="91">
        <v>12502.6</v>
      </c>
      <c r="F21" s="91">
        <v>52864.7</v>
      </c>
      <c r="G21" s="89">
        <v>1514.2</v>
      </c>
    </row>
    <row r="22" spans="1:9" ht="15" customHeight="1">
      <c r="A22" s="90" t="s">
        <v>52</v>
      </c>
      <c r="B22" s="91">
        <v>551877.19999999995</v>
      </c>
      <c r="C22" s="91">
        <v>408424.9</v>
      </c>
      <c r="D22" s="91">
        <v>116183.4</v>
      </c>
      <c r="E22" s="91">
        <v>7705.9</v>
      </c>
      <c r="F22" s="91">
        <v>27269</v>
      </c>
      <c r="G22" s="89">
        <v>553.29999999999995</v>
      </c>
    </row>
    <row r="23" spans="1:9" ht="15" customHeight="1">
      <c r="A23" s="90" t="s">
        <v>51</v>
      </c>
      <c r="B23" s="91">
        <v>479692.5</v>
      </c>
      <c r="C23" s="91">
        <v>388030.6</v>
      </c>
      <c r="D23" s="91">
        <v>74814.600000000006</v>
      </c>
      <c r="E23" s="91">
        <v>5469.3</v>
      </c>
      <c r="F23" s="91">
        <v>16566.599999999999</v>
      </c>
      <c r="G23" s="89">
        <v>401.3</v>
      </c>
    </row>
    <row r="24" spans="1:9" ht="15" customHeight="1">
      <c r="A24" s="90" t="s">
        <v>50</v>
      </c>
      <c r="B24" s="91">
        <v>938333.9</v>
      </c>
      <c r="C24" s="91">
        <v>755670.6</v>
      </c>
      <c r="D24" s="91">
        <v>144081</v>
      </c>
      <c r="E24" s="91">
        <v>10866</v>
      </c>
      <c r="F24" s="91">
        <v>38582.300000000003</v>
      </c>
      <c r="G24" s="89">
        <v>904.4</v>
      </c>
    </row>
    <row r="25" spans="1:9" ht="15" customHeight="1">
      <c r="A25" s="90" t="s">
        <v>49</v>
      </c>
      <c r="B25" s="91">
        <v>640216.19999999995</v>
      </c>
      <c r="C25" s="91">
        <v>489022.3</v>
      </c>
      <c r="D25" s="91">
        <v>118137.4</v>
      </c>
      <c r="E25" s="91">
        <v>8341.5</v>
      </c>
      <c r="F25" s="91">
        <v>33056.5</v>
      </c>
      <c r="G25" s="89">
        <v>850.3</v>
      </c>
      <c r="I25" s="86"/>
    </row>
    <row r="26" spans="1:9" ht="15" customHeight="1">
      <c r="A26" s="90" t="s">
        <v>48</v>
      </c>
      <c r="B26" s="91">
        <v>1735839.3</v>
      </c>
      <c r="C26" s="91">
        <v>1332150.5</v>
      </c>
      <c r="D26" s="91">
        <v>329234.8</v>
      </c>
      <c r="E26" s="91">
        <v>22605.200000000001</v>
      </c>
      <c r="F26" s="91">
        <v>74425.899999999994</v>
      </c>
      <c r="G26" s="89">
        <v>1978.8</v>
      </c>
      <c r="I26" s="86"/>
    </row>
    <row r="27" spans="1:9" ht="15" customHeight="1">
      <c r="A27" s="90" t="s">
        <v>47</v>
      </c>
      <c r="B27" s="91">
        <v>374016.1</v>
      </c>
      <c r="C27" s="91">
        <v>289909.09999999998</v>
      </c>
      <c r="D27" s="91">
        <v>66664.2</v>
      </c>
      <c r="E27" s="91">
        <v>4345.3999999999996</v>
      </c>
      <c r="F27" s="91">
        <v>17431.099999999999</v>
      </c>
      <c r="G27" s="89">
        <v>363</v>
      </c>
    </row>
    <row r="28" spans="1:9" ht="9" customHeight="1">
      <c r="A28" s="90"/>
      <c r="B28" s="89"/>
      <c r="C28" s="89"/>
      <c r="D28" s="89"/>
      <c r="E28" s="89"/>
      <c r="F28" s="89"/>
      <c r="G28" s="89"/>
    </row>
    <row r="29" spans="1:9" ht="22.5" customHeight="1">
      <c r="A29" s="811" t="s">
        <v>103</v>
      </c>
      <c r="B29" s="811"/>
      <c r="C29" s="811"/>
      <c r="D29" s="811"/>
      <c r="E29" s="811"/>
      <c r="F29" s="811"/>
      <c r="G29" s="831"/>
    </row>
    <row r="30" spans="1:9" ht="22.5" customHeight="1">
      <c r="A30" s="811" t="s">
        <v>102</v>
      </c>
      <c r="B30" s="828"/>
      <c r="C30" s="828"/>
      <c r="D30" s="828"/>
      <c r="E30" s="828"/>
      <c r="F30" s="828"/>
      <c r="G30" s="828"/>
    </row>
    <row r="31" spans="1:9" ht="14.45" customHeight="1">
      <c r="A31" s="811" t="s">
        <v>80</v>
      </c>
      <c r="B31" s="830"/>
      <c r="C31" s="830"/>
      <c r="D31" s="830"/>
      <c r="E31" s="830"/>
      <c r="F31" s="830"/>
      <c r="G31" s="830"/>
    </row>
    <row r="32" spans="1:9" ht="14.45" customHeight="1">
      <c r="A32" s="811" t="s">
        <v>101</v>
      </c>
      <c r="B32" s="811"/>
      <c r="C32" s="811"/>
      <c r="D32" s="811"/>
      <c r="E32" s="811"/>
      <c r="F32" s="88"/>
      <c r="G32" s="88"/>
    </row>
    <row r="33" spans="1:9" ht="12" customHeight="1">
      <c r="A33" s="811" t="s">
        <v>100</v>
      </c>
      <c r="B33" s="829"/>
      <c r="C33" s="829"/>
      <c r="D33" s="829"/>
      <c r="E33" s="829"/>
      <c r="F33" s="829"/>
      <c r="G33" s="829"/>
    </row>
    <row r="34" spans="1:9" ht="12" customHeight="1">
      <c r="A34" s="811" t="s">
        <v>99</v>
      </c>
      <c r="B34" s="811"/>
      <c r="C34" s="811"/>
      <c r="D34" s="811"/>
      <c r="E34" s="811"/>
      <c r="F34" s="811"/>
      <c r="G34" s="811"/>
    </row>
    <row r="35" spans="1:9">
      <c r="A35" s="811" t="s">
        <v>76</v>
      </c>
      <c r="B35" s="811"/>
      <c r="C35" s="811"/>
      <c r="D35" s="811"/>
      <c r="E35" s="811"/>
      <c r="F35" s="811"/>
      <c r="G35" s="811"/>
      <c r="I35" s="85" t="s">
        <v>98</v>
      </c>
    </row>
    <row r="36" spans="1:9">
      <c r="B36" s="86"/>
      <c r="C36" s="86"/>
    </row>
    <row r="37" spans="1:9">
      <c r="B37" s="86"/>
      <c r="C37" s="86"/>
      <c r="D37" s="87"/>
    </row>
    <row r="38" spans="1:9">
      <c r="B38" s="86"/>
      <c r="C38" s="86"/>
      <c r="D38" s="87"/>
    </row>
    <row r="39" spans="1:9">
      <c r="D39" s="87"/>
    </row>
    <row r="40" spans="1:9">
      <c r="B40" s="86"/>
      <c r="C40" s="86"/>
      <c r="D40" s="86"/>
    </row>
    <row r="41" spans="1:9">
      <c r="C41" s="86"/>
    </row>
    <row r="42" spans="1:9">
      <c r="C42" s="86"/>
    </row>
  </sheetData>
  <mergeCells count="20">
    <mergeCell ref="A29:G29"/>
    <mergeCell ref="A1:G1"/>
    <mergeCell ref="A3:G3"/>
    <mergeCell ref="A5:A9"/>
    <mergeCell ref="B5:B9"/>
    <mergeCell ref="C5:G5"/>
    <mergeCell ref="C6:C9"/>
    <mergeCell ref="D6:G6"/>
    <mergeCell ref="D7:E7"/>
    <mergeCell ref="F7:G7"/>
    <mergeCell ref="D8:D9"/>
    <mergeCell ref="E8:E9"/>
    <mergeCell ref="F8:F9"/>
    <mergeCell ref="G8:G9"/>
    <mergeCell ref="A30:G30"/>
    <mergeCell ref="A33:G33"/>
    <mergeCell ref="A31:G31"/>
    <mergeCell ref="A32:E32"/>
    <mergeCell ref="A35:G35"/>
    <mergeCell ref="A34:G34"/>
  </mergeCells>
  <pageMargins left="0.7" right="0.7" top="0.75" bottom="0.75" header="0.3" footer="0.3"/>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46"/>
  <sheetViews>
    <sheetView topLeftCell="A25" zoomScaleNormal="100" workbookViewId="0">
      <selection activeCell="J36" sqref="J36"/>
    </sheetView>
  </sheetViews>
  <sheetFormatPr defaultRowHeight="12.75"/>
  <cols>
    <col min="1" max="1" width="31.7109375" style="1" customWidth="1"/>
    <col min="2" max="5" width="12.7109375" style="1" customWidth="1"/>
    <col min="6" max="7" width="10.7109375" style="1" customWidth="1"/>
    <col min="8" max="9" width="9.140625" style="1" customWidth="1"/>
    <col min="10" max="10" width="11.42578125" style="1" bestFit="1" customWidth="1"/>
    <col min="11" max="11" width="9.140625" style="1" customWidth="1"/>
    <col min="12" max="12" width="9.5703125" style="1" bestFit="1" customWidth="1"/>
    <col min="13" max="16384" width="9.140625" style="1"/>
  </cols>
  <sheetData>
    <row r="1" spans="1:16" ht="30" customHeight="1">
      <c r="A1" s="814" t="s">
        <v>43</v>
      </c>
      <c r="B1" s="814"/>
      <c r="C1" s="814"/>
      <c r="D1" s="814"/>
      <c r="E1" s="814"/>
      <c r="F1" s="814"/>
      <c r="G1" s="814"/>
    </row>
    <row r="2" spans="1:16" ht="15" customHeight="1">
      <c r="A2" s="115"/>
      <c r="B2" s="115"/>
      <c r="C2" s="115"/>
      <c r="D2" s="115"/>
      <c r="E2" s="115"/>
      <c r="F2" s="115"/>
      <c r="G2" s="115"/>
    </row>
    <row r="3" spans="1:16" ht="30" customHeight="1">
      <c r="A3" s="824" t="s">
        <v>122</v>
      </c>
      <c r="B3" s="824"/>
      <c r="C3" s="824"/>
      <c r="D3" s="824"/>
      <c r="E3" s="824"/>
      <c r="F3" s="824"/>
      <c r="G3" s="824"/>
    </row>
    <row r="4" spans="1:16" ht="12" customHeight="1">
      <c r="B4" s="114"/>
      <c r="C4" s="114"/>
      <c r="D4" s="115"/>
      <c r="E4" s="115"/>
      <c r="F4" s="114"/>
    </row>
    <row r="5" spans="1:16" ht="15" customHeight="1">
      <c r="A5" s="834" t="s">
        <v>41</v>
      </c>
      <c r="B5" s="34">
        <v>2018</v>
      </c>
      <c r="C5" s="816">
        <v>2019</v>
      </c>
      <c r="D5" s="817"/>
      <c r="E5" s="817"/>
      <c r="F5" s="817"/>
      <c r="G5" s="817"/>
      <c r="I5" s="32"/>
      <c r="J5" s="31"/>
      <c r="K5" s="32"/>
      <c r="L5" s="32"/>
      <c r="M5" s="32"/>
      <c r="N5" s="32"/>
      <c r="O5" s="32"/>
      <c r="P5" s="32"/>
    </row>
    <row r="6" spans="1:16" ht="15" customHeight="1">
      <c r="A6" s="835"/>
      <c r="B6" s="34" t="s">
        <v>38</v>
      </c>
      <c r="C6" s="34" t="s">
        <v>96</v>
      </c>
      <c r="D6" s="33" t="s">
        <v>121</v>
      </c>
      <c r="E6" s="34" t="s">
        <v>94</v>
      </c>
      <c r="F6" s="816" t="s">
        <v>38</v>
      </c>
      <c r="G6" s="817"/>
      <c r="I6" s="32"/>
      <c r="J6" s="31"/>
      <c r="K6" s="31"/>
      <c r="L6" s="31"/>
      <c r="M6" s="31"/>
      <c r="N6" s="32"/>
      <c r="O6" s="32"/>
      <c r="P6" s="32"/>
    </row>
    <row r="7" spans="1:16" ht="25.5" customHeight="1">
      <c r="A7" s="836"/>
      <c r="B7" s="816" t="s">
        <v>120</v>
      </c>
      <c r="C7" s="817"/>
      <c r="D7" s="817"/>
      <c r="E7" s="815"/>
      <c r="F7" s="34" t="s">
        <v>36</v>
      </c>
      <c r="G7" s="33" t="s">
        <v>35</v>
      </c>
      <c r="I7" s="32"/>
      <c r="J7" s="32"/>
      <c r="K7" s="32"/>
      <c r="L7" s="32"/>
      <c r="M7" s="32"/>
      <c r="N7" s="31"/>
      <c r="O7" s="31"/>
      <c r="P7" s="31"/>
    </row>
    <row r="8" spans="1:16" ht="9" customHeight="1">
      <c r="A8" s="31"/>
      <c r="B8" s="31"/>
      <c r="C8" s="31"/>
      <c r="D8" s="31"/>
      <c r="E8" s="31"/>
      <c r="F8" s="31"/>
      <c r="G8" s="31"/>
    </row>
    <row r="9" spans="1:16" ht="15" customHeight="1">
      <c r="A9" s="812" t="s">
        <v>34</v>
      </c>
      <c r="B9" s="812"/>
      <c r="C9" s="812"/>
      <c r="D9" s="812"/>
      <c r="E9" s="812"/>
      <c r="F9" s="812"/>
      <c r="G9" s="812"/>
      <c r="J9" s="32"/>
      <c r="K9" s="31"/>
      <c r="L9" s="32"/>
      <c r="M9" s="32"/>
      <c r="N9" s="32"/>
      <c r="O9" s="32"/>
      <c r="P9" s="32"/>
    </row>
    <row r="10" spans="1:16" ht="15" customHeight="1">
      <c r="A10" s="81" t="s">
        <v>33</v>
      </c>
      <c r="B10" s="107">
        <v>1130.1300000000001</v>
      </c>
      <c r="C10" s="110" t="s">
        <v>769</v>
      </c>
      <c r="D10" s="110" t="s">
        <v>770</v>
      </c>
      <c r="E10" s="110" t="s">
        <v>771</v>
      </c>
      <c r="F10" s="113">
        <v>106.6</v>
      </c>
      <c r="G10" s="113">
        <v>99.7</v>
      </c>
      <c r="I10" s="7"/>
      <c r="J10" s="32"/>
      <c r="K10" s="31"/>
      <c r="L10" s="31"/>
      <c r="M10" s="31"/>
      <c r="N10" s="31"/>
      <c r="O10" s="32"/>
      <c r="P10" s="32"/>
    </row>
    <row r="11" spans="1:16" s="104" customFormat="1" ht="15" customHeight="1">
      <c r="A11" s="26" t="s">
        <v>32</v>
      </c>
      <c r="B11" s="106">
        <v>1130.55</v>
      </c>
      <c r="C11" s="109" t="s">
        <v>119</v>
      </c>
      <c r="D11" s="109" t="s">
        <v>118</v>
      </c>
      <c r="E11" s="109" t="s">
        <v>117</v>
      </c>
      <c r="F11" s="112">
        <v>106.8</v>
      </c>
      <c r="G11" s="112">
        <v>99.7</v>
      </c>
      <c r="H11" s="1"/>
      <c r="I11" s="7"/>
      <c r="J11" s="32"/>
      <c r="K11" s="31"/>
      <c r="L11" s="32"/>
      <c r="M11" s="32"/>
      <c r="N11" s="32"/>
      <c r="O11" s="31"/>
      <c r="P11" s="31"/>
    </row>
    <row r="12" spans="1:16" s="104" customFormat="1" ht="15" customHeight="1">
      <c r="A12" s="26" t="s">
        <v>28</v>
      </c>
      <c r="B12" s="106">
        <v>1128.8599999999999</v>
      </c>
      <c r="C12" s="109">
        <v>1202.08</v>
      </c>
      <c r="D12" s="106">
        <v>1195.92</v>
      </c>
      <c r="E12" s="106">
        <v>1278.9000000000001</v>
      </c>
      <c r="F12" s="112">
        <v>105.9</v>
      </c>
      <c r="G12" s="112">
        <v>99.5</v>
      </c>
      <c r="H12" s="1"/>
      <c r="I12" s="7"/>
      <c r="J12" s="82"/>
      <c r="K12" s="31"/>
    </row>
    <row r="13" spans="1:16" s="104" customFormat="1" ht="15" customHeight="1">
      <c r="A13" s="26" t="s">
        <v>116</v>
      </c>
      <c r="B13" s="106">
        <v>461.21</v>
      </c>
      <c r="C13" s="109">
        <v>484.92</v>
      </c>
      <c r="D13" s="106">
        <v>495.55</v>
      </c>
      <c r="E13" s="106">
        <v>486.89</v>
      </c>
      <c r="F13" s="112">
        <v>107.4</v>
      </c>
      <c r="G13" s="112">
        <v>102.2</v>
      </c>
      <c r="H13" s="1"/>
      <c r="I13" s="7"/>
      <c r="J13" s="32"/>
      <c r="K13" s="31"/>
    </row>
    <row r="14" spans="1:16" s="104" customFormat="1" ht="9" customHeight="1">
      <c r="A14" s="26"/>
      <c r="B14" s="105"/>
      <c r="C14" s="105"/>
      <c r="D14" s="105"/>
      <c r="E14" s="105"/>
      <c r="F14" s="8"/>
      <c r="G14" s="8"/>
      <c r="H14" s="1"/>
      <c r="I14" s="7"/>
      <c r="J14" s="32"/>
      <c r="K14" s="31"/>
    </row>
    <row r="15" spans="1:16" s="108" customFormat="1" ht="15" customHeight="1">
      <c r="A15" s="812" t="s">
        <v>89</v>
      </c>
      <c r="B15" s="812"/>
      <c r="C15" s="812"/>
      <c r="D15" s="812"/>
      <c r="E15" s="812"/>
      <c r="F15" s="812"/>
      <c r="G15" s="812"/>
      <c r="H15" s="1"/>
      <c r="I15" s="7"/>
      <c r="J15" s="32"/>
      <c r="K15" s="31"/>
      <c r="L15" s="111"/>
    </row>
    <row r="16" spans="1:16" s="16" customFormat="1" ht="15" customHeight="1">
      <c r="A16" s="19" t="s">
        <v>25</v>
      </c>
      <c r="B16" s="107">
        <v>1130.55</v>
      </c>
      <c r="C16" s="110" t="s">
        <v>772</v>
      </c>
      <c r="D16" s="110" t="s">
        <v>118</v>
      </c>
      <c r="E16" s="110" t="s">
        <v>117</v>
      </c>
      <c r="F16" s="17">
        <v>106.8</v>
      </c>
      <c r="G16" s="12">
        <v>99.7</v>
      </c>
      <c r="H16" s="1"/>
      <c r="I16" s="7"/>
      <c r="J16" s="32"/>
      <c r="K16" s="31"/>
    </row>
    <row r="17" spans="1:21" s="104" customFormat="1" ht="15" customHeight="1">
      <c r="A17" s="77" t="s">
        <v>24</v>
      </c>
      <c r="B17" s="106">
        <v>1024.51</v>
      </c>
      <c r="C17" s="109">
        <v>1110.55</v>
      </c>
      <c r="D17" s="109">
        <v>1116.1099999999999</v>
      </c>
      <c r="E17" s="109">
        <v>1188.55</v>
      </c>
      <c r="F17" s="13">
        <v>108.9</v>
      </c>
      <c r="G17" s="8">
        <v>100.5</v>
      </c>
      <c r="H17" s="1"/>
      <c r="I17" s="7"/>
      <c r="J17" s="32"/>
      <c r="K17" s="31"/>
    </row>
    <row r="18" spans="1:21" s="104" customFormat="1" ht="15" customHeight="1">
      <c r="A18" s="10" t="s">
        <v>23</v>
      </c>
      <c r="B18" s="106">
        <v>1155.9000000000001</v>
      </c>
      <c r="C18" s="109" t="s">
        <v>115</v>
      </c>
      <c r="D18" s="109" t="s">
        <v>114</v>
      </c>
      <c r="E18" s="109" t="s">
        <v>113</v>
      </c>
      <c r="F18" s="13">
        <v>106.6</v>
      </c>
      <c r="G18" s="8">
        <v>99.6</v>
      </c>
      <c r="H18" s="1"/>
      <c r="I18" s="7"/>
      <c r="J18" s="32"/>
      <c r="K18" s="31"/>
    </row>
    <row r="19" spans="1:21" s="104" customFormat="1" ht="27" customHeight="1">
      <c r="A19" s="10" t="s">
        <v>19</v>
      </c>
      <c r="B19" s="106">
        <v>955.29</v>
      </c>
      <c r="C19" s="109">
        <v>1017.33</v>
      </c>
      <c r="D19" s="106">
        <v>1018.03</v>
      </c>
      <c r="E19" s="106">
        <v>1094.0899999999999</v>
      </c>
      <c r="F19" s="13">
        <v>106.6</v>
      </c>
      <c r="G19" s="8">
        <v>100.1</v>
      </c>
      <c r="H19" s="1"/>
      <c r="I19" s="7"/>
      <c r="J19" s="32"/>
      <c r="K19" s="31"/>
    </row>
    <row r="20" spans="1:21" s="104" customFormat="1" ht="27" customHeight="1">
      <c r="A20" s="10" t="s">
        <v>18</v>
      </c>
      <c r="B20" s="106">
        <v>1020.71</v>
      </c>
      <c r="C20" s="109">
        <v>1085.6400000000001</v>
      </c>
      <c r="D20" s="106">
        <v>1087.8</v>
      </c>
      <c r="E20" s="106">
        <v>1166.8800000000001</v>
      </c>
      <c r="F20" s="13">
        <v>106.6</v>
      </c>
      <c r="G20" s="8">
        <v>100.2</v>
      </c>
      <c r="H20" s="1"/>
      <c r="I20" s="7"/>
      <c r="J20" s="32"/>
      <c r="K20" s="31"/>
    </row>
    <row r="21" spans="1:21" s="104" customFormat="1" ht="27" customHeight="1">
      <c r="A21" s="10" t="s">
        <v>17</v>
      </c>
      <c r="B21" s="106">
        <v>1176.7</v>
      </c>
      <c r="C21" s="109">
        <v>1248.82</v>
      </c>
      <c r="D21" s="106">
        <v>1248.18</v>
      </c>
      <c r="E21" s="106">
        <v>1329.41</v>
      </c>
      <c r="F21" s="13">
        <v>106.1</v>
      </c>
      <c r="G21" s="8">
        <v>99.9</v>
      </c>
      <c r="H21" s="1"/>
      <c r="I21" s="7"/>
      <c r="J21" s="32"/>
      <c r="K21" s="31"/>
    </row>
    <row r="22" spans="1:21" s="104" customFormat="1" ht="9" customHeight="1">
      <c r="A22" s="10"/>
      <c r="B22" s="105"/>
      <c r="C22" s="105"/>
      <c r="D22" s="105"/>
      <c r="E22" s="105"/>
      <c r="F22" s="8"/>
      <c r="G22" s="8"/>
      <c r="H22" s="1"/>
      <c r="I22" s="7"/>
      <c r="J22" s="32"/>
      <c r="K22" s="31"/>
    </row>
    <row r="23" spans="1:21" s="108" customFormat="1" ht="15" customHeight="1">
      <c r="A23" s="813" t="s">
        <v>16</v>
      </c>
      <c r="B23" s="813"/>
      <c r="C23" s="813"/>
      <c r="D23" s="813"/>
      <c r="E23" s="813"/>
      <c r="F23" s="813"/>
      <c r="G23" s="813"/>
      <c r="H23" s="1"/>
      <c r="I23" s="7"/>
      <c r="J23" s="32"/>
      <c r="K23" s="31"/>
    </row>
    <row r="24" spans="1:21" s="16" customFormat="1" ht="27" customHeight="1">
      <c r="A24" s="19" t="s">
        <v>85</v>
      </c>
      <c r="B24" s="107">
        <v>1099.1500000000001</v>
      </c>
      <c r="C24" s="107">
        <v>1175.6500000000001</v>
      </c>
      <c r="D24" s="107">
        <v>1161.92</v>
      </c>
      <c r="E24" s="107">
        <v>1248.55</v>
      </c>
      <c r="F24" s="17">
        <v>105.7</v>
      </c>
      <c r="G24" s="12">
        <v>98.8</v>
      </c>
      <c r="H24" s="1"/>
      <c r="I24" s="7"/>
      <c r="J24" s="32"/>
      <c r="K24" s="31"/>
    </row>
    <row r="25" spans="1:21" s="104" customFormat="1" ht="27" customHeight="1">
      <c r="A25" s="15" t="s">
        <v>14</v>
      </c>
      <c r="B25" s="106">
        <v>1139.52</v>
      </c>
      <c r="C25" s="106">
        <v>1213.23</v>
      </c>
      <c r="D25" s="106">
        <v>1198.3900000000001</v>
      </c>
      <c r="E25" s="106">
        <v>1285.03</v>
      </c>
      <c r="F25" s="13">
        <v>105.2</v>
      </c>
      <c r="G25" s="8">
        <v>98.8</v>
      </c>
      <c r="H25" s="1"/>
      <c r="I25" s="7"/>
      <c r="J25" s="32"/>
      <c r="K25" s="31"/>
    </row>
    <row r="26" spans="1:21" s="104" customFormat="1" ht="27" customHeight="1">
      <c r="A26" s="10" t="s">
        <v>84</v>
      </c>
      <c r="B26" s="106">
        <v>1100.17</v>
      </c>
      <c r="C26" s="106">
        <v>1176.75</v>
      </c>
      <c r="D26" s="106">
        <v>1162.82</v>
      </c>
      <c r="E26" s="106">
        <v>1249.46</v>
      </c>
      <c r="F26" s="13">
        <v>105.7</v>
      </c>
      <c r="G26" s="8">
        <v>98.8</v>
      </c>
      <c r="H26" s="1"/>
      <c r="I26" s="7"/>
      <c r="J26" s="32"/>
      <c r="K26" s="31"/>
    </row>
    <row r="27" spans="1:21" s="104" customFormat="1" ht="36" customHeight="1">
      <c r="A27" s="10" t="s">
        <v>12</v>
      </c>
      <c r="B27" s="106">
        <v>964.28</v>
      </c>
      <c r="C27" s="106">
        <v>1032.0999999999999</v>
      </c>
      <c r="D27" s="106">
        <v>1028.75</v>
      </c>
      <c r="E27" s="106">
        <v>1195.68</v>
      </c>
      <c r="F27" s="13">
        <v>106.7</v>
      </c>
      <c r="G27" s="8">
        <v>99.7</v>
      </c>
      <c r="H27" s="1"/>
      <c r="I27" s="7"/>
      <c r="J27" s="32"/>
      <c r="K27" s="31"/>
    </row>
    <row r="28" spans="1:21" s="104" customFormat="1" ht="36" customHeight="1">
      <c r="A28" s="10" t="s">
        <v>11</v>
      </c>
      <c r="B28" s="106">
        <v>911.58</v>
      </c>
      <c r="C28" s="106">
        <v>963.58</v>
      </c>
      <c r="D28" s="106">
        <v>954.65</v>
      </c>
      <c r="E28" s="106">
        <v>1043.5</v>
      </c>
      <c r="F28" s="13">
        <v>104.7</v>
      </c>
      <c r="G28" s="8">
        <v>99.1</v>
      </c>
      <c r="H28" s="1"/>
      <c r="I28" s="7"/>
      <c r="J28" s="32"/>
      <c r="K28" s="31"/>
    </row>
    <row r="29" spans="1:21" s="104" customFormat="1" ht="36" customHeight="1">
      <c r="A29" s="10" t="s">
        <v>10</v>
      </c>
      <c r="B29" s="106">
        <v>1095.02</v>
      </c>
      <c r="C29" s="106">
        <v>1164.71</v>
      </c>
      <c r="D29" s="106">
        <v>1165.47</v>
      </c>
      <c r="E29" s="106">
        <v>1243.58</v>
      </c>
      <c r="F29" s="13">
        <v>106.4</v>
      </c>
      <c r="G29" s="8">
        <v>100.1</v>
      </c>
      <c r="H29" s="1"/>
      <c r="I29" s="7"/>
      <c r="J29" s="32"/>
      <c r="K29" s="31"/>
      <c r="U29" s="104" t="s">
        <v>112</v>
      </c>
    </row>
    <row r="30" spans="1:21" s="104" customFormat="1" ht="9" customHeight="1">
      <c r="A30" s="10"/>
      <c r="B30" s="105"/>
      <c r="C30" s="105"/>
      <c r="D30" s="105"/>
      <c r="E30" s="105"/>
      <c r="F30" s="8"/>
      <c r="G30" s="8"/>
      <c r="H30" s="1"/>
      <c r="I30" s="7"/>
      <c r="J30" s="32"/>
      <c r="K30" s="31"/>
    </row>
    <row r="31" spans="1:21" ht="15" customHeight="1">
      <c r="A31" s="813" t="s">
        <v>83</v>
      </c>
      <c r="B31" s="813"/>
      <c r="C31" s="813"/>
      <c r="D31" s="813"/>
      <c r="E31" s="813"/>
      <c r="F31" s="813"/>
      <c r="G31" s="813"/>
      <c r="I31" s="7"/>
      <c r="J31" s="32"/>
      <c r="K31" s="31"/>
    </row>
    <row r="32" spans="1:21" s="16" customFormat="1" ht="15" customHeight="1">
      <c r="A32" s="19" t="s">
        <v>8</v>
      </c>
      <c r="B32" s="107">
        <v>1267.32</v>
      </c>
      <c r="C32" s="107">
        <v>1322.8</v>
      </c>
      <c r="D32" s="107">
        <v>1352.26</v>
      </c>
      <c r="E32" s="107">
        <v>1417.32</v>
      </c>
      <c r="F32" s="17">
        <v>106.7</v>
      </c>
      <c r="G32" s="12">
        <v>102.2</v>
      </c>
      <c r="H32" s="1"/>
      <c r="I32" s="7"/>
      <c r="J32" s="32"/>
      <c r="K32" s="31"/>
    </row>
    <row r="33" spans="1:11" s="104" customFormat="1" ht="15" customHeight="1">
      <c r="A33" s="15" t="s">
        <v>7</v>
      </c>
      <c r="B33" s="106">
        <v>1336.49</v>
      </c>
      <c r="C33" s="106">
        <v>1384.41</v>
      </c>
      <c r="D33" s="106">
        <v>1443.08</v>
      </c>
      <c r="E33" s="106">
        <v>1492.32</v>
      </c>
      <c r="F33" s="13">
        <v>108</v>
      </c>
      <c r="G33" s="8">
        <v>104.2</v>
      </c>
      <c r="H33" s="1"/>
      <c r="I33" s="7"/>
      <c r="J33" s="32"/>
      <c r="K33" s="31"/>
    </row>
    <row r="34" spans="1:11" s="104" customFormat="1" ht="15" customHeight="1">
      <c r="A34" s="10" t="s">
        <v>6</v>
      </c>
      <c r="B34" s="106">
        <v>1259.32</v>
      </c>
      <c r="C34" s="106">
        <v>1313.5</v>
      </c>
      <c r="D34" s="106">
        <v>1344.06</v>
      </c>
      <c r="E34" s="106">
        <v>1408.41</v>
      </c>
      <c r="F34" s="13">
        <v>106.7</v>
      </c>
      <c r="G34" s="8">
        <v>102.3</v>
      </c>
      <c r="H34" s="1"/>
      <c r="I34" s="7"/>
      <c r="J34" s="32"/>
      <c r="K34" s="31"/>
    </row>
    <row r="35" spans="1:11" s="104" customFormat="1" ht="27" customHeight="1">
      <c r="A35" s="10" t="s">
        <v>5</v>
      </c>
      <c r="B35" s="106">
        <v>1525.44</v>
      </c>
      <c r="C35" s="106">
        <v>1624.67</v>
      </c>
      <c r="D35" s="106">
        <v>1616.12</v>
      </c>
      <c r="E35" s="106">
        <v>1698.09</v>
      </c>
      <c r="F35" s="13">
        <v>105.9</v>
      </c>
      <c r="G35" s="8">
        <v>99.5</v>
      </c>
      <c r="H35" s="1"/>
      <c r="I35" s="7"/>
      <c r="J35" s="32"/>
      <c r="K35" s="31"/>
    </row>
    <row r="36" spans="1:11" s="104" customFormat="1" ht="27" customHeight="1">
      <c r="A36" s="10" t="s">
        <v>4</v>
      </c>
      <c r="B36" s="106">
        <v>1468.73</v>
      </c>
      <c r="C36" s="106">
        <v>1557.63</v>
      </c>
      <c r="D36" s="106">
        <v>1570.79</v>
      </c>
      <c r="E36" s="106">
        <v>1646.91</v>
      </c>
      <c r="F36" s="13">
        <v>106.9</v>
      </c>
      <c r="G36" s="8">
        <v>100.8</v>
      </c>
      <c r="H36" s="1"/>
      <c r="I36" s="7"/>
      <c r="J36" s="32"/>
      <c r="K36" s="31"/>
    </row>
    <row r="37" spans="1:11" s="104" customFormat="1" ht="27" customHeight="1">
      <c r="A37" s="10" t="s">
        <v>3</v>
      </c>
      <c r="B37" s="106">
        <v>1342.32</v>
      </c>
      <c r="C37" s="106">
        <v>1449.29</v>
      </c>
      <c r="D37" s="106">
        <v>1433.5</v>
      </c>
      <c r="E37" s="106">
        <v>1532.77</v>
      </c>
      <c r="F37" s="13">
        <v>106.8</v>
      </c>
      <c r="G37" s="8">
        <v>98.9</v>
      </c>
      <c r="H37" s="1"/>
      <c r="I37" s="7"/>
      <c r="J37" s="32"/>
      <c r="K37" s="31"/>
    </row>
    <row r="38" spans="1:11" s="104" customFormat="1" ht="21" customHeight="1">
      <c r="A38" s="10"/>
      <c r="B38" s="105"/>
      <c r="C38" s="105"/>
      <c r="D38" s="105"/>
      <c r="E38" s="105"/>
      <c r="F38" s="8"/>
      <c r="G38" s="8"/>
      <c r="I38" s="7"/>
      <c r="J38" s="7"/>
    </row>
    <row r="39" spans="1:11" ht="24" customHeight="1">
      <c r="A39" s="818" t="s">
        <v>111</v>
      </c>
      <c r="B39" s="818"/>
      <c r="C39" s="818"/>
      <c r="D39" s="818"/>
      <c r="E39" s="818"/>
      <c r="F39" s="818"/>
      <c r="G39" s="818"/>
    </row>
    <row r="40" spans="1:11" ht="24" customHeight="1">
      <c r="A40" s="818" t="s">
        <v>81</v>
      </c>
      <c r="B40" s="838"/>
      <c r="C40" s="838"/>
      <c r="D40" s="838"/>
      <c r="E40" s="838"/>
      <c r="F40" s="838"/>
      <c r="G40" s="838"/>
    </row>
    <row r="41" spans="1:11" ht="16.899999999999999" customHeight="1">
      <c r="A41" s="818" t="s">
        <v>110</v>
      </c>
      <c r="B41" s="818"/>
      <c r="C41" s="818"/>
      <c r="D41" s="818"/>
      <c r="E41" s="818"/>
      <c r="F41" s="818"/>
      <c r="G41" s="103"/>
    </row>
    <row r="42" spans="1:11" ht="16.899999999999999" customHeight="1">
      <c r="A42" s="818" t="s">
        <v>810</v>
      </c>
      <c r="B42" s="818"/>
      <c r="C42" s="818"/>
      <c r="D42" s="818"/>
      <c r="E42" s="64"/>
      <c r="F42" s="64"/>
      <c r="G42" s="103"/>
    </row>
    <row r="43" spans="1:11" ht="17.45" customHeight="1">
      <c r="A43" s="811" t="s">
        <v>109</v>
      </c>
      <c r="B43" s="811"/>
      <c r="C43" s="811"/>
      <c r="D43" s="811"/>
      <c r="E43" s="811"/>
      <c r="F43" s="811"/>
      <c r="G43" s="811"/>
    </row>
    <row r="44" spans="1:11" ht="24.75" customHeight="1">
      <c r="A44" s="818" t="s">
        <v>77</v>
      </c>
      <c r="B44" s="818"/>
      <c r="C44" s="818"/>
      <c r="D44" s="818"/>
      <c r="E44" s="818"/>
      <c r="F44" s="818"/>
      <c r="G44" s="818"/>
    </row>
    <row r="45" spans="1:11">
      <c r="A45" s="818" t="s">
        <v>76</v>
      </c>
      <c r="B45" s="818"/>
      <c r="C45" s="818"/>
      <c r="D45" s="818"/>
      <c r="E45" s="818"/>
      <c r="F45" s="837"/>
      <c r="G45" s="837"/>
    </row>
    <row r="46" spans="1:11">
      <c r="A46" s="811"/>
      <c r="B46" s="811"/>
      <c r="C46" s="811"/>
      <c r="D46" s="811"/>
      <c r="E46" s="811"/>
      <c r="F46" s="811"/>
      <c r="G46" s="811"/>
    </row>
  </sheetData>
  <mergeCells count="18">
    <mergeCell ref="A31:G31"/>
    <mergeCell ref="A46:G46"/>
    <mergeCell ref="A42:D42"/>
    <mergeCell ref="A43:G43"/>
    <mergeCell ref="A45:G45"/>
    <mergeCell ref="A44:G44"/>
    <mergeCell ref="A39:G39"/>
    <mergeCell ref="A40:G40"/>
    <mergeCell ref="A41:F41"/>
    <mergeCell ref="A9:G9"/>
    <mergeCell ref="A15:G15"/>
    <mergeCell ref="A23:G23"/>
    <mergeCell ref="A1:G1"/>
    <mergeCell ref="A3:G3"/>
    <mergeCell ref="A5:A7"/>
    <mergeCell ref="C5:G5"/>
    <mergeCell ref="F6:G6"/>
    <mergeCell ref="B7:E7"/>
  </mergeCells>
  <printOptions horizontalCentered="1"/>
  <pageMargins left="0.70866141732283461" right="0.70866141732283461"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0"/>
  <sheetViews>
    <sheetView topLeftCell="A4" workbookViewId="0">
      <selection activeCell="I41" sqref="I41"/>
    </sheetView>
  </sheetViews>
  <sheetFormatPr defaultRowHeight="12.75"/>
  <cols>
    <col min="1" max="1" width="23.140625" style="1" customWidth="1"/>
    <col min="2" max="2" width="13.140625" style="1" customWidth="1"/>
    <col min="3" max="3" width="15" style="1" customWidth="1"/>
    <col min="4" max="4" width="12.5703125" style="1" customWidth="1"/>
    <col min="5" max="5" width="12" style="1" customWidth="1"/>
    <col min="6" max="6" width="10.42578125" style="1" customWidth="1"/>
    <col min="7" max="7" width="13.7109375" style="1" customWidth="1"/>
    <col min="8" max="8" width="14.28515625" style="1" customWidth="1"/>
    <col min="9" max="9" width="20.85546875" style="1" customWidth="1"/>
    <col min="10" max="10" width="11.7109375" style="1" bestFit="1" customWidth="1"/>
    <col min="11" max="12" width="10.140625" style="1" bestFit="1" customWidth="1"/>
    <col min="13" max="13" width="9.28515625" style="1" bestFit="1" customWidth="1"/>
    <col min="14" max="16384" width="9.140625" style="1"/>
  </cols>
  <sheetData>
    <row r="1" spans="1:13" ht="26.25" customHeight="1">
      <c r="A1" s="853" t="s">
        <v>43</v>
      </c>
      <c r="B1" s="853"/>
      <c r="C1" s="853"/>
      <c r="D1" s="853"/>
      <c r="E1" s="853"/>
      <c r="F1" s="853"/>
      <c r="G1" s="853"/>
    </row>
    <row r="2" spans="1:13" ht="12.75" customHeight="1">
      <c r="A2" s="101"/>
      <c r="B2" s="101"/>
      <c r="C2" s="101"/>
      <c r="D2" s="101"/>
      <c r="E2" s="101"/>
      <c r="F2" s="101"/>
      <c r="G2" s="101"/>
    </row>
    <row r="3" spans="1:13" ht="29.45" customHeight="1">
      <c r="A3" s="824" t="s">
        <v>773</v>
      </c>
      <c r="B3" s="824"/>
      <c r="C3" s="824"/>
      <c r="D3" s="824"/>
      <c r="E3" s="824"/>
      <c r="F3" s="824"/>
      <c r="G3" s="824"/>
    </row>
    <row r="4" spans="1:13" ht="14.25">
      <c r="A4" s="134"/>
      <c r="B4" s="133"/>
      <c r="C4" s="115"/>
      <c r="D4" s="115"/>
      <c r="E4" s="115"/>
      <c r="F4" s="115"/>
      <c r="G4" s="101"/>
    </row>
    <row r="5" spans="1:13">
      <c r="A5" s="825" t="s">
        <v>41</v>
      </c>
      <c r="B5" s="820" t="s">
        <v>142</v>
      </c>
      <c r="C5" s="819" t="s">
        <v>141</v>
      </c>
      <c r="D5" s="819"/>
      <c r="E5" s="819"/>
      <c r="F5" s="819"/>
      <c r="G5" s="822"/>
    </row>
    <row r="6" spans="1:13">
      <c r="A6" s="825"/>
      <c r="B6" s="826"/>
      <c r="C6" s="820" t="s">
        <v>140</v>
      </c>
      <c r="D6" s="823" t="s">
        <v>71</v>
      </c>
      <c r="E6" s="823"/>
      <c r="F6" s="823"/>
      <c r="G6" s="827"/>
    </row>
    <row r="7" spans="1:13" ht="29.25" customHeight="1">
      <c r="A7" s="825"/>
      <c r="B7" s="826"/>
      <c r="C7" s="826"/>
      <c r="D7" s="827" t="s">
        <v>139</v>
      </c>
      <c r="E7" s="825"/>
      <c r="F7" s="823" t="s">
        <v>138</v>
      </c>
      <c r="G7" s="827"/>
    </row>
    <row r="8" spans="1:13">
      <c r="A8" s="825"/>
      <c r="B8" s="826"/>
      <c r="C8" s="826"/>
      <c r="D8" s="823" t="s">
        <v>68</v>
      </c>
      <c r="E8" s="819" t="s">
        <v>66</v>
      </c>
      <c r="F8" s="820" t="s">
        <v>67</v>
      </c>
      <c r="G8" s="822" t="s">
        <v>66</v>
      </c>
    </row>
    <row r="9" spans="1:13" ht="21.75" customHeight="1">
      <c r="A9" s="825"/>
      <c r="B9" s="821"/>
      <c r="C9" s="821"/>
      <c r="D9" s="823"/>
      <c r="E9" s="819"/>
      <c r="F9" s="821"/>
      <c r="G9" s="822"/>
      <c r="K9" s="1" t="s">
        <v>60</v>
      </c>
    </row>
    <row r="10" spans="1:13">
      <c r="A10" s="58" t="s">
        <v>65</v>
      </c>
      <c r="B10" s="97"/>
      <c r="C10" s="132"/>
      <c r="D10" s="97" t="s">
        <v>104</v>
      </c>
      <c r="E10" s="26"/>
      <c r="F10" s="56"/>
      <c r="G10" s="131" t="s">
        <v>104</v>
      </c>
    </row>
    <row r="11" spans="1:13" ht="13.5">
      <c r="A11" s="95" t="s">
        <v>64</v>
      </c>
      <c r="B11" s="129">
        <v>1276.23</v>
      </c>
      <c r="C11" s="128" t="s">
        <v>774</v>
      </c>
      <c r="D11" s="129">
        <v>1248.55</v>
      </c>
      <c r="E11" s="130">
        <v>1285.03</v>
      </c>
      <c r="F11" s="129">
        <v>1417.32</v>
      </c>
      <c r="G11" s="128">
        <v>1492.32</v>
      </c>
      <c r="H11" s="119"/>
      <c r="I11" s="119"/>
      <c r="J11" s="119"/>
      <c r="K11" s="119"/>
      <c r="L11" s="119"/>
      <c r="M11" s="119"/>
    </row>
    <row r="12" spans="1:13">
      <c r="A12" s="90" t="s">
        <v>63</v>
      </c>
      <c r="B12" s="126">
        <v>1244.67</v>
      </c>
      <c r="C12" s="125">
        <v>1241.6400000000001</v>
      </c>
      <c r="D12" s="126">
        <v>1231.31</v>
      </c>
      <c r="E12" s="125">
        <v>1237.02</v>
      </c>
      <c r="F12" s="126">
        <v>1373.97</v>
      </c>
      <c r="G12" s="125">
        <v>1348.89</v>
      </c>
      <c r="H12" s="119"/>
      <c r="I12" s="119"/>
      <c r="J12" s="119"/>
      <c r="K12" s="119"/>
      <c r="L12" s="119"/>
      <c r="M12" s="119"/>
    </row>
    <row r="13" spans="1:13">
      <c r="A13" s="90" t="s">
        <v>62</v>
      </c>
      <c r="B13" s="126">
        <v>1306.75</v>
      </c>
      <c r="C13" s="125">
        <v>1302.73</v>
      </c>
      <c r="D13" s="126">
        <v>1277.3499999999999</v>
      </c>
      <c r="E13" s="125">
        <v>1316.43</v>
      </c>
      <c r="F13" s="126">
        <v>1562.84</v>
      </c>
      <c r="G13" s="125">
        <v>1785.64</v>
      </c>
      <c r="H13" s="119"/>
      <c r="I13" s="119"/>
      <c r="J13" s="119"/>
      <c r="K13" s="119"/>
      <c r="L13" s="119"/>
      <c r="M13" s="119"/>
    </row>
    <row r="14" spans="1:13">
      <c r="A14" s="90" t="s">
        <v>61</v>
      </c>
      <c r="B14" s="126">
        <v>1284.27</v>
      </c>
      <c r="C14" s="125">
        <v>1282.93</v>
      </c>
      <c r="D14" s="126">
        <v>1255.71</v>
      </c>
      <c r="E14" s="125">
        <v>1285.1300000000001</v>
      </c>
      <c r="F14" s="126">
        <v>1455.34</v>
      </c>
      <c r="G14" s="125">
        <v>1457.23</v>
      </c>
      <c r="H14" s="119"/>
      <c r="I14" s="119"/>
      <c r="J14" s="119"/>
      <c r="K14" s="119"/>
      <c r="L14" s="119" t="s">
        <v>106</v>
      </c>
      <c r="M14" s="119"/>
    </row>
    <row r="15" spans="1:13">
      <c r="A15" s="90" t="s">
        <v>59</v>
      </c>
      <c r="B15" s="126">
        <v>1215.43</v>
      </c>
      <c r="C15" s="125">
        <v>1197.03</v>
      </c>
      <c r="D15" s="126">
        <v>1251.3800000000001</v>
      </c>
      <c r="E15" s="125">
        <v>1257.2</v>
      </c>
      <c r="F15" s="126">
        <v>1394.87</v>
      </c>
      <c r="G15" s="125">
        <v>1326.62</v>
      </c>
      <c r="H15" s="119"/>
      <c r="I15" s="119"/>
      <c r="J15" s="119"/>
      <c r="K15" s="119"/>
      <c r="L15" s="119"/>
      <c r="M15" s="119"/>
    </row>
    <row r="16" spans="1:13">
      <c r="A16" s="90" t="s">
        <v>58</v>
      </c>
      <c r="B16" s="126">
        <v>1287.24</v>
      </c>
      <c r="C16" s="125">
        <v>1280.54</v>
      </c>
      <c r="D16" s="126">
        <v>1261.25</v>
      </c>
      <c r="E16" s="125">
        <v>1280.22</v>
      </c>
      <c r="F16" s="126">
        <v>1524.13</v>
      </c>
      <c r="G16" s="125">
        <v>1579.85</v>
      </c>
      <c r="H16" s="119"/>
      <c r="I16" s="119"/>
      <c r="J16" s="119"/>
      <c r="K16" s="119"/>
      <c r="L16" s="119"/>
      <c r="M16" s="119"/>
    </row>
    <row r="17" spans="1:13">
      <c r="A17" s="90" t="s">
        <v>57</v>
      </c>
      <c r="B17" s="126">
        <v>1250.31</v>
      </c>
      <c r="C17" s="125">
        <v>1251.4000000000001</v>
      </c>
      <c r="D17" s="126">
        <v>1233.3800000000001</v>
      </c>
      <c r="E17" s="125">
        <v>1265.3800000000001</v>
      </c>
      <c r="F17" s="126">
        <v>1354.01</v>
      </c>
      <c r="G17" s="125">
        <v>1363.95</v>
      </c>
      <c r="H17" s="119"/>
      <c r="I17" s="119"/>
      <c r="J17" s="119"/>
      <c r="K17" s="119"/>
      <c r="L17" s="119"/>
      <c r="M17" s="119"/>
    </row>
    <row r="18" spans="1:13">
      <c r="A18" s="90" t="s">
        <v>56</v>
      </c>
      <c r="B18" s="126">
        <v>1287.81</v>
      </c>
      <c r="C18" s="125">
        <v>1291.3599999999999</v>
      </c>
      <c r="D18" s="126">
        <v>1240.5899999999999</v>
      </c>
      <c r="E18" s="125">
        <v>1284.6600000000001</v>
      </c>
      <c r="F18" s="126">
        <v>1378.45</v>
      </c>
      <c r="G18" s="125">
        <v>1457.31</v>
      </c>
      <c r="H18" s="119"/>
      <c r="I18" s="119"/>
      <c r="J18" s="119"/>
      <c r="K18" s="119"/>
      <c r="L18" s="119"/>
      <c r="M18" s="119"/>
    </row>
    <row r="19" spans="1:13">
      <c r="A19" s="90" t="s">
        <v>55</v>
      </c>
      <c r="B19" s="126">
        <v>1290.01</v>
      </c>
      <c r="C19" s="125">
        <v>1285.46</v>
      </c>
      <c r="D19" s="126">
        <v>1267.95</v>
      </c>
      <c r="E19" s="125">
        <v>1305.31</v>
      </c>
      <c r="F19" s="126">
        <v>1486.51</v>
      </c>
      <c r="G19" s="127">
        <v>1546.65</v>
      </c>
      <c r="H19" s="119"/>
      <c r="I19" s="119"/>
      <c r="J19" s="119"/>
      <c r="K19" s="119"/>
      <c r="L19" s="119"/>
      <c r="M19" s="119"/>
    </row>
    <row r="20" spans="1:13">
      <c r="A20" s="90" t="s">
        <v>54</v>
      </c>
      <c r="B20" s="126">
        <v>1262.07</v>
      </c>
      <c r="C20" s="125">
        <v>1266.04</v>
      </c>
      <c r="D20" s="126">
        <v>1223.8900000000001</v>
      </c>
      <c r="E20" s="125">
        <v>1261.83</v>
      </c>
      <c r="F20" s="126">
        <v>1388.95</v>
      </c>
      <c r="G20" s="125">
        <v>1525.26</v>
      </c>
      <c r="H20" s="119"/>
      <c r="I20" s="119"/>
      <c r="J20" s="119"/>
      <c r="K20" s="119"/>
      <c r="L20" s="119"/>
      <c r="M20" s="119"/>
    </row>
    <row r="21" spans="1:13">
      <c r="A21" s="90" t="s">
        <v>53</v>
      </c>
      <c r="B21" s="126">
        <v>1310.0899999999999</v>
      </c>
      <c r="C21" s="125">
        <v>1313.7</v>
      </c>
      <c r="D21" s="126">
        <v>1246.0899999999999</v>
      </c>
      <c r="E21" s="125">
        <v>1298.3</v>
      </c>
      <c r="F21" s="126">
        <v>1478.44</v>
      </c>
      <c r="G21" s="125">
        <v>1583.92</v>
      </c>
      <c r="H21" s="119"/>
      <c r="I21" s="119"/>
      <c r="J21" s="119"/>
      <c r="K21" s="119"/>
      <c r="L21" s="119"/>
      <c r="M21" s="119"/>
    </row>
    <row r="22" spans="1:13">
      <c r="A22" s="90" t="s">
        <v>52</v>
      </c>
      <c r="B22" s="126">
        <v>1280.03</v>
      </c>
      <c r="C22" s="125">
        <v>1279.22</v>
      </c>
      <c r="D22" s="126">
        <v>1255.07</v>
      </c>
      <c r="E22" s="125">
        <v>1301.67</v>
      </c>
      <c r="F22" s="126">
        <v>1413.27</v>
      </c>
      <c r="G22" s="125">
        <v>1483.41</v>
      </c>
      <c r="H22" s="119"/>
      <c r="I22" s="119"/>
      <c r="J22" s="119"/>
      <c r="K22" s="119"/>
      <c r="L22" s="119"/>
      <c r="M22" s="119"/>
    </row>
    <row r="23" spans="1:13">
      <c r="A23" s="90" t="s">
        <v>51</v>
      </c>
      <c r="B23" s="126">
        <v>1203.94</v>
      </c>
      <c r="C23" s="125">
        <v>1196.25</v>
      </c>
      <c r="D23" s="126">
        <v>1228.1400000000001</v>
      </c>
      <c r="E23" s="125">
        <v>1263.4100000000001</v>
      </c>
      <c r="F23" s="126">
        <v>1318.16</v>
      </c>
      <c r="G23" s="125">
        <v>1355.77</v>
      </c>
      <c r="H23" s="119"/>
      <c r="I23" s="119"/>
      <c r="J23" s="119"/>
      <c r="K23" s="119"/>
      <c r="L23" s="119"/>
      <c r="M23" s="119"/>
    </row>
    <row r="24" spans="1:13">
      <c r="A24" s="90" t="s">
        <v>50</v>
      </c>
      <c r="B24" s="126">
        <v>1274.4000000000001</v>
      </c>
      <c r="C24" s="125">
        <v>1273.74</v>
      </c>
      <c r="D24" s="126">
        <v>1256.6600000000001</v>
      </c>
      <c r="E24" s="125">
        <v>1304.9100000000001</v>
      </c>
      <c r="F24" s="126">
        <v>1360.06</v>
      </c>
      <c r="G24" s="125">
        <v>1397.76</v>
      </c>
      <c r="H24" s="119"/>
      <c r="I24" s="119"/>
      <c r="J24" s="119"/>
      <c r="K24" s="119"/>
      <c r="L24" s="119"/>
      <c r="M24" s="119"/>
    </row>
    <row r="25" spans="1:13">
      <c r="A25" s="90" t="s">
        <v>49</v>
      </c>
      <c r="B25" s="126">
        <v>1303.83</v>
      </c>
      <c r="C25" s="125">
        <v>1305.79</v>
      </c>
      <c r="D25" s="126">
        <v>1266.33</v>
      </c>
      <c r="E25" s="125">
        <v>1280.74</v>
      </c>
      <c r="F25" s="126">
        <v>1422.95</v>
      </c>
      <c r="G25" s="125">
        <v>1540.38</v>
      </c>
      <c r="H25" s="119"/>
      <c r="I25" s="119"/>
      <c r="J25" s="119"/>
      <c r="K25" s="119"/>
      <c r="L25" s="119"/>
      <c r="M25" s="119"/>
    </row>
    <row r="26" spans="1:13">
      <c r="A26" s="90" t="s">
        <v>48</v>
      </c>
      <c r="B26" s="126">
        <v>1258.57</v>
      </c>
      <c r="C26" s="125">
        <v>1256.4100000000001</v>
      </c>
      <c r="D26" s="126">
        <v>1252.03</v>
      </c>
      <c r="E26" s="125">
        <v>1300.05</v>
      </c>
      <c r="F26" s="126">
        <v>1331.13</v>
      </c>
      <c r="G26" s="125">
        <v>1433.91</v>
      </c>
      <c r="H26" s="119"/>
      <c r="I26" s="119"/>
      <c r="J26" s="119"/>
      <c r="K26" s="119"/>
      <c r="L26" s="119"/>
      <c r="M26" s="119"/>
    </row>
    <row r="27" spans="1:13">
      <c r="A27" s="90" t="s">
        <v>47</v>
      </c>
      <c r="B27" s="126">
        <v>1278.8800000000001</v>
      </c>
      <c r="C27" s="125">
        <v>1271.03</v>
      </c>
      <c r="D27" s="126">
        <v>1257.3699999999999</v>
      </c>
      <c r="E27" s="125">
        <v>1257</v>
      </c>
      <c r="F27" s="126">
        <v>1539.3</v>
      </c>
      <c r="G27" s="125">
        <v>1558.01</v>
      </c>
      <c r="H27" s="119"/>
      <c r="I27" s="119"/>
      <c r="J27" s="119"/>
      <c r="K27" s="119"/>
      <c r="L27" s="119"/>
      <c r="M27" s="119"/>
    </row>
    <row r="28" spans="1:13" s="59" customFormat="1" ht="15">
      <c r="A28" s="124"/>
      <c r="B28" s="123"/>
      <c r="C28" s="122"/>
      <c r="D28" s="122"/>
      <c r="E28" s="122"/>
      <c r="F28" s="122"/>
      <c r="G28" s="121"/>
    </row>
    <row r="29" spans="1:13" ht="24" customHeight="1">
      <c r="A29" s="818" t="s">
        <v>82</v>
      </c>
      <c r="B29" s="818"/>
      <c r="C29" s="818"/>
      <c r="D29" s="818"/>
      <c r="E29" s="818"/>
      <c r="F29" s="818"/>
      <c r="G29" s="818"/>
    </row>
    <row r="30" spans="1:13" ht="23.25" customHeight="1">
      <c r="A30" s="818" t="s">
        <v>137</v>
      </c>
      <c r="B30" s="838"/>
      <c r="C30" s="838"/>
      <c r="D30" s="838"/>
      <c r="E30" s="838"/>
      <c r="F30" s="838"/>
      <c r="G30" s="838"/>
    </row>
    <row r="31" spans="1:13" ht="12.75" customHeight="1">
      <c r="A31" s="818" t="s">
        <v>136</v>
      </c>
      <c r="B31" s="857"/>
      <c r="C31" s="857"/>
      <c r="D31" s="857"/>
      <c r="E31" s="857"/>
      <c r="F31" s="857"/>
      <c r="G31" s="857"/>
    </row>
    <row r="32" spans="1:13" ht="12.75" customHeight="1">
      <c r="A32" s="818" t="s">
        <v>135</v>
      </c>
      <c r="B32" s="818"/>
      <c r="C32" s="818"/>
      <c r="D32" s="818"/>
      <c r="E32" s="818"/>
      <c r="F32" s="818"/>
      <c r="G32" s="818"/>
    </row>
    <row r="33" spans="1:16" ht="12" customHeight="1">
      <c r="A33" s="818" t="s">
        <v>100</v>
      </c>
      <c r="B33" s="818"/>
      <c r="C33" s="818"/>
      <c r="D33" s="818"/>
      <c r="E33" s="818"/>
      <c r="F33" s="818"/>
      <c r="G33" s="818"/>
    </row>
    <row r="34" spans="1:16" ht="12" customHeight="1">
      <c r="A34" s="818" t="s">
        <v>134</v>
      </c>
      <c r="B34" s="818"/>
      <c r="C34" s="818"/>
      <c r="D34" s="818"/>
      <c r="E34" s="818"/>
      <c r="F34" s="64"/>
      <c r="G34" s="64"/>
      <c r="P34" s="1" t="s">
        <v>60</v>
      </c>
    </row>
    <row r="35" spans="1:16" ht="12" customHeight="1">
      <c r="A35" s="818" t="s">
        <v>133</v>
      </c>
      <c r="B35" s="856"/>
      <c r="C35" s="856"/>
      <c r="D35" s="856"/>
      <c r="E35" s="856"/>
      <c r="F35" s="856"/>
      <c r="G35" s="856"/>
    </row>
    <row r="38" spans="1:16" ht="25.5" customHeight="1">
      <c r="A38" s="858" t="s">
        <v>132</v>
      </c>
      <c r="B38" s="858"/>
      <c r="C38" s="858"/>
      <c r="D38" s="858"/>
      <c r="E38" s="858"/>
      <c r="F38" s="859"/>
      <c r="G38" s="859"/>
    </row>
    <row r="39" spans="1:16">
      <c r="A39" s="108"/>
      <c r="B39" s="108"/>
      <c r="C39" s="108"/>
      <c r="D39" s="108"/>
      <c r="E39" s="108"/>
    </row>
    <row r="40" spans="1:16" ht="36" customHeight="1">
      <c r="A40" s="863" t="s">
        <v>41</v>
      </c>
      <c r="B40" s="863"/>
      <c r="C40" s="34" t="s">
        <v>802</v>
      </c>
      <c r="D40" s="816" t="s">
        <v>130</v>
      </c>
      <c r="E40" s="843"/>
      <c r="F40" s="816" t="s">
        <v>129</v>
      </c>
      <c r="G40" s="841"/>
    </row>
    <row r="41" spans="1:16" ht="26.25" customHeight="1">
      <c r="A41" s="847" t="s">
        <v>803</v>
      </c>
      <c r="B41" s="847"/>
      <c r="C41" s="120">
        <v>1120108</v>
      </c>
      <c r="D41" s="844">
        <v>16007219232</v>
      </c>
      <c r="E41" s="845"/>
      <c r="F41" s="842">
        <v>1190.9000000000001</v>
      </c>
      <c r="G41" s="841"/>
      <c r="I41" s="119"/>
    </row>
    <row r="42" spans="1:16" ht="24.75" customHeight="1">
      <c r="A42" s="847" t="s">
        <v>808</v>
      </c>
      <c r="B42" s="847"/>
      <c r="C42" s="118">
        <v>883501</v>
      </c>
      <c r="D42" s="848">
        <v>12652443185</v>
      </c>
      <c r="E42" s="845"/>
      <c r="F42" s="852">
        <v>1193.4000000000001</v>
      </c>
      <c r="G42" s="841"/>
      <c r="I42" s="119"/>
      <c r="J42" s="1" t="s">
        <v>60</v>
      </c>
    </row>
    <row r="43" spans="1:16" ht="28.5" customHeight="1">
      <c r="A43" s="862" t="s">
        <v>128</v>
      </c>
      <c r="B43" s="862"/>
      <c r="C43" s="118">
        <v>194056</v>
      </c>
      <c r="D43" s="848">
        <v>2685756549</v>
      </c>
      <c r="E43" s="845"/>
      <c r="F43" s="852">
        <v>1153.3399999999999</v>
      </c>
      <c r="G43" s="841"/>
      <c r="J43" s="119"/>
    </row>
    <row r="44" spans="1:16" ht="27.75" customHeight="1">
      <c r="A44" s="846" t="s">
        <v>9</v>
      </c>
      <c r="B44" s="846"/>
      <c r="C44" s="746">
        <v>42551</v>
      </c>
      <c r="D44" s="854">
        <v>669019498</v>
      </c>
      <c r="E44" s="855"/>
      <c r="F44" s="860">
        <v>1310.22</v>
      </c>
      <c r="G44" s="861"/>
    </row>
    <row r="45" spans="1:16">
      <c r="A45" s="103"/>
      <c r="B45" s="103"/>
      <c r="C45" s="117"/>
      <c r="D45" s="117"/>
      <c r="E45" s="103"/>
    </row>
    <row r="46" spans="1:16" ht="26.25" customHeight="1">
      <c r="A46" s="849" t="s">
        <v>127</v>
      </c>
      <c r="B46" s="849"/>
      <c r="C46" s="850"/>
      <c r="D46" s="850"/>
      <c r="E46" s="850"/>
      <c r="F46" s="851"/>
      <c r="G46" s="851"/>
    </row>
    <row r="47" spans="1:16" ht="16.5">
      <c r="A47" s="849" t="s">
        <v>126</v>
      </c>
      <c r="B47" s="849"/>
      <c r="C47" s="849"/>
      <c r="D47" s="849"/>
      <c r="E47" s="849"/>
    </row>
    <row r="48" spans="1:16" ht="16.5">
      <c r="A48" s="840" t="s">
        <v>125</v>
      </c>
      <c r="B48" s="840"/>
      <c r="C48" s="840"/>
      <c r="D48" s="840"/>
      <c r="E48" s="116"/>
    </row>
    <row r="49" spans="1:7" ht="15.6" customHeight="1">
      <c r="A49" s="839" t="s">
        <v>124</v>
      </c>
      <c r="B49" s="818"/>
      <c r="C49" s="818"/>
      <c r="D49" s="818"/>
      <c r="E49" s="818"/>
      <c r="F49" s="818"/>
      <c r="G49" s="818"/>
    </row>
    <row r="50" spans="1:7" ht="25.9" customHeight="1">
      <c r="A50" s="839" t="s">
        <v>123</v>
      </c>
      <c r="B50" s="818"/>
      <c r="C50" s="818"/>
      <c r="D50" s="818"/>
      <c r="E50" s="818"/>
      <c r="F50" s="818"/>
      <c r="G50" s="818"/>
    </row>
  </sheetData>
  <mergeCells count="41">
    <mergeCell ref="A29:G29"/>
    <mergeCell ref="D8:D9"/>
    <mergeCell ref="D44:E44"/>
    <mergeCell ref="A35:G35"/>
    <mergeCell ref="A30:G30"/>
    <mergeCell ref="A33:G33"/>
    <mergeCell ref="A31:G31"/>
    <mergeCell ref="A32:G32"/>
    <mergeCell ref="A34:E34"/>
    <mergeCell ref="A38:G38"/>
    <mergeCell ref="D43:E43"/>
    <mergeCell ref="F43:G43"/>
    <mergeCell ref="F44:G44"/>
    <mergeCell ref="A43:B43"/>
    <mergeCell ref="A40:B40"/>
    <mergeCell ref="A42:B42"/>
    <mergeCell ref="A1:G1"/>
    <mergeCell ref="A3:G3"/>
    <mergeCell ref="A5:A9"/>
    <mergeCell ref="B5:B9"/>
    <mergeCell ref="C5:G5"/>
    <mergeCell ref="C6:C9"/>
    <mergeCell ref="D7:E7"/>
    <mergeCell ref="E8:E9"/>
    <mergeCell ref="F8:F9"/>
    <mergeCell ref="G8:G9"/>
    <mergeCell ref="D6:G6"/>
    <mergeCell ref="F7:G7"/>
    <mergeCell ref="A50:G50"/>
    <mergeCell ref="A49:G49"/>
    <mergeCell ref="A48:D48"/>
    <mergeCell ref="F40:G40"/>
    <mergeCell ref="F41:G41"/>
    <mergeCell ref="D40:E40"/>
    <mergeCell ref="D41:E41"/>
    <mergeCell ref="A44:B44"/>
    <mergeCell ref="A41:B41"/>
    <mergeCell ref="D42:E42"/>
    <mergeCell ref="A47:E47"/>
    <mergeCell ref="A46:G46"/>
    <mergeCell ref="F42:G42"/>
  </mergeCells>
  <printOptions horizontalCentered="1"/>
  <pageMargins left="0.31496062992125984" right="0.31496062992125984" top="0.59055118110236227" bottom="0.98425196850393704"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5"/>
  <sheetViews>
    <sheetView topLeftCell="A19" zoomScaleNormal="100" workbookViewId="0">
      <selection activeCell="A15" sqref="A15:E15"/>
    </sheetView>
  </sheetViews>
  <sheetFormatPr defaultRowHeight="12.75"/>
  <cols>
    <col min="1" max="2" width="18.28515625" style="1" customWidth="1"/>
    <col min="3" max="3" width="18.5703125" style="1" customWidth="1"/>
    <col min="4" max="4" width="21.5703125" style="1" customWidth="1"/>
    <col min="5" max="5" width="19.85546875" style="1" customWidth="1"/>
    <col min="6" max="6" width="9.140625" style="1" bestFit="1" customWidth="1"/>
    <col min="7" max="7" width="11.140625" style="1" bestFit="1" customWidth="1"/>
    <col min="8" max="8" width="13.7109375" style="1" customWidth="1"/>
    <col min="9" max="9" width="16.42578125" style="1" customWidth="1"/>
    <col min="10" max="16384" width="9.140625" style="1"/>
  </cols>
  <sheetData>
    <row r="1" spans="1:9" ht="31.15" customHeight="1">
      <c r="A1" s="814" t="s">
        <v>43</v>
      </c>
      <c r="B1" s="814"/>
      <c r="C1" s="814"/>
      <c r="D1" s="814"/>
      <c r="E1" s="814"/>
      <c r="F1" s="158"/>
      <c r="G1" s="158"/>
      <c r="H1" s="158"/>
    </row>
    <row r="2" spans="1:9" ht="15" customHeight="1">
      <c r="A2" s="38"/>
      <c r="B2" s="38"/>
      <c r="C2" s="38"/>
      <c r="D2" s="38"/>
      <c r="E2" s="38"/>
    </row>
    <row r="3" spans="1:9" ht="33.75" customHeight="1">
      <c r="A3" s="867" t="s">
        <v>169</v>
      </c>
      <c r="B3" s="867"/>
      <c r="C3" s="867"/>
      <c r="D3" s="867"/>
      <c r="E3" s="867"/>
    </row>
    <row r="4" spans="1:9" ht="9" customHeight="1">
      <c r="A4" s="108"/>
      <c r="B4" s="108"/>
      <c r="C4" s="108"/>
      <c r="D4" s="108"/>
      <c r="E4" s="108"/>
    </row>
    <row r="5" spans="1:9" ht="44.25" customHeight="1">
      <c r="A5" s="863" t="s">
        <v>41</v>
      </c>
      <c r="B5" s="863"/>
      <c r="C5" s="34" t="s">
        <v>131</v>
      </c>
      <c r="D5" s="34" t="s">
        <v>130</v>
      </c>
      <c r="E5" s="33" t="s">
        <v>129</v>
      </c>
      <c r="H5" s="1" t="s">
        <v>60</v>
      </c>
    </row>
    <row r="6" spans="1:9" ht="41.25" customHeight="1">
      <c r="A6" s="847" t="s">
        <v>803</v>
      </c>
      <c r="B6" s="847"/>
      <c r="C6" s="120">
        <v>1102720</v>
      </c>
      <c r="D6" s="120">
        <v>1192871615</v>
      </c>
      <c r="E6" s="157">
        <v>1081.75</v>
      </c>
      <c r="F6" s="4"/>
      <c r="G6" s="4"/>
      <c r="H6" s="119"/>
    </row>
    <row r="7" spans="1:9" ht="31.5" customHeight="1">
      <c r="A7" s="847" t="s">
        <v>168</v>
      </c>
      <c r="B7" s="847"/>
      <c r="C7" s="118">
        <v>90</v>
      </c>
      <c r="D7" s="118">
        <v>44229</v>
      </c>
      <c r="E7" s="156">
        <v>491.43</v>
      </c>
      <c r="G7" s="4"/>
      <c r="H7" s="119"/>
    </row>
    <row r="8" spans="1:9" ht="33" customHeight="1">
      <c r="A8" s="847" t="s">
        <v>804</v>
      </c>
      <c r="B8" s="847"/>
      <c r="C8" s="118">
        <v>869205</v>
      </c>
      <c r="D8" s="118">
        <v>940290307</v>
      </c>
      <c r="E8" s="156">
        <v>1081.78</v>
      </c>
      <c r="H8" s="119"/>
    </row>
    <row r="9" spans="1:9" ht="30.75" customHeight="1">
      <c r="A9" s="870" t="s">
        <v>24</v>
      </c>
      <c r="B9" s="870"/>
      <c r="C9" s="118">
        <v>46023</v>
      </c>
      <c r="D9" s="118">
        <v>51443129</v>
      </c>
      <c r="E9" s="156">
        <v>1117.77</v>
      </c>
      <c r="H9" s="119"/>
    </row>
    <row r="10" spans="1:9" ht="45" customHeight="1">
      <c r="A10" s="862" t="s">
        <v>128</v>
      </c>
      <c r="B10" s="862"/>
      <c r="C10" s="118">
        <v>190904</v>
      </c>
      <c r="D10" s="118">
        <v>202902316</v>
      </c>
      <c r="E10" s="156">
        <v>1062.8499999999999</v>
      </c>
      <c r="H10" s="119"/>
    </row>
    <row r="11" spans="1:9" ht="37.5" customHeight="1">
      <c r="A11" s="847" t="s">
        <v>9</v>
      </c>
      <c r="B11" s="847"/>
      <c r="C11" s="118">
        <v>42521</v>
      </c>
      <c r="D11" s="118">
        <v>49634763</v>
      </c>
      <c r="E11" s="156">
        <v>1167.3</v>
      </c>
      <c r="H11" s="119"/>
      <c r="I11" s="119"/>
    </row>
    <row r="12" spans="1:9" ht="9" customHeight="1">
      <c r="A12" s="103"/>
      <c r="B12" s="103"/>
      <c r="C12" s="103"/>
      <c r="D12" s="103"/>
      <c r="E12" s="103"/>
    </row>
    <row r="13" spans="1:9" ht="30" customHeight="1">
      <c r="A13" s="849" t="s">
        <v>801</v>
      </c>
      <c r="B13" s="849"/>
      <c r="C13" s="850"/>
      <c r="D13" s="850"/>
      <c r="E13" s="850"/>
    </row>
    <row r="14" spans="1:9" ht="15" customHeight="1">
      <c r="A14" s="849" t="s">
        <v>126</v>
      </c>
      <c r="B14" s="849"/>
      <c r="C14" s="849"/>
      <c r="D14" s="849"/>
      <c r="E14" s="849"/>
    </row>
    <row r="15" spans="1:9" s="786" customFormat="1" ht="15" customHeight="1">
      <c r="A15" s="849" t="s">
        <v>806</v>
      </c>
      <c r="B15" s="851"/>
      <c r="C15" s="851"/>
      <c r="D15" s="851"/>
      <c r="E15" s="851"/>
    </row>
    <row r="16" spans="1:9" ht="15" customHeight="1">
      <c r="A16" s="849" t="s">
        <v>124</v>
      </c>
      <c r="B16" s="851"/>
      <c r="C16" s="851"/>
      <c r="D16" s="851"/>
      <c r="E16" s="851"/>
    </row>
    <row r="17" spans="1:10" ht="15.6" customHeight="1">
      <c r="A17" s="839" t="s">
        <v>805</v>
      </c>
      <c r="B17" s="839"/>
      <c r="C17" s="839"/>
      <c r="D17" s="839"/>
      <c r="E17" s="839"/>
      <c r="F17" s="154"/>
      <c r="G17" s="154"/>
      <c r="H17" s="154"/>
    </row>
    <row r="18" spans="1:10" ht="15" customHeight="1">
      <c r="A18" s="155"/>
      <c r="B18" s="155"/>
      <c r="C18" s="155"/>
      <c r="D18" s="155"/>
      <c r="E18" s="155"/>
      <c r="F18" s="154"/>
      <c r="G18" s="154"/>
      <c r="H18" s="154"/>
    </row>
    <row r="19" spans="1:10" ht="34.15" customHeight="1">
      <c r="A19" s="867" t="s">
        <v>167</v>
      </c>
      <c r="B19" s="867"/>
      <c r="C19" s="867"/>
      <c r="D19" s="867"/>
      <c r="E19" s="867"/>
      <c r="F19" s="153"/>
    </row>
    <row r="20" spans="1:10" ht="9" customHeight="1">
      <c r="A20" s="153"/>
      <c r="B20" s="153"/>
      <c r="C20" s="153"/>
      <c r="D20" s="153"/>
      <c r="E20" s="153"/>
      <c r="F20" s="153"/>
    </row>
    <row r="21" spans="1:10" ht="18" customHeight="1">
      <c r="A21" s="834" t="s">
        <v>166</v>
      </c>
      <c r="B21" s="816" t="s">
        <v>165</v>
      </c>
      <c r="C21" s="817"/>
      <c r="D21" s="817"/>
      <c r="E21" s="817"/>
      <c r="F21" s="152"/>
    </row>
    <row r="22" spans="1:10" ht="18.600000000000001" customHeight="1">
      <c r="A22" s="835"/>
      <c r="B22" s="873" t="s">
        <v>164</v>
      </c>
      <c r="C22" s="868" t="s">
        <v>73</v>
      </c>
      <c r="D22" s="869"/>
      <c r="E22" s="869"/>
      <c r="F22" s="151"/>
    </row>
    <row r="23" spans="1:10" ht="17.45" customHeight="1">
      <c r="A23" s="835"/>
      <c r="B23" s="874"/>
      <c r="C23" s="873" t="s">
        <v>163</v>
      </c>
      <c r="D23" s="871" t="s">
        <v>162</v>
      </c>
      <c r="E23" s="872"/>
      <c r="F23" s="32"/>
      <c r="H23" s="150"/>
    </row>
    <row r="24" spans="1:10" ht="24.6" customHeight="1">
      <c r="A24" s="836"/>
      <c r="B24" s="875"/>
      <c r="C24" s="875"/>
      <c r="D24" s="149" t="s">
        <v>161</v>
      </c>
      <c r="E24" s="148" t="s">
        <v>160</v>
      </c>
      <c r="F24" s="144"/>
    </row>
    <row r="25" spans="1:10" ht="24.6" customHeight="1">
      <c r="A25" s="147" t="s">
        <v>159</v>
      </c>
      <c r="B25" s="146" t="s">
        <v>775</v>
      </c>
      <c r="C25" s="146" t="s">
        <v>776</v>
      </c>
      <c r="D25" s="145">
        <v>190904</v>
      </c>
      <c r="E25" s="145">
        <v>42521</v>
      </c>
      <c r="F25" s="144"/>
      <c r="G25" s="143"/>
      <c r="H25" s="143"/>
      <c r="I25" s="143"/>
      <c r="J25" s="143"/>
    </row>
    <row r="26" spans="1:10">
      <c r="A26" s="26"/>
      <c r="B26" s="141"/>
      <c r="C26" s="142"/>
      <c r="D26" s="141"/>
      <c r="E26" s="26"/>
      <c r="F26" s="26"/>
    </row>
    <row r="27" spans="1:10">
      <c r="A27" s="140" t="s">
        <v>158</v>
      </c>
      <c r="B27" s="138">
        <v>5287</v>
      </c>
      <c r="C27" s="139">
        <v>2328</v>
      </c>
      <c r="D27" s="138">
        <v>1646</v>
      </c>
      <c r="E27" s="137">
        <v>1313</v>
      </c>
      <c r="F27" s="9"/>
    </row>
    <row r="28" spans="1:10" ht="16.899999999999999" customHeight="1">
      <c r="A28" s="140" t="s">
        <v>157</v>
      </c>
      <c r="B28" s="138">
        <v>10227</v>
      </c>
      <c r="C28" s="139">
        <v>7656</v>
      </c>
      <c r="D28" s="138">
        <v>1848</v>
      </c>
      <c r="E28" s="137">
        <v>723</v>
      </c>
      <c r="F28" s="9"/>
    </row>
    <row r="29" spans="1:10" ht="18" customHeight="1">
      <c r="A29" s="140" t="s">
        <v>156</v>
      </c>
      <c r="B29" s="138">
        <v>9071</v>
      </c>
      <c r="C29" s="139">
        <v>7024</v>
      </c>
      <c r="D29" s="138">
        <v>1964</v>
      </c>
      <c r="E29" s="137">
        <v>83</v>
      </c>
      <c r="F29" s="9"/>
    </row>
    <row r="30" spans="1:10" ht="15.6" customHeight="1">
      <c r="A30" s="140" t="s">
        <v>155</v>
      </c>
      <c r="B30" s="138">
        <v>28967</v>
      </c>
      <c r="C30" s="139">
        <v>27589</v>
      </c>
      <c r="D30" s="138">
        <v>1119</v>
      </c>
      <c r="E30" s="137">
        <v>259</v>
      </c>
      <c r="F30" s="9"/>
    </row>
    <row r="31" spans="1:10" ht="15" customHeight="1">
      <c r="A31" s="140" t="s">
        <v>154</v>
      </c>
      <c r="B31" s="138">
        <v>36311</v>
      </c>
      <c r="C31" s="139">
        <v>33757</v>
      </c>
      <c r="D31" s="138">
        <v>2377</v>
      </c>
      <c r="E31" s="137">
        <v>177</v>
      </c>
      <c r="F31" s="9"/>
    </row>
    <row r="32" spans="1:10" ht="15.6" customHeight="1">
      <c r="A32" s="140" t="s">
        <v>153</v>
      </c>
      <c r="B32" s="138">
        <v>4935</v>
      </c>
      <c r="C32" s="139">
        <v>699</v>
      </c>
      <c r="D32" s="138">
        <v>4042</v>
      </c>
      <c r="E32" s="137">
        <v>194</v>
      </c>
      <c r="F32" s="9"/>
    </row>
    <row r="33" spans="1:7" ht="16.899999999999999" customHeight="1">
      <c r="A33" s="140" t="s">
        <v>152</v>
      </c>
      <c r="B33" s="138">
        <v>6225</v>
      </c>
      <c r="C33" s="139">
        <v>221</v>
      </c>
      <c r="D33" s="138">
        <v>5935</v>
      </c>
      <c r="E33" s="137">
        <v>69</v>
      </c>
      <c r="F33" s="9"/>
    </row>
    <row r="34" spans="1:7" ht="15.6" customHeight="1">
      <c r="A34" s="140" t="s">
        <v>151</v>
      </c>
      <c r="B34" s="138">
        <v>2792</v>
      </c>
      <c r="C34" s="139">
        <v>369</v>
      </c>
      <c r="D34" s="138">
        <v>2308</v>
      </c>
      <c r="E34" s="137">
        <v>115</v>
      </c>
      <c r="F34" s="9"/>
    </row>
    <row r="35" spans="1:7" ht="15.6" customHeight="1">
      <c r="A35" s="140" t="s">
        <v>150</v>
      </c>
      <c r="B35" s="138">
        <v>1622</v>
      </c>
      <c r="C35" s="139">
        <v>1144</v>
      </c>
      <c r="D35" s="138">
        <v>430</v>
      </c>
      <c r="E35" s="137">
        <v>48</v>
      </c>
      <c r="F35" s="9"/>
    </row>
    <row r="36" spans="1:7" ht="15.6" customHeight="1">
      <c r="A36" s="140" t="s">
        <v>149</v>
      </c>
      <c r="B36" s="138">
        <v>189883</v>
      </c>
      <c r="C36" s="139">
        <v>113036</v>
      </c>
      <c r="D36" s="138">
        <v>39776</v>
      </c>
      <c r="E36" s="137">
        <v>37071</v>
      </c>
      <c r="F36" s="9"/>
    </row>
    <row r="37" spans="1:7" ht="15.6" customHeight="1">
      <c r="A37" s="140" t="s">
        <v>148</v>
      </c>
      <c r="B37" s="138">
        <v>596455</v>
      </c>
      <c r="C37" s="139">
        <v>505430</v>
      </c>
      <c r="D37" s="138">
        <v>88703</v>
      </c>
      <c r="E37" s="137">
        <v>2322</v>
      </c>
      <c r="F37" s="9"/>
    </row>
    <row r="38" spans="1:7" ht="16.149999999999999" customHeight="1">
      <c r="A38" s="140" t="s">
        <v>147</v>
      </c>
      <c r="B38" s="138">
        <v>186146</v>
      </c>
      <c r="C38" s="139">
        <v>149532</v>
      </c>
      <c r="D38" s="138">
        <v>36475</v>
      </c>
      <c r="E38" s="137">
        <v>139</v>
      </c>
      <c r="F38" s="9"/>
    </row>
    <row r="39" spans="1:7" ht="16.149999999999999" customHeight="1">
      <c r="A39" s="140" t="s">
        <v>146</v>
      </c>
      <c r="B39" s="138">
        <v>21402</v>
      </c>
      <c r="C39" s="139">
        <v>17470</v>
      </c>
      <c r="D39" s="138">
        <v>3932</v>
      </c>
      <c r="E39" s="137" t="s">
        <v>145</v>
      </c>
      <c r="F39" s="9"/>
    </row>
    <row r="40" spans="1:7" ht="16.149999999999999" customHeight="1">
      <c r="A40" s="140" t="s">
        <v>144</v>
      </c>
      <c r="B40" s="138">
        <v>4250</v>
      </c>
      <c r="C40" s="139">
        <v>3893</v>
      </c>
      <c r="D40" s="138">
        <v>349</v>
      </c>
      <c r="E40" s="137">
        <v>8</v>
      </c>
      <c r="F40" s="9"/>
    </row>
    <row r="41" spans="1:7" ht="9" customHeight="1">
      <c r="B41" s="4"/>
    </row>
    <row r="42" spans="1:7" ht="15">
      <c r="A42" s="136" t="s">
        <v>143</v>
      </c>
      <c r="B42" s="136"/>
    </row>
    <row r="43" spans="1:7" ht="13.5">
      <c r="A43" s="780" t="s">
        <v>777</v>
      </c>
      <c r="B43" s="104"/>
      <c r="C43" s="104"/>
      <c r="D43" s="104"/>
    </row>
    <row r="44" spans="1:7" ht="25.5" customHeight="1">
      <c r="A44" s="866" t="s">
        <v>778</v>
      </c>
      <c r="B44" s="866"/>
      <c r="C44" s="866"/>
      <c r="D44" s="866"/>
      <c r="E44" s="866"/>
      <c r="F44" s="104"/>
      <c r="G44" s="104"/>
    </row>
    <row r="45" spans="1:7" ht="14.25" customHeight="1">
      <c r="A45" s="864" t="s">
        <v>779</v>
      </c>
      <c r="B45" s="865"/>
      <c r="C45" s="865"/>
      <c r="D45" s="865"/>
      <c r="E45" s="865"/>
    </row>
  </sheetData>
  <mergeCells count="23">
    <mergeCell ref="A45:E45"/>
    <mergeCell ref="A44:E44"/>
    <mergeCell ref="A3:E3"/>
    <mergeCell ref="A13:E13"/>
    <mergeCell ref="C22:E22"/>
    <mergeCell ref="A19:E19"/>
    <mergeCell ref="A7:B7"/>
    <mergeCell ref="A8:B8"/>
    <mergeCell ref="A9:B9"/>
    <mergeCell ref="A10:B10"/>
    <mergeCell ref="D23:E23"/>
    <mergeCell ref="A21:A24"/>
    <mergeCell ref="B22:B24"/>
    <mergeCell ref="B21:E21"/>
    <mergeCell ref="C23:C24"/>
    <mergeCell ref="A1:E1"/>
    <mergeCell ref="A17:E17"/>
    <mergeCell ref="A14:E14"/>
    <mergeCell ref="A5:B5"/>
    <mergeCell ref="A6:B6"/>
    <mergeCell ref="A16:E16"/>
    <mergeCell ref="A11:B11"/>
    <mergeCell ref="A15:E15"/>
  </mergeCells>
  <printOptions horizontalCentered="1"/>
  <pageMargins left="0.59055118110236227" right="0.59055118110236227" top="0.39370078740157483" bottom="0.39370078740157483" header="0.51181102362204722" footer="0.51181102362204722"/>
  <pageSetup paperSize="9" scale="8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Arkusze</vt:lpstr>
      </vt:variant>
      <vt:variant>
        <vt:i4>36</vt:i4>
      </vt:variant>
      <vt:variant>
        <vt:lpstr>Wykresy</vt:lpstr>
      </vt:variant>
      <vt:variant>
        <vt:i4>7</vt:i4>
      </vt:variant>
      <vt:variant>
        <vt:lpstr>Nazwane zakresy</vt:lpstr>
      </vt:variant>
      <vt:variant>
        <vt:i4>25</vt:i4>
      </vt:variant>
    </vt:vector>
  </HeadingPairs>
  <TitlesOfParts>
    <vt:vector size="68" baseType="lpstr">
      <vt:lpstr>Uwagi wstępne </vt:lpstr>
      <vt:lpstr>Spis treści</vt:lpstr>
      <vt:lpstr>Tabl. 1.</vt:lpstr>
      <vt:lpstr>Tabl. 2.</vt:lpstr>
      <vt:lpstr>Tabl. 3.</vt:lpstr>
      <vt:lpstr>Tabl. 4.</vt:lpstr>
      <vt:lpstr>Tabl. 5.</vt:lpstr>
      <vt:lpstr>Tabl. 6. i 7</vt:lpstr>
      <vt:lpstr>Tabl. 8. i 9.</vt:lpstr>
      <vt:lpstr>Tabl. 10 i 11</vt:lpstr>
      <vt:lpstr>Tabl. 12. i 13.</vt:lpstr>
      <vt:lpstr>Tabl. 14. i 15.</vt:lpstr>
      <vt:lpstr>Tabl. 1.(16).</vt:lpstr>
      <vt:lpstr>Tabl. 1.(17).</vt:lpstr>
      <vt:lpstr>Tabl. 2.(18. i 3.(19).</vt:lpstr>
      <vt:lpstr>Tabl. 4.(20). i 5.(21).</vt:lpstr>
      <vt:lpstr>Tabl. 6.(22). i 7.(23).</vt:lpstr>
      <vt:lpstr>Tabl. 8.(24).</vt:lpstr>
      <vt:lpstr>Tabl. 9.(25).</vt:lpstr>
      <vt:lpstr>Tabl. 10.(26). i 11.(27).</vt:lpstr>
      <vt:lpstr>Tabl. 1.(28). i 2.(29).</vt:lpstr>
      <vt:lpstr>Tabl. 1.(30). </vt:lpstr>
      <vt:lpstr>Tab. 2.(31). </vt:lpstr>
      <vt:lpstr>Tabl. 3.(32). i 4.(33).</vt:lpstr>
      <vt:lpstr>Tabl. 5.(34). i 6.(35).</vt:lpstr>
      <vt:lpstr>Tabl. 7.(36). i 1.(37). </vt:lpstr>
      <vt:lpstr>Tabl.2.(38).</vt:lpstr>
      <vt:lpstr>Tabl. 1.(39).</vt:lpstr>
      <vt:lpstr>Tabl. 2.(40). </vt:lpstr>
      <vt:lpstr>Dane do wykresu nr 1.</vt:lpstr>
      <vt:lpstr>Dane do wykresu nr 2</vt:lpstr>
      <vt:lpstr>Dane do wykresu nr 3</vt:lpstr>
      <vt:lpstr>Dane do wykresu nr 4.</vt:lpstr>
      <vt:lpstr>Dane do wykresu nr 5</vt:lpstr>
      <vt:lpstr>Dane do wykresu nr 6.</vt:lpstr>
      <vt:lpstr>Dane do wykresu nr 7.</vt:lpstr>
      <vt:lpstr>Wykres nr 1</vt:lpstr>
      <vt:lpstr>Wykres nr 2</vt:lpstr>
      <vt:lpstr>Wykres nr 3</vt:lpstr>
      <vt:lpstr>Wykres nr 4. </vt:lpstr>
      <vt:lpstr>Wykres  nr 5</vt:lpstr>
      <vt:lpstr>Wykres nr 6.</vt:lpstr>
      <vt:lpstr>Wykres nr 7.</vt:lpstr>
      <vt:lpstr>'Dane do wykresu nr 3'!Obszar_wydruku</vt:lpstr>
      <vt:lpstr>'Dane do wykresu nr 4.'!Obszar_wydruku</vt:lpstr>
      <vt:lpstr>'Dane do wykresu nr 5'!Obszar_wydruku</vt:lpstr>
      <vt:lpstr>'Dane do wykresu nr 6.'!Obszar_wydruku</vt:lpstr>
      <vt:lpstr>'Dane do wykresu nr 7.'!Obszar_wydruku</vt:lpstr>
      <vt:lpstr>'Tab. 2.(31). '!Obszar_wydruku</vt:lpstr>
      <vt:lpstr>'Tabl. 1.'!Obszar_wydruku</vt:lpstr>
      <vt:lpstr>'Tabl. 1.(16).'!Obszar_wydruku</vt:lpstr>
      <vt:lpstr>'Tabl. 1.(17).'!Obszar_wydruku</vt:lpstr>
      <vt:lpstr>'Tabl. 1.(28). i 2.(29).'!Obszar_wydruku</vt:lpstr>
      <vt:lpstr>'Tabl. 1.(30). '!Obszar_wydruku</vt:lpstr>
      <vt:lpstr>'Tabl. 1.(39).'!Obszar_wydruku</vt:lpstr>
      <vt:lpstr>'Tabl. 10 i 11'!Obszar_wydruku</vt:lpstr>
      <vt:lpstr>'Tabl. 14. i 15.'!Obszar_wydruku</vt:lpstr>
      <vt:lpstr>'Tabl. 2.'!Obszar_wydruku</vt:lpstr>
      <vt:lpstr>'Tabl. 2.(18. i 3.(19).'!Obszar_wydruku</vt:lpstr>
      <vt:lpstr>'Tabl. 2.(40). '!Obszar_wydruku</vt:lpstr>
      <vt:lpstr>'Tabl. 3.'!Obszar_wydruku</vt:lpstr>
      <vt:lpstr>'Tabl. 3.(32). i 4.(33).'!Obszar_wydruku</vt:lpstr>
      <vt:lpstr>'Tabl. 5.'!Obszar_wydruku</vt:lpstr>
      <vt:lpstr>'Tabl. 5.(34). i 6.(35).'!Obszar_wydruku</vt:lpstr>
      <vt:lpstr>'Tabl. 6. i 7'!Obszar_wydruku</vt:lpstr>
      <vt:lpstr>'Tabl. 7.(36). i 1.(37). '!Obszar_wydruku</vt:lpstr>
      <vt:lpstr>'Tabl. 8. i 9.'!Obszar_wydruku</vt:lpstr>
      <vt:lpstr>'Tabl. 8.(24).'!Obszar_wydruku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Bellusiaa</dc:creator>
  <cp:lastModifiedBy>Maciej Świątek</cp:lastModifiedBy>
  <cp:lastPrinted>2020-05-26T06:00:12Z</cp:lastPrinted>
  <dcterms:created xsi:type="dcterms:W3CDTF">2020-04-03T10:09:51Z</dcterms:created>
  <dcterms:modified xsi:type="dcterms:W3CDTF">2023-08-21T13:54:07Z</dcterms:modified>
</cp:coreProperties>
</file>