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<sst xmlns="http://schemas.openxmlformats.org/spreadsheetml/2006/main" count="1555" uniqueCount="312">
  <si>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</si>
  <si>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</si>
  <si>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</si>
  <si>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</si>
  <si>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</si>
  <si>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</si>
  <si>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</si>
  <si>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</si>
  <si>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</si>
  <si>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</si>
  <si>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</si>
  <si>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</si>
  <si>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</si>
  <si>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</si>
  <si>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</si>
  <si>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</si>
  <si>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</si>
  <si>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</si>
  <si>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</si>
  <si>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</si>
  <si>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</si>
  <si>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</si>
  <si>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</si>
  <si>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</si>
  <si>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</si>
  <si>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</si>
  <si>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</si>
  <si>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</si>
  <si>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</si>
  <si>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</si>
  <si>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</si>
  <si>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</si>
  <si>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</si>
  <si>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</si>
  <si>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</si>
  <si>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</si>
  <si>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</si>
  <si>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</si>
  <si>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</si>
  <si>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</si>
  <si>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</si>
  <si>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</si>
  <si>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</si>
  <si>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</si>
  <si>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</si>
  <si>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</si>
  <si>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</si>
  <si>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</si>
  <si>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</si>
  <si>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</si>
  <si>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</si>
  <si>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</si>
  <si>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</si>
  <si>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</si>
  <si>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</si>
  <si>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</si>
  <si>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</si>
  <si>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</si>
  <si>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</si>
  <si>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</si>
  <si>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</si>
  <si>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</si>
  <si>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</si>
  <si>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</si>
  <si>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</si>
  <si>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</si>
  <si>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</si>
  <si>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</si>
  <si>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</si>
  <si>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</si>
  <si>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</si>
  <si>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</si>
  <si>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</si>
  <si>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</si>
  <si>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</si>
  <si>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</si>
  <si>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</si>
  <si>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</si>
  <si>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</si>
  <si>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</si>
  <si>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</si>
  <si>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</si>
  <si>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</si>
  <si>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</si>
  <si>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</si>
  <si>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</si>
  <si>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</si>
  <si>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</si>
  <si>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</si>
  <si>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</si>
  <si>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</si>
  <si>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</si>
  <si>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</si>
  <si>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</si>
  <si>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</si>
  <si>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</si>
  <si>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</si>
  <si>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</si>
  <si>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</si>
  <si>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</si>
  <si>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</si>
  <si>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</si>
  <si>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</si>
  <si>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</si>
  <si>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</si>
  <si>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</si>
  <si>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</si>
  <si>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</si>
  <si>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</si>
  <si>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</si>
  <si>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</si>
  <si>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</si>
  <si>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</si>
  <si>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</si>
  <si>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</si>
  <si>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</si>
  <si>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</si>
  <si>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</si>
  <si>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</si>
  <si>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</si>
  <si>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</si>
  <si>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</si>
  <si>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</si>
  <si>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</si>
  <si>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</si>
  <si>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</si>
  <si>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</si>
  <si>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</si>
  <si>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</si>
  <si>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</si>
  <si>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</si>
  <si>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</si>
  <si>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</si>
  <si>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</si>
  <si>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</si>
  <si>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</si>
  <si>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</si>
  <si>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</si>
  <si>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</si>
  <si>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</si>
  <si>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</si>
  <si>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</si>
  <si>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</si>
  <si>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</si>
  <si>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</si>
  <si>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</si>
  <si>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</si>
  <si>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</si>
  <si>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</si>
  <si>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</si>
  <si>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</si>
  <si>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</si>
  <si>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</si>
  <si>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</si>
  <si>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</si>
  <si>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</si>
  <si>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</si>
  <si>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</si>
  <si>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</si>
  <si>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</si>
  <si>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</si>
  <si>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</si>
  <si>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</si>
  <si>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</si>
  <si>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</si>
  <si>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</si>
  <si>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</si>
  <si>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</si>
  <si>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</si>
  <si>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</si>
  <si>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</si>
  <si>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</si>
  <si>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</si>
  <si>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</si>
  <si>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</si>
  <si>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</si>
  <si>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</si>
  <si>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</si>
  <si>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</si>
  <si>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</si>
  <si>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</si>
  <si>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</si>
  <si>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</si>
  <si>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</si>
  <si>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</si>
  <si>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</si>
  <si>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</si>
  <si>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</si>
  <si>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</si>
  <si>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</si>
  <si>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</si>
  <si>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</si>
  <si>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</si>
  <si>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</si>
  <si>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</si>
  <si>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</si>
  <si>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</si>
  <si>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</si>
  <si>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</si>
  <si>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</si>
  <si>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</si>
  <si>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</si>
  <si>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</si>
  <si>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</si>
  <si>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</si>
  <si>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</si>
  <si>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</si>
  <si>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</si>
  <si>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</si>
  <si>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</si>
  <si>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</si>
  <si>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</si>
  <si>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</si>
  <si>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</si>
  <si>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</si>
  <si>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</si>
  <si>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</si>
  <si>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</si>
  <si>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</si>
  <si>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</si>
  <si>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</si>
  <si>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</si>
  <si>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</si>
  <si>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</si>
  <si>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</si>
  <si>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</si>
  <si>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</si>
  <si>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</si>
  <si>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</si>
  <si>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</si>
  <si>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</si>
  <si>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</si>
  <si>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</si>
  <si>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</si>
  <si>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</si>
  <si>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</si>
  <si>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</si>
  <si>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</si>
  <si>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</si>
  <si>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</si>
  <si>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</si>
  <si>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</si>
  <si>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</si>
  <si>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</si>
  <si>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</si>
  <si>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</si>
  <si>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</si>
  <si>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</si>
  <si>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</si>
  <si>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</si>
  <si>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</si>
  <si>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</si>
  <si>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</si>
  <si>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</si>
  <si>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</si>
  <si>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</si>
  <si>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</si>
  <si>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</si>
  <si>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</si>
  <si>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</si>
  <si>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</si>
  <si>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</si>
  <si>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</si>
  <si>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</si>
  <si>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</si>
  <si>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</si>
  <si>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</si>
  <si>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</si>
  <si>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</si>
  <si>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</si>
  <si>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</si>
  <si>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</si>
  <si>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</si>
  <si>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</si>
  <si>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</si>
  <si>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</si>
  <si>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</si>
  <si>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</si>
  <si>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</si>
  <si>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</si>
  <si>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</si>
  <si>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</si>
  <si>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</si>
  <si>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</si>
  <si>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</si>
  <si>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</si>
  <si>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</si>
  <si>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maj</t>
  </si>
  <si>
    <t>czerwiec</t>
  </si>
  <si>
    <t>czerwiec  2023</t>
  </si>
  <si>
    <t>czerwiec 2022</t>
  </si>
  <si>
    <t>czerwiec 2021</t>
  </si>
  <si>
    <t>Ceny zakupu NETTO (bez VAT) płacone przez podmioty handlu detalicznego, wybranych produktów mleczarskich za okres:24-30.07.2023r.</t>
  </si>
  <si>
    <r>
      <t>Mleko surowe</t>
    </r>
    <r>
      <rPr>
        <b/>
        <sz val="11"/>
        <rFont val="Times New Roman"/>
        <family val="1"/>
        <charset val="238"/>
      </rPr>
      <t xml:space="preserve"> skup    czerwiec 23</t>
    </r>
  </si>
  <si>
    <t>OKRES: I.2017 - VII.2023   (ceny bez VAT)</t>
  </si>
  <si>
    <t>06.08.2023</t>
  </si>
  <si>
    <t>VI-2023</t>
  </si>
  <si>
    <t>VI-2022</t>
  </si>
  <si>
    <t>NR 32/2023</t>
  </si>
  <si>
    <t>17 sierpnia 2023r.</t>
  </si>
  <si>
    <t>7 sierpnia  - 13 sierpnia 2023r.</t>
  </si>
  <si>
    <t>Handel zagraniczny produktami mlecznymi w  okresie I - VI - 2023r. - dane wstępne</t>
  </si>
  <si>
    <t>I-VI 2022r.</t>
  </si>
  <si>
    <t>I-VI 2023r.*</t>
  </si>
  <si>
    <t>I-VI 2022r</t>
  </si>
  <si>
    <t>I-VI 2023r</t>
  </si>
  <si>
    <t>Szwajcaria</t>
  </si>
  <si>
    <t>Ceny sprzedaży NETTO (bez VAT) wybranych produktów mleczarskich za okres: 07-13.08.2023r.</t>
  </si>
  <si>
    <t>13.08.2023</t>
  </si>
  <si>
    <t>Ceny sprzedaży NETTO (bez VAT) wybranych preparatów mlekopodobnych za okres: 07-13.08.2023r.</t>
  </si>
  <si>
    <t>Ceny zakupu masła w blokach 25 kg płacone przez podmioty branży piekarsko-cukierniczej za okres: 07-13.08.2023r.</t>
  </si>
  <si>
    <t>Aktualna       07-13.08.23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</si>
</sst>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" fontId="73" fillId="0" borderId="174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6" xfId="0" applyFont="1" applyBorder="1" applyAlignment="1">
      <alignment horizontal="centerContinuous" vertical="center" wrapText="1"/>
    </xf>
    <xf numFmtId="0" fontId="74" fillId="0" borderId="175" xfId="0" applyFont="1" applyFill="1" applyBorder="1" applyAlignment="1">
      <alignment horizontal="center" wrapText="1"/>
    </xf>
    <xf numFmtId="0" fontId="63" fillId="0" borderId="175" xfId="0" applyFont="1" applyBorder="1" applyAlignment="1">
      <alignment horizontal="center" wrapText="1"/>
    </xf>
    <xf numFmtId="3" fontId="70" fillId="0" borderId="174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4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5" xfId="0" applyBorder="1"/>
    <xf numFmtId="0" fontId="62" fillId="0" borderId="105" xfId="0" applyFont="1" applyBorder="1"/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6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3" xfId="0" applyFont="1" applyBorder="1" applyAlignment="1">
      <alignment horizontal="centerContinuous" vertical="center" wrapText="1"/>
    </xf>
    <xf numFmtId="0" fontId="63" fillId="0" borderId="182" xfId="0" applyFont="1" applyBorder="1" applyAlignment="1">
      <alignment horizontal="center" wrapText="1"/>
    </xf>
    <xf numFmtId="0" fontId="76" fillId="0" borderId="182" xfId="0" applyFont="1" applyBorder="1" applyAlignment="1">
      <alignment horizontal="center" wrapText="1"/>
    </xf>
    <xf numFmtId="0" fontId="130" fillId="0" borderId="0" xfId="37" applyFont="1"/>
    <xf numFmtId="1" fontId="70" fillId="0" borderId="179" xfId="0" applyNumberFormat="1" applyFont="1" applyFill="1" applyBorder="1" applyAlignment="1">
      <alignment horizontal="right" vertical="center" wrapText="1"/>
    </xf>
    <xf numFmtId="1" fontId="132" fillId="0" borderId="179" xfId="0" applyNumberFormat="1" applyFont="1" applyFill="1" applyBorder="1" applyAlignment="1">
      <alignment horizontal="right" vertical="center" wrapText="1"/>
    </xf>
    <xf numFmtId="1" fontId="133" fillId="26" borderId="179" xfId="0" applyNumberFormat="1" applyFont="1" applyFill="1" applyBorder="1" applyAlignment="1">
      <alignment horizontal="right" vertical="center" wrapText="1"/>
    </xf>
    <xf numFmtId="1" fontId="32" fillId="0" borderId="177" xfId="0" applyNumberFormat="1" applyFont="1" applyFill="1" applyBorder="1" applyAlignment="1">
      <alignment horizontal="right" vertical="center" wrapText="1"/>
    </xf>
    <xf numFmtId="1" fontId="33" fillId="0" borderId="177" xfId="0" applyNumberFormat="1" applyFont="1" applyFill="1" applyBorder="1" applyAlignment="1">
      <alignment horizontal="right" vertical="center" wrapText="1"/>
    </xf>
    <xf numFmtId="1" fontId="135" fillId="26" borderId="177" xfId="0" applyNumberFormat="1" applyFont="1" applyFill="1" applyBorder="1" applyAlignment="1">
      <alignment horizontal="right" vertical="center" wrapText="1"/>
    </xf>
    <xf numFmtId="0" fontId="0" fillId="0" borderId="182" xfId="0" applyBorder="1"/>
    <xf numFmtId="166" fontId="2" fillId="0" borderId="186" xfId="0" applyNumberFormat="1" applyFont="1" applyBorder="1" applyAlignment="1">
      <alignment horizontal="center" vertical="center" wrapText="1"/>
    </xf>
    <xf numFmtId="164" fontId="77" fillId="0" borderId="187" xfId="0" applyNumberFormat="1" applyFont="1" applyBorder="1" applyAlignment="1">
      <alignment horizontal="right" vertical="center" wrapText="1"/>
    </xf>
    <xf numFmtId="0" fontId="73" fillId="0" borderId="187" xfId="0" applyFont="1" applyBorder="1" applyAlignment="1">
      <alignment horizontal="right" vertical="center"/>
    </xf>
    <xf numFmtId="2" fontId="73" fillId="0" borderId="186" xfId="0" applyNumberFormat="1" applyFont="1" applyBorder="1" applyAlignment="1">
      <alignment horizontal="right" vertical="center"/>
    </xf>
    <xf numFmtId="3" fontId="73" fillId="0" borderId="165" xfId="0" applyNumberFormat="1" applyFont="1" applyFill="1" applyBorder="1" applyAlignment="1">
      <alignment horizontal="right" vertical="center" wrapText="1"/>
    </xf>
    <xf numFmtId="165" fontId="74" fillId="0" borderId="187" xfId="0" applyNumberFormat="1" applyFont="1" applyBorder="1" applyAlignment="1">
      <alignment horizontal="center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5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80" fillId="0" borderId="187" xfId="0" applyFont="1" applyBorder="1" applyAlignment="1">
      <alignment horizontal="center" vertical="center" wrapText="1"/>
    </xf>
    <xf numFmtId="0" fontId="80" fillId="0" borderId="186" xfId="0" applyFont="1" applyBorder="1" applyAlignment="1">
      <alignment horizontal="center" vertical="center" wrapText="1"/>
    </xf>
    <xf numFmtId="14" fontId="73" fillId="0" borderId="135" xfId="0" applyNumberFormat="1" applyFont="1" applyBorder="1" applyAlignment="1">
      <alignment horizontal="center" vertical="center" wrapText="1"/>
    </xf>
    <xf numFmtId="14" fontId="73" fillId="0" borderId="170" xfId="0" applyNumberFormat="1" applyFont="1" applyBorder="1" applyAlignment="1">
      <alignment horizontal="center" vertical="center" wrapText="1"/>
    </xf>
    <xf numFmtId="1" fontId="74" fillId="0" borderId="174" xfId="0" applyNumberFormat="1" applyFont="1" applyFill="1" applyBorder="1" applyAlignment="1">
      <alignment horizontal="right" vertical="center" wrapText="1"/>
    </xf>
    <xf numFmtId="1" fontId="74" fillId="0" borderId="166" xfId="0" applyNumberFormat="1" applyFont="1" applyBorder="1" applyAlignment="1">
      <alignment horizontal="right" vertical="center" wrapText="1"/>
    </xf>
    <xf numFmtId="165" fontId="74" fillId="0" borderId="166" xfId="0" applyNumberFormat="1" applyFont="1" applyBorder="1" applyAlignment="1">
      <alignment horizontal="right" vertical="center" wrapText="1"/>
    </xf>
    <xf numFmtId="165" fontId="74" fillId="0" borderId="173" xfId="0" applyNumberFormat="1" applyFont="1" applyBorder="1" applyAlignment="1">
      <alignment horizontal="right" vertical="center" wrapText="1"/>
    </xf>
    <xf numFmtId="1" fontId="77" fillId="0" borderId="170" xfId="0" applyNumberFormat="1" applyFont="1" applyBorder="1" applyAlignment="1">
      <alignment horizontal="right" vertical="center" wrapText="1"/>
    </xf>
    <xf numFmtId="165" fontId="77" fillId="0" borderId="168" xfId="0" applyNumberFormat="1" applyFont="1" applyBorder="1" applyAlignment="1">
      <alignment horizontal="right" vertical="center" wrapText="1"/>
    </xf>
    <xf numFmtId="3" fontId="74" fillId="0" borderId="174" xfId="0" applyNumberFormat="1" applyFont="1" applyFill="1" applyBorder="1" applyAlignment="1">
      <alignment vertical="center" wrapText="1"/>
    </xf>
    <xf numFmtId="3" fontId="74" fillId="0" borderId="166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vertical="center" wrapText="1"/>
    </xf>
    <xf numFmtId="3" fontId="74" fillId="0" borderId="17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3" fontId="77" fillId="0" borderId="170" xfId="0" applyNumberFormat="1" applyFont="1" applyBorder="1" applyAlignment="1">
      <alignment vertical="center" wrapText="1"/>
    </xf>
    <xf numFmtId="164" fontId="77" fillId="0" borderId="168" xfId="0" applyNumberFormat="1" applyFont="1" applyBorder="1" applyAlignment="1">
      <alignment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Border="1" applyAlignment="1">
      <alignment horizontal="right" vertical="center" wrapText="1"/>
    </xf>
    <xf numFmtId="1" fontId="74" fillId="0" borderId="170" xfId="0" applyNumberFormat="1" applyFont="1" applyBorder="1" applyAlignment="1">
      <alignment horizontal="right" vertical="center" wrapText="1"/>
    </xf>
    <xf numFmtId="14" fontId="75" fillId="0" borderId="170" xfId="0" applyNumberFormat="1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1" fontId="73" fillId="0" borderId="176" xfId="0" applyNumberFormat="1" applyFont="1" applyFill="1" applyBorder="1" applyAlignment="1">
      <alignment vertical="center" wrapText="1"/>
    </xf>
    <xf numFmtId="1" fontId="74" fillId="0" borderId="182" xfId="0" applyNumberFormat="1" applyFont="1" applyBorder="1" applyAlignment="1">
      <alignment vertical="center" wrapText="1"/>
    </xf>
    <xf numFmtId="165" fontId="74" fillId="0" borderId="182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4" xfId="0" applyNumberFormat="1" applyFont="1" applyFill="1" applyBorder="1" applyAlignment="1">
      <alignment vertical="center" wrapText="1"/>
    </xf>
    <xf numFmtId="1" fontId="74" fillId="0" borderId="166" xfId="0" applyNumberFormat="1" applyFont="1" applyBorder="1" applyAlignment="1">
      <alignment vertical="center" wrapText="1"/>
    </xf>
    <xf numFmtId="165" fontId="74" fillId="0" borderId="166" xfId="0" applyNumberFormat="1" applyFont="1" applyBorder="1" applyAlignment="1">
      <alignment vertical="center" wrapText="1"/>
    </xf>
    <xf numFmtId="164" fontId="77" fillId="0" borderId="187" xfId="0" applyNumberFormat="1" applyFont="1" applyBorder="1" applyAlignment="1">
      <alignment horizontal="center"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6" xfId="0" applyNumberFormat="1" applyFont="1" applyBorder="1" applyAlignment="1">
      <alignment horizontal="right" vertical="center" wrapText="1"/>
    </xf>
    <xf numFmtId="164" fontId="74" fillId="0" borderId="175" xfId="0" quotePrefix="1" applyNumberFormat="1" applyFont="1" applyBorder="1" applyAlignment="1">
      <alignment horizontal="right" vertical="center" wrapText="1"/>
    </xf>
    <xf numFmtId="165" fontId="73" fillId="0" borderId="184" xfId="0" applyNumberFormat="1" applyFont="1" applyBorder="1" applyAlignment="1">
      <alignment horizontal="right" vertical="center" wrapText="1"/>
    </xf>
    <xf numFmtId="164" fontId="74" fillId="0" borderId="187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horizontal="right"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80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4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8" xfId="0" quotePrefix="1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3" fontId="77" fillId="0" borderId="176" xfId="0" applyNumberFormat="1" applyFont="1" applyFill="1" applyBorder="1" applyAlignment="1">
      <alignment vertical="center" wrapText="1"/>
    </xf>
    <xf numFmtId="3" fontId="77" fillId="0" borderId="182" xfId="0" applyNumberFormat="1" applyFont="1" applyBorder="1" applyAlignment="1">
      <alignment vertical="center" wrapText="1"/>
    </xf>
    <xf numFmtId="164" fontId="77" fillId="0" borderId="180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6" xfId="0" applyNumberFormat="1" applyFont="1" applyBorder="1" applyAlignment="1">
      <alignment horizontal="right" vertical="center" wrapText="1"/>
    </xf>
    <xf numFmtId="1" fontId="74" fillId="0" borderId="125" xfId="0" applyNumberFormat="1" applyFont="1" applyBorder="1" applyAlignment="1">
      <alignment horizontal="right" vertical="center" wrapText="1"/>
    </xf>
    <xf numFmtId="164" fontId="74" fillId="0" borderId="152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0" fontId="21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28" borderId="188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5" fillId="0" borderId="189" xfId="0" applyFont="1" applyFill="1" applyBorder="1" applyAlignment="1" applyProtection="1">
      <alignment horizontal="center" vertical="center" wrapText="1"/>
      <protection locked="0"/>
    </xf>
    <xf numFmtId="165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center" vertical="center" wrapText="1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65" fontId="3" fillId="28" borderId="188" xfId="0" applyNumberFormat="1" applyFont="1" applyFill="1" applyBorder="1" applyAlignment="1" applyProtection="1">
      <alignment horizontal="right" vertical="center" wrapText="1"/>
    </xf>
    <xf numFmtId="1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</xf>
    <xf numFmtId="1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9" xfId="0" applyNumberFormat="1" applyFont="1" applyFill="1" applyBorder="1" applyAlignment="1">
      <alignment horizontal="right" vertical="center" wrapText="1"/>
    </xf>
    <xf numFmtId="1" fontId="33" fillId="0" borderId="189" xfId="0" applyNumberFormat="1" applyFont="1" applyFill="1" applyBorder="1" applyAlignment="1">
      <alignment horizontal="right" vertical="center" wrapText="1"/>
    </xf>
    <xf numFmtId="1" fontId="135" fillId="26" borderId="189" xfId="0" applyNumberFormat="1" applyFont="1" applyFill="1" applyBorder="1" applyAlignment="1">
      <alignment horizontal="right" vertical="center" wrapText="1"/>
    </xf>
    <xf numFmtId="165" fontId="74" fillId="0" borderId="18" xfId="0" quotePrefix="1" applyNumberFormat="1" applyFont="1" applyFill="1" applyBorder="1" applyAlignment="1">
      <alignment horizontal="right" vertical="center" wrapText="1"/>
    </xf>
    <xf numFmtId="0" fontId="14" fillId="0" borderId="135" xfId="0" applyFont="1" applyBorder="1" applyAlignment="1">
      <alignment horizontal="center" vertical="center" wrapText="1"/>
    </xf>
    <xf numFmtId="1" fontId="70" fillId="0" borderId="191" xfId="0" applyNumberFormat="1" applyFont="1" applyFill="1" applyBorder="1" applyAlignment="1">
      <alignment horizontal="right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4" fillId="0" borderId="18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6" fillId="0" borderId="187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5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7" xfId="0" applyFont="1" applyFill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5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80" xfId="0" applyFont="1" applyBorder="1" applyAlignment="1">
      <alignment horizontal="center" vertical="center"/>
    </xf>
    <xf numFmtId="0" fontId="73" fillId="0" borderId="182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5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7" xfId="0" applyFont="1" applyBorder="1" applyAlignment="1">
      <alignment horizontal="center" vertical="center" wrapText="1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7" xfId="0" applyFont="1" applyFill="1" applyBorder="1" applyAlignment="1" applyProtection="1">
      <alignment horizontal="center" vertical="center" wrapText="1"/>
      <protection locked="0"/>
    </xf>
    <xf numFmtId="0" fontId="35" fillId="0" borderId="178" xfId="0" applyFont="1" applyFill="1" applyBorder="1" applyAlignment="1" applyProtection="1">
      <alignment horizontal="center" vertical="top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57150</xdr:rowOff>
    </xdr:from>
    <xdr:to>
      <xdr:col>18</xdr:col>
      <xdr:colOff>605179</xdr:colOff>
      <xdr:row>22</xdr:row>
      <xdr:rowOff>36883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571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22</xdr:row>
      <xdr:rowOff>142875</xdr:rowOff>
    </xdr:from>
    <xdr:to>
      <xdr:col>9</xdr:col>
      <xdr:colOff>600076</xdr:colOff>
      <xdr:row>41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6" y="370522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19051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438150</xdr:colOff>
      <xdr:row>41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957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428625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8622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123825</xdr:rowOff>
    </xdr:from>
    <xdr:to>
      <xdr:col>17</xdr:col>
      <xdr:colOff>561975</xdr:colOff>
      <xdr:row>77</xdr:row>
      <xdr:rowOff>126731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39325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57</xdr:row>
      <xdr:rowOff>38099</xdr:rowOff>
    </xdr:from>
    <xdr:to>
      <xdr:col>9</xdr:col>
      <xdr:colOff>95250</xdr:colOff>
      <xdr:row>76</xdr:row>
      <xdr:rowOff>114299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9353549"/>
          <a:ext cx="4981575" cy="31718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57</xdr:row>
      <xdr:rowOff>28575</xdr:rowOff>
    </xdr:from>
    <xdr:to>
      <xdr:col>18</xdr:col>
      <xdr:colOff>347204</xdr:colOff>
      <xdr:row>76</xdr:row>
      <xdr:rowOff>133627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0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12</xdr:col>
      <xdr:colOff>146792</xdr:colOff>
      <xdr:row>24</xdr:row>
      <xdr:rowOff>59695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152400</xdr:rowOff>
    </xdr:from>
    <xdr:to>
      <xdr:col>22</xdr:col>
      <xdr:colOff>485775</xdr:colOff>
      <xdr:row>28</xdr:row>
      <xdr:rowOff>96714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971550"/>
          <a:ext cx="6334125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27</xdr:row>
      <xdr:rowOff>0</xdr:rowOff>
    </xdr:from>
    <xdr:to>
      <xdr:col>6</xdr:col>
      <xdr:colOff>133349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4" y="4419600"/>
          <a:ext cx="31718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27</xdr:row>
      <xdr:rowOff>0</xdr:rowOff>
    </xdr:from>
    <xdr:to>
      <xdr:col>12</xdr:col>
      <xdr:colOff>495300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0" y="4419600"/>
          <a:ext cx="400050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152400</xdr:colOff>
      <xdr:row>56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00400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161925</xdr:rowOff>
    </xdr:from>
    <xdr:to>
      <xdr:col>12</xdr:col>
      <xdr:colOff>485775</xdr:colOff>
      <xdr:row>56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15125"/>
          <a:ext cx="3952875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226218</xdr:rowOff>
    </xdr:from>
    <xdr:to>
      <xdr:col>7</xdr:col>
      <xdr:colOff>523874</xdr:colOff>
      <xdr:row>36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572124"/>
          <a:ext cx="5834062" cy="3476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59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13</xdr:col>
      <xdr:colOff>200025</xdr:colOff>
      <xdr:row>36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57625"/>
          <a:ext cx="4933950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23</xdr:row>
      <xdr:rowOff>254000</xdr:rowOff>
    </xdr:from>
    <xdr:to>
      <xdr:col>10</xdr:col>
      <xdr:colOff>767822</xdr:colOff>
      <xdr:row>51</xdr:row>
      <xdr:rowOff>141630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4135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53</xdr:row>
      <xdr:rowOff>152400</xdr:rowOff>
    </xdr:from>
    <xdr:to>
      <xdr:col>10</xdr:col>
      <xdr:colOff>775440</xdr:colOff>
      <xdr:row>83</xdr:row>
      <xdr:rowOff>50800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427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988220</xdr:colOff>
      <xdr:row>21</xdr:row>
      <xdr:rowOff>11907</xdr:rowOff>
    </xdr:from>
    <xdr:to>
      <xdr:col>10</xdr:col>
      <xdr:colOff>760360</xdr:colOff>
      <xdr:row>49</xdr:row>
      <xdr:rowOff>2405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1" y="601265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595313</xdr:colOff>
      <xdr:row>50</xdr:row>
      <xdr:rowOff>59531</xdr:rowOff>
    </xdr:from>
    <xdr:to>
      <xdr:col>15</xdr:col>
      <xdr:colOff>599768</xdr:colOff>
      <xdr:row>78</xdr:row>
      <xdr:rowOff>37836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8438" y="10894219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12</xdr:row>
      <xdr:rowOff>0</xdr:rowOff>
    </xdr:from>
    <xdr:to>
      <xdr:col>14</xdr:col>
      <xdr:colOff>545721</xdr:colOff>
      <xdr:row>32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31718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12</xdr:row>
      <xdr:rowOff>57150</xdr:rowOff>
    </xdr:from>
    <xdr:to>
      <xdr:col>16</xdr:col>
      <xdr:colOff>117281</xdr:colOff>
      <xdr:row>34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3143250"/>
          <a:ext cx="8023031" cy="3552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148167</xdr:rowOff>
    </xdr:from>
    <xdr:to>
      <xdr:col>9</xdr:col>
      <xdr:colOff>578599</xdr:colOff>
      <xdr:row>36</xdr:row>
      <xdr:rowOff>96403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33334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13</xdr:row>
          <xdr:rowOff>47625</xdr:rowOff>
        </xdr:from>
        <xdr:to>
          <xdr:col>22</xdr:col>
          <xdr:colOff>357601</xdr:colOff>
          <xdr:row>47</xdr:row>
          <xdr:rowOff>47625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3313" y="2583656"/>
              <a:ext cx="13192538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9" sqref="M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31"/>
      <c r="C2" s="231"/>
      <c r="D2" s="231"/>
      <c r="E2" s="232"/>
      <c r="F2" s="232"/>
    </row>
    <row r="3" spans="2:6" ht="22.5" customHeight="1" x14ac:dyDescent="0.25">
      <c r="B3" s="231"/>
      <c r="C3" s="231"/>
      <c r="D3" s="233" t="s">
        <v>248</v>
      </c>
      <c r="E3" s="232"/>
      <c r="F3" s="232"/>
    </row>
    <row r="4" spans="2:6" ht="16.5" customHeight="1" x14ac:dyDescent="0.25">
      <c r="B4" s="231"/>
      <c r="C4" s="231"/>
      <c r="D4" s="233" t="s">
        <v>276</v>
      </c>
      <c r="E4" s="232"/>
      <c r="F4" s="232"/>
    </row>
    <row r="5" spans="2:6" ht="20.25" customHeight="1" x14ac:dyDescent="0.2">
      <c r="B5" s="231"/>
      <c r="C5" s="231"/>
      <c r="D5" s="234" t="s">
        <v>214</v>
      </c>
      <c r="E5" s="231"/>
      <c r="F5" s="232"/>
    </row>
    <row r="6" spans="2:6" x14ac:dyDescent="0.2">
      <c r="B6" s="232"/>
      <c r="C6" s="232"/>
      <c r="D6" s="232"/>
      <c r="E6" s="232"/>
      <c r="F6" s="232"/>
    </row>
    <row r="7" spans="2:6" x14ac:dyDescent="0.2">
      <c r="B7" s="235"/>
      <c r="C7" s="235"/>
      <c r="D7" s="235"/>
      <c r="E7" s="235"/>
      <c r="F7" s="235"/>
    </row>
    <row r="8" spans="2:6" ht="15.75" x14ac:dyDescent="0.25">
      <c r="B8" s="130" t="s">
        <v>2</v>
      </c>
      <c r="C8" s="134"/>
      <c r="D8" s="134"/>
      <c r="E8" s="134"/>
      <c r="F8" s="134"/>
    </row>
    <row r="9" spans="2:6" x14ac:dyDescent="0.2">
      <c r="B9" s="134"/>
      <c r="C9" s="134"/>
      <c r="D9" s="134"/>
      <c r="E9" s="134"/>
      <c r="F9" s="134"/>
    </row>
    <row r="10" spans="2:6" x14ac:dyDescent="0.2">
      <c r="B10" s="134"/>
      <c r="C10" s="134"/>
      <c r="D10" s="134"/>
      <c r="E10" s="134"/>
      <c r="F10" s="134"/>
    </row>
    <row r="11" spans="2:6" ht="31.5" x14ac:dyDescent="0.5">
      <c r="B11" s="236" t="s">
        <v>15</v>
      </c>
      <c r="C11" s="237"/>
      <c r="D11" s="237"/>
      <c r="E11" s="235"/>
      <c r="F11" s="235"/>
    </row>
    <row r="12" spans="2:6" ht="18.75" x14ac:dyDescent="0.3">
      <c r="B12" s="658"/>
      <c r="C12" s="659"/>
      <c r="D12" s="235"/>
      <c r="E12" s="235"/>
      <c r="F12" s="235"/>
    </row>
    <row r="13" spans="2:6" x14ac:dyDescent="0.2">
      <c r="B13" s="134"/>
      <c r="C13" s="134"/>
      <c r="D13" s="134"/>
      <c r="E13" s="134"/>
      <c r="F13" s="134"/>
    </row>
    <row r="14" spans="2:6" ht="23.25" x14ac:dyDescent="0.35">
      <c r="B14" s="238" t="s">
        <v>298</v>
      </c>
      <c r="C14" s="239"/>
      <c r="D14" s="240"/>
      <c r="E14" s="241" t="s">
        <v>299</v>
      </c>
      <c r="F14" s="242"/>
    </row>
    <row r="15" spans="2:6" x14ac:dyDescent="0.2">
      <c r="B15" s="134"/>
      <c r="C15" s="134"/>
      <c r="D15" s="134"/>
      <c r="E15" s="134"/>
      <c r="F15" s="134"/>
    </row>
    <row r="16" spans="2:6" ht="18" x14ac:dyDescent="0.25">
      <c r="B16" s="565"/>
      <c r="C16" s="134"/>
      <c r="D16" s="134"/>
      <c r="E16" s="134"/>
      <c r="F16" s="134"/>
    </row>
    <row r="17" spans="2:6" ht="26.25" x14ac:dyDescent="0.4">
      <c r="B17" s="243" t="s">
        <v>249</v>
      </c>
      <c r="C17" s="244"/>
      <c r="D17" s="245" t="s">
        <v>300</v>
      </c>
      <c r="E17" s="244"/>
      <c r="F17" s="244"/>
    </row>
    <row r="18" spans="2:6" ht="26.25" x14ac:dyDescent="0.4">
      <c r="B18" s="639"/>
      <c r="C18" s="239"/>
      <c r="D18" s="640"/>
      <c r="E18" s="239"/>
      <c r="F18" s="239"/>
    </row>
    <row r="19" spans="2:6" ht="26.25" x14ac:dyDescent="0.4">
      <c r="B19" s="639"/>
      <c r="C19" s="239"/>
      <c r="D19" s="640"/>
      <c r="E19" s="239"/>
      <c r="F19" s="239"/>
    </row>
    <row r="20" spans="2:6" ht="15" x14ac:dyDescent="0.25">
      <c r="B20" s="135"/>
      <c r="C20" s="135"/>
      <c r="D20" s="135"/>
      <c r="E20" s="135"/>
      <c r="F20" s="135"/>
    </row>
    <row r="21" spans="2:6" ht="15" x14ac:dyDescent="0.25">
      <c r="B21" s="135" t="s">
        <v>250</v>
      </c>
      <c r="C21" s="135"/>
      <c r="D21" s="135"/>
      <c r="E21" s="135"/>
      <c r="F21" s="135"/>
    </row>
    <row r="22" spans="2:6" ht="15" x14ac:dyDescent="0.25">
      <c r="B22" s="135" t="s">
        <v>3</v>
      </c>
      <c r="C22" s="135"/>
      <c r="D22" s="135"/>
      <c r="E22" s="135"/>
      <c r="F22" s="135"/>
    </row>
    <row r="23" spans="2:6" ht="15" x14ac:dyDescent="0.25">
      <c r="B23" s="246" t="s">
        <v>275</v>
      </c>
      <c r="C23" s="246"/>
      <c r="D23" s="246"/>
      <c r="E23" s="246"/>
      <c r="F23" s="246"/>
    </row>
    <row r="24" spans="2:6" ht="15" x14ac:dyDescent="0.25">
      <c r="B24" s="246" t="s">
        <v>274</v>
      </c>
      <c r="C24" s="246"/>
      <c r="D24" s="246"/>
      <c r="E24" s="246"/>
      <c r="F24" s="246"/>
    </row>
    <row r="25" spans="2:6" ht="15" x14ac:dyDescent="0.25">
      <c r="B25" s="135" t="s">
        <v>4</v>
      </c>
      <c r="C25" s="135"/>
      <c r="D25" s="135"/>
      <c r="E25" s="135"/>
      <c r="F25" s="135"/>
    </row>
    <row r="26" spans="2:6" ht="15" x14ac:dyDescent="0.25">
      <c r="B26" s="135" t="s">
        <v>5</v>
      </c>
      <c r="C26" s="135"/>
      <c r="D26" s="135"/>
      <c r="E26" s="135"/>
      <c r="F26" s="135"/>
    </row>
    <row r="27" spans="2:6" ht="15" x14ac:dyDescent="0.25">
      <c r="B27" s="135"/>
      <c r="C27" s="135"/>
      <c r="D27" s="135"/>
      <c r="E27" s="135"/>
      <c r="F27" s="135"/>
    </row>
    <row r="28" spans="2:6" ht="18.75" x14ac:dyDescent="0.3">
      <c r="B28" s="629"/>
      <c r="C28" s="135"/>
      <c r="D28" s="135"/>
      <c r="E28" s="135"/>
      <c r="F28" s="135"/>
    </row>
    <row r="29" spans="2:6" ht="15" x14ac:dyDescent="0.25">
      <c r="B29" s="135"/>
      <c r="C29" s="247"/>
      <c r="D29" s="135"/>
      <c r="E29" s="135"/>
      <c r="F29" s="135"/>
    </row>
    <row r="30" spans="2:6" ht="15" x14ac:dyDescent="0.25">
      <c r="B30" s="135"/>
      <c r="C30" s="247"/>
      <c r="D30" s="135"/>
      <c r="E30" s="135"/>
      <c r="F30" s="135"/>
    </row>
    <row r="31" spans="2:6" ht="15" x14ac:dyDescent="0.25">
      <c r="B31" s="1" t="s">
        <v>6</v>
      </c>
      <c r="F31" s="135"/>
    </row>
    <row r="32" spans="2:6" ht="15" x14ac:dyDescent="0.25">
      <c r="B32" s="1" t="s">
        <v>200</v>
      </c>
      <c r="F32" s="246"/>
    </row>
    <row r="33" spans="2:10" ht="15" x14ac:dyDescent="0.25">
      <c r="B33" s="1" t="s">
        <v>13</v>
      </c>
      <c r="C33" s="3" t="s">
        <v>14</v>
      </c>
      <c r="F33" s="135"/>
    </row>
    <row r="34" spans="2:10" ht="15" x14ac:dyDescent="0.25">
      <c r="B34" s="135"/>
      <c r="C34" s="135"/>
      <c r="D34" s="135"/>
      <c r="E34" s="135"/>
      <c r="F34" s="135"/>
    </row>
    <row r="35" spans="2:10" ht="15" x14ac:dyDescent="0.25">
      <c r="B35" s="248" t="s">
        <v>251</v>
      </c>
      <c r="C35" s="249"/>
      <c r="D35" s="249"/>
      <c r="E35" s="249"/>
      <c r="F35" s="249"/>
      <c r="G35" s="250"/>
      <c r="H35" s="250"/>
      <c r="I35" s="250"/>
      <c r="J35" s="250"/>
    </row>
    <row r="36" spans="2:10" ht="15" x14ac:dyDescent="0.25">
      <c r="B36" s="251" t="s">
        <v>252</v>
      </c>
      <c r="C36" s="249"/>
      <c r="D36" s="249"/>
      <c r="E36" s="249"/>
      <c r="F36" s="249"/>
      <c r="G36" s="250"/>
      <c r="H36" s="250"/>
      <c r="I36" s="250"/>
      <c r="J36" s="250"/>
    </row>
    <row r="37" spans="2:10" ht="15" x14ac:dyDescent="0.25">
      <c r="B37" s="251" t="s">
        <v>253</v>
      </c>
      <c r="C37" s="252"/>
      <c r="D37" s="252"/>
      <c r="E37" s="252"/>
      <c r="F37" s="252"/>
      <c r="G37" s="253"/>
      <c r="H37" s="253"/>
      <c r="I37" s="253"/>
      <c r="J37" s="25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17" sqref="P1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6" t="s">
        <v>292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  <c r="Q2" s="8"/>
      <c r="R2" s="8"/>
    </row>
    <row r="3" spans="2:18" ht="15" customHeight="1" x14ac:dyDescent="0.3">
      <c r="B3" s="136" t="s">
        <v>16</v>
      </c>
      <c r="C3" s="137"/>
      <c r="D3" s="137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8" ht="15.75" customHeight="1" x14ac:dyDescent="0.3">
      <c r="B4" s="137" t="s">
        <v>247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2:18" ht="25.5" customHeight="1" thickBot="1" x14ac:dyDescent="0.25">
      <c r="J5" s="47"/>
    </row>
    <row r="6" spans="2:18" ht="21" customHeight="1" thickBot="1" x14ac:dyDescent="0.25">
      <c r="B6" s="785" t="s">
        <v>0</v>
      </c>
      <c r="C6" s="817" t="s">
        <v>208</v>
      </c>
      <c r="D6" s="759" t="s">
        <v>1</v>
      </c>
      <c r="E6" s="801"/>
      <c r="F6" s="802"/>
      <c r="J6" s="48"/>
    </row>
    <row r="7" spans="2:18" ht="15" hidden="1" customHeight="1" thickBot="1" x14ac:dyDescent="0.25">
      <c r="B7" s="820"/>
      <c r="C7" s="822"/>
      <c r="D7" s="803"/>
      <c r="E7" s="804"/>
      <c r="F7" s="805"/>
      <c r="J7" s="49"/>
    </row>
    <row r="8" spans="2:18" ht="26.25" customHeight="1" thickBot="1" x14ac:dyDescent="0.3">
      <c r="B8" s="820"/>
      <c r="C8" s="822"/>
      <c r="D8" s="783" t="s">
        <v>19</v>
      </c>
      <c r="E8" s="824"/>
      <c r="F8" s="616" t="s">
        <v>216</v>
      </c>
    </row>
    <row r="9" spans="2:18" ht="28.5" customHeight="1" thickBot="1" x14ac:dyDescent="0.25">
      <c r="B9" s="821"/>
      <c r="C9" s="823"/>
      <c r="D9" s="173">
        <v>45151</v>
      </c>
      <c r="E9" s="173">
        <v>45144</v>
      </c>
      <c r="F9" s="657" t="s">
        <v>12</v>
      </c>
    </row>
    <row r="10" spans="2:18" ht="30.75" customHeight="1" thickBot="1" x14ac:dyDescent="0.25">
      <c r="B10" s="191" t="s">
        <v>229</v>
      </c>
      <c r="C10" s="608" t="s">
        <v>230</v>
      </c>
      <c r="D10" s="167">
        <v>2144.6</v>
      </c>
      <c r="E10" s="167">
        <v>2104.2199999999998</v>
      </c>
      <c r="F10" s="634">
        <v>1.9190008649285777</v>
      </c>
    </row>
    <row r="11" spans="2:18" ht="31.5" customHeight="1" thickBot="1" x14ac:dyDescent="0.25">
      <c r="B11" s="192" t="s">
        <v>231</v>
      </c>
      <c r="C11" s="193" t="s">
        <v>232</v>
      </c>
      <c r="D11" s="167">
        <v>295.67</v>
      </c>
      <c r="E11" s="167">
        <v>282.39</v>
      </c>
      <c r="F11" s="634">
        <v>4.7027161018449766</v>
      </c>
    </row>
    <row r="12" spans="2:18" ht="30.75" customHeight="1" thickBot="1" x14ac:dyDescent="0.25">
      <c r="B12" s="795" t="s">
        <v>48</v>
      </c>
      <c r="C12" s="603" t="s">
        <v>233</v>
      </c>
      <c r="D12" s="194">
        <v>2387.54</v>
      </c>
      <c r="E12" s="194">
        <v>2277.12</v>
      </c>
      <c r="F12" s="634">
        <v>4.8491076447442421</v>
      </c>
    </row>
    <row r="13" spans="2:18" ht="31.5" customHeight="1" thickBot="1" x14ac:dyDescent="0.25">
      <c r="B13" s="798"/>
      <c r="C13" s="195" t="s">
        <v>234</v>
      </c>
      <c r="D13" s="194">
        <v>1770.38</v>
      </c>
      <c r="E13" s="194">
        <v>1786.16</v>
      </c>
      <c r="F13" s="634">
        <v>-0.883459488511666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5" t="s">
        <v>75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76</v>
      </c>
      <c r="D7" s="826"/>
      <c r="E7" s="617" t="s">
        <v>166</v>
      </c>
      <c r="F7" s="828" t="s">
        <v>77</v>
      </c>
      <c r="G7" s="828"/>
      <c r="H7" s="642" t="s">
        <v>217</v>
      </c>
    </row>
    <row r="8" spans="1:8" ht="15.75" thickBot="1" x14ac:dyDescent="0.25">
      <c r="B8" s="825"/>
      <c r="C8" s="41">
        <v>45151</v>
      </c>
      <c r="D8" s="636">
        <v>45144</v>
      </c>
      <c r="E8" s="42" t="s">
        <v>12</v>
      </c>
      <c r="F8" s="41">
        <v>45144</v>
      </c>
      <c r="G8" s="273">
        <v>45137</v>
      </c>
      <c r="H8" s="26" t="s">
        <v>12</v>
      </c>
    </row>
    <row r="9" spans="1:8" ht="27.75" customHeight="1" thickBot="1" x14ac:dyDescent="0.25">
      <c r="B9" s="754" t="s">
        <v>78</v>
      </c>
      <c r="C9" s="196">
        <v>1938.1</v>
      </c>
      <c r="D9" s="196">
        <v>1957.58</v>
      </c>
      <c r="E9" s="72">
        <v>-0.99510620255621829</v>
      </c>
      <c r="F9" s="197">
        <v>436.06704916188551</v>
      </c>
      <c r="G9" s="73">
        <v>441.03546163204612</v>
      </c>
      <c r="H9" s="609">
        <v>-1.126533556230392</v>
      </c>
    </row>
    <row r="10" spans="1:8" ht="33.75" customHeight="1" thickBot="1" x14ac:dyDescent="0.25">
      <c r="B10" s="754" t="s">
        <v>133</v>
      </c>
      <c r="C10" s="198">
        <v>2096.04</v>
      </c>
      <c r="D10" s="198">
        <v>2069.71</v>
      </c>
      <c r="E10" s="72">
        <v>1.2721589014886108</v>
      </c>
      <c r="F10" s="197">
        <v>471.60310496118802</v>
      </c>
      <c r="G10" s="73">
        <v>466.29793178029109</v>
      </c>
      <c r="H10" s="609">
        <v>1.1377217910107751</v>
      </c>
    </row>
    <row r="11" spans="1:8" ht="28.5" customHeight="1" thickBot="1" x14ac:dyDescent="0.25">
      <c r="B11" s="69" t="s">
        <v>79</v>
      </c>
      <c r="C11" s="196">
        <v>1097.67</v>
      </c>
      <c r="D11" s="196">
        <v>1064.96</v>
      </c>
      <c r="E11" s="72">
        <v>3.0714768629807727</v>
      </c>
      <c r="F11" s="197">
        <v>246.97266284171451</v>
      </c>
      <c r="G11" s="73">
        <v>239.93150993556526</v>
      </c>
      <c r="H11" s="609">
        <v>2.9346511877661192</v>
      </c>
    </row>
    <row r="12" spans="1:8" ht="22.5" customHeight="1" thickBot="1" x14ac:dyDescent="0.25">
      <c r="B12" s="69" t="s">
        <v>80</v>
      </c>
      <c r="C12" s="618">
        <v>1653.67</v>
      </c>
      <c r="D12" s="618">
        <v>1596.74</v>
      </c>
      <c r="E12" s="72">
        <v>3.5653894810676796</v>
      </c>
      <c r="F12" s="197">
        <v>372.07109911126116</v>
      </c>
      <c r="G12" s="73">
        <v>359.73955751813634</v>
      </c>
      <c r="H12" s="609">
        <v>3.4279081450482765</v>
      </c>
    </row>
    <row r="13" spans="1:8" ht="23.25" customHeight="1" thickBot="1" x14ac:dyDescent="0.25">
      <c r="B13" s="69" t="s">
        <v>81</v>
      </c>
      <c r="C13" s="197">
        <v>1926.46</v>
      </c>
      <c r="D13" s="197">
        <v>1948.02</v>
      </c>
      <c r="E13" s="72">
        <v>-1.1067648176096727</v>
      </c>
      <c r="F13" s="197">
        <v>433.44808189897628</v>
      </c>
      <c r="G13" s="73">
        <v>438.88162934258548</v>
      </c>
      <c r="H13" s="609">
        <v>-1.2380439463251811</v>
      </c>
    </row>
    <row r="14" spans="1:8" ht="34.5" customHeight="1" thickBot="1" x14ac:dyDescent="0.25">
      <c r="B14" s="69" t="s">
        <v>82</v>
      </c>
      <c r="C14" s="755">
        <v>2126.39</v>
      </c>
      <c r="D14" s="755">
        <v>2135.7600000000002</v>
      </c>
      <c r="E14" s="72">
        <v>-0.4387197063340611</v>
      </c>
      <c r="F14" s="197">
        <v>478.43176960287997</v>
      </c>
      <c r="G14" s="73">
        <v>481.17875005632408</v>
      </c>
      <c r="H14" s="609">
        <v>-0.57088565384954415</v>
      </c>
    </row>
    <row r="15" spans="1:8" ht="30.75" customHeight="1" thickBot="1" x14ac:dyDescent="0.25">
      <c r="B15" s="827" t="s">
        <v>83</v>
      </c>
      <c r="C15" s="827"/>
      <c r="D15" s="827"/>
      <c r="E15" s="827"/>
      <c r="F15" s="652">
        <v>4.4444999999999997</v>
      </c>
      <c r="G15" s="652">
        <v>4.4386000000000001</v>
      </c>
      <c r="H15" s="74" t="s">
        <v>218</v>
      </c>
    </row>
    <row r="16" spans="1:8" ht="19.5" thickBot="1" x14ac:dyDescent="0.25">
      <c r="B16" s="827"/>
      <c r="C16" s="827"/>
      <c r="D16" s="827"/>
      <c r="E16" s="827"/>
      <c r="F16" s="652">
        <v>4.4444999999999997</v>
      </c>
      <c r="G16" s="652">
        <v>4.4386000000000001</v>
      </c>
      <c r="H16" s="75">
        <v>0.13292479610687088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4" sqref="Q14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6" t="s">
        <v>151</v>
      </c>
      <c r="C2" s="199"/>
      <c r="D2" s="199"/>
      <c r="E2" s="199"/>
      <c r="F2" s="199"/>
      <c r="G2" s="200"/>
      <c r="H2" s="199"/>
      <c r="I2" s="199"/>
      <c r="J2" s="199"/>
      <c r="K2" s="199"/>
      <c r="L2" s="199"/>
    </row>
    <row r="5" spans="2:19" ht="13.5" thickBot="1" x14ac:dyDescent="0.25"/>
    <row r="6" spans="2:19" ht="22.5" customHeight="1" thickBot="1" x14ac:dyDescent="0.25">
      <c r="B6" s="829" t="s">
        <v>75</v>
      </c>
      <c r="C6" s="830" t="s">
        <v>138</v>
      </c>
      <c r="D6" s="830"/>
      <c r="E6" s="830"/>
      <c r="F6" s="830"/>
      <c r="G6" s="830"/>
      <c r="H6" s="830"/>
      <c r="I6" s="831" t="s">
        <v>139</v>
      </c>
      <c r="J6" s="831"/>
      <c r="K6" s="831"/>
      <c r="L6" s="831"/>
      <c r="M6" s="831"/>
    </row>
    <row r="7" spans="2:19" ht="38.25" customHeight="1" thickBot="1" x14ac:dyDescent="0.25">
      <c r="B7" s="829"/>
      <c r="C7" s="731" t="s">
        <v>311</v>
      </c>
      <c r="D7" s="732" t="s">
        <v>235</v>
      </c>
      <c r="E7" s="732" t="s">
        <v>140</v>
      </c>
      <c r="F7" s="733" t="s">
        <v>141</v>
      </c>
      <c r="G7" s="732" t="s">
        <v>142</v>
      </c>
      <c r="H7" s="734" t="s">
        <v>143</v>
      </c>
      <c r="I7" s="735" t="s">
        <v>220</v>
      </c>
      <c r="J7" s="732" t="s">
        <v>144</v>
      </c>
      <c r="K7" s="733" t="s">
        <v>141</v>
      </c>
      <c r="L7" s="732" t="s">
        <v>145</v>
      </c>
      <c r="M7" s="732" t="s">
        <v>146</v>
      </c>
      <c r="S7" s="644"/>
    </row>
    <row r="8" spans="2:19" ht="30" customHeight="1" thickBot="1" x14ac:dyDescent="0.25">
      <c r="B8" s="736" t="s">
        <v>293</v>
      </c>
      <c r="C8" s="737">
        <v>192.54</v>
      </c>
      <c r="D8" s="738"/>
      <c r="E8" s="738">
        <v>207.08</v>
      </c>
      <c r="F8" s="739">
        <v>242.3</v>
      </c>
      <c r="G8" s="738">
        <v>228.71</v>
      </c>
      <c r="H8" s="740">
        <v>149.44999999999999</v>
      </c>
      <c r="I8" s="741"/>
      <c r="J8" s="742">
        <v>92.978559011010233</v>
      </c>
      <c r="K8" s="743">
        <v>79.463475030953362</v>
      </c>
      <c r="L8" s="742">
        <v>84.18521271479166</v>
      </c>
      <c r="M8" s="742">
        <v>128.83238541318167</v>
      </c>
    </row>
    <row r="9" spans="2:19" ht="30" customHeight="1" thickBot="1" x14ac:dyDescent="0.25">
      <c r="B9" s="736" t="s">
        <v>147</v>
      </c>
      <c r="C9" s="645">
        <v>1097.99</v>
      </c>
      <c r="D9" s="646">
        <v>1064.96</v>
      </c>
      <c r="E9" s="647">
        <v>1131.6890000000001</v>
      </c>
      <c r="F9" s="744">
        <v>1431.3420000000001</v>
      </c>
      <c r="G9" s="745">
        <v>1851.49</v>
      </c>
      <c r="H9" s="746">
        <v>1122.73</v>
      </c>
      <c r="I9" s="747">
        <v>103.10152493990384</v>
      </c>
      <c r="J9" s="742">
        <v>97.022238441833395</v>
      </c>
      <c r="K9" s="743">
        <v>76.710527602767186</v>
      </c>
      <c r="L9" s="742">
        <v>59.30304781554316</v>
      </c>
      <c r="M9" s="742">
        <v>97.796442599734576</v>
      </c>
    </row>
    <row r="10" spans="2:19" ht="30" customHeight="1" thickBot="1" x14ac:dyDescent="0.25">
      <c r="B10" s="736" t="s">
        <v>148</v>
      </c>
      <c r="C10" s="645">
        <v>1653.67</v>
      </c>
      <c r="D10" s="646">
        <v>1596.74</v>
      </c>
      <c r="E10" s="647">
        <v>1607.8679999999999</v>
      </c>
      <c r="F10" s="744">
        <v>2113.239</v>
      </c>
      <c r="G10" s="745">
        <v>2334.17</v>
      </c>
      <c r="H10" s="746">
        <v>1415.61</v>
      </c>
      <c r="I10" s="747">
        <v>103.56538948106767</v>
      </c>
      <c r="J10" s="742">
        <v>102.84861692626509</v>
      </c>
      <c r="K10" s="743">
        <v>78.252862075704641</v>
      </c>
      <c r="L10" s="742">
        <v>70.846168016896797</v>
      </c>
      <c r="M10" s="742">
        <v>116.81677863253297</v>
      </c>
    </row>
    <row r="11" spans="2:19" ht="30" customHeight="1" thickBot="1" x14ac:dyDescent="0.25">
      <c r="B11" s="736" t="s">
        <v>149</v>
      </c>
      <c r="C11" s="748">
        <v>1938.1</v>
      </c>
      <c r="D11" s="745">
        <v>1957.58</v>
      </c>
      <c r="E11" s="749">
        <v>1966.5129999999999</v>
      </c>
      <c r="F11" s="744">
        <v>2424.2820000000002</v>
      </c>
      <c r="G11" s="745">
        <v>3229.96</v>
      </c>
      <c r="H11" s="746">
        <v>1772.76</v>
      </c>
      <c r="I11" s="747">
        <v>99.004893797443785</v>
      </c>
      <c r="J11" s="742">
        <v>98.555158292876783</v>
      </c>
      <c r="K11" s="743">
        <v>79.945319892652748</v>
      </c>
      <c r="L11" s="742">
        <v>60.003839056830422</v>
      </c>
      <c r="M11" s="742">
        <v>109.32669960964823</v>
      </c>
    </row>
    <row r="12" spans="2:19" ht="30" customHeight="1" thickBot="1" x14ac:dyDescent="0.25">
      <c r="B12" s="736" t="s">
        <v>150</v>
      </c>
      <c r="C12" s="748">
        <v>2096.04</v>
      </c>
      <c r="D12" s="745">
        <v>2069.71</v>
      </c>
      <c r="E12" s="749">
        <v>2090.873</v>
      </c>
      <c r="F12" s="744">
        <v>2592.35</v>
      </c>
      <c r="G12" s="745">
        <v>3287.48</v>
      </c>
      <c r="H12" s="746">
        <v>1850.29</v>
      </c>
      <c r="I12" s="747">
        <v>101.27215890148861</v>
      </c>
      <c r="J12" s="742">
        <v>100.24712165683903</v>
      </c>
      <c r="K12" s="743">
        <v>80.854822844137558</v>
      </c>
      <c r="L12" s="742">
        <v>63.758258605375545</v>
      </c>
      <c r="M12" s="742">
        <v>113.2817017872874</v>
      </c>
    </row>
    <row r="13" spans="2:19" ht="30" customHeight="1" thickBot="1" x14ac:dyDescent="0.25">
      <c r="B13" s="736" t="s">
        <v>81</v>
      </c>
      <c r="C13" s="648">
        <v>1926.46</v>
      </c>
      <c r="D13" s="649">
        <v>1948.02</v>
      </c>
      <c r="E13" s="650">
        <v>2053.134</v>
      </c>
      <c r="F13" s="744">
        <v>2649.4070000000002</v>
      </c>
      <c r="G13" s="745">
        <v>2355.0100000000002</v>
      </c>
      <c r="H13" s="746">
        <v>1468.62</v>
      </c>
      <c r="I13" s="747">
        <v>98.893235182390328</v>
      </c>
      <c r="J13" s="742">
        <v>93.830212738184642</v>
      </c>
      <c r="K13" s="743">
        <v>72.71287499429117</v>
      </c>
      <c r="L13" s="742">
        <v>81.802625041931876</v>
      </c>
      <c r="M13" s="742">
        <v>131.17484441176072</v>
      </c>
    </row>
    <row r="14" spans="2:19" ht="30" customHeight="1" thickBot="1" x14ac:dyDescent="0.25">
      <c r="B14" s="736" t="s">
        <v>82</v>
      </c>
      <c r="C14" s="750">
        <v>2126.39</v>
      </c>
      <c r="D14" s="751">
        <v>2135.7600000000002</v>
      </c>
      <c r="E14" s="752">
        <v>2159.3180000000002</v>
      </c>
      <c r="F14" s="744">
        <v>2499.5250000000001</v>
      </c>
      <c r="G14" s="745">
        <v>2446.44</v>
      </c>
      <c r="H14" s="746">
        <v>1496.54</v>
      </c>
      <c r="I14" s="747">
        <v>99.561280293665945</v>
      </c>
      <c r="J14" s="742">
        <v>98.475074074314193</v>
      </c>
      <c r="K14" s="743">
        <v>85.071763635090662</v>
      </c>
      <c r="L14" s="742">
        <v>86.917725347852382</v>
      </c>
      <c r="M14" s="742">
        <v>142.08708086653215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8" sqref="R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2" t="s">
        <v>171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3:20" ht="18.75" x14ac:dyDescent="0.3">
      <c r="C5" s="203" t="s">
        <v>172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3:20" ht="18.75" x14ac:dyDescent="0.3">
      <c r="C6" s="203" t="s">
        <v>227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3:20" ht="18.75" x14ac:dyDescent="0.3">
      <c r="C7" s="201" t="s">
        <v>199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3:20" ht="18.75" x14ac:dyDescent="0.3">
      <c r="C8" s="201" t="s">
        <v>173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3:20" ht="18.75" x14ac:dyDescent="0.3">
      <c r="C9" s="204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3:20" ht="18.75" x14ac:dyDescent="0.3">
      <c r="C10" s="205" t="s">
        <v>174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3:20" ht="18.75" x14ac:dyDescent="0.3"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3:20" ht="18.75" x14ac:dyDescent="0.3">
      <c r="C12" s="202" t="s">
        <v>294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T12" s="132"/>
    </row>
    <row r="13" spans="3:20" ht="19.5" thickBot="1" x14ac:dyDescent="0.35">
      <c r="E13" s="206" t="s">
        <v>175</v>
      </c>
      <c r="F13" s="137"/>
      <c r="G13" s="207"/>
      <c r="H13" s="38"/>
    </row>
    <row r="14" spans="3:20" ht="13.5" thickBot="1" x14ac:dyDescent="0.25">
      <c r="C14" s="619" t="s">
        <v>176</v>
      </c>
      <c r="D14" s="620" t="s">
        <v>177</v>
      </c>
      <c r="E14" s="208" t="s">
        <v>178</v>
      </c>
      <c r="F14" s="208" t="s">
        <v>179</v>
      </c>
      <c r="G14" s="208" t="s">
        <v>180</v>
      </c>
      <c r="H14" s="208" t="s">
        <v>181</v>
      </c>
      <c r="I14" s="208" t="s">
        <v>182</v>
      </c>
      <c r="J14" s="208" t="s">
        <v>183</v>
      </c>
      <c r="K14" s="208" t="s">
        <v>184</v>
      </c>
      <c r="L14" s="208" t="s">
        <v>185</v>
      </c>
      <c r="M14" s="208" t="s">
        <v>186</v>
      </c>
      <c r="N14" s="208" t="s">
        <v>187</v>
      </c>
      <c r="O14" s="621" t="s">
        <v>188</v>
      </c>
    </row>
    <row r="15" spans="3:20" ht="13.5" thickBot="1" x14ac:dyDescent="0.25">
      <c r="C15" s="209" t="s">
        <v>189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/>
    </row>
    <row r="16" spans="3:20" x14ac:dyDescent="0.2">
      <c r="C16" s="622" t="s">
        <v>190</v>
      </c>
      <c r="D16" s="212">
        <v>410.55031969879741</v>
      </c>
      <c r="E16" s="212">
        <v>405.92528932823404</v>
      </c>
      <c r="F16" s="212">
        <v>415.06587182503171</v>
      </c>
      <c r="G16" s="212">
        <v>415.78302153853031</v>
      </c>
      <c r="H16" s="212">
        <v>418.52051394641336</v>
      </c>
      <c r="I16" s="212">
        <v>420.92412497491244</v>
      </c>
      <c r="J16" s="212">
        <v>422.19084679763165</v>
      </c>
      <c r="K16" s="212">
        <v>425.93323237306373</v>
      </c>
      <c r="L16" s="212">
        <v>435.7515632080013</v>
      </c>
      <c r="M16" s="212">
        <v>429.60671679837998</v>
      </c>
      <c r="N16" s="212">
        <v>433.91962032017744</v>
      </c>
      <c r="O16" s="623">
        <v>445.27368131830997</v>
      </c>
    </row>
    <row r="17" spans="3:15" x14ac:dyDescent="0.2">
      <c r="C17" s="213" t="s">
        <v>191</v>
      </c>
      <c r="D17" s="214">
        <v>430.47673989241491</v>
      </c>
      <c r="E17" s="214">
        <v>434.31869010571103</v>
      </c>
      <c r="F17" s="214">
        <v>424.76270764279673</v>
      </c>
      <c r="G17" s="214">
        <v>442.42112445636445</v>
      </c>
      <c r="H17" s="214">
        <v>438.71382021325684</v>
      </c>
      <c r="I17" s="214">
        <v>440.11127284111825</v>
      </c>
      <c r="J17" s="214">
        <v>443.65889578942466</v>
      </c>
      <c r="K17" s="214">
        <v>454.58917507394762</v>
      </c>
      <c r="L17" s="214">
        <v>438.99378313760712</v>
      </c>
      <c r="M17" s="214">
        <v>441.27738992724386</v>
      </c>
      <c r="N17" s="214">
        <v>438.65388942660439</v>
      </c>
      <c r="O17" s="215">
        <v>432.96931457738259</v>
      </c>
    </row>
    <row r="18" spans="3:15" x14ac:dyDescent="0.2">
      <c r="C18" s="213" t="s">
        <v>192</v>
      </c>
      <c r="D18" s="214">
        <v>420.13210152512676</v>
      </c>
      <c r="E18" s="214">
        <v>425.96761396416781</v>
      </c>
      <c r="F18" s="214">
        <v>426.30105521121209</v>
      </c>
      <c r="G18" s="214">
        <v>430.27096185971311</v>
      </c>
      <c r="H18" s="214">
        <v>439.25979933305257</v>
      </c>
      <c r="I18" s="214">
        <v>429.11427739320129</v>
      </c>
      <c r="J18" s="214">
        <v>439.39069368261534</v>
      </c>
      <c r="K18" s="214">
        <v>447.05</v>
      </c>
      <c r="L18" s="216">
        <v>423.88</v>
      </c>
      <c r="M18" s="214">
        <v>432.85</v>
      </c>
      <c r="N18" s="214">
        <v>449.35</v>
      </c>
      <c r="O18" s="215">
        <v>454.03</v>
      </c>
    </row>
    <row r="19" spans="3:15" x14ac:dyDescent="0.2">
      <c r="C19" s="213">
        <v>2020</v>
      </c>
      <c r="D19" s="214">
        <v>467.76</v>
      </c>
      <c r="E19" s="214">
        <v>465.46</v>
      </c>
      <c r="F19" s="214">
        <v>435.28</v>
      </c>
      <c r="G19" s="214">
        <v>414.51</v>
      </c>
      <c r="H19" s="214">
        <v>432.06</v>
      </c>
      <c r="I19" s="214">
        <v>423.48</v>
      </c>
      <c r="J19" s="214">
        <v>418.96</v>
      </c>
      <c r="K19" s="214">
        <v>416.49</v>
      </c>
      <c r="L19" s="216">
        <v>413.32</v>
      </c>
      <c r="M19" s="214">
        <v>413.92</v>
      </c>
      <c r="N19" s="214">
        <v>403.31</v>
      </c>
      <c r="O19" s="215">
        <v>417.51</v>
      </c>
    </row>
    <row r="20" spans="3:15" x14ac:dyDescent="0.2">
      <c r="C20" s="217">
        <v>2021</v>
      </c>
      <c r="D20" s="218">
        <v>427.49</v>
      </c>
      <c r="E20" s="218">
        <v>428.45</v>
      </c>
      <c r="F20" s="218">
        <v>437.05</v>
      </c>
      <c r="G20" s="218">
        <v>436.97</v>
      </c>
      <c r="H20" s="218">
        <v>446.78</v>
      </c>
      <c r="I20" s="218">
        <v>444.59</v>
      </c>
      <c r="J20" s="218">
        <v>431.7</v>
      </c>
      <c r="K20" s="218">
        <v>422.06</v>
      </c>
      <c r="L20" s="219">
        <v>428.97</v>
      </c>
      <c r="M20" s="218">
        <v>444.62</v>
      </c>
      <c r="N20" s="218">
        <v>456.91</v>
      </c>
      <c r="O20" s="220">
        <v>480.64</v>
      </c>
    </row>
    <row r="21" spans="3:15" x14ac:dyDescent="0.2">
      <c r="C21" s="217">
        <v>2022</v>
      </c>
      <c r="D21" s="218">
        <v>489.4</v>
      </c>
      <c r="E21" s="218">
        <v>490.89</v>
      </c>
      <c r="F21" s="218">
        <v>497.85</v>
      </c>
      <c r="G21" s="218">
        <v>508.46</v>
      </c>
      <c r="H21" s="218">
        <v>523.89</v>
      </c>
      <c r="I21" s="218">
        <v>548.17999999999995</v>
      </c>
      <c r="J21" s="218">
        <v>561.64</v>
      </c>
      <c r="K21" s="218">
        <v>563.70000000000005</v>
      </c>
      <c r="L21" s="219">
        <v>588.77</v>
      </c>
      <c r="M21" s="218">
        <v>652.37</v>
      </c>
      <c r="N21" s="218">
        <v>674.87</v>
      </c>
      <c r="O21" s="220">
        <v>676.06</v>
      </c>
    </row>
    <row r="22" spans="3:15" ht="13.5" thickBot="1" x14ac:dyDescent="0.25">
      <c r="C22" s="221">
        <v>2023</v>
      </c>
      <c r="D22" s="222">
        <v>685</v>
      </c>
      <c r="E22" s="222">
        <v>697.08</v>
      </c>
      <c r="F22" s="222">
        <v>689.78</v>
      </c>
      <c r="G22" s="222">
        <v>689.68</v>
      </c>
      <c r="H22" s="222">
        <v>675.89</v>
      </c>
      <c r="I22" s="222">
        <v>652.6</v>
      </c>
      <c r="J22" s="222">
        <v>613.02</v>
      </c>
      <c r="K22" s="222"/>
      <c r="L22" s="223"/>
      <c r="M22" s="222"/>
      <c r="N22" s="222"/>
      <c r="O22" s="224"/>
    </row>
    <row r="23" spans="3:15" ht="13.5" thickBot="1" x14ac:dyDescent="0.25">
      <c r="C23" s="209" t="s">
        <v>193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1"/>
    </row>
    <row r="24" spans="3:15" x14ac:dyDescent="0.2">
      <c r="C24" s="622" t="s">
        <v>190</v>
      </c>
      <c r="D24" s="212">
        <v>264.22742766883761</v>
      </c>
      <c r="E24" s="212">
        <v>261.62567290497998</v>
      </c>
      <c r="F24" s="212">
        <v>261.28898624261666</v>
      </c>
      <c r="G24" s="212">
        <v>265.38613274501455</v>
      </c>
      <c r="H24" s="212">
        <v>265.71767956715814</v>
      </c>
      <c r="I24" s="212">
        <v>265.33812232275858</v>
      </c>
      <c r="J24" s="212">
        <v>266.42231622832736</v>
      </c>
      <c r="K24" s="212">
        <v>263.11677423325443</v>
      </c>
      <c r="L24" s="212">
        <v>264.59488373323165</v>
      </c>
      <c r="M24" s="212">
        <v>266.93771630917144</v>
      </c>
      <c r="N24" s="212">
        <v>269.68730506228809</v>
      </c>
      <c r="O24" s="623">
        <v>268.29357100115919</v>
      </c>
    </row>
    <row r="25" spans="3:15" x14ac:dyDescent="0.2">
      <c r="C25" s="213" t="s">
        <v>191</v>
      </c>
      <c r="D25" s="214">
        <v>268.85859894219772</v>
      </c>
      <c r="E25" s="214">
        <v>270.3032014665207</v>
      </c>
      <c r="F25" s="214">
        <v>269.71744215436058</v>
      </c>
      <c r="G25" s="214">
        <v>270.19519274180578</v>
      </c>
      <c r="H25" s="214">
        <v>267.62641594088478</v>
      </c>
      <c r="I25" s="214">
        <v>266.47931675608049</v>
      </c>
      <c r="J25" s="214">
        <v>267.46056337523163</v>
      </c>
      <c r="K25" s="214">
        <v>269.23633277556166</v>
      </c>
      <c r="L25" s="214">
        <v>270.87046599314772</v>
      </c>
      <c r="M25" s="214">
        <v>272.08234522250251</v>
      </c>
      <c r="N25" s="214">
        <v>276.03606759499712</v>
      </c>
      <c r="O25" s="215">
        <v>274.17552913068732</v>
      </c>
    </row>
    <row r="26" spans="3:15" x14ac:dyDescent="0.2">
      <c r="C26" s="213" t="s">
        <v>192</v>
      </c>
      <c r="D26" s="214">
        <v>275.78930697349125</v>
      </c>
      <c r="E26" s="214">
        <v>274.1046753603286</v>
      </c>
      <c r="F26" s="214">
        <v>279.53787847007874</v>
      </c>
      <c r="G26" s="214">
        <v>277.14036033174909</v>
      </c>
      <c r="H26" s="214">
        <v>275.2848814044396</v>
      </c>
      <c r="I26" s="214">
        <v>275.38057847125026</v>
      </c>
      <c r="J26" s="214">
        <v>272.13539581574298</v>
      </c>
      <c r="K26" s="214">
        <v>279.41000000000003</v>
      </c>
      <c r="L26" s="214">
        <v>272.36</v>
      </c>
      <c r="M26" s="214">
        <v>273.02999999999997</v>
      </c>
      <c r="N26" s="214">
        <v>280.95999999999998</v>
      </c>
      <c r="O26" s="215">
        <v>276.52999999999997</v>
      </c>
    </row>
    <row r="27" spans="3:15" x14ac:dyDescent="0.2">
      <c r="C27" s="213">
        <v>2020</v>
      </c>
      <c r="D27" s="214">
        <v>275.81</v>
      </c>
      <c r="E27" s="214">
        <v>275.02</v>
      </c>
      <c r="F27" s="214">
        <v>279.36</v>
      </c>
      <c r="G27" s="214">
        <v>276.27</v>
      </c>
      <c r="H27" s="214">
        <v>277.87</v>
      </c>
      <c r="I27" s="214">
        <v>276.22000000000003</v>
      </c>
      <c r="J27" s="214">
        <v>274.87</v>
      </c>
      <c r="K27" s="214">
        <v>274.04000000000002</v>
      </c>
      <c r="L27" s="214">
        <v>272.89999999999998</v>
      </c>
      <c r="M27" s="214">
        <v>277.8</v>
      </c>
      <c r="N27" s="214">
        <v>281.54000000000002</v>
      </c>
      <c r="O27" s="215">
        <v>275.39</v>
      </c>
    </row>
    <row r="28" spans="3:15" x14ac:dyDescent="0.2">
      <c r="C28" s="217">
        <v>2021</v>
      </c>
      <c r="D28" s="218">
        <v>279.97000000000003</v>
      </c>
      <c r="E28" s="218">
        <v>281.91000000000003</v>
      </c>
      <c r="F28" s="218">
        <v>279.83</v>
      </c>
      <c r="G28" s="218">
        <v>283.86</v>
      </c>
      <c r="H28" s="218">
        <v>286.25</v>
      </c>
      <c r="I28" s="218">
        <v>286.75</v>
      </c>
      <c r="J28" s="218">
        <v>285.8</v>
      </c>
      <c r="K28" s="218">
        <v>287.93</v>
      </c>
      <c r="L28" s="218">
        <v>287.61</v>
      </c>
      <c r="M28" s="218">
        <v>305.56</v>
      </c>
      <c r="N28" s="218">
        <v>316.67</v>
      </c>
      <c r="O28" s="220">
        <v>314.86</v>
      </c>
    </row>
    <row r="29" spans="3:15" x14ac:dyDescent="0.2">
      <c r="C29" s="217">
        <v>2022</v>
      </c>
      <c r="D29" s="218">
        <v>318.68</v>
      </c>
      <c r="E29" s="218">
        <v>314.89999999999998</v>
      </c>
      <c r="F29" s="218">
        <v>319.58999999999997</v>
      </c>
      <c r="G29" s="218">
        <v>338.14</v>
      </c>
      <c r="H29" s="218">
        <v>354.42</v>
      </c>
      <c r="I29" s="218">
        <v>369.52</v>
      </c>
      <c r="J29" s="218">
        <v>375.42</v>
      </c>
      <c r="K29" s="218">
        <v>382.89</v>
      </c>
      <c r="L29" s="218">
        <v>393.08</v>
      </c>
      <c r="M29" s="218">
        <v>414.06</v>
      </c>
      <c r="N29" s="218">
        <v>416.07</v>
      </c>
      <c r="O29" s="220">
        <v>415.93</v>
      </c>
    </row>
    <row r="30" spans="3:15" ht="13.5" thickBot="1" x14ac:dyDescent="0.25">
      <c r="C30" s="221">
        <v>2023</v>
      </c>
      <c r="D30" s="222">
        <v>418.53</v>
      </c>
      <c r="E30" s="222">
        <v>407.81</v>
      </c>
      <c r="F30" s="222">
        <v>414.47</v>
      </c>
      <c r="G30" s="222">
        <v>413.46</v>
      </c>
      <c r="H30" s="222">
        <v>408.9</v>
      </c>
      <c r="I30" s="222">
        <v>399.55</v>
      </c>
      <c r="J30" s="222">
        <v>396.31</v>
      </c>
      <c r="K30" s="222"/>
      <c r="L30" s="222"/>
      <c r="M30" s="222"/>
      <c r="N30" s="222"/>
      <c r="O30" s="224"/>
    </row>
    <row r="31" spans="3:15" ht="13.5" thickBot="1" x14ac:dyDescent="0.25">
      <c r="C31" s="209" t="s">
        <v>194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</row>
    <row r="32" spans="3:15" x14ac:dyDescent="0.2">
      <c r="C32" s="622" t="s">
        <v>190</v>
      </c>
      <c r="D32" s="212">
        <v>193.30284025213072</v>
      </c>
      <c r="E32" s="212">
        <v>191.2687581090714</v>
      </c>
      <c r="F32" s="212">
        <v>191.31561937634595</v>
      </c>
      <c r="G32" s="212">
        <v>191.49550049668539</v>
      </c>
      <c r="H32" s="212">
        <v>191.57102023627996</v>
      </c>
      <c r="I32" s="212">
        <v>192.43881971648969</v>
      </c>
      <c r="J32" s="212">
        <v>193.8248127220584</v>
      </c>
      <c r="K32" s="212">
        <v>193.56522855967538</v>
      </c>
      <c r="L32" s="212">
        <v>196.58869687496284</v>
      </c>
      <c r="M32" s="212">
        <v>199.76489920472477</v>
      </c>
      <c r="N32" s="212">
        <v>198.3893113076804</v>
      </c>
      <c r="O32" s="623">
        <v>197.67041596404326</v>
      </c>
    </row>
    <row r="33" spans="3:15" x14ac:dyDescent="0.2">
      <c r="C33" s="213" t="s">
        <v>191</v>
      </c>
      <c r="D33" s="214">
        <v>193.75098783518038</v>
      </c>
      <c r="E33" s="214">
        <v>191.19468977405847</v>
      </c>
      <c r="F33" s="214">
        <v>190.60503492712346</v>
      </c>
      <c r="G33" s="214">
        <v>189.42223428075786</v>
      </c>
      <c r="H33" s="214">
        <v>185.25437800957252</v>
      </c>
      <c r="I33" s="214">
        <v>185.66839797997162</v>
      </c>
      <c r="J33" s="214">
        <v>185.57986872090791</v>
      </c>
      <c r="K33" s="214">
        <v>185.31188244297863</v>
      </c>
      <c r="L33" s="214">
        <v>188.25464393272142</v>
      </c>
      <c r="M33" s="214">
        <v>190.17470442587663</v>
      </c>
      <c r="N33" s="214">
        <v>189.17402883303177</v>
      </c>
      <c r="O33" s="215">
        <v>188.60104796424042</v>
      </c>
    </row>
    <row r="34" spans="3:15" x14ac:dyDescent="0.2">
      <c r="C34" s="213" t="s">
        <v>192</v>
      </c>
      <c r="D34" s="214">
        <v>188.51265670531021</v>
      </c>
      <c r="E34" s="214">
        <v>188.9030714067259</v>
      </c>
      <c r="F34" s="214">
        <v>188.55538851404037</v>
      </c>
      <c r="G34" s="214">
        <v>187.90929469010396</v>
      </c>
      <c r="H34" s="214">
        <v>189.52578250042413</v>
      </c>
      <c r="I34" s="214">
        <v>188.95285758845154</v>
      </c>
      <c r="J34" s="214">
        <v>189.88146101817767</v>
      </c>
      <c r="K34" s="214">
        <v>189.91</v>
      </c>
      <c r="L34" s="214">
        <v>191.32</v>
      </c>
      <c r="M34" s="214">
        <v>193.38</v>
      </c>
      <c r="N34" s="214">
        <v>196.65</v>
      </c>
      <c r="O34" s="215">
        <v>201.65</v>
      </c>
    </row>
    <row r="35" spans="3:15" x14ac:dyDescent="0.2">
      <c r="C35" s="213">
        <v>2020</v>
      </c>
      <c r="D35" s="214">
        <v>203.95</v>
      </c>
      <c r="E35" s="214">
        <v>204.01</v>
      </c>
      <c r="F35" s="214">
        <v>208.37</v>
      </c>
      <c r="G35" s="214">
        <v>210.62</v>
      </c>
      <c r="H35" s="214">
        <v>207.99600000000001</v>
      </c>
      <c r="I35" s="214">
        <v>206.56</v>
      </c>
      <c r="J35" s="214">
        <v>207.25</v>
      </c>
      <c r="K35" s="214">
        <v>206.09</v>
      </c>
      <c r="L35" s="214">
        <v>208.38</v>
      </c>
      <c r="M35" s="214">
        <v>206.45</v>
      </c>
      <c r="N35" s="214">
        <v>212.4</v>
      </c>
      <c r="O35" s="215">
        <v>212.38</v>
      </c>
    </row>
    <row r="36" spans="3:15" x14ac:dyDescent="0.2">
      <c r="C36" s="217">
        <v>2021</v>
      </c>
      <c r="D36" s="218">
        <v>211.59</v>
      </c>
      <c r="E36" s="218">
        <v>214.01</v>
      </c>
      <c r="F36" s="218">
        <v>215.36</v>
      </c>
      <c r="G36" s="218">
        <v>216.57</v>
      </c>
      <c r="H36" s="218">
        <v>218.11</v>
      </c>
      <c r="I36" s="218">
        <v>218.58</v>
      </c>
      <c r="J36" s="218">
        <v>216.96</v>
      </c>
      <c r="K36" s="218">
        <v>218.99</v>
      </c>
      <c r="L36" s="218">
        <v>222.98</v>
      </c>
      <c r="M36" s="218">
        <v>233.92</v>
      </c>
      <c r="N36" s="218">
        <v>245.63</v>
      </c>
      <c r="O36" s="220">
        <v>254.36</v>
      </c>
    </row>
    <row r="37" spans="3:15" x14ac:dyDescent="0.2">
      <c r="C37" s="217">
        <v>2022</v>
      </c>
      <c r="D37" s="218">
        <v>256.31</v>
      </c>
      <c r="E37" s="218">
        <v>258.08</v>
      </c>
      <c r="F37" s="218">
        <v>266.60000000000002</v>
      </c>
      <c r="G37" s="218">
        <v>286.42</v>
      </c>
      <c r="H37" s="218">
        <v>298.31</v>
      </c>
      <c r="I37" s="218">
        <v>298.95</v>
      </c>
      <c r="J37" s="218">
        <v>298.48</v>
      </c>
      <c r="K37" s="218">
        <v>308.27999999999997</v>
      </c>
      <c r="L37" s="218">
        <v>322.12</v>
      </c>
      <c r="M37" s="218">
        <v>338.3</v>
      </c>
      <c r="N37" s="218">
        <v>341.19</v>
      </c>
      <c r="O37" s="220">
        <v>342.74</v>
      </c>
    </row>
    <row r="38" spans="3:15" ht="13.5" thickBot="1" x14ac:dyDescent="0.25">
      <c r="C38" s="221">
        <v>2023</v>
      </c>
      <c r="D38" s="222">
        <v>337.78</v>
      </c>
      <c r="E38" s="222">
        <v>316.5</v>
      </c>
      <c r="F38" s="222">
        <v>313.55</v>
      </c>
      <c r="G38" s="222">
        <v>309.87</v>
      </c>
      <c r="H38" s="222">
        <v>301.38</v>
      </c>
      <c r="I38" s="222">
        <v>297.8</v>
      </c>
      <c r="J38" s="222">
        <v>294.7</v>
      </c>
      <c r="K38" s="222"/>
      <c r="L38" s="222"/>
      <c r="M38" s="222"/>
      <c r="N38" s="222"/>
      <c r="O38" s="224"/>
    </row>
    <row r="39" spans="3:15" ht="13.5" thickBot="1" x14ac:dyDescent="0.25">
      <c r="C39" s="209" t="s">
        <v>195</v>
      </c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1"/>
    </row>
    <row r="40" spans="3:15" x14ac:dyDescent="0.2">
      <c r="C40" s="622" t="s">
        <v>190</v>
      </c>
      <c r="D40" s="212">
        <v>620.52584524708288</v>
      </c>
      <c r="E40" s="212">
        <v>610.98846942632053</v>
      </c>
      <c r="F40" s="212">
        <v>613.48284188853813</v>
      </c>
      <c r="G40" s="212">
        <v>613.72476430462393</v>
      </c>
      <c r="H40" s="212">
        <v>606.72034722305284</v>
      </c>
      <c r="I40" s="212">
        <v>601.6106220020215</v>
      </c>
      <c r="J40" s="212">
        <v>617.94396754570255</v>
      </c>
      <c r="K40" s="212">
        <v>637.27880462292717</v>
      </c>
      <c r="L40" s="212">
        <v>678.50605906520252</v>
      </c>
      <c r="M40" s="212">
        <v>691.78485236566894</v>
      </c>
      <c r="N40" s="212">
        <v>699.93533272826176</v>
      </c>
      <c r="O40" s="623">
        <v>707.76936754012718</v>
      </c>
    </row>
    <row r="41" spans="3:15" x14ac:dyDescent="0.2">
      <c r="C41" s="213" t="s">
        <v>191</v>
      </c>
      <c r="D41" s="214">
        <v>693.59473269323564</v>
      </c>
      <c r="E41" s="214">
        <v>675.99452876056159</v>
      </c>
      <c r="F41" s="214">
        <v>692.84041344814841</v>
      </c>
      <c r="G41" s="214">
        <v>686.21997775755028</v>
      </c>
      <c r="H41" s="214">
        <v>674.8464758009153</v>
      </c>
      <c r="I41" s="214">
        <v>675.83558814176456</v>
      </c>
      <c r="J41" s="214">
        <v>670.36666604428126</v>
      </c>
      <c r="K41" s="214">
        <v>679.13478468613857</v>
      </c>
      <c r="L41" s="214">
        <v>679.48913195885189</v>
      </c>
      <c r="M41" s="214">
        <v>683.30685175304302</v>
      </c>
      <c r="N41" s="214">
        <v>694.81644019086241</v>
      </c>
      <c r="O41" s="215">
        <v>698.72596905238629</v>
      </c>
    </row>
    <row r="42" spans="3:15" x14ac:dyDescent="0.2">
      <c r="C42" s="213" t="s">
        <v>192</v>
      </c>
      <c r="D42" s="214">
        <v>672.166966006964</v>
      </c>
      <c r="E42" s="214">
        <v>664.31951179811972</v>
      </c>
      <c r="F42" s="214">
        <v>668.69821690266849</v>
      </c>
      <c r="G42" s="214">
        <v>683.29560596332999</v>
      </c>
      <c r="H42" s="214">
        <v>675.44964853925399</v>
      </c>
      <c r="I42" s="214">
        <v>661.87817139602919</v>
      </c>
      <c r="J42" s="214">
        <v>677.09800581977072</v>
      </c>
      <c r="K42" s="214">
        <v>683.9</v>
      </c>
      <c r="L42" s="214">
        <v>683.06</v>
      </c>
      <c r="M42" s="214">
        <v>696.78</v>
      </c>
      <c r="N42" s="214">
        <v>704.11</v>
      </c>
      <c r="O42" s="215">
        <v>710.06</v>
      </c>
    </row>
    <row r="43" spans="3:15" x14ac:dyDescent="0.2">
      <c r="C43" s="213">
        <v>2020</v>
      </c>
      <c r="D43" s="214">
        <v>720.2</v>
      </c>
      <c r="E43" s="214">
        <v>710.55</v>
      </c>
      <c r="F43" s="214">
        <v>710.16</v>
      </c>
      <c r="G43" s="214">
        <v>704.52</v>
      </c>
      <c r="H43" s="214">
        <v>693.33</v>
      </c>
      <c r="I43" s="214">
        <v>687.52</v>
      </c>
      <c r="J43" s="214">
        <v>686.08</v>
      </c>
      <c r="K43" s="214">
        <v>682.48</v>
      </c>
      <c r="L43" s="214">
        <v>689</v>
      </c>
      <c r="M43" s="214">
        <v>695.07</v>
      </c>
      <c r="N43" s="214">
        <v>691.68</v>
      </c>
      <c r="O43" s="215">
        <v>708.89</v>
      </c>
    </row>
    <row r="44" spans="3:15" x14ac:dyDescent="0.2">
      <c r="C44" s="624">
        <v>2021</v>
      </c>
      <c r="D44" s="214">
        <v>700.68</v>
      </c>
      <c r="E44" s="214">
        <v>710.46</v>
      </c>
      <c r="F44" s="214">
        <v>730.62</v>
      </c>
      <c r="G44" s="214">
        <v>732.15</v>
      </c>
      <c r="H44" s="214">
        <v>732.66</v>
      </c>
      <c r="I44" s="214">
        <v>727.41</v>
      </c>
      <c r="J44" s="214">
        <v>717.49</v>
      </c>
      <c r="K44" s="214">
        <v>731.05</v>
      </c>
      <c r="L44" s="214">
        <v>757.18</v>
      </c>
      <c r="M44" s="214">
        <v>804.61</v>
      </c>
      <c r="N44" s="214">
        <v>852.9</v>
      </c>
      <c r="O44" s="214">
        <v>858.46</v>
      </c>
    </row>
    <row r="45" spans="3:15" x14ac:dyDescent="0.2">
      <c r="C45" s="225">
        <v>2022</v>
      </c>
      <c r="D45" s="226">
        <v>904.83</v>
      </c>
      <c r="E45" s="226">
        <v>873.53</v>
      </c>
      <c r="F45" s="226">
        <v>923.05</v>
      </c>
      <c r="G45" s="226">
        <v>958.09</v>
      </c>
      <c r="H45" s="226">
        <v>974.89</v>
      </c>
      <c r="I45" s="226">
        <v>990.25</v>
      </c>
      <c r="J45" s="226">
        <v>1021.14</v>
      </c>
      <c r="K45" s="226">
        <v>1027.8</v>
      </c>
      <c r="L45" s="226">
        <v>1076.5999999999999</v>
      </c>
      <c r="M45" s="226">
        <v>1153.4100000000001</v>
      </c>
      <c r="N45" s="226">
        <v>1154.52</v>
      </c>
      <c r="O45" s="227">
        <v>1120.01</v>
      </c>
    </row>
    <row r="46" spans="3:15" ht="13.5" thickBot="1" x14ac:dyDescent="0.25">
      <c r="C46" s="221">
        <v>2023</v>
      </c>
      <c r="D46" s="222">
        <v>1052.44</v>
      </c>
      <c r="E46" s="222">
        <v>1020.12</v>
      </c>
      <c r="F46" s="222">
        <v>1061.97</v>
      </c>
      <c r="G46" s="222">
        <v>1052.28</v>
      </c>
      <c r="H46" s="222">
        <v>1019.8</v>
      </c>
      <c r="I46" s="222">
        <v>1013.15</v>
      </c>
      <c r="J46" s="222">
        <v>1002.75</v>
      </c>
      <c r="K46" s="222"/>
      <c r="L46" s="222"/>
      <c r="M46" s="222"/>
      <c r="N46" s="222"/>
      <c r="O46" s="224"/>
    </row>
    <row r="47" spans="3:15" ht="13.5" thickBot="1" x14ac:dyDescent="0.25">
      <c r="C47" s="228" t="s">
        <v>196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30"/>
    </row>
    <row r="48" spans="3:15" x14ac:dyDescent="0.2">
      <c r="C48" s="622" t="s">
        <v>190</v>
      </c>
      <c r="D48" s="212">
        <v>1926.1421840678215</v>
      </c>
      <c r="E48" s="212">
        <v>1773.7868616139083</v>
      </c>
      <c r="F48" s="212">
        <v>1808.8957992992707</v>
      </c>
      <c r="G48" s="212">
        <v>1844.6568611737403</v>
      </c>
      <c r="H48" s="212">
        <v>1922.2571546908466</v>
      </c>
      <c r="I48" s="212">
        <v>2078.5897925711802</v>
      </c>
      <c r="J48" s="212">
        <v>2325.7723170645709</v>
      </c>
      <c r="K48" s="212">
        <v>2537.6579416257568</v>
      </c>
      <c r="L48" s="212">
        <v>2703.9535927296647</v>
      </c>
      <c r="M48" s="212">
        <v>2585.3186243813607</v>
      </c>
      <c r="N48" s="212">
        <v>2366.8805661333772</v>
      </c>
      <c r="O48" s="623">
        <v>2262.8675436432918</v>
      </c>
    </row>
    <row r="49" spans="3:15" x14ac:dyDescent="0.2">
      <c r="C49" s="213" t="s">
        <v>191</v>
      </c>
      <c r="D49" s="214">
        <v>1873.2002679661653</v>
      </c>
      <c r="E49" s="214">
        <v>1893.8193326719352</v>
      </c>
      <c r="F49" s="214">
        <v>2057.5096533110031</v>
      </c>
      <c r="G49" s="214">
        <v>2090.6877083454083</v>
      </c>
      <c r="H49" s="214">
        <v>2302.9194307484054</v>
      </c>
      <c r="I49" s="214">
        <v>2520.0592002636727</v>
      </c>
      <c r="J49" s="214">
        <v>2428.1960288736755</v>
      </c>
      <c r="K49" s="214">
        <v>2411.222343978005</v>
      </c>
      <c r="L49" s="214">
        <v>2458.9426482206609</v>
      </c>
      <c r="M49" s="214">
        <v>2271.8586469632287</v>
      </c>
      <c r="N49" s="214">
        <v>2164.5188294690201</v>
      </c>
      <c r="O49" s="215">
        <v>2144.3544219826263</v>
      </c>
    </row>
    <row r="50" spans="3:15" x14ac:dyDescent="0.2">
      <c r="C50" s="213" t="s">
        <v>192</v>
      </c>
      <c r="D50" s="214">
        <v>2017.0063645368093</v>
      </c>
      <c r="E50" s="214">
        <v>1948.9945487324933</v>
      </c>
      <c r="F50" s="214">
        <v>1864.3118390555649</v>
      </c>
      <c r="G50" s="214">
        <v>1858.8882047137197</v>
      </c>
      <c r="H50" s="214">
        <v>1845.0357399097443</v>
      </c>
      <c r="I50" s="214">
        <v>1739.4288046926354</v>
      </c>
      <c r="J50" s="214">
        <v>1705.2552965441059</v>
      </c>
      <c r="K50" s="214">
        <v>1658.81</v>
      </c>
      <c r="L50" s="214">
        <v>1789.98</v>
      </c>
      <c r="M50" s="214">
        <v>1827.38</v>
      </c>
      <c r="N50" s="214">
        <v>1841.81</v>
      </c>
      <c r="O50" s="215">
        <v>1858.58</v>
      </c>
    </row>
    <row r="51" spans="3:15" x14ac:dyDescent="0.2">
      <c r="C51" s="213">
        <v>2020</v>
      </c>
      <c r="D51" s="214">
        <v>1741.92</v>
      </c>
      <c r="E51" s="214">
        <v>1687.33</v>
      </c>
      <c r="F51" s="214">
        <v>1656.44</v>
      </c>
      <c r="G51" s="214">
        <v>1578.74</v>
      </c>
      <c r="H51" s="214">
        <v>1458.48</v>
      </c>
      <c r="I51" s="214">
        <v>1545.67</v>
      </c>
      <c r="J51" s="214">
        <v>1651.52</v>
      </c>
      <c r="K51" s="214">
        <v>1665.62</v>
      </c>
      <c r="L51" s="214">
        <v>1742.79</v>
      </c>
      <c r="M51" s="214">
        <v>1765.78</v>
      </c>
      <c r="N51" s="214">
        <v>1744.65</v>
      </c>
      <c r="O51" s="215">
        <v>1664.57</v>
      </c>
    </row>
    <row r="52" spans="3:15" x14ac:dyDescent="0.2">
      <c r="C52" s="213">
        <v>2021</v>
      </c>
      <c r="D52" s="214">
        <v>1636.89</v>
      </c>
      <c r="E52" s="214">
        <v>1663.75</v>
      </c>
      <c r="F52" s="214">
        <v>1786.7</v>
      </c>
      <c r="G52" s="214">
        <v>1830.38</v>
      </c>
      <c r="H52" s="214">
        <v>1831.64</v>
      </c>
      <c r="I52" s="214">
        <v>1858.3</v>
      </c>
      <c r="J52" s="214">
        <v>1861.2</v>
      </c>
      <c r="K52" s="214">
        <v>1864.77</v>
      </c>
      <c r="L52" s="214">
        <v>2046.24</v>
      </c>
      <c r="M52" s="214">
        <v>2350.4</v>
      </c>
      <c r="N52" s="214">
        <v>2655.04</v>
      </c>
      <c r="O52" s="215">
        <v>2701.83</v>
      </c>
    </row>
    <row r="53" spans="3:15" x14ac:dyDescent="0.2">
      <c r="C53" s="217">
        <v>2022</v>
      </c>
      <c r="D53" s="218">
        <v>2628.29</v>
      </c>
      <c r="E53" s="218">
        <v>2596.54</v>
      </c>
      <c r="F53" s="218">
        <v>2814.08</v>
      </c>
      <c r="G53" s="218">
        <v>3239.28</v>
      </c>
      <c r="H53" s="218">
        <v>3228.8</v>
      </c>
      <c r="I53" s="218">
        <v>3214.33</v>
      </c>
      <c r="J53" s="218">
        <v>3293.27</v>
      </c>
      <c r="K53" s="218">
        <v>3271.83</v>
      </c>
      <c r="L53" s="218">
        <v>3550.88</v>
      </c>
      <c r="M53" s="218">
        <v>3425.6</v>
      </c>
      <c r="N53" s="218">
        <v>3180.07</v>
      </c>
      <c r="O53" s="220">
        <v>2975.07</v>
      </c>
    </row>
    <row r="54" spans="3:15" ht="13.5" thickBot="1" x14ac:dyDescent="0.25">
      <c r="C54" s="221">
        <v>2023</v>
      </c>
      <c r="D54" s="222">
        <v>2429.75</v>
      </c>
      <c r="E54" s="222">
        <v>2220.37</v>
      </c>
      <c r="F54" s="222">
        <v>2308.69</v>
      </c>
      <c r="G54" s="222">
        <v>2208.1999999999998</v>
      </c>
      <c r="H54" s="222">
        <v>2156.14</v>
      </c>
      <c r="I54" s="222">
        <v>2227.75</v>
      </c>
      <c r="J54" s="222">
        <v>2102.2800000000002</v>
      </c>
      <c r="K54" s="222"/>
      <c r="L54" s="222"/>
      <c r="M54" s="222"/>
      <c r="N54" s="222"/>
      <c r="O54" s="224"/>
    </row>
    <row r="55" spans="3:15" ht="13.5" thickBot="1" x14ac:dyDescent="0.25">
      <c r="C55" s="228" t="s">
        <v>197</v>
      </c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30"/>
    </row>
    <row r="56" spans="3:15" x14ac:dyDescent="0.2">
      <c r="C56" s="622" t="s">
        <v>190</v>
      </c>
      <c r="D56" s="212">
        <v>1452.5251642694029</v>
      </c>
      <c r="E56" s="212">
        <v>1376.6544964519305</v>
      </c>
      <c r="F56" s="212">
        <v>1342.4452040065605</v>
      </c>
      <c r="G56" s="212">
        <v>1321.3071438891709</v>
      </c>
      <c r="H56" s="212">
        <v>1332.4732010931732</v>
      </c>
      <c r="I56" s="212">
        <v>1416.8343946849866</v>
      </c>
      <c r="J56" s="212">
        <v>1429.7900427036757</v>
      </c>
      <c r="K56" s="212">
        <v>1455.3007570329535</v>
      </c>
      <c r="L56" s="212">
        <v>1460.934465025194</v>
      </c>
      <c r="M56" s="212">
        <v>1477.8137838684058</v>
      </c>
      <c r="N56" s="212">
        <v>1411.6336555187961</v>
      </c>
      <c r="O56" s="623">
        <v>1359.7079885396727</v>
      </c>
    </row>
    <row r="57" spans="3:15" x14ac:dyDescent="0.2">
      <c r="C57" s="213" t="s">
        <v>191</v>
      </c>
      <c r="D57" s="214">
        <v>1247.7930053069374</v>
      </c>
      <c r="E57" s="214">
        <v>1219.5883260832732</v>
      </c>
      <c r="F57" s="214">
        <v>1221.3431610182636</v>
      </c>
      <c r="G57" s="214">
        <v>1183.3869429217527</v>
      </c>
      <c r="H57" s="214">
        <v>1198.2849917896754</v>
      </c>
      <c r="I57" s="214">
        <v>1239.5740232840269</v>
      </c>
      <c r="J57" s="214">
        <v>1271.60648473885</v>
      </c>
      <c r="K57" s="214">
        <v>1283.813012150076</v>
      </c>
      <c r="L57" s="214">
        <v>1311.0179147942529</v>
      </c>
      <c r="M57" s="214">
        <v>1341.4216259397981</v>
      </c>
      <c r="N57" s="214">
        <v>1329.2819200190711</v>
      </c>
      <c r="O57" s="215">
        <v>1328.1587453006657</v>
      </c>
    </row>
    <row r="58" spans="3:15" x14ac:dyDescent="0.2">
      <c r="C58" s="213" t="s">
        <v>192</v>
      </c>
      <c r="D58" s="214">
        <v>1344.3309050466173</v>
      </c>
      <c r="E58" s="214">
        <v>1317.692895014957</v>
      </c>
      <c r="F58" s="214">
        <v>1323.903921956658</v>
      </c>
      <c r="G58" s="214">
        <v>1309.8906834494144</v>
      </c>
      <c r="H58" s="214">
        <v>1289.6288116279882</v>
      </c>
      <c r="I58" s="214">
        <v>1304.6791289590351</v>
      </c>
      <c r="J58" s="214">
        <v>1294.5048403940486</v>
      </c>
      <c r="K58" s="214">
        <v>1307.96</v>
      </c>
      <c r="L58" s="214">
        <v>1349.14</v>
      </c>
      <c r="M58" s="214">
        <v>1364.95</v>
      </c>
      <c r="N58" s="214">
        <v>1368.4</v>
      </c>
      <c r="O58" s="215">
        <v>1403.88</v>
      </c>
    </row>
    <row r="59" spans="3:15" x14ac:dyDescent="0.2">
      <c r="C59" s="213">
        <v>2020</v>
      </c>
      <c r="D59" s="214">
        <v>1446.09</v>
      </c>
      <c r="E59" s="214">
        <v>1443.02</v>
      </c>
      <c r="F59" s="214">
        <v>1411.23</v>
      </c>
      <c r="G59" s="214">
        <v>1400.29</v>
      </c>
      <c r="H59" s="214">
        <v>1346.93</v>
      </c>
      <c r="I59" s="214">
        <v>1297.48</v>
      </c>
      <c r="J59" s="214">
        <v>1318.72</v>
      </c>
      <c r="K59" s="214">
        <v>1329.85</v>
      </c>
      <c r="L59" s="214">
        <v>1349.52</v>
      </c>
      <c r="M59" s="214">
        <v>1399.34</v>
      </c>
      <c r="N59" s="214">
        <v>1444.52</v>
      </c>
      <c r="O59" s="215">
        <v>1434.49</v>
      </c>
    </row>
    <row r="60" spans="3:15" x14ac:dyDescent="0.2">
      <c r="C60" s="225">
        <v>2021</v>
      </c>
      <c r="D60" s="226">
        <v>1457.28</v>
      </c>
      <c r="E60" s="226">
        <v>1437.07</v>
      </c>
      <c r="F60" s="226">
        <v>1458.06</v>
      </c>
      <c r="G60" s="226">
        <v>1465.56</v>
      </c>
      <c r="H60" s="226">
        <v>1491.31</v>
      </c>
      <c r="I60" s="226">
        <v>1471.19</v>
      </c>
      <c r="J60" s="226">
        <v>1462.25</v>
      </c>
      <c r="K60" s="226">
        <v>1490.44</v>
      </c>
      <c r="L60" s="226">
        <v>1513.06</v>
      </c>
      <c r="M60" s="226">
        <v>1625.23</v>
      </c>
      <c r="N60" s="226">
        <v>1803.29</v>
      </c>
      <c r="O60" s="227">
        <v>1958.94</v>
      </c>
    </row>
    <row r="61" spans="3:15" x14ac:dyDescent="0.2">
      <c r="C61" s="624">
        <v>2022</v>
      </c>
      <c r="D61" s="214">
        <v>2039.72</v>
      </c>
      <c r="E61" s="214">
        <v>2035.72</v>
      </c>
      <c r="F61" s="214">
        <v>2046.66</v>
      </c>
      <c r="G61" s="214">
        <v>2089.08</v>
      </c>
      <c r="H61" s="214">
        <v>2224</v>
      </c>
      <c r="I61" s="214">
        <v>2300.29</v>
      </c>
      <c r="J61" s="214">
        <v>2417.4699999999998</v>
      </c>
      <c r="K61" s="214">
        <v>2446.67</v>
      </c>
      <c r="L61" s="214">
        <v>2483.33</v>
      </c>
      <c r="M61" s="214">
        <v>2559.59</v>
      </c>
      <c r="N61" s="214">
        <v>2569.4699999999998</v>
      </c>
      <c r="O61" s="214">
        <v>2581.9</v>
      </c>
    </row>
    <row r="62" spans="3:15" ht="13.5" thickBot="1" x14ac:dyDescent="0.25">
      <c r="C62" s="221">
        <v>2023</v>
      </c>
      <c r="D62" s="222">
        <v>2513.44</v>
      </c>
      <c r="E62" s="222">
        <v>2380.42</v>
      </c>
      <c r="F62" s="222">
        <v>2411.92</v>
      </c>
      <c r="G62" s="222">
        <v>2246.34</v>
      </c>
      <c r="H62" s="222">
        <v>2141.7199999999998</v>
      </c>
      <c r="I62" s="222">
        <v>2190.38</v>
      </c>
      <c r="J62" s="222">
        <v>2127.9</v>
      </c>
      <c r="K62" s="222"/>
      <c r="L62" s="222"/>
      <c r="M62" s="222"/>
      <c r="N62" s="222"/>
      <c r="O62" s="224"/>
    </row>
    <row r="63" spans="3:15" ht="13.5" thickBot="1" x14ac:dyDescent="0.25">
      <c r="C63" s="228" t="s">
        <v>198</v>
      </c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</row>
    <row r="64" spans="3:15" x14ac:dyDescent="0.2">
      <c r="C64" s="622" t="s">
        <v>190</v>
      </c>
      <c r="D64" s="212">
        <v>1462.9299066481419</v>
      </c>
      <c r="E64" s="212">
        <v>1397.9329390309356</v>
      </c>
      <c r="F64" s="212">
        <v>1352.4593399176847</v>
      </c>
      <c r="G64" s="212">
        <v>1324.3285390454434</v>
      </c>
      <c r="H64" s="212">
        <v>1346.8945966895908</v>
      </c>
      <c r="I64" s="212">
        <v>1422.0022440548378</v>
      </c>
      <c r="J64" s="212">
        <v>1439.7446104090284</v>
      </c>
      <c r="K64" s="212">
        <v>1469.5305118007066</v>
      </c>
      <c r="L64" s="212">
        <v>1464.5198361234318</v>
      </c>
      <c r="M64" s="212">
        <v>1456.1117051037911</v>
      </c>
      <c r="N64" s="212">
        <v>1435.8943068806354</v>
      </c>
      <c r="O64" s="623">
        <v>1347.9728359574115</v>
      </c>
    </row>
    <row r="65" spans="3:15" x14ac:dyDescent="0.2">
      <c r="C65" s="213" t="s">
        <v>191</v>
      </c>
      <c r="D65" s="214">
        <v>1217.2306317725502</v>
      </c>
      <c r="E65" s="214">
        <v>1219.9225640939258</v>
      </c>
      <c r="F65" s="214">
        <v>1228.6060793307527</v>
      </c>
      <c r="G65" s="214">
        <v>1190.0364269225856</v>
      </c>
      <c r="H65" s="214">
        <v>1216.8533835665212</v>
      </c>
      <c r="I65" s="214">
        <v>1268.6557166616051</v>
      </c>
      <c r="J65" s="214">
        <v>1280.8972883133727</v>
      </c>
      <c r="K65" s="214">
        <v>1270.5273567969125</v>
      </c>
      <c r="L65" s="214">
        <v>1318.4848992078084</v>
      </c>
      <c r="M65" s="214">
        <v>1326.2464158541839</v>
      </c>
      <c r="N65" s="214">
        <v>1338.5909965628271</v>
      </c>
      <c r="O65" s="215">
        <v>1331.7075587041454</v>
      </c>
    </row>
    <row r="66" spans="3:15" x14ac:dyDescent="0.2">
      <c r="C66" s="213" t="s">
        <v>192</v>
      </c>
      <c r="D66" s="214">
        <v>1324.8807237906556</v>
      </c>
      <c r="E66" s="214">
        <v>1306.1704820536852</v>
      </c>
      <c r="F66" s="214">
        <v>1289.846128057527</v>
      </c>
      <c r="G66" s="214">
        <v>1271.913502123914</v>
      </c>
      <c r="H66" s="214">
        <v>1265.3591520232299</v>
      </c>
      <c r="I66" s="214">
        <v>1264.5344761789461</v>
      </c>
      <c r="J66" s="214">
        <v>1256.1351766957246</v>
      </c>
      <c r="K66" s="214">
        <v>1279.8800000000001</v>
      </c>
      <c r="L66" s="214">
        <v>1283.6500000000001</v>
      </c>
      <c r="M66" s="214">
        <v>1335.83</v>
      </c>
      <c r="N66" s="214">
        <v>1324.27</v>
      </c>
      <c r="O66" s="215">
        <v>1366.15</v>
      </c>
    </row>
    <row r="67" spans="3:15" x14ac:dyDescent="0.2">
      <c r="C67" s="213">
        <v>2020</v>
      </c>
      <c r="D67" s="214">
        <v>1395.59</v>
      </c>
      <c r="E67" s="214">
        <v>1401.12</v>
      </c>
      <c r="F67" s="214">
        <v>1394.67</v>
      </c>
      <c r="G67" s="214">
        <v>1378.29</v>
      </c>
      <c r="H67" s="214">
        <v>1335.39</v>
      </c>
      <c r="I67" s="214">
        <v>1322.8</v>
      </c>
      <c r="J67" s="214">
        <v>1312.57</v>
      </c>
      <c r="K67" s="214">
        <v>1298.02</v>
      </c>
      <c r="L67" s="214">
        <v>1324.41</v>
      </c>
      <c r="M67" s="214">
        <v>1370.11</v>
      </c>
      <c r="N67" s="214">
        <v>1345.94</v>
      </c>
      <c r="O67" s="215">
        <v>1394.49</v>
      </c>
    </row>
    <row r="68" spans="3:15" x14ac:dyDescent="0.2">
      <c r="C68" s="217">
        <v>2021</v>
      </c>
      <c r="D68" s="218">
        <v>1383.2</v>
      </c>
      <c r="E68" s="218">
        <v>1364.26</v>
      </c>
      <c r="F68" s="218">
        <v>1419.52</v>
      </c>
      <c r="G68" s="218">
        <v>1441.54</v>
      </c>
      <c r="H68" s="218">
        <v>1436.41</v>
      </c>
      <c r="I68" s="218">
        <v>1450.93</v>
      </c>
      <c r="J68" s="218">
        <v>1475.09</v>
      </c>
      <c r="K68" s="218">
        <v>1470.13</v>
      </c>
      <c r="L68" s="218">
        <v>1505.17</v>
      </c>
      <c r="M68" s="218">
        <v>1643.42</v>
      </c>
      <c r="N68" s="218">
        <v>1751.99</v>
      </c>
      <c r="O68" s="220">
        <v>1872.92</v>
      </c>
    </row>
    <row r="69" spans="3:15" x14ac:dyDescent="0.2">
      <c r="C69" s="217">
        <v>2022</v>
      </c>
      <c r="D69" s="218">
        <v>1972.42</v>
      </c>
      <c r="E69" s="218">
        <v>2016.59</v>
      </c>
      <c r="F69" s="218">
        <v>2010.58</v>
      </c>
      <c r="G69" s="218">
        <v>2107.86</v>
      </c>
      <c r="H69" s="218">
        <v>2225.94</v>
      </c>
      <c r="I69" s="218">
        <v>2301.89</v>
      </c>
      <c r="J69" s="218">
        <v>2372.94</v>
      </c>
      <c r="K69" s="218">
        <v>2347.3000000000002</v>
      </c>
      <c r="L69" s="218">
        <v>2432.0300000000002</v>
      </c>
      <c r="M69" s="218">
        <v>2515.3000000000002</v>
      </c>
      <c r="N69" s="218">
        <v>2500.58</v>
      </c>
      <c r="O69" s="220">
        <v>2495.52</v>
      </c>
    </row>
    <row r="70" spans="3:15" ht="13.5" thickBot="1" x14ac:dyDescent="0.25">
      <c r="C70" s="221">
        <v>2023</v>
      </c>
      <c r="D70" s="222">
        <v>2541.27</v>
      </c>
      <c r="E70" s="222">
        <v>2339.85</v>
      </c>
      <c r="F70" s="222">
        <v>2402.63</v>
      </c>
      <c r="G70" s="222">
        <v>2049.81</v>
      </c>
      <c r="H70" s="222">
        <v>1870.07</v>
      </c>
      <c r="I70" s="222">
        <v>1874.68</v>
      </c>
      <c r="J70" s="222">
        <v>1980.28</v>
      </c>
      <c r="K70" s="222"/>
      <c r="L70" s="222"/>
      <c r="M70" s="222"/>
      <c r="N70" s="222"/>
      <c r="O70" s="22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0" sqref="V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5"/>
      <c r="CF9" s="70"/>
      <c r="CG9" s="637" t="s">
        <v>296</v>
      </c>
      <c r="CH9" s="638" t="s">
        <v>297</v>
      </c>
    </row>
    <row r="10" spans="2:86" x14ac:dyDescent="0.2">
      <c r="CF10" s="626" t="s">
        <v>159</v>
      </c>
      <c r="CG10" s="626">
        <v>63.59</v>
      </c>
      <c r="CH10" s="651">
        <v>57.04</v>
      </c>
    </row>
    <row r="11" spans="2:86" x14ac:dyDescent="0.2">
      <c r="Z11" s="9"/>
      <c r="CF11" s="43" t="s">
        <v>160</v>
      </c>
      <c r="CG11" s="43">
        <v>56.18</v>
      </c>
      <c r="CH11" s="32">
        <v>61.9</v>
      </c>
    </row>
    <row r="12" spans="2:86" x14ac:dyDescent="0.2">
      <c r="CF12" s="43" t="s">
        <v>111</v>
      </c>
      <c r="CG12" s="43">
        <v>51.84</v>
      </c>
      <c r="CH12" s="32">
        <v>42.52</v>
      </c>
    </row>
    <row r="13" spans="2:86" x14ac:dyDescent="0.2">
      <c r="CF13" s="43" t="s">
        <v>113</v>
      </c>
      <c r="CG13" s="43">
        <v>51.6</v>
      </c>
      <c r="CH13" s="32">
        <v>48.19</v>
      </c>
    </row>
    <row r="14" spans="2:86" x14ac:dyDescent="0.2">
      <c r="CF14" s="43" t="s">
        <v>123</v>
      </c>
      <c r="CG14" s="43">
        <v>51.56</v>
      </c>
      <c r="CH14" s="32">
        <v>47.39</v>
      </c>
    </row>
    <row r="15" spans="2:86" x14ac:dyDescent="0.2">
      <c r="CF15" s="43" t="s">
        <v>116</v>
      </c>
      <c r="CG15" s="43">
        <v>50.67</v>
      </c>
      <c r="CH15" s="32">
        <v>47.97</v>
      </c>
    </row>
    <row r="16" spans="2:86" x14ac:dyDescent="0.2">
      <c r="CF16" s="43" t="s">
        <v>135</v>
      </c>
      <c r="CG16" s="43">
        <v>49.85</v>
      </c>
      <c r="CH16" s="32">
        <v>51.9</v>
      </c>
    </row>
    <row r="17" spans="3:86" x14ac:dyDescent="0.2">
      <c r="CF17" s="43" t="s">
        <v>156</v>
      </c>
      <c r="CG17" s="43">
        <v>49.71</v>
      </c>
      <c r="CH17" s="32">
        <v>41.09</v>
      </c>
    </row>
    <row r="18" spans="3:86" x14ac:dyDescent="0.2">
      <c r="CF18" s="43" t="s">
        <v>127</v>
      </c>
      <c r="CG18" s="43">
        <v>48.22</v>
      </c>
      <c r="CH18" s="32">
        <v>38.19</v>
      </c>
    </row>
    <row r="19" spans="3:86" x14ac:dyDescent="0.2">
      <c r="CF19" s="43" t="s">
        <v>69</v>
      </c>
      <c r="CG19" s="43">
        <v>45.63</v>
      </c>
      <c r="CH19" s="32">
        <v>43.84</v>
      </c>
    </row>
    <row r="20" spans="3:86" x14ac:dyDescent="0.2">
      <c r="CF20" s="43" t="s">
        <v>162</v>
      </c>
      <c r="CG20" s="43">
        <v>43.7</v>
      </c>
      <c r="CH20" s="32">
        <v>40.42</v>
      </c>
    </row>
    <row r="21" spans="3:86" x14ac:dyDescent="0.2">
      <c r="CF21" s="43" t="s">
        <v>72</v>
      </c>
      <c r="CG21" s="43">
        <v>43.25</v>
      </c>
      <c r="CH21" s="32">
        <v>56.5</v>
      </c>
    </row>
    <row r="22" spans="3:86" x14ac:dyDescent="0.2">
      <c r="CF22" s="67" t="s">
        <v>70</v>
      </c>
      <c r="CG22" s="67">
        <v>43.16</v>
      </c>
      <c r="CH22" s="68">
        <v>44.46</v>
      </c>
    </row>
    <row r="23" spans="3:86" x14ac:dyDescent="0.2">
      <c r="CF23" s="43" t="s">
        <v>68</v>
      </c>
      <c r="CG23" s="43">
        <v>43.12</v>
      </c>
      <c r="CH23" s="32">
        <v>49.24</v>
      </c>
    </row>
    <row r="24" spans="3:86" x14ac:dyDescent="0.2">
      <c r="CF24" s="43" t="s">
        <v>71</v>
      </c>
      <c r="CG24" s="43">
        <v>42.53</v>
      </c>
      <c r="CH24" s="32">
        <v>43.92</v>
      </c>
    </row>
    <row r="25" spans="3:86" x14ac:dyDescent="0.2">
      <c r="CF25" s="43" t="s">
        <v>121</v>
      </c>
      <c r="CG25" s="43">
        <v>42.51</v>
      </c>
      <c r="CH25" s="32">
        <v>41.86</v>
      </c>
    </row>
    <row r="26" spans="3:86" ht="14.25" x14ac:dyDescent="0.2">
      <c r="C26" s="4" t="s">
        <v>201</v>
      </c>
      <c r="CF26" s="43" t="s">
        <v>161</v>
      </c>
      <c r="CG26" s="43">
        <v>42.18</v>
      </c>
      <c r="CH26" s="32">
        <v>44.58</v>
      </c>
    </row>
    <row r="27" spans="3:86" x14ac:dyDescent="0.2">
      <c r="CF27" s="43" t="s">
        <v>203</v>
      </c>
      <c r="CG27" s="43">
        <v>42.06</v>
      </c>
      <c r="CH27" s="32">
        <v>51.73</v>
      </c>
    </row>
    <row r="28" spans="3:86" x14ac:dyDescent="0.2">
      <c r="CF28" s="43" t="s">
        <v>152</v>
      </c>
      <c r="CG28" s="43">
        <v>41.75</v>
      </c>
      <c r="CH28" s="32">
        <v>50.67</v>
      </c>
    </row>
    <row r="29" spans="3:86" x14ac:dyDescent="0.2">
      <c r="CF29" s="43" t="s">
        <v>120</v>
      </c>
      <c r="CG29" s="43">
        <v>40.97</v>
      </c>
      <c r="CH29" s="32">
        <v>40.82</v>
      </c>
    </row>
    <row r="30" spans="3:86" x14ac:dyDescent="0.2">
      <c r="CF30" s="43" t="s">
        <v>117</v>
      </c>
      <c r="CG30" s="43">
        <v>40.96</v>
      </c>
      <c r="CH30" s="32">
        <v>45.78</v>
      </c>
    </row>
    <row r="31" spans="3:86" x14ac:dyDescent="0.2">
      <c r="CF31" s="43" t="s">
        <v>128</v>
      </c>
      <c r="CG31" s="43">
        <v>39.99</v>
      </c>
      <c r="CH31" s="32">
        <v>54.86</v>
      </c>
    </row>
    <row r="32" spans="3:86" x14ac:dyDescent="0.2">
      <c r="CF32" s="43" t="s">
        <v>112</v>
      </c>
      <c r="CG32" s="43">
        <v>39.43</v>
      </c>
      <c r="CH32" s="32">
        <v>55.45</v>
      </c>
    </row>
    <row r="33" spans="2:86" x14ac:dyDescent="0.2">
      <c r="CF33" s="43" t="s">
        <v>114</v>
      </c>
      <c r="CG33" s="43">
        <v>38.950000000000003</v>
      </c>
      <c r="CH33" s="32">
        <v>49.77</v>
      </c>
    </row>
    <row r="34" spans="2:86" x14ac:dyDescent="0.2">
      <c r="CF34" s="43" t="s">
        <v>124</v>
      </c>
      <c r="CG34" s="43">
        <v>34.44</v>
      </c>
      <c r="CH34" s="32">
        <v>51.88</v>
      </c>
    </row>
    <row r="35" spans="2:86" ht="13.5" thickBot="1" x14ac:dyDescent="0.25">
      <c r="CF35" s="43" t="s">
        <v>129</v>
      </c>
      <c r="CG35" s="43">
        <v>33.92</v>
      </c>
      <c r="CH35" s="32">
        <v>48.6</v>
      </c>
    </row>
    <row r="36" spans="2:86" ht="13.5" thickBot="1" x14ac:dyDescent="0.25">
      <c r="CF36" s="71" t="s">
        <v>163</v>
      </c>
      <c r="CG36" s="71">
        <v>44.36</v>
      </c>
      <c r="CH36" s="604">
        <v>49.4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7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2" t="s">
        <v>165</v>
      </c>
      <c r="C78" s="833"/>
      <c r="D78" s="833"/>
      <c r="E78" s="833"/>
      <c r="F78" s="833"/>
      <c r="G78" s="83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6" sqref="U6: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0" t="s">
        <v>256</v>
      </c>
      <c r="C2" s="133"/>
    </row>
    <row r="3" spans="1:23" x14ac:dyDescent="0.2">
      <c r="G3" s="25"/>
      <c r="H3" s="25"/>
    </row>
    <row r="4" spans="1:23" ht="23.25" x14ac:dyDescent="0.35">
      <c r="B4" s="274" t="s">
        <v>301</v>
      </c>
      <c r="C4" s="277"/>
      <c r="D4" s="277"/>
      <c r="E4" s="277"/>
      <c r="F4" s="277"/>
      <c r="G4" s="277"/>
      <c r="H4" s="240"/>
      <c r="I4" s="277"/>
    </row>
    <row r="5" spans="1:23" ht="15.75" x14ac:dyDescent="0.25">
      <c r="B5" s="275" t="s">
        <v>105</v>
      </c>
      <c r="C5" s="134"/>
      <c r="D5" s="134"/>
      <c r="E5" s="134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6" t="s">
        <v>102</v>
      </c>
      <c r="F6" s="9"/>
      <c r="G6" s="9"/>
    </row>
    <row r="7" spans="1:23" ht="15" x14ac:dyDescent="0.2">
      <c r="A7" s="30"/>
      <c r="B7" s="278"/>
      <c r="C7" s="279"/>
      <c r="D7" s="280" t="s">
        <v>85</v>
      </c>
      <c r="E7" s="281"/>
      <c r="F7" s="281"/>
      <c r="G7" s="281"/>
      <c r="H7" s="281"/>
      <c r="I7" s="282"/>
      <c r="J7" s="280" t="s">
        <v>86</v>
      </c>
      <c r="K7" s="281"/>
      <c r="L7" s="281"/>
      <c r="M7" s="281"/>
      <c r="N7" s="281"/>
      <c r="O7" s="282"/>
      <c r="P7" s="553" t="s">
        <v>104</v>
      </c>
      <c r="Q7" s="554"/>
      <c r="R7" s="555"/>
      <c r="S7" s="556"/>
      <c r="U7" s="557"/>
      <c r="V7" s="557"/>
      <c r="W7" s="557"/>
    </row>
    <row r="8" spans="1:23" ht="15" x14ac:dyDescent="0.25">
      <c r="A8" s="30"/>
      <c r="B8" s="283" t="s">
        <v>87</v>
      </c>
      <c r="C8" s="284" t="s">
        <v>88</v>
      </c>
      <c r="D8" s="285" t="s">
        <v>89</v>
      </c>
      <c r="E8" s="286"/>
      <c r="F8" s="286" t="s">
        <v>131</v>
      </c>
      <c r="G8" s="286"/>
      <c r="H8" s="286" t="s">
        <v>90</v>
      </c>
      <c r="I8" s="287"/>
      <c r="J8" s="285" t="s">
        <v>89</v>
      </c>
      <c r="K8" s="286"/>
      <c r="L8" s="286" t="s">
        <v>131</v>
      </c>
      <c r="M8" s="286"/>
      <c r="N8" s="286" t="s">
        <v>90</v>
      </c>
      <c r="O8" s="287"/>
      <c r="P8" s="285" t="s">
        <v>89</v>
      </c>
      <c r="Q8" s="286"/>
      <c r="R8" s="288" t="s">
        <v>131</v>
      </c>
      <c r="S8" s="287"/>
      <c r="U8" s="557"/>
      <c r="V8" s="557"/>
      <c r="W8" s="557"/>
    </row>
    <row r="9" spans="1:23" ht="13.5" thickBot="1" x14ac:dyDescent="0.25">
      <c r="A9" s="30"/>
      <c r="B9" s="289"/>
      <c r="C9" s="290"/>
      <c r="D9" s="291" t="s">
        <v>302</v>
      </c>
      <c r="E9" s="360" t="s">
        <v>303</v>
      </c>
      <c r="F9" s="291" t="s">
        <v>302</v>
      </c>
      <c r="G9" s="360" t="s">
        <v>303</v>
      </c>
      <c r="H9" s="291" t="s">
        <v>302</v>
      </c>
      <c r="I9" s="360" t="s">
        <v>303</v>
      </c>
      <c r="J9" s="294" t="s">
        <v>302</v>
      </c>
      <c r="K9" s="371" t="s">
        <v>303</v>
      </c>
      <c r="L9" s="295" t="s">
        <v>302</v>
      </c>
      <c r="M9" s="371" t="s">
        <v>303</v>
      </c>
      <c r="N9" s="296" t="s">
        <v>302</v>
      </c>
      <c r="O9" s="372" t="s">
        <v>303</v>
      </c>
      <c r="P9" s="291" t="s">
        <v>302</v>
      </c>
      <c r="Q9" s="360" t="s">
        <v>303</v>
      </c>
      <c r="R9" s="291" t="s">
        <v>302</v>
      </c>
      <c r="S9" s="367" t="s">
        <v>303</v>
      </c>
      <c r="T9" s="25"/>
      <c r="U9" s="557"/>
      <c r="V9" s="557"/>
      <c r="W9" s="557"/>
    </row>
    <row r="10" spans="1:23" ht="15.75" x14ac:dyDescent="0.25">
      <c r="A10" s="30"/>
      <c r="B10" s="298" t="s">
        <v>257</v>
      </c>
      <c r="C10" s="299"/>
      <c r="D10" s="300">
        <f t="shared" ref="D10:O10" si="0">SUM(D11:D16)</f>
        <v>1686333.6320000002</v>
      </c>
      <c r="E10" s="361">
        <f t="shared" si="0"/>
        <v>1571525.865</v>
      </c>
      <c r="F10" s="301">
        <f>SUM(F11:F16)</f>
        <v>7767387.9819999989</v>
      </c>
      <c r="G10" s="364">
        <f>SUM(G11:G16)</f>
        <v>7317626.7630000003</v>
      </c>
      <c r="H10" s="302">
        <f t="shared" si="0"/>
        <v>875874.12599999993</v>
      </c>
      <c r="I10" s="368">
        <f t="shared" si="0"/>
        <v>879986.20900000003</v>
      </c>
      <c r="J10" s="300">
        <f t="shared" si="0"/>
        <v>692539.81599999999</v>
      </c>
      <c r="K10" s="364">
        <f t="shared" si="0"/>
        <v>683577.25200000009</v>
      </c>
      <c r="L10" s="301">
        <f t="shared" si="0"/>
        <v>3189974.3130000001</v>
      </c>
      <c r="M10" s="364">
        <f t="shared" si="0"/>
        <v>3182879.1389999995</v>
      </c>
      <c r="N10" s="303">
        <f t="shared" si="0"/>
        <v>315079.49599999998</v>
      </c>
      <c r="O10" s="373">
        <f t="shared" si="0"/>
        <v>295742.59299999999</v>
      </c>
      <c r="P10" s="300">
        <f>SUM(P11:P16)</f>
        <v>993793.81599999999</v>
      </c>
      <c r="Q10" s="373">
        <f>SUM(Q11:Q16)</f>
        <v>887948.61300000013</v>
      </c>
      <c r="R10" s="304">
        <f>SUM(R11:R16)</f>
        <v>4577413.6689999998</v>
      </c>
      <c r="S10" s="373">
        <f>SUM(S11:S16)</f>
        <v>4134747.6240000003</v>
      </c>
      <c r="T10" s="40"/>
      <c r="U10" s="557"/>
      <c r="V10" s="557"/>
      <c r="W10" s="557"/>
    </row>
    <row r="11" spans="1:23" x14ac:dyDescent="0.2">
      <c r="A11" s="30"/>
      <c r="B11" s="305" t="s">
        <v>91</v>
      </c>
      <c r="C11" s="306" t="s">
        <v>137</v>
      </c>
      <c r="D11" s="307">
        <v>343460.68099999998</v>
      </c>
      <c r="E11" s="362">
        <v>293117.17800000001</v>
      </c>
      <c r="F11" s="308">
        <v>1582092.3940000001</v>
      </c>
      <c r="G11" s="365">
        <v>1363839.675</v>
      </c>
      <c r="H11" s="309">
        <v>429851.533</v>
      </c>
      <c r="I11" s="369">
        <v>420143.06900000002</v>
      </c>
      <c r="J11" s="307">
        <v>118633.751</v>
      </c>
      <c r="K11" s="362">
        <v>104811.173</v>
      </c>
      <c r="L11" s="308">
        <v>547182.77899999998</v>
      </c>
      <c r="M11" s="365">
        <v>488291.598</v>
      </c>
      <c r="N11" s="309">
        <v>94229.486999999994</v>
      </c>
      <c r="O11" s="369">
        <v>93849.145999999993</v>
      </c>
      <c r="P11" s="307">
        <f t="shared" ref="P11:P16" si="1">D11-J11</f>
        <v>224826.93</v>
      </c>
      <c r="Q11" s="369">
        <f t="shared" ref="Q11:Q16" si="2">E11-K11</f>
        <v>188306.005</v>
      </c>
      <c r="R11" s="310">
        <f t="shared" ref="R11:S16" si="3">F11-L11</f>
        <v>1034909.6150000001</v>
      </c>
      <c r="S11" s="374">
        <f t="shared" si="3"/>
        <v>875548.07700000005</v>
      </c>
      <c r="T11" s="40"/>
      <c r="U11" s="557"/>
      <c r="V11" s="557"/>
      <c r="W11" s="557"/>
    </row>
    <row r="12" spans="1:23" x14ac:dyDescent="0.2">
      <c r="A12" s="30"/>
      <c r="B12" s="305" t="s">
        <v>92</v>
      </c>
      <c r="C12" s="306" t="s">
        <v>93</v>
      </c>
      <c r="D12" s="307">
        <v>297992.98</v>
      </c>
      <c r="E12" s="362">
        <v>262083.68</v>
      </c>
      <c r="F12" s="308">
        <v>1373038.145</v>
      </c>
      <c r="G12" s="365">
        <v>1220708.1340000001</v>
      </c>
      <c r="H12" s="309">
        <v>84773.044999999998</v>
      </c>
      <c r="I12" s="369">
        <v>93493.39</v>
      </c>
      <c r="J12" s="307">
        <v>160775.745</v>
      </c>
      <c r="K12" s="362">
        <v>155027.16</v>
      </c>
      <c r="L12" s="308">
        <v>740419.54799999995</v>
      </c>
      <c r="M12" s="365">
        <v>721304.23</v>
      </c>
      <c r="N12" s="309">
        <v>59908.955000000002</v>
      </c>
      <c r="O12" s="369">
        <v>65036.180999999997</v>
      </c>
      <c r="P12" s="307">
        <f t="shared" si="1"/>
        <v>137217.23499999999</v>
      </c>
      <c r="Q12" s="369">
        <f t="shared" si="2"/>
        <v>107056.51999999999</v>
      </c>
      <c r="R12" s="310">
        <f t="shared" si="3"/>
        <v>632618.59700000007</v>
      </c>
      <c r="S12" s="374">
        <f t="shared" si="3"/>
        <v>499403.9040000001</v>
      </c>
      <c r="T12" s="40"/>
      <c r="U12" s="557"/>
      <c r="V12" s="557"/>
      <c r="W12" s="557"/>
    </row>
    <row r="13" spans="1:23" x14ac:dyDescent="0.2">
      <c r="A13" s="30"/>
      <c r="B13" s="305" t="s">
        <v>94</v>
      </c>
      <c r="C13" s="306" t="s">
        <v>95</v>
      </c>
      <c r="D13" s="307">
        <v>91670.164999999994</v>
      </c>
      <c r="E13" s="362">
        <v>109111.58500000001</v>
      </c>
      <c r="F13" s="308">
        <v>422231.13699999999</v>
      </c>
      <c r="G13" s="365">
        <v>507800.076</v>
      </c>
      <c r="H13" s="309">
        <v>65286.909</v>
      </c>
      <c r="I13" s="369">
        <v>67040.327000000005</v>
      </c>
      <c r="J13" s="307">
        <v>46601.106</v>
      </c>
      <c r="K13" s="362">
        <v>46297.258000000002</v>
      </c>
      <c r="L13" s="308">
        <v>214571.785</v>
      </c>
      <c r="M13" s="365">
        <v>215664.76800000001</v>
      </c>
      <c r="N13" s="309">
        <v>31798.825000000001</v>
      </c>
      <c r="O13" s="369">
        <v>28394.370999999999</v>
      </c>
      <c r="P13" s="307">
        <f t="shared" si="1"/>
        <v>45069.058999999994</v>
      </c>
      <c r="Q13" s="369">
        <f t="shared" si="2"/>
        <v>62814.327000000005</v>
      </c>
      <c r="R13" s="310">
        <f t="shared" si="3"/>
        <v>207659.35199999998</v>
      </c>
      <c r="S13" s="374">
        <f t="shared" si="3"/>
        <v>292135.30799999996</v>
      </c>
      <c r="T13" s="40"/>
      <c r="U13" s="39"/>
    </row>
    <row r="14" spans="1:23" x14ac:dyDescent="0.2">
      <c r="A14" s="30"/>
      <c r="B14" s="305" t="s">
        <v>96</v>
      </c>
      <c r="C14" s="306" t="s">
        <v>97</v>
      </c>
      <c r="D14" s="307">
        <v>129316.397</v>
      </c>
      <c r="E14" s="362">
        <v>101999.622</v>
      </c>
      <c r="F14" s="308">
        <v>595261.37899999996</v>
      </c>
      <c r="G14" s="365">
        <v>475573.04599999997</v>
      </c>
      <c r="H14" s="309">
        <v>109106.215</v>
      </c>
      <c r="I14" s="369">
        <v>112778.47500000001</v>
      </c>
      <c r="J14" s="307">
        <v>48115.777000000002</v>
      </c>
      <c r="K14" s="362">
        <v>32302.504000000001</v>
      </c>
      <c r="L14" s="308">
        <v>221644.17300000001</v>
      </c>
      <c r="M14" s="365">
        <v>150341.41699999999</v>
      </c>
      <c r="N14" s="309">
        <v>63985.309000000001</v>
      </c>
      <c r="O14" s="369">
        <v>43608.281999999999</v>
      </c>
      <c r="P14" s="307">
        <f t="shared" si="1"/>
        <v>81200.62</v>
      </c>
      <c r="Q14" s="369">
        <f t="shared" si="2"/>
        <v>69697.118000000002</v>
      </c>
      <c r="R14" s="310">
        <f t="shared" si="3"/>
        <v>373617.20599999995</v>
      </c>
      <c r="S14" s="374">
        <f t="shared" si="3"/>
        <v>325231.62899999996</v>
      </c>
      <c r="T14" s="40"/>
      <c r="U14" s="31"/>
    </row>
    <row r="15" spans="1:23" x14ac:dyDescent="0.2">
      <c r="A15" s="30"/>
      <c r="B15" s="305" t="s">
        <v>98</v>
      </c>
      <c r="C15" s="306" t="s">
        <v>99</v>
      </c>
      <c r="D15" s="307">
        <v>262461.60399999999</v>
      </c>
      <c r="E15" s="362">
        <v>218543.77499999999</v>
      </c>
      <c r="F15" s="308">
        <v>1208516.425</v>
      </c>
      <c r="G15" s="365">
        <v>1018663.999</v>
      </c>
      <c r="H15" s="309">
        <v>43163.195</v>
      </c>
      <c r="I15" s="369">
        <v>44603.845999999998</v>
      </c>
      <c r="J15" s="307">
        <v>73818.217000000004</v>
      </c>
      <c r="K15" s="362">
        <v>49092.504000000001</v>
      </c>
      <c r="L15" s="308">
        <v>339904.25199999998</v>
      </c>
      <c r="M15" s="365">
        <v>228759.69399999999</v>
      </c>
      <c r="N15" s="309">
        <v>12250.137000000001</v>
      </c>
      <c r="O15" s="369">
        <v>7674.6980000000003</v>
      </c>
      <c r="P15" s="307">
        <f t="shared" si="1"/>
        <v>188643.38699999999</v>
      </c>
      <c r="Q15" s="369">
        <f t="shared" si="2"/>
        <v>169451.27100000001</v>
      </c>
      <c r="R15" s="310">
        <f t="shared" si="3"/>
        <v>868612.17300000007</v>
      </c>
      <c r="S15" s="374">
        <f t="shared" si="3"/>
        <v>789904.30499999993</v>
      </c>
      <c r="T15" s="40"/>
      <c r="U15" s="31"/>
    </row>
    <row r="16" spans="1:23" ht="13.5" thickBot="1" x14ac:dyDescent="0.25">
      <c r="A16" s="30"/>
      <c r="B16" s="311" t="s">
        <v>100</v>
      </c>
      <c r="C16" s="312" t="s">
        <v>101</v>
      </c>
      <c r="D16" s="313">
        <v>561431.80500000005</v>
      </c>
      <c r="E16" s="363">
        <v>586670.02500000002</v>
      </c>
      <c r="F16" s="314">
        <v>2586248.5019999999</v>
      </c>
      <c r="G16" s="366">
        <v>2731041.8330000001</v>
      </c>
      <c r="H16" s="315">
        <v>143693.22899999999</v>
      </c>
      <c r="I16" s="370">
        <v>141927.10200000001</v>
      </c>
      <c r="J16" s="313">
        <v>244595.22</v>
      </c>
      <c r="K16" s="363">
        <v>296046.65299999999</v>
      </c>
      <c r="L16" s="314">
        <v>1126251.7760000001</v>
      </c>
      <c r="M16" s="366">
        <v>1378517.432</v>
      </c>
      <c r="N16" s="315">
        <v>52906.783000000003</v>
      </c>
      <c r="O16" s="370">
        <v>57179.915000000001</v>
      </c>
      <c r="P16" s="313">
        <f t="shared" si="1"/>
        <v>316836.58500000008</v>
      </c>
      <c r="Q16" s="370">
        <f t="shared" si="2"/>
        <v>290623.37200000003</v>
      </c>
      <c r="R16" s="316">
        <f t="shared" si="3"/>
        <v>1459996.7259999998</v>
      </c>
      <c r="S16" s="375">
        <f t="shared" si="3"/>
        <v>1352524.4010000001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6" t="s">
        <v>204</v>
      </c>
      <c r="C18" s="134"/>
      <c r="G18" s="19"/>
      <c r="I18" s="19"/>
      <c r="L18" s="19"/>
    </row>
    <row r="19" spans="1:23" ht="15" x14ac:dyDescent="0.2">
      <c r="A19" s="30"/>
      <c r="B19" s="278"/>
      <c r="C19" s="317"/>
      <c r="D19" s="318" t="s">
        <v>85</v>
      </c>
      <c r="E19" s="319"/>
      <c r="F19" s="319"/>
      <c r="G19" s="319"/>
      <c r="H19" s="319"/>
      <c r="I19" s="320"/>
      <c r="J19" s="318" t="s">
        <v>86</v>
      </c>
      <c r="K19" s="319"/>
      <c r="L19" s="319"/>
      <c r="M19" s="319"/>
      <c r="N19" s="319"/>
      <c r="O19" s="320"/>
      <c r="P19" s="321" t="s">
        <v>104</v>
      </c>
      <c r="Q19" s="322"/>
      <c r="R19" s="323"/>
      <c r="S19" s="324"/>
      <c r="U19" s="557"/>
      <c r="V19" s="557"/>
      <c r="W19" s="557"/>
    </row>
    <row r="20" spans="1:23" ht="15" x14ac:dyDescent="0.25">
      <c r="A20" s="30"/>
      <c r="B20" s="283" t="s">
        <v>87</v>
      </c>
      <c r="C20" s="325" t="s">
        <v>88</v>
      </c>
      <c r="D20" s="286" t="s">
        <v>89</v>
      </c>
      <c r="E20" s="286"/>
      <c r="F20" s="286" t="s">
        <v>131</v>
      </c>
      <c r="G20" s="286"/>
      <c r="H20" s="286" t="s">
        <v>90</v>
      </c>
      <c r="I20" s="326"/>
      <c r="J20" s="286" t="s">
        <v>89</v>
      </c>
      <c r="K20" s="286"/>
      <c r="L20" s="286" t="s">
        <v>131</v>
      </c>
      <c r="M20" s="286"/>
      <c r="N20" s="286" t="s">
        <v>90</v>
      </c>
      <c r="O20" s="326"/>
      <c r="P20" s="288" t="s">
        <v>89</v>
      </c>
      <c r="Q20" s="286"/>
      <c r="R20" s="288" t="s">
        <v>131</v>
      </c>
      <c r="S20" s="287"/>
      <c r="U20" s="557"/>
      <c r="V20" s="557"/>
      <c r="W20" s="557"/>
    </row>
    <row r="21" spans="1:23" ht="13.5" thickBot="1" x14ac:dyDescent="0.25">
      <c r="A21" s="30"/>
      <c r="B21" s="289"/>
      <c r="C21" s="327"/>
      <c r="D21" s="328" t="s">
        <v>302</v>
      </c>
      <c r="E21" s="360" t="s">
        <v>303</v>
      </c>
      <c r="F21" s="292" t="s">
        <v>302</v>
      </c>
      <c r="G21" s="360" t="s">
        <v>303</v>
      </c>
      <c r="H21" s="293" t="s">
        <v>302</v>
      </c>
      <c r="I21" s="376" t="s">
        <v>303</v>
      </c>
      <c r="J21" s="329" t="s">
        <v>302</v>
      </c>
      <c r="K21" s="371" t="s">
        <v>303</v>
      </c>
      <c r="L21" s="295" t="s">
        <v>302</v>
      </c>
      <c r="M21" s="371" t="s">
        <v>303</v>
      </c>
      <c r="N21" s="296" t="s">
        <v>302</v>
      </c>
      <c r="O21" s="380" t="s">
        <v>303</v>
      </c>
      <c r="P21" s="328" t="s">
        <v>302</v>
      </c>
      <c r="Q21" s="360" t="s">
        <v>303</v>
      </c>
      <c r="R21" s="330" t="s">
        <v>302</v>
      </c>
      <c r="S21" s="367" t="s">
        <v>303</v>
      </c>
      <c r="U21" s="557"/>
      <c r="V21" s="557"/>
      <c r="W21" s="557"/>
    </row>
    <row r="22" spans="1:23" ht="15.75" x14ac:dyDescent="0.25">
      <c r="A22" s="30"/>
      <c r="B22" s="298" t="s">
        <v>257</v>
      </c>
      <c r="C22" s="331"/>
      <c r="D22" s="332">
        <f t="shared" ref="D22:S22" si="4">SUM(D23:D28)</f>
        <v>137763.4</v>
      </c>
      <c r="E22" s="364">
        <f t="shared" si="4"/>
        <v>83201.538</v>
      </c>
      <c r="F22" s="301">
        <f t="shared" si="4"/>
        <v>633935.179</v>
      </c>
      <c r="G22" s="364">
        <f t="shared" si="4"/>
        <v>388678.92599999998</v>
      </c>
      <c r="H22" s="303">
        <f t="shared" si="4"/>
        <v>55888.508999999998</v>
      </c>
      <c r="I22" s="377">
        <f t="shared" si="4"/>
        <v>37571.817999999999</v>
      </c>
      <c r="J22" s="332">
        <f t="shared" si="4"/>
        <v>67652.945999999996</v>
      </c>
      <c r="K22" s="364">
        <f>SUM(K23:K28)</f>
        <v>69644.595000000001</v>
      </c>
      <c r="L22" s="301">
        <f>SUM(L23:L28)</f>
        <v>311818.94</v>
      </c>
      <c r="M22" s="364">
        <f>SUM(M23:M28)</f>
        <v>324673.13100000005</v>
      </c>
      <c r="N22" s="303">
        <f t="shared" si="4"/>
        <v>18195.275999999998</v>
      </c>
      <c r="O22" s="361">
        <f t="shared" si="4"/>
        <v>20984.031000000003</v>
      </c>
      <c r="P22" s="333">
        <f t="shared" si="4"/>
        <v>70110.453999999998</v>
      </c>
      <c r="Q22" s="383">
        <f t="shared" si="4"/>
        <v>13556.943000000003</v>
      </c>
      <c r="R22" s="334">
        <f t="shared" si="4"/>
        <v>322116.23900000006</v>
      </c>
      <c r="S22" s="383">
        <f t="shared" si="4"/>
        <v>64005.794999999984</v>
      </c>
      <c r="U22" s="557"/>
      <c r="V22" s="557"/>
      <c r="W22" s="557"/>
    </row>
    <row r="23" spans="1:23" x14ac:dyDescent="0.2">
      <c r="A23" s="30"/>
      <c r="B23" s="305" t="s">
        <v>91</v>
      </c>
      <c r="C23" s="335" t="s">
        <v>137</v>
      </c>
      <c r="D23" s="309">
        <v>3730.34</v>
      </c>
      <c r="E23" s="362">
        <v>3451.8710000000001</v>
      </c>
      <c r="F23" s="336">
        <v>17213.831999999999</v>
      </c>
      <c r="G23" s="365">
        <v>16137.099</v>
      </c>
      <c r="H23" s="309">
        <v>1981.778</v>
      </c>
      <c r="I23" s="378">
        <v>2244.29</v>
      </c>
      <c r="J23" s="337">
        <v>3144.931</v>
      </c>
      <c r="K23" s="365">
        <v>2717.962</v>
      </c>
      <c r="L23" s="308">
        <v>14465.797</v>
      </c>
      <c r="M23" s="365">
        <v>12625.118</v>
      </c>
      <c r="N23" s="336">
        <v>2610.2579999999998</v>
      </c>
      <c r="O23" s="381">
        <v>2232.6880000000001</v>
      </c>
      <c r="P23" s="338">
        <f t="shared" ref="P23:P28" si="5">D23-J23</f>
        <v>585.40900000000011</v>
      </c>
      <c r="Q23" s="384">
        <f t="shared" ref="Q23:Q28" si="6">E23-K23</f>
        <v>733.90900000000011</v>
      </c>
      <c r="R23" s="339">
        <f t="shared" ref="P23:S28" si="7">F23-L23</f>
        <v>2748.034999999998</v>
      </c>
      <c r="S23" s="386">
        <f t="shared" si="7"/>
        <v>3511.9809999999998</v>
      </c>
      <c r="U23" s="557"/>
      <c r="V23" s="557"/>
      <c r="W23" s="557"/>
    </row>
    <row r="24" spans="1:23" x14ac:dyDescent="0.2">
      <c r="A24" s="30"/>
      <c r="B24" s="305" t="s">
        <v>92</v>
      </c>
      <c r="C24" s="335" t="s">
        <v>93</v>
      </c>
      <c r="D24" s="309">
        <v>36185.828999999998</v>
      </c>
      <c r="E24" s="362">
        <v>15874.891</v>
      </c>
      <c r="F24" s="336">
        <v>166259.03200000001</v>
      </c>
      <c r="G24" s="365">
        <v>74419.235000000001</v>
      </c>
      <c r="H24" s="309">
        <v>10183.201999999999</v>
      </c>
      <c r="I24" s="378">
        <v>6393.8950000000004</v>
      </c>
      <c r="J24" s="337">
        <v>21719.885999999999</v>
      </c>
      <c r="K24" s="365">
        <v>19445.866999999998</v>
      </c>
      <c r="L24" s="308">
        <v>100153.482</v>
      </c>
      <c r="M24" s="365">
        <v>90510.221000000005</v>
      </c>
      <c r="N24" s="336">
        <v>5879.1289999999999</v>
      </c>
      <c r="O24" s="381">
        <v>6424.5140000000001</v>
      </c>
      <c r="P24" s="338">
        <f t="shared" si="5"/>
        <v>14465.942999999999</v>
      </c>
      <c r="Q24" s="384">
        <f t="shared" si="6"/>
        <v>-3570.9759999999987</v>
      </c>
      <c r="R24" s="339">
        <f t="shared" si="7"/>
        <v>66105.55</v>
      </c>
      <c r="S24" s="386">
        <f t="shared" si="7"/>
        <v>-16090.986000000004</v>
      </c>
      <c r="U24" s="557"/>
      <c r="V24" s="557"/>
      <c r="W24" s="557"/>
    </row>
    <row r="25" spans="1:23" x14ac:dyDescent="0.2">
      <c r="A25" s="30"/>
      <c r="B25" s="305" t="s">
        <v>94</v>
      </c>
      <c r="C25" s="335" t="s">
        <v>95</v>
      </c>
      <c r="D25" s="309">
        <v>3756.9920000000002</v>
      </c>
      <c r="E25" s="362">
        <v>4077.9879999999998</v>
      </c>
      <c r="F25" s="336">
        <v>17274.59</v>
      </c>
      <c r="G25" s="365">
        <v>18937.999</v>
      </c>
      <c r="H25" s="309">
        <v>1927.9290000000001</v>
      </c>
      <c r="I25" s="378">
        <v>1767.0139999999999</v>
      </c>
      <c r="J25" s="337">
        <v>1326.4780000000001</v>
      </c>
      <c r="K25" s="365">
        <v>358.81900000000002</v>
      </c>
      <c r="L25" s="308">
        <v>6158.4750000000004</v>
      </c>
      <c r="M25" s="365">
        <v>1689.3979999999999</v>
      </c>
      <c r="N25" s="336">
        <v>405.32499999999999</v>
      </c>
      <c r="O25" s="381">
        <v>113.05</v>
      </c>
      <c r="P25" s="338">
        <f t="shared" si="5"/>
        <v>2430.5140000000001</v>
      </c>
      <c r="Q25" s="384">
        <f t="shared" si="6"/>
        <v>3719.1689999999999</v>
      </c>
      <c r="R25" s="339">
        <f t="shared" si="7"/>
        <v>11116.115</v>
      </c>
      <c r="S25" s="386">
        <f t="shared" si="7"/>
        <v>17248.600999999999</v>
      </c>
      <c r="U25" s="557"/>
    </row>
    <row r="26" spans="1:23" x14ac:dyDescent="0.2">
      <c r="A26" s="30"/>
      <c r="B26" s="305" t="s">
        <v>96</v>
      </c>
      <c r="C26" s="335" t="s">
        <v>97</v>
      </c>
      <c r="D26" s="309">
        <v>32700.909</v>
      </c>
      <c r="E26" s="362">
        <v>13746.383</v>
      </c>
      <c r="F26" s="336">
        <v>150397.35500000001</v>
      </c>
      <c r="G26" s="365">
        <v>64009.233999999997</v>
      </c>
      <c r="H26" s="309">
        <v>29868.012999999999</v>
      </c>
      <c r="I26" s="378">
        <v>16353.608</v>
      </c>
      <c r="J26" s="337">
        <v>6473.17</v>
      </c>
      <c r="K26" s="365">
        <v>4745.7539999999999</v>
      </c>
      <c r="L26" s="308">
        <v>29826.118999999999</v>
      </c>
      <c r="M26" s="365">
        <v>22128.294999999998</v>
      </c>
      <c r="N26" s="336">
        <v>2995.9259999999999</v>
      </c>
      <c r="O26" s="381">
        <v>3104.7370000000001</v>
      </c>
      <c r="P26" s="338">
        <f t="shared" si="7"/>
        <v>26227.739000000001</v>
      </c>
      <c r="Q26" s="384">
        <f t="shared" si="6"/>
        <v>9000.6290000000008</v>
      </c>
      <c r="R26" s="339">
        <f t="shared" si="7"/>
        <v>120571.236</v>
      </c>
      <c r="S26" s="386">
        <f t="shared" si="7"/>
        <v>41880.938999999998</v>
      </c>
      <c r="U26" s="557"/>
    </row>
    <row r="27" spans="1:23" x14ac:dyDescent="0.2">
      <c r="A27" s="30"/>
      <c r="B27" s="305" t="s">
        <v>98</v>
      </c>
      <c r="C27" s="335" t="s">
        <v>99</v>
      </c>
      <c r="D27" s="309">
        <v>44297.877</v>
      </c>
      <c r="E27" s="362">
        <v>31797.244999999999</v>
      </c>
      <c r="F27" s="336">
        <v>203967.58300000001</v>
      </c>
      <c r="G27" s="365">
        <v>148732.299</v>
      </c>
      <c r="H27" s="309">
        <v>6927.7290000000003</v>
      </c>
      <c r="I27" s="378">
        <v>6975.46</v>
      </c>
      <c r="J27" s="337">
        <v>13242.832</v>
      </c>
      <c r="K27" s="365">
        <v>6023.4359999999997</v>
      </c>
      <c r="L27" s="308">
        <v>61200.578999999998</v>
      </c>
      <c r="M27" s="365">
        <v>28074.134999999998</v>
      </c>
      <c r="N27" s="336">
        <v>2059.2840000000001</v>
      </c>
      <c r="O27" s="381">
        <v>990.04200000000003</v>
      </c>
      <c r="P27" s="338">
        <f t="shared" si="5"/>
        <v>31055.044999999998</v>
      </c>
      <c r="Q27" s="384">
        <f t="shared" si="6"/>
        <v>25773.809000000001</v>
      </c>
      <c r="R27" s="339">
        <f t="shared" si="7"/>
        <v>142767.00400000002</v>
      </c>
      <c r="S27" s="386">
        <f t="shared" si="7"/>
        <v>120658.164</v>
      </c>
      <c r="U27" s="557"/>
    </row>
    <row r="28" spans="1:23" ht="13.5" thickBot="1" x14ac:dyDescent="0.25">
      <c r="A28" s="30"/>
      <c r="B28" s="311" t="s">
        <v>100</v>
      </c>
      <c r="C28" s="340" t="s">
        <v>101</v>
      </c>
      <c r="D28" s="315">
        <v>17091.453000000001</v>
      </c>
      <c r="E28" s="363">
        <v>14253.16</v>
      </c>
      <c r="F28" s="341">
        <v>78822.786999999997</v>
      </c>
      <c r="G28" s="366">
        <v>66443.06</v>
      </c>
      <c r="H28" s="315">
        <v>4999.8580000000002</v>
      </c>
      <c r="I28" s="379">
        <v>3837.5509999999999</v>
      </c>
      <c r="J28" s="342">
        <v>21745.649000000001</v>
      </c>
      <c r="K28" s="366">
        <v>36352.756999999998</v>
      </c>
      <c r="L28" s="314">
        <v>100014.488</v>
      </c>
      <c r="M28" s="366">
        <v>169645.96400000001</v>
      </c>
      <c r="N28" s="341">
        <v>4245.3540000000003</v>
      </c>
      <c r="O28" s="382">
        <v>8119</v>
      </c>
      <c r="P28" s="343">
        <f t="shared" si="5"/>
        <v>-4654.1959999999999</v>
      </c>
      <c r="Q28" s="385">
        <f t="shared" si="6"/>
        <v>-22099.596999999998</v>
      </c>
      <c r="R28" s="344">
        <f t="shared" si="7"/>
        <v>-21191.701000000001</v>
      </c>
      <c r="S28" s="387">
        <f t="shared" si="7"/>
        <v>-103202.90400000001</v>
      </c>
    </row>
    <row r="29" spans="1:23" x14ac:dyDescent="0.2">
      <c r="G29" s="19"/>
      <c r="H29" s="19"/>
    </row>
    <row r="30" spans="1:23" ht="27" customHeight="1" thickBot="1" x14ac:dyDescent="0.5">
      <c r="B30" s="276" t="s">
        <v>134</v>
      </c>
      <c r="C30" s="134"/>
      <c r="G30" s="19"/>
    </row>
    <row r="31" spans="1:23" ht="15" x14ac:dyDescent="0.2">
      <c r="A31" s="30"/>
      <c r="B31" s="278"/>
      <c r="C31" s="317"/>
      <c r="D31" s="318" t="s">
        <v>85</v>
      </c>
      <c r="E31" s="319"/>
      <c r="F31" s="319"/>
      <c r="G31" s="319"/>
      <c r="H31" s="319"/>
      <c r="I31" s="320"/>
      <c r="J31" s="318" t="s">
        <v>86</v>
      </c>
      <c r="K31" s="319"/>
      <c r="L31" s="319"/>
      <c r="M31" s="319"/>
      <c r="N31" s="319"/>
      <c r="O31" s="320"/>
      <c r="P31" s="318" t="s">
        <v>104</v>
      </c>
      <c r="Q31" s="322"/>
      <c r="R31" s="323"/>
      <c r="S31" s="324"/>
    </row>
    <row r="32" spans="1:23" ht="15" x14ac:dyDescent="0.25">
      <c r="A32" s="30"/>
      <c r="B32" s="283" t="s">
        <v>87</v>
      </c>
      <c r="C32" s="325" t="s">
        <v>88</v>
      </c>
      <c r="D32" s="286" t="s">
        <v>89</v>
      </c>
      <c r="E32" s="286"/>
      <c r="F32" s="286" t="s">
        <v>131</v>
      </c>
      <c r="G32" s="286"/>
      <c r="H32" s="286" t="s">
        <v>90</v>
      </c>
      <c r="I32" s="326"/>
      <c r="J32" s="286" t="s">
        <v>89</v>
      </c>
      <c r="K32" s="286"/>
      <c r="L32" s="286" t="s">
        <v>131</v>
      </c>
      <c r="M32" s="286"/>
      <c r="N32" s="286" t="s">
        <v>90</v>
      </c>
      <c r="O32" s="326"/>
      <c r="P32" s="286" t="s">
        <v>89</v>
      </c>
      <c r="Q32" s="286"/>
      <c r="R32" s="288" t="s">
        <v>131</v>
      </c>
      <c r="S32" s="287"/>
    </row>
    <row r="33" spans="1:21" ht="13.5" thickBot="1" x14ac:dyDescent="0.25">
      <c r="A33" s="30"/>
      <c r="B33" s="289"/>
      <c r="C33" s="327"/>
      <c r="D33" s="328" t="s">
        <v>302</v>
      </c>
      <c r="E33" s="360" t="s">
        <v>303</v>
      </c>
      <c r="F33" s="292" t="s">
        <v>302</v>
      </c>
      <c r="G33" s="360" t="s">
        <v>303</v>
      </c>
      <c r="H33" s="293" t="s">
        <v>302</v>
      </c>
      <c r="I33" s="376" t="s">
        <v>303</v>
      </c>
      <c r="J33" s="329" t="s">
        <v>302</v>
      </c>
      <c r="K33" s="371" t="s">
        <v>303</v>
      </c>
      <c r="L33" s="295" t="s">
        <v>302</v>
      </c>
      <c r="M33" s="371" t="s">
        <v>303</v>
      </c>
      <c r="N33" s="296" t="s">
        <v>302</v>
      </c>
      <c r="O33" s="380" t="s">
        <v>303</v>
      </c>
      <c r="P33" s="329" t="s">
        <v>302</v>
      </c>
      <c r="Q33" s="371" t="s">
        <v>303</v>
      </c>
      <c r="R33" s="297" t="s">
        <v>302</v>
      </c>
      <c r="S33" s="372" t="s">
        <v>303</v>
      </c>
      <c r="T33" s="33"/>
      <c r="U33" s="557"/>
    </row>
    <row r="34" spans="1:21" ht="15.75" x14ac:dyDescent="0.25">
      <c r="A34" s="30"/>
      <c r="B34" s="298" t="s">
        <v>257</v>
      </c>
      <c r="C34" s="331"/>
      <c r="D34" s="332">
        <f t="shared" ref="D34:S34" si="8">SUM(D35:D40)</f>
        <v>352673.53200000001</v>
      </c>
      <c r="E34" s="364">
        <f t="shared" si="8"/>
        <v>269019.78499999992</v>
      </c>
      <c r="F34" s="301">
        <f t="shared" si="8"/>
        <v>1623555.6309999998</v>
      </c>
      <c r="G34" s="364">
        <f t="shared" si="8"/>
        <v>1251749.6830000002</v>
      </c>
      <c r="H34" s="303">
        <f t="shared" si="8"/>
        <v>315677.02999999997</v>
      </c>
      <c r="I34" s="377">
        <f t="shared" si="8"/>
        <v>296449.37</v>
      </c>
      <c r="J34" s="332">
        <f t="shared" si="8"/>
        <v>211851.11800000002</v>
      </c>
      <c r="K34" s="364">
        <f t="shared" si="8"/>
        <v>231676.98099999997</v>
      </c>
      <c r="L34" s="301">
        <f t="shared" si="8"/>
        <v>975757.06999999983</v>
      </c>
      <c r="M34" s="364">
        <f t="shared" si="8"/>
        <v>1079001.3089999999</v>
      </c>
      <c r="N34" s="303">
        <f t="shared" si="8"/>
        <v>87777.168000000005</v>
      </c>
      <c r="O34" s="361">
        <f t="shared" si="8"/>
        <v>93424.551999999996</v>
      </c>
      <c r="P34" s="300">
        <f>SUM(P35:P40)</f>
        <v>140822.41399999999</v>
      </c>
      <c r="Q34" s="373">
        <f>SUM(Q35:Q40)</f>
        <v>37342.803999999989</v>
      </c>
      <c r="R34" s="304">
        <f t="shared" si="8"/>
        <v>647798.56099999987</v>
      </c>
      <c r="S34" s="373">
        <f t="shared" si="8"/>
        <v>172748.37399999989</v>
      </c>
      <c r="T34" s="33"/>
      <c r="U34" s="557"/>
    </row>
    <row r="35" spans="1:21" x14ac:dyDescent="0.2">
      <c r="A35" s="30"/>
      <c r="B35" s="305" t="s">
        <v>91</v>
      </c>
      <c r="C35" s="335" t="s">
        <v>137</v>
      </c>
      <c r="D35" s="309">
        <v>202858.69</v>
      </c>
      <c r="E35" s="362">
        <v>147602.46599999999</v>
      </c>
      <c r="F35" s="308">
        <v>934513.75699999998</v>
      </c>
      <c r="G35" s="365">
        <v>686709.245</v>
      </c>
      <c r="H35" s="309">
        <v>255661.092</v>
      </c>
      <c r="I35" s="378">
        <v>244577.21900000001</v>
      </c>
      <c r="J35" s="345">
        <v>19938.18</v>
      </c>
      <c r="K35" s="362">
        <v>26623.442999999999</v>
      </c>
      <c r="L35" s="308">
        <v>91998.201000000001</v>
      </c>
      <c r="M35" s="365">
        <v>123971.8</v>
      </c>
      <c r="N35" s="309">
        <v>13930.317999999999</v>
      </c>
      <c r="O35" s="388">
        <v>14311.960999999999</v>
      </c>
      <c r="P35" s="307">
        <f t="shared" ref="P35:R40" si="9">D35-J35</f>
        <v>182920.51</v>
      </c>
      <c r="Q35" s="369">
        <f t="shared" si="9"/>
        <v>120979.02299999999</v>
      </c>
      <c r="R35" s="310">
        <f t="shared" si="9"/>
        <v>842515.55599999998</v>
      </c>
      <c r="S35" s="374">
        <f t="shared" ref="S35:S40" si="10">G35-M35</f>
        <v>562737.44499999995</v>
      </c>
      <c r="T35" s="33"/>
      <c r="U35" s="557"/>
    </row>
    <row r="36" spans="1:21" x14ac:dyDescent="0.2">
      <c r="A36" s="30"/>
      <c r="B36" s="305" t="s">
        <v>92</v>
      </c>
      <c r="C36" s="335" t="s">
        <v>93</v>
      </c>
      <c r="D36" s="309">
        <v>39426.019999999997</v>
      </c>
      <c r="E36" s="362">
        <v>20935.27</v>
      </c>
      <c r="F36" s="308">
        <v>180870.51800000001</v>
      </c>
      <c r="G36" s="365">
        <v>97250.620999999999</v>
      </c>
      <c r="H36" s="309">
        <v>12384.380999999999</v>
      </c>
      <c r="I36" s="378">
        <v>7698.0990000000002</v>
      </c>
      <c r="J36" s="345">
        <v>55614.404000000002</v>
      </c>
      <c r="K36" s="362">
        <v>56220.466</v>
      </c>
      <c r="L36" s="308">
        <v>255958.63399999999</v>
      </c>
      <c r="M36" s="365">
        <v>262221.84299999999</v>
      </c>
      <c r="N36" s="309">
        <v>24426.292000000001</v>
      </c>
      <c r="O36" s="388">
        <v>28730.309000000001</v>
      </c>
      <c r="P36" s="307">
        <f t="shared" si="9"/>
        <v>-16188.384000000005</v>
      </c>
      <c r="Q36" s="369">
        <f t="shared" si="9"/>
        <v>-35285.195999999996</v>
      </c>
      <c r="R36" s="310">
        <f t="shared" si="9"/>
        <v>-75088.11599999998</v>
      </c>
      <c r="S36" s="374">
        <f t="shared" si="10"/>
        <v>-164971.22200000001</v>
      </c>
      <c r="U36" s="557"/>
    </row>
    <row r="37" spans="1:21" x14ac:dyDescent="0.2">
      <c r="A37" s="30"/>
      <c r="B37" s="305" t="s">
        <v>94</v>
      </c>
      <c r="C37" s="335" t="s">
        <v>95</v>
      </c>
      <c r="D37" s="309">
        <v>6714.5630000000001</v>
      </c>
      <c r="E37" s="362">
        <v>7422.5039999999999</v>
      </c>
      <c r="F37" s="308">
        <v>30862.447</v>
      </c>
      <c r="G37" s="365">
        <v>34560.623</v>
      </c>
      <c r="H37" s="309">
        <v>6055.1909999999998</v>
      </c>
      <c r="I37" s="378">
        <v>5137.0209999999997</v>
      </c>
      <c r="J37" s="345">
        <v>15579.754999999999</v>
      </c>
      <c r="K37" s="362">
        <v>16398.037</v>
      </c>
      <c r="L37" s="308">
        <v>71753.229000000007</v>
      </c>
      <c r="M37" s="365">
        <v>76303.735000000001</v>
      </c>
      <c r="N37" s="309">
        <v>10277.707</v>
      </c>
      <c r="O37" s="388">
        <v>10628.253000000001</v>
      </c>
      <c r="P37" s="307">
        <f t="shared" si="9"/>
        <v>-8865.1919999999991</v>
      </c>
      <c r="Q37" s="369">
        <f t="shared" si="9"/>
        <v>-8975.5329999999994</v>
      </c>
      <c r="R37" s="310">
        <f t="shared" si="9"/>
        <v>-40890.782000000007</v>
      </c>
      <c r="S37" s="374">
        <f t="shared" si="10"/>
        <v>-41743.112000000001</v>
      </c>
      <c r="T37" s="33"/>
      <c r="U37" s="557"/>
    </row>
    <row r="38" spans="1:21" x14ac:dyDescent="0.2">
      <c r="A38" s="30"/>
      <c r="B38" s="305" t="s">
        <v>96</v>
      </c>
      <c r="C38" s="335" t="s">
        <v>97</v>
      </c>
      <c r="D38" s="309">
        <v>13474.576999999999</v>
      </c>
      <c r="E38" s="362">
        <v>7373.5309999999999</v>
      </c>
      <c r="F38" s="308">
        <v>62056.451000000001</v>
      </c>
      <c r="G38" s="365">
        <v>34362.553999999996</v>
      </c>
      <c r="H38" s="309">
        <v>17068.343000000001</v>
      </c>
      <c r="I38" s="378">
        <v>15564.343000000001</v>
      </c>
      <c r="J38" s="345">
        <v>10927.714</v>
      </c>
      <c r="K38" s="362">
        <v>9877.4490000000005</v>
      </c>
      <c r="L38" s="308">
        <v>50301.53</v>
      </c>
      <c r="M38" s="365">
        <v>46051.718000000001</v>
      </c>
      <c r="N38" s="309">
        <v>13824.528</v>
      </c>
      <c r="O38" s="388">
        <v>15072.168</v>
      </c>
      <c r="P38" s="307">
        <f t="shared" si="9"/>
        <v>2546.8629999999994</v>
      </c>
      <c r="Q38" s="369">
        <f t="shared" si="9"/>
        <v>-2503.9180000000006</v>
      </c>
      <c r="R38" s="310">
        <f t="shared" si="9"/>
        <v>11754.921000000002</v>
      </c>
      <c r="S38" s="374">
        <f t="shared" si="10"/>
        <v>-11689.164000000004</v>
      </c>
      <c r="T38" s="33"/>
      <c r="U38" s="557"/>
    </row>
    <row r="39" spans="1:21" x14ac:dyDescent="0.2">
      <c r="A39" s="30"/>
      <c r="B39" s="305" t="s">
        <v>98</v>
      </c>
      <c r="C39" s="335" t="s">
        <v>99</v>
      </c>
      <c r="D39" s="309">
        <v>25677.194</v>
      </c>
      <c r="E39" s="362">
        <v>17147.155999999999</v>
      </c>
      <c r="F39" s="308">
        <v>118277.45699999999</v>
      </c>
      <c r="G39" s="365">
        <v>79999.953999999998</v>
      </c>
      <c r="H39" s="309">
        <v>4796.7280000000001</v>
      </c>
      <c r="I39" s="378">
        <v>3887.5390000000002</v>
      </c>
      <c r="J39" s="345">
        <v>20082.412</v>
      </c>
      <c r="K39" s="362">
        <v>13997.909</v>
      </c>
      <c r="L39" s="308">
        <v>92621.698000000004</v>
      </c>
      <c r="M39" s="365">
        <v>65175.758000000002</v>
      </c>
      <c r="N39" s="309">
        <v>3264.6559999999999</v>
      </c>
      <c r="O39" s="388">
        <v>2105.7379999999998</v>
      </c>
      <c r="P39" s="307">
        <f t="shared" si="9"/>
        <v>5594.7819999999992</v>
      </c>
      <c r="Q39" s="369">
        <f t="shared" si="9"/>
        <v>3149.2469999999994</v>
      </c>
      <c r="R39" s="310">
        <f t="shared" si="9"/>
        <v>25655.758999999991</v>
      </c>
      <c r="S39" s="374">
        <f t="shared" si="10"/>
        <v>14824.195999999996</v>
      </c>
    </row>
    <row r="40" spans="1:21" ht="13.5" thickBot="1" x14ac:dyDescent="0.25">
      <c r="A40" s="30"/>
      <c r="B40" s="311" t="s">
        <v>100</v>
      </c>
      <c r="C40" s="340" t="s">
        <v>101</v>
      </c>
      <c r="D40" s="315">
        <v>64522.487999999998</v>
      </c>
      <c r="E40" s="363">
        <v>68538.857999999993</v>
      </c>
      <c r="F40" s="314">
        <v>296975.00099999999</v>
      </c>
      <c r="G40" s="366">
        <v>318866.68599999999</v>
      </c>
      <c r="H40" s="315">
        <v>19711.294999999998</v>
      </c>
      <c r="I40" s="379">
        <v>19585.149000000001</v>
      </c>
      <c r="J40" s="346">
        <v>89708.653000000006</v>
      </c>
      <c r="K40" s="363">
        <v>108559.677</v>
      </c>
      <c r="L40" s="314">
        <v>413123.77799999999</v>
      </c>
      <c r="M40" s="366">
        <v>505276.45500000002</v>
      </c>
      <c r="N40" s="315">
        <v>22053.667000000001</v>
      </c>
      <c r="O40" s="389">
        <v>22576.123</v>
      </c>
      <c r="P40" s="313">
        <f t="shared" si="9"/>
        <v>-25186.165000000008</v>
      </c>
      <c r="Q40" s="370">
        <f t="shared" si="9"/>
        <v>-40020.819000000003</v>
      </c>
      <c r="R40" s="316">
        <f t="shared" si="9"/>
        <v>-116148.777</v>
      </c>
      <c r="S40" s="375">
        <f t="shared" si="10"/>
        <v>-186409.76900000003</v>
      </c>
    </row>
    <row r="41" spans="1:21" x14ac:dyDescent="0.2">
      <c r="G41" s="19"/>
      <c r="H41" s="19"/>
      <c r="L41" s="19"/>
    </row>
    <row r="42" spans="1:21" ht="29.25" thickBot="1" x14ac:dyDescent="0.5">
      <c r="B42" s="276" t="s">
        <v>224</v>
      </c>
      <c r="C42" s="134"/>
      <c r="H42" s="19"/>
    </row>
    <row r="43" spans="1:21" ht="15" x14ac:dyDescent="0.2">
      <c r="A43" s="30"/>
      <c r="B43" s="278"/>
      <c r="C43" s="317"/>
      <c r="D43" s="321" t="s">
        <v>85</v>
      </c>
      <c r="E43" s="319"/>
      <c r="F43" s="319"/>
      <c r="G43" s="319"/>
      <c r="H43" s="319"/>
      <c r="I43" s="320"/>
      <c r="J43" s="318" t="s">
        <v>86</v>
      </c>
      <c r="K43" s="319"/>
      <c r="L43" s="319"/>
      <c r="M43" s="319"/>
      <c r="N43" s="319"/>
      <c r="O43" s="320"/>
      <c r="P43" s="318" t="s">
        <v>104</v>
      </c>
      <c r="Q43" s="322"/>
      <c r="R43" s="323"/>
      <c r="S43" s="324"/>
    </row>
    <row r="44" spans="1:21" ht="15" x14ac:dyDescent="0.25">
      <c r="A44" s="30"/>
      <c r="B44" s="283" t="s">
        <v>87</v>
      </c>
      <c r="C44" s="325" t="s">
        <v>88</v>
      </c>
      <c r="D44" s="288" t="s">
        <v>89</v>
      </c>
      <c r="E44" s="286"/>
      <c r="F44" s="286" t="s">
        <v>131</v>
      </c>
      <c r="G44" s="286"/>
      <c r="H44" s="286" t="s">
        <v>90</v>
      </c>
      <c r="I44" s="326"/>
      <c r="J44" s="286" t="s">
        <v>89</v>
      </c>
      <c r="K44" s="286"/>
      <c r="L44" s="286" t="s">
        <v>131</v>
      </c>
      <c r="M44" s="286"/>
      <c r="N44" s="286" t="s">
        <v>90</v>
      </c>
      <c r="O44" s="326"/>
      <c r="P44" s="286" t="s">
        <v>89</v>
      </c>
      <c r="Q44" s="286"/>
      <c r="R44" s="288" t="s">
        <v>131</v>
      </c>
      <c r="S44" s="287"/>
    </row>
    <row r="45" spans="1:21" ht="13.5" thickBot="1" x14ac:dyDescent="0.25">
      <c r="A45" s="30"/>
      <c r="B45" s="289"/>
      <c r="C45" s="327"/>
      <c r="D45" s="329" t="s">
        <v>302</v>
      </c>
      <c r="E45" s="371" t="s">
        <v>303</v>
      </c>
      <c r="F45" s="295" t="s">
        <v>302</v>
      </c>
      <c r="G45" s="371" t="s">
        <v>303</v>
      </c>
      <c r="H45" s="296" t="s">
        <v>302</v>
      </c>
      <c r="I45" s="380" t="s">
        <v>303</v>
      </c>
      <c r="J45" s="329" t="s">
        <v>302</v>
      </c>
      <c r="K45" s="371" t="s">
        <v>303</v>
      </c>
      <c r="L45" s="295" t="s">
        <v>302</v>
      </c>
      <c r="M45" s="371" t="s">
        <v>303</v>
      </c>
      <c r="N45" s="296" t="s">
        <v>302</v>
      </c>
      <c r="O45" s="380" t="s">
        <v>303</v>
      </c>
      <c r="P45" s="329" t="s">
        <v>302</v>
      </c>
      <c r="Q45" s="371" t="s">
        <v>303</v>
      </c>
      <c r="R45" s="297" t="s">
        <v>302</v>
      </c>
      <c r="S45" s="372" t="s">
        <v>303</v>
      </c>
    </row>
    <row r="46" spans="1:21" ht="15.75" x14ac:dyDescent="0.25">
      <c r="A46" s="30"/>
      <c r="B46" s="347" t="s">
        <v>257</v>
      </c>
      <c r="C46" s="348"/>
      <c r="D46" s="332">
        <f t="shared" ref="D46:S46" si="11">SUM(D47:D52)</f>
        <v>1206189.679</v>
      </c>
      <c r="E46" s="364">
        <f t="shared" si="11"/>
        <v>1009504.341</v>
      </c>
      <c r="F46" s="301">
        <f>(SUM(F47:F52))/1</f>
        <v>5554010.9129999997</v>
      </c>
      <c r="G46" s="364">
        <f>(SUM(G47:G52))/1</f>
        <v>4701812.3430000003</v>
      </c>
      <c r="H46" s="303">
        <f t="shared" si="11"/>
        <v>629293.78</v>
      </c>
      <c r="I46" s="377">
        <f t="shared" si="11"/>
        <v>588941.24600000004</v>
      </c>
      <c r="J46" s="332">
        <f t="shared" si="11"/>
        <v>670264.41299999994</v>
      </c>
      <c r="K46" s="364">
        <f t="shared" si="11"/>
        <v>658290.18099999998</v>
      </c>
      <c r="L46" s="301">
        <f>(SUM(L47:L52))/1</f>
        <v>3086857.1500000004</v>
      </c>
      <c r="M46" s="364">
        <f>(SUM(M47:M52))/1</f>
        <v>3065704.9950000001</v>
      </c>
      <c r="N46" s="303">
        <f t="shared" si="11"/>
        <v>306122.22400000005</v>
      </c>
      <c r="O46" s="361">
        <f t="shared" si="11"/>
        <v>284023.2</v>
      </c>
      <c r="P46" s="300">
        <f>SUM(P47:P52)</f>
        <v>535925.26600000006</v>
      </c>
      <c r="Q46" s="373">
        <f>SUM(Q47:Q52)</f>
        <v>351214.16000000003</v>
      </c>
      <c r="R46" s="304">
        <f t="shared" si="11"/>
        <v>2467153.7630000003</v>
      </c>
      <c r="S46" s="373">
        <f t="shared" si="11"/>
        <v>1636107.3480000002</v>
      </c>
    </row>
    <row r="47" spans="1:21" x14ac:dyDescent="0.2">
      <c r="A47" s="30"/>
      <c r="B47" s="349" t="s">
        <v>91</v>
      </c>
      <c r="C47" s="350" t="s">
        <v>137</v>
      </c>
      <c r="D47" s="337">
        <v>272679.28100000002</v>
      </c>
      <c r="E47" s="365">
        <v>216618.10200000001</v>
      </c>
      <c r="F47" s="308">
        <v>1256283.6599999999</v>
      </c>
      <c r="G47" s="365">
        <v>1007658.3590000001</v>
      </c>
      <c r="H47" s="336">
        <v>324577.288</v>
      </c>
      <c r="I47" s="390">
        <v>319978.01299999998</v>
      </c>
      <c r="J47" s="337">
        <v>118631.027</v>
      </c>
      <c r="K47" s="365">
        <v>98199.725000000006</v>
      </c>
      <c r="L47" s="308">
        <v>547170.43900000001</v>
      </c>
      <c r="M47" s="365">
        <v>457649.55699999997</v>
      </c>
      <c r="N47" s="336">
        <v>94228.505999999994</v>
      </c>
      <c r="O47" s="381">
        <v>90696.308999999994</v>
      </c>
      <c r="P47" s="351">
        <f t="shared" ref="P47:S52" si="12">D47-J47</f>
        <v>154048.25400000002</v>
      </c>
      <c r="Q47" s="374">
        <f t="shared" si="12"/>
        <v>118418.37700000001</v>
      </c>
      <c r="R47" s="310">
        <f t="shared" si="12"/>
        <v>709113.2209999999</v>
      </c>
      <c r="S47" s="374">
        <f t="shared" si="12"/>
        <v>550008.80200000014</v>
      </c>
    </row>
    <row r="48" spans="1:21" x14ac:dyDescent="0.2">
      <c r="A48" s="30"/>
      <c r="B48" s="352" t="s">
        <v>92</v>
      </c>
      <c r="C48" s="350" t="s">
        <v>93</v>
      </c>
      <c r="D48" s="337">
        <v>148691.07399999999</v>
      </c>
      <c r="E48" s="365">
        <v>90011.256999999998</v>
      </c>
      <c r="F48" s="308">
        <v>683507.91799999995</v>
      </c>
      <c r="G48" s="365">
        <v>420009.87699999998</v>
      </c>
      <c r="H48" s="336">
        <v>44384.154000000002</v>
      </c>
      <c r="I48" s="390">
        <v>32962.203000000001</v>
      </c>
      <c r="J48" s="337">
        <v>152125.448</v>
      </c>
      <c r="K48" s="365">
        <v>146476.11199999999</v>
      </c>
      <c r="L48" s="308">
        <v>700172.24699999997</v>
      </c>
      <c r="M48" s="365">
        <v>681854.81900000002</v>
      </c>
      <c r="N48" s="336">
        <v>55802.298000000003</v>
      </c>
      <c r="O48" s="381">
        <v>60240.677000000003</v>
      </c>
      <c r="P48" s="351">
        <f t="shared" si="12"/>
        <v>-3434.3740000000107</v>
      </c>
      <c r="Q48" s="374">
        <f t="shared" si="12"/>
        <v>-56464.854999999996</v>
      </c>
      <c r="R48" s="310">
        <f t="shared" si="12"/>
        <v>-16664.329000000027</v>
      </c>
      <c r="S48" s="374">
        <f t="shared" si="12"/>
        <v>-261844.94200000004</v>
      </c>
    </row>
    <row r="49" spans="1:19" x14ac:dyDescent="0.2">
      <c r="A49" s="30"/>
      <c r="B49" s="352" t="s">
        <v>94</v>
      </c>
      <c r="C49" s="350" t="s">
        <v>95</v>
      </c>
      <c r="D49" s="337">
        <v>63872.421999999999</v>
      </c>
      <c r="E49" s="365">
        <v>78397.557000000001</v>
      </c>
      <c r="F49" s="308">
        <v>294051.13199999998</v>
      </c>
      <c r="G49" s="365">
        <v>364931.39500000002</v>
      </c>
      <c r="H49" s="336">
        <v>49278.124000000003</v>
      </c>
      <c r="I49" s="390">
        <v>49796.595000000001</v>
      </c>
      <c r="J49" s="337">
        <v>46236.754000000001</v>
      </c>
      <c r="K49" s="365">
        <v>46285.892999999996</v>
      </c>
      <c r="L49" s="308">
        <v>212901.739</v>
      </c>
      <c r="M49" s="365">
        <v>215612.24600000001</v>
      </c>
      <c r="N49" s="336">
        <v>31697.573</v>
      </c>
      <c r="O49" s="381">
        <v>28387.913</v>
      </c>
      <c r="P49" s="351">
        <f t="shared" si="12"/>
        <v>17635.667999999998</v>
      </c>
      <c r="Q49" s="374">
        <f t="shared" si="12"/>
        <v>32111.664000000004</v>
      </c>
      <c r="R49" s="310">
        <f t="shared" si="12"/>
        <v>81149.392999999982</v>
      </c>
      <c r="S49" s="374">
        <f t="shared" si="12"/>
        <v>149319.149</v>
      </c>
    </row>
    <row r="50" spans="1:19" x14ac:dyDescent="0.2">
      <c r="A50" s="30"/>
      <c r="B50" s="352" t="s">
        <v>96</v>
      </c>
      <c r="C50" s="350" t="s">
        <v>97</v>
      </c>
      <c r="D50" s="337">
        <v>67972.846000000005</v>
      </c>
      <c r="E50" s="365">
        <v>36184.076999999997</v>
      </c>
      <c r="F50" s="308">
        <v>312720.46299999999</v>
      </c>
      <c r="G50" s="365">
        <v>168577.13200000001</v>
      </c>
      <c r="H50" s="336">
        <v>64423.275000000001</v>
      </c>
      <c r="I50" s="390">
        <v>44839.379000000001</v>
      </c>
      <c r="J50" s="337">
        <v>43343.527000000002</v>
      </c>
      <c r="K50" s="365">
        <v>30149.492999999999</v>
      </c>
      <c r="L50" s="308">
        <v>199631.55900000001</v>
      </c>
      <c r="M50" s="365">
        <v>140386.62299999999</v>
      </c>
      <c r="N50" s="336">
        <v>60786.120999999999</v>
      </c>
      <c r="O50" s="381">
        <v>41190.396000000001</v>
      </c>
      <c r="P50" s="351">
        <f t="shared" si="12"/>
        <v>24629.319000000003</v>
      </c>
      <c r="Q50" s="374">
        <f t="shared" si="12"/>
        <v>6034.5839999999989</v>
      </c>
      <c r="R50" s="310">
        <f t="shared" si="12"/>
        <v>113088.90399999998</v>
      </c>
      <c r="S50" s="374">
        <f t="shared" si="12"/>
        <v>28190.50900000002</v>
      </c>
    </row>
    <row r="51" spans="1:19" x14ac:dyDescent="0.2">
      <c r="A51" s="30"/>
      <c r="B51" s="352" t="s">
        <v>98</v>
      </c>
      <c r="C51" s="350" t="s">
        <v>99</v>
      </c>
      <c r="D51" s="337">
        <v>245072.40400000001</v>
      </c>
      <c r="E51" s="365">
        <v>177714.47700000001</v>
      </c>
      <c r="F51" s="308">
        <v>1128512.1159999999</v>
      </c>
      <c r="G51" s="365">
        <v>829451.22100000002</v>
      </c>
      <c r="H51" s="336">
        <v>40228.485000000001</v>
      </c>
      <c r="I51" s="390">
        <v>36527.569000000003</v>
      </c>
      <c r="J51" s="337">
        <v>70539.832999999999</v>
      </c>
      <c r="K51" s="365">
        <v>46581.105000000003</v>
      </c>
      <c r="L51" s="308">
        <v>324720.04100000003</v>
      </c>
      <c r="M51" s="365">
        <v>217055.94500000001</v>
      </c>
      <c r="N51" s="336">
        <v>11715.594999999999</v>
      </c>
      <c r="O51" s="381">
        <v>7237.1589999999997</v>
      </c>
      <c r="P51" s="351">
        <f t="shared" si="12"/>
        <v>174532.571</v>
      </c>
      <c r="Q51" s="374">
        <f t="shared" si="12"/>
        <v>131133.372</v>
      </c>
      <c r="R51" s="310">
        <f t="shared" si="12"/>
        <v>803792.07499999995</v>
      </c>
      <c r="S51" s="374">
        <f t="shared" si="12"/>
        <v>612395.27600000007</v>
      </c>
    </row>
    <row r="52" spans="1:19" ht="13.5" thickBot="1" x14ac:dyDescent="0.25">
      <c r="A52" s="30"/>
      <c r="B52" s="353" t="s">
        <v>100</v>
      </c>
      <c r="C52" s="354" t="s">
        <v>101</v>
      </c>
      <c r="D52" s="342">
        <v>407901.652</v>
      </c>
      <c r="E52" s="366">
        <v>410578.87099999998</v>
      </c>
      <c r="F52" s="314">
        <v>1878935.6240000001</v>
      </c>
      <c r="G52" s="366">
        <v>1911184.3589999999</v>
      </c>
      <c r="H52" s="341">
        <v>106402.454</v>
      </c>
      <c r="I52" s="391">
        <v>104837.48699999999</v>
      </c>
      <c r="J52" s="342">
        <v>239387.82399999999</v>
      </c>
      <c r="K52" s="366">
        <v>290597.853</v>
      </c>
      <c r="L52" s="314">
        <v>1102261.125</v>
      </c>
      <c r="M52" s="366">
        <v>1353145.8049999999</v>
      </c>
      <c r="N52" s="341">
        <v>51892.131000000001</v>
      </c>
      <c r="O52" s="382">
        <v>56270.745999999999</v>
      </c>
      <c r="P52" s="355">
        <f t="shared" si="12"/>
        <v>168513.82800000001</v>
      </c>
      <c r="Q52" s="375">
        <f t="shared" si="12"/>
        <v>119981.01799999998</v>
      </c>
      <c r="R52" s="316">
        <f t="shared" si="12"/>
        <v>776674.49900000007</v>
      </c>
      <c r="S52" s="375">
        <f t="shared" si="12"/>
        <v>558038.554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T128" sqref="T128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6" t="s">
        <v>258</v>
      </c>
      <c r="C2" s="356"/>
      <c r="D2" s="356"/>
      <c r="E2" s="356"/>
      <c r="F2" s="356"/>
      <c r="G2" s="356"/>
      <c r="H2" s="356"/>
      <c r="I2" s="356"/>
      <c r="J2" s="356"/>
      <c r="K2" s="356" t="s">
        <v>259</v>
      </c>
      <c r="L2" s="356"/>
      <c r="M2" s="356"/>
      <c r="N2" s="356"/>
      <c r="O2" s="356"/>
      <c r="P2" s="18"/>
    </row>
    <row r="3" spans="2:18" ht="18" thickBot="1" x14ac:dyDescent="0.35">
      <c r="B3" s="357" t="s">
        <v>168</v>
      </c>
      <c r="C3" s="356"/>
      <c r="D3" s="356"/>
      <c r="E3" s="356"/>
      <c r="F3" s="356"/>
      <c r="G3" s="356"/>
      <c r="H3" s="356"/>
      <c r="I3" s="356"/>
      <c r="J3" s="356"/>
      <c r="K3" s="357" t="s">
        <v>168</v>
      </c>
      <c r="L3" s="356"/>
      <c r="M3" s="356"/>
      <c r="N3" s="356"/>
      <c r="O3" s="356"/>
      <c r="P3" s="18"/>
    </row>
    <row r="4" spans="2:18" ht="16.5" thickBot="1" x14ac:dyDescent="0.3">
      <c r="B4" s="427" t="s">
        <v>107</v>
      </c>
      <c r="C4" s="428"/>
      <c r="D4" s="428"/>
      <c r="E4" s="428"/>
      <c r="F4" s="428"/>
      <c r="G4" s="428"/>
      <c r="H4" s="428"/>
      <c r="I4" s="429"/>
      <c r="J4" s="392"/>
      <c r="K4" s="427" t="s">
        <v>108</v>
      </c>
      <c r="L4" s="428"/>
      <c r="M4" s="428"/>
      <c r="N4" s="428"/>
      <c r="O4" s="428"/>
      <c r="P4" s="428"/>
      <c r="Q4" s="428"/>
      <c r="R4" s="429"/>
    </row>
    <row r="5" spans="2:18" ht="16.5" thickBot="1" x14ac:dyDescent="0.3">
      <c r="B5" s="430" t="s">
        <v>304</v>
      </c>
      <c r="C5" s="431"/>
      <c r="D5" s="432"/>
      <c r="E5" s="433"/>
      <c r="F5" s="430" t="s">
        <v>305</v>
      </c>
      <c r="G5" s="431"/>
      <c r="H5" s="432"/>
      <c r="I5" s="433"/>
      <c r="J5" s="392"/>
      <c r="K5" s="430" t="s">
        <v>304</v>
      </c>
      <c r="L5" s="431"/>
      <c r="M5" s="432"/>
      <c r="N5" s="433"/>
      <c r="O5" s="430" t="s">
        <v>305</v>
      </c>
      <c r="P5" s="431"/>
      <c r="Q5" s="432"/>
      <c r="R5" s="433"/>
    </row>
    <row r="6" spans="2:18" ht="30.75" thickBot="1" x14ac:dyDescent="0.25">
      <c r="B6" s="393" t="s">
        <v>109</v>
      </c>
      <c r="C6" s="394" t="s">
        <v>89</v>
      </c>
      <c r="D6" s="395" t="s">
        <v>131</v>
      </c>
      <c r="E6" s="396" t="s">
        <v>110</v>
      </c>
      <c r="F6" s="393" t="s">
        <v>109</v>
      </c>
      <c r="G6" s="394" t="s">
        <v>89</v>
      </c>
      <c r="H6" s="395" t="s">
        <v>131</v>
      </c>
      <c r="I6" s="396" t="s">
        <v>110</v>
      </c>
      <c r="J6" s="392"/>
      <c r="K6" s="393" t="s">
        <v>109</v>
      </c>
      <c r="L6" s="394" t="s">
        <v>89</v>
      </c>
      <c r="M6" s="395" t="s">
        <v>131</v>
      </c>
      <c r="N6" s="396" t="s">
        <v>110</v>
      </c>
      <c r="O6" s="393" t="s">
        <v>109</v>
      </c>
      <c r="P6" s="394" t="s">
        <v>89</v>
      </c>
      <c r="Q6" s="395" t="s">
        <v>131</v>
      </c>
      <c r="R6" s="396" t="s">
        <v>110</v>
      </c>
    </row>
    <row r="7" spans="2:18" ht="16.5" thickBot="1" x14ac:dyDescent="0.3">
      <c r="B7" s="397" t="s">
        <v>102</v>
      </c>
      <c r="C7" s="398">
        <v>343460.68099999998</v>
      </c>
      <c r="D7" s="399">
        <v>1582092.3940000001</v>
      </c>
      <c r="E7" s="400">
        <v>429851.533</v>
      </c>
      <c r="F7" s="401" t="s">
        <v>102</v>
      </c>
      <c r="G7" s="402">
        <v>293117.17800000001</v>
      </c>
      <c r="H7" s="403">
        <v>1363839.675</v>
      </c>
      <c r="I7" s="400">
        <v>420143.06900000002</v>
      </c>
      <c r="J7" s="392"/>
      <c r="K7" s="397" t="s">
        <v>102</v>
      </c>
      <c r="L7" s="398">
        <v>118633.751</v>
      </c>
      <c r="M7" s="399">
        <v>547182.77899999998</v>
      </c>
      <c r="N7" s="400">
        <v>94229.486999999994</v>
      </c>
      <c r="O7" s="401" t="s">
        <v>102</v>
      </c>
      <c r="P7" s="402">
        <v>104811.173</v>
      </c>
      <c r="Q7" s="403">
        <v>488291.598</v>
      </c>
      <c r="R7" s="400">
        <v>93849.145999999993</v>
      </c>
    </row>
    <row r="8" spans="2:18" ht="15.75" x14ac:dyDescent="0.25">
      <c r="B8" s="404" t="s">
        <v>69</v>
      </c>
      <c r="C8" s="405">
        <v>202858.69</v>
      </c>
      <c r="D8" s="405">
        <v>934513.75699999998</v>
      </c>
      <c r="E8" s="405">
        <v>255661.092</v>
      </c>
      <c r="F8" s="406" t="s">
        <v>69</v>
      </c>
      <c r="G8" s="407">
        <v>147602.46599999999</v>
      </c>
      <c r="H8" s="408">
        <v>686709.245</v>
      </c>
      <c r="I8" s="409">
        <v>244577.21900000001</v>
      </c>
      <c r="J8" s="392"/>
      <c r="K8" s="404" t="s">
        <v>114</v>
      </c>
      <c r="L8" s="405">
        <v>73734.372000000003</v>
      </c>
      <c r="M8" s="405">
        <v>340103.18699999998</v>
      </c>
      <c r="N8" s="405">
        <v>48801.529000000002</v>
      </c>
      <c r="O8" s="406" t="s">
        <v>114</v>
      </c>
      <c r="P8" s="407">
        <v>45982.063000000002</v>
      </c>
      <c r="Q8" s="408">
        <v>214209.81400000001</v>
      </c>
      <c r="R8" s="409">
        <v>42929.22</v>
      </c>
    </row>
    <row r="9" spans="2:18" ht="15.75" x14ac:dyDescent="0.25">
      <c r="B9" s="410" t="s">
        <v>136</v>
      </c>
      <c r="C9" s="411">
        <v>33642.792000000001</v>
      </c>
      <c r="D9" s="411">
        <v>154764.43799999999</v>
      </c>
      <c r="E9" s="411">
        <v>53966.444000000003</v>
      </c>
      <c r="F9" s="412" t="s">
        <v>136</v>
      </c>
      <c r="G9" s="413">
        <v>19453.210999999999</v>
      </c>
      <c r="H9" s="414">
        <v>90685.622000000003</v>
      </c>
      <c r="I9" s="415">
        <v>27300.696</v>
      </c>
      <c r="J9" s="392"/>
      <c r="K9" s="410" t="s">
        <v>69</v>
      </c>
      <c r="L9" s="411">
        <v>19938.18</v>
      </c>
      <c r="M9" s="411">
        <v>91998.201000000001</v>
      </c>
      <c r="N9" s="411">
        <v>13930.317999999999</v>
      </c>
      <c r="O9" s="412" t="s">
        <v>69</v>
      </c>
      <c r="P9" s="413">
        <v>26623.442999999999</v>
      </c>
      <c r="Q9" s="414">
        <v>123971.8</v>
      </c>
      <c r="R9" s="415">
        <v>14311.960999999999</v>
      </c>
    </row>
    <row r="10" spans="2:18" ht="15.75" x14ac:dyDescent="0.25">
      <c r="B10" s="410" t="s">
        <v>114</v>
      </c>
      <c r="C10" s="411">
        <v>15410.361000000001</v>
      </c>
      <c r="D10" s="411">
        <v>70918.671000000002</v>
      </c>
      <c r="E10" s="411">
        <v>23846.977999999999</v>
      </c>
      <c r="F10" s="412" t="s">
        <v>114</v>
      </c>
      <c r="G10" s="413">
        <v>19180.235000000001</v>
      </c>
      <c r="H10" s="414">
        <v>89404.308999999994</v>
      </c>
      <c r="I10" s="415">
        <v>25965.654999999999</v>
      </c>
      <c r="J10" s="392"/>
      <c r="K10" s="410" t="s">
        <v>71</v>
      </c>
      <c r="L10" s="411">
        <v>5667.1450000000004</v>
      </c>
      <c r="M10" s="411">
        <v>26131.030999999999</v>
      </c>
      <c r="N10" s="411">
        <v>13283.448</v>
      </c>
      <c r="O10" s="412" t="s">
        <v>122</v>
      </c>
      <c r="P10" s="413">
        <v>6514.6549999999997</v>
      </c>
      <c r="Q10" s="414">
        <v>30188.720000000001</v>
      </c>
      <c r="R10" s="415">
        <v>3121.6210000000001</v>
      </c>
    </row>
    <row r="11" spans="2:18" ht="15.75" x14ac:dyDescent="0.25">
      <c r="B11" s="410" t="s">
        <v>219</v>
      </c>
      <c r="C11" s="411">
        <v>8492.1740000000009</v>
      </c>
      <c r="D11" s="411">
        <v>39176.887000000002</v>
      </c>
      <c r="E11" s="411">
        <v>13265.191000000001</v>
      </c>
      <c r="F11" s="412" t="s">
        <v>219</v>
      </c>
      <c r="G11" s="413">
        <v>14917.816000000001</v>
      </c>
      <c r="H11" s="414">
        <v>69638.307000000001</v>
      </c>
      <c r="I11" s="415">
        <v>21181.955000000002</v>
      </c>
      <c r="J11" s="392"/>
      <c r="K11" s="410" t="s">
        <v>119</v>
      </c>
      <c r="L11" s="411">
        <v>3320.9090000000001</v>
      </c>
      <c r="M11" s="411">
        <v>15364.681</v>
      </c>
      <c r="N11" s="411">
        <v>3884.17</v>
      </c>
      <c r="O11" s="412" t="s">
        <v>119</v>
      </c>
      <c r="P11" s="413">
        <v>4655.01</v>
      </c>
      <c r="Q11" s="414">
        <v>21731.245999999999</v>
      </c>
      <c r="R11" s="415">
        <v>7840.4089999999997</v>
      </c>
    </row>
    <row r="12" spans="2:18" ht="15.75" x14ac:dyDescent="0.25">
      <c r="B12" s="410" t="s">
        <v>129</v>
      </c>
      <c r="C12" s="411">
        <v>7824.4390000000003</v>
      </c>
      <c r="D12" s="411">
        <v>36005.207999999999</v>
      </c>
      <c r="E12" s="411">
        <v>12499.546</v>
      </c>
      <c r="F12" s="412" t="s">
        <v>122</v>
      </c>
      <c r="G12" s="413">
        <v>8860.268</v>
      </c>
      <c r="H12" s="414">
        <v>41256.332999999999</v>
      </c>
      <c r="I12" s="415">
        <v>6545.7030000000004</v>
      </c>
      <c r="J12" s="392"/>
      <c r="K12" s="410" t="s">
        <v>215</v>
      </c>
      <c r="L12" s="411">
        <v>3144.931</v>
      </c>
      <c r="M12" s="411">
        <v>14465.797</v>
      </c>
      <c r="N12" s="411">
        <v>2610.2579999999998</v>
      </c>
      <c r="O12" s="412" t="s">
        <v>71</v>
      </c>
      <c r="P12" s="413">
        <v>3923.8330000000001</v>
      </c>
      <c r="Q12" s="414">
        <v>18267.036</v>
      </c>
      <c r="R12" s="415">
        <v>9202.5059999999994</v>
      </c>
    </row>
    <row r="13" spans="2:18" ht="15.75" x14ac:dyDescent="0.25">
      <c r="B13" s="410" t="s">
        <v>122</v>
      </c>
      <c r="C13" s="411">
        <v>7336.4650000000001</v>
      </c>
      <c r="D13" s="411">
        <v>33801.792999999998</v>
      </c>
      <c r="E13" s="411">
        <v>6845.9309999999996</v>
      </c>
      <c r="F13" s="412" t="s">
        <v>129</v>
      </c>
      <c r="G13" s="413">
        <v>8856.9480000000003</v>
      </c>
      <c r="H13" s="414">
        <v>41217.612999999998</v>
      </c>
      <c r="I13" s="415">
        <v>11882.959000000001</v>
      </c>
      <c r="J13" s="392"/>
      <c r="K13" s="410" t="s">
        <v>68</v>
      </c>
      <c r="L13" s="411">
        <v>3141.9250000000002</v>
      </c>
      <c r="M13" s="411">
        <v>14457.73</v>
      </c>
      <c r="N13" s="411">
        <v>1124.088</v>
      </c>
      <c r="O13" s="412" t="s">
        <v>68</v>
      </c>
      <c r="P13" s="413">
        <v>3918.7370000000001</v>
      </c>
      <c r="Q13" s="414">
        <v>18400.116000000002</v>
      </c>
      <c r="R13" s="415">
        <v>1600.549</v>
      </c>
    </row>
    <row r="14" spans="2:18" ht="15.75" x14ac:dyDescent="0.25">
      <c r="B14" s="410" t="s">
        <v>111</v>
      </c>
      <c r="C14" s="411">
        <v>6336.3419999999996</v>
      </c>
      <c r="D14" s="411">
        <v>29207.828000000001</v>
      </c>
      <c r="E14" s="411">
        <v>1971.643</v>
      </c>
      <c r="F14" s="412" t="s">
        <v>242</v>
      </c>
      <c r="G14" s="413">
        <v>5513.4960000000001</v>
      </c>
      <c r="H14" s="414">
        <v>25501.11</v>
      </c>
      <c r="I14" s="415">
        <v>7880.8620000000001</v>
      </c>
      <c r="J14" s="392"/>
      <c r="K14" s="410" t="s">
        <v>152</v>
      </c>
      <c r="L14" s="411">
        <v>2563.9569999999999</v>
      </c>
      <c r="M14" s="411">
        <v>11865.73</v>
      </c>
      <c r="N14" s="411">
        <v>889.75599999999997</v>
      </c>
      <c r="O14" s="412" t="s">
        <v>152</v>
      </c>
      <c r="P14" s="413">
        <v>2999.0369999999998</v>
      </c>
      <c r="Q14" s="414">
        <v>14076.621999999999</v>
      </c>
      <c r="R14" s="415">
        <v>1441.9559999999999</v>
      </c>
    </row>
    <row r="15" spans="2:18" ht="15.75" x14ac:dyDescent="0.25">
      <c r="B15" s="410" t="s">
        <v>71</v>
      </c>
      <c r="C15" s="411">
        <v>6331.14</v>
      </c>
      <c r="D15" s="411">
        <v>29224.228999999999</v>
      </c>
      <c r="E15" s="411">
        <v>2233.4870000000001</v>
      </c>
      <c r="F15" s="412" t="s">
        <v>111</v>
      </c>
      <c r="G15" s="413">
        <v>5480.8559999999998</v>
      </c>
      <c r="H15" s="414">
        <v>25240.179</v>
      </c>
      <c r="I15" s="415">
        <v>4335.9290000000001</v>
      </c>
      <c r="J15" s="392"/>
      <c r="K15" s="410" t="s">
        <v>129</v>
      </c>
      <c r="L15" s="411">
        <v>2180.4560000000001</v>
      </c>
      <c r="M15" s="411">
        <v>10054.525</v>
      </c>
      <c r="N15" s="411">
        <v>1554.252</v>
      </c>
      <c r="O15" s="412" t="s">
        <v>215</v>
      </c>
      <c r="P15" s="413">
        <v>2717.962</v>
      </c>
      <c r="Q15" s="414">
        <v>12625.118</v>
      </c>
      <c r="R15" s="415">
        <v>2232.6880000000001</v>
      </c>
    </row>
    <row r="16" spans="2:18" ht="15.75" x14ac:dyDescent="0.25">
      <c r="B16" s="410" t="s">
        <v>135</v>
      </c>
      <c r="C16" s="411">
        <v>6201.6480000000001</v>
      </c>
      <c r="D16" s="411">
        <v>28607.95</v>
      </c>
      <c r="E16" s="411">
        <v>8532.2430000000004</v>
      </c>
      <c r="F16" s="412" t="s">
        <v>153</v>
      </c>
      <c r="G16" s="413">
        <v>5207.0619999999999</v>
      </c>
      <c r="H16" s="414">
        <v>24101.934000000001</v>
      </c>
      <c r="I16" s="415">
        <v>6882.8530000000001</v>
      </c>
      <c r="J16" s="392"/>
      <c r="K16" s="410" t="s">
        <v>115</v>
      </c>
      <c r="L16" s="411">
        <v>1664.6880000000001</v>
      </c>
      <c r="M16" s="411">
        <v>7630.0230000000001</v>
      </c>
      <c r="N16" s="411">
        <v>5404.84</v>
      </c>
      <c r="O16" s="412" t="s">
        <v>115</v>
      </c>
      <c r="P16" s="413">
        <v>2030.846</v>
      </c>
      <c r="Q16" s="414">
        <v>9479.7890000000007</v>
      </c>
      <c r="R16" s="415">
        <v>5543.0510000000004</v>
      </c>
    </row>
    <row r="17" spans="2:18" ht="15.75" x14ac:dyDescent="0.25">
      <c r="B17" s="410" t="s">
        <v>164</v>
      </c>
      <c r="C17" s="411">
        <v>4179.433</v>
      </c>
      <c r="D17" s="411">
        <v>19230.581999999999</v>
      </c>
      <c r="E17" s="411">
        <v>5671.4129999999996</v>
      </c>
      <c r="F17" s="412" t="s">
        <v>135</v>
      </c>
      <c r="G17" s="413">
        <v>5170.1859999999997</v>
      </c>
      <c r="H17" s="414">
        <v>24011.780999999999</v>
      </c>
      <c r="I17" s="415">
        <v>6873.0919999999996</v>
      </c>
      <c r="J17" s="392"/>
      <c r="K17" s="410" t="s">
        <v>117</v>
      </c>
      <c r="L17" s="411">
        <v>1305.1590000000001</v>
      </c>
      <c r="M17" s="411">
        <v>5968.2120000000004</v>
      </c>
      <c r="N17" s="411">
        <v>1010.076</v>
      </c>
      <c r="O17" s="412" t="s">
        <v>117</v>
      </c>
      <c r="P17" s="413">
        <v>1874.2570000000001</v>
      </c>
      <c r="Q17" s="414">
        <v>8761.1759999999995</v>
      </c>
      <c r="R17" s="415">
        <v>1733.3409999999999</v>
      </c>
    </row>
    <row r="18" spans="2:18" ht="15.75" x14ac:dyDescent="0.25">
      <c r="B18" s="410" t="s">
        <v>119</v>
      </c>
      <c r="C18" s="411">
        <v>4129.7250000000004</v>
      </c>
      <c r="D18" s="411">
        <v>19039.257000000001</v>
      </c>
      <c r="E18" s="411">
        <v>2345.056</v>
      </c>
      <c r="F18" s="412" t="s">
        <v>119</v>
      </c>
      <c r="G18" s="413">
        <v>5054.2520000000004</v>
      </c>
      <c r="H18" s="414">
        <v>23501.338</v>
      </c>
      <c r="I18" s="415">
        <v>3108.5210000000002</v>
      </c>
      <c r="J18" s="392"/>
      <c r="K18" s="410" t="s">
        <v>128</v>
      </c>
      <c r="L18" s="411">
        <v>912.4</v>
      </c>
      <c r="M18" s="411">
        <v>4231.326</v>
      </c>
      <c r="N18" s="411">
        <v>746.53200000000004</v>
      </c>
      <c r="O18" s="412" t="s">
        <v>128</v>
      </c>
      <c r="P18" s="413">
        <v>1218.393</v>
      </c>
      <c r="Q18" s="414">
        <v>5612.2460000000001</v>
      </c>
      <c r="R18" s="415">
        <v>1784.9929999999999</v>
      </c>
    </row>
    <row r="19" spans="2:18" ht="15.75" x14ac:dyDescent="0.25">
      <c r="B19" s="410" t="s">
        <v>156</v>
      </c>
      <c r="C19" s="411">
        <v>3875.71</v>
      </c>
      <c r="D19" s="411">
        <v>17952.795999999998</v>
      </c>
      <c r="E19" s="411">
        <v>1156.8320000000001</v>
      </c>
      <c r="F19" s="412" t="s">
        <v>225</v>
      </c>
      <c r="G19" s="413">
        <v>4310.46</v>
      </c>
      <c r="H19" s="414">
        <v>20207.61</v>
      </c>
      <c r="I19" s="415">
        <v>5868.24</v>
      </c>
      <c r="J19" s="392"/>
      <c r="K19" s="410" t="s">
        <v>116</v>
      </c>
      <c r="L19" s="411">
        <v>422.44799999999998</v>
      </c>
      <c r="M19" s="411">
        <v>1947.587</v>
      </c>
      <c r="N19" s="411">
        <v>517.37300000000005</v>
      </c>
      <c r="O19" s="412" t="s">
        <v>129</v>
      </c>
      <c r="P19" s="413">
        <v>777.79100000000005</v>
      </c>
      <c r="Q19" s="414">
        <v>3601.6840000000002</v>
      </c>
      <c r="R19" s="415">
        <v>343.9</v>
      </c>
    </row>
    <row r="20" spans="2:18" ht="15.75" x14ac:dyDescent="0.25">
      <c r="B20" s="410" t="s">
        <v>215</v>
      </c>
      <c r="C20" s="411">
        <v>3730.34</v>
      </c>
      <c r="D20" s="411">
        <v>17213.831999999999</v>
      </c>
      <c r="E20" s="411">
        <v>1981.778</v>
      </c>
      <c r="F20" s="412" t="s">
        <v>71</v>
      </c>
      <c r="G20" s="413">
        <v>3954.116</v>
      </c>
      <c r="H20" s="414">
        <v>18271.702000000001</v>
      </c>
      <c r="I20" s="415">
        <v>2968.17</v>
      </c>
      <c r="J20" s="392"/>
      <c r="K20" s="410" t="s">
        <v>121</v>
      </c>
      <c r="L20" s="411">
        <v>211.48400000000001</v>
      </c>
      <c r="M20" s="411">
        <v>984.37599999999998</v>
      </c>
      <c r="N20" s="411">
        <v>130.29499999999999</v>
      </c>
      <c r="O20" s="412" t="s">
        <v>111</v>
      </c>
      <c r="P20" s="413">
        <v>693.26700000000005</v>
      </c>
      <c r="Q20" s="414">
        <v>3228.799</v>
      </c>
      <c r="R20" s="415">
        <v>369.15600000000001</v>
      </c>
    </row>
    <row r="21" spans="2:18" ht="15.75" x14ac:dyDescent="0.25">
      <c r="B21" s="410" t="s">
        <v>124</v>
      </c>
      <c r="C21" s="411">
        <v>3699.922</v>
      </c>
      <c r="D21" s="411">
        <v>17027.292000000001</v>
      </c>
      <c r="E21" s="411">
        <v>2389.2910000000002</v>
      </c>
      <c r="F21" s="412" t="s">
        <v>124</v>
      </c>
      <c r="G21" s="413">
        <v>3612.5720000000001</v>
      </c>
      <c r="H21" s="414">
        <v>16908.571</v>
      </c>
      <c r="I21" s="415">
        <v>3231.078</v>
      </c>
      <c r="J21" s="392"/>
      <c r="K21" s="410" t="s">
        <v>113</v>
      </c>
      <c r="L21" s="411">
        <v>154.98099999999999</v>
      </c>
      <c r="M21" s="411">
        <v>728.94299999999998</v>
      </c>
      <c r="N21" s="411">
        <v>24.055</v>
      </c>
      <c r="O21" s="412" t="s">
        <v>124</v>
      </c>
      <c r="P21" s="413">
        <v>221.33199999999999</v>
      </c>
      <c r="Q21" s="414">
        <v>1048.4780000000001</v>
      </c>
      <c r="R21" s="415">
        <v>718.94</v>
      </c>
    </row>
    <row r="22" spans="2:18" ht="15.75" x14ac:dyDescent="0.25">
      <c r="B22" s="410" t="s">
        <v>153</v>
      </c>
      <c r="C22" s="411">
        <v>3423.355</v>
      </c>
      <c r="D22" s="411">
        <v>15842.603999999999</v>
      </c>
      <c r="E22" s="411">
        <v>4807.5829999999996</v>
      </c>
      <c r="F22" s="412" t="s">
        <v>215</v>
      </c>
      <c r="G22" s="413">
        <v>3451.8710000000001</v>
      </c>
      <c r="H22" s="414">
        <v>16137.099</v>
      </c>
      <c r="I22" s="415">
        <v>2244.29</v>
      </c>
      <c r="J22" s="392"/>
      <c r="K22" s="410" t="s">
        <v>111</v>
      </c>
      <c r="L22" s="411">
        <v>101.57299999999999</v>
      </c>
      <c r="M22" s="411">
        <v>465.43299999999999</v>
      </c>
      <c r="N22" s="411">
        <v>103.273</v>
      </c>
      <c r="O22" s="412" t="s">
        <v>116</v>
      </c>
      <c r="P22" s="413">
        <v>191.71100000000001</v>
      </c>
      <c r="Q22" s="414">
        <v>896.76300000000003</v>
      </c>
      <c r="R22" s="415">
        <v>198.96799999999999</v>
      </c>
    </row>
    <row r="23" spans="2:18" ht="16.5" thickBot="1" x14ac:dyDescent="0.3">
      <c r="B23" s="416" t="s">
        <v>120</v>
      </c>
      <c r="C23" s="417">
        <v>2982.509</v>
      </c>
      <c r="D23" s="417">
        <v>13675.084999999999</v>
      </c>
      <c r="E23" s="417">
        <v>4608.5110000000004</v>
      </c>
      <c r="F23" s="418" t="s">
        <v>157</v>
      </c>
      <c r="G23" s="419">
        <v>3259.8409999999999</v>
      </c>
      <c r="H23" s="420">
        <v>14888.287</v>
      </c>
      <c r="I23" s="421">
        <v>5013.5200000000004</v>
      </c>
      <c r="J23" s="392"/>
      <c r="K23" s="416" t="s">
        <v>124</v>
      </c>
      <c r="L23" s="417">
        <v>87.668000000000006</v>
      </c>
      <c r="M23" s="417">
        <v>407.24299999999999</v>
      </c>
      <c r="N23" s="417">
        <v>192.24299999999999</v>
      </c>
      <c r="O23" s="418" t="s">
        <v>127</v>
      </c>
      <c r="P23" s="419">
        <v>151.84200000000001</v>
      </c>
      <c r="Q23" s="420">
        <v>722.66</v>
      </c>
      <c r="R23" s="421">
        <v>57</v>
      </c>
    </row>
    <row r="24" spans="2:18" x14ac:dyDescent="0.2"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</row>
    <row r="25" spans="2:18" x14ac:dyDescent="0.2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</row>
    <row r="26" spans="2:18" x14ac:dyDescent="0.2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2:18" ht="15.75" x14ac:dyDescent="0.25">
      <c r="B27" s="423" t="s">
        <v>260</v>
      </c>
      <c r="C27" s="424"/>
      <c r="D27" s="423"/>
      <c r="E27" s="423"/>
      <c r="F27" s="423"/>
      <c r="G27" s="425"/>
      <c r="H27" s="423"/>
      <c r="I27" s="425"/>
      <c r="J27" s="425"/>
      <c r="K27" s="423" t="s">
        <v>261</v>
      </c>
      <c r="L27" s="423"/>
      <c r="M27" s="423"/>
      <c r="N27" s="423"/>
      <c r="O27" s="423"/>
      <c r="P27" s="425"/>
      <c r="Q27" s="423"/>
      <c r="R27" s="425"/>
    </row>
    <row r="28" spans="2:18" ht="16.5" thickBot="1" x14ac:dyDescent="0.3">
      <c r="B28" s="426" t="s">
        <v>168</v>
      </c>
      <c r="C28" s="423"/>
      <c r="D28" s="423"/>
      <c r="E28" s="423"/>
      <c r="F28" s="423"/>
      <c r="G28" s="425"/>
      <c r="H28" s="423"/>
      <c r="I28" s="425"/>
      <c r="J28" s="425"/>
      <c r="K28" s="426" t="s">
        <v>168</v>
      </c>
      <c r="L28" s="423"/>
      <c r="M28" s="423"/>
      <c r="N28" s="423"/>
      <c r="O28" s="423"/>
      <c r="P28" s="425"/>
      <c r="Q28" s="423"/>
      <c r="R28" s="425"/>
    </row>
    <row r="29" spans="2:18" ht="16.5" thickBot="1" x14ac:dyDescent="0.3">
      <c r="B29" s="427" t="s">
        <v>107</v>
      </c>
      <c r="C29" s="428"/>
      <c r="D29" s="428"/>
      <c r="E29" s="428"/>
      <c r="F29" s="428"/>
      <c r="G29" s="428"/>
      <c r="H29" s="428"/>
      <c r="I29" s="429"/>
      <c r="J29" s="425"/>
      <c r="K29" s="427" t="s">
        <v>108</v>
      </c>
      <c r="L29" s="428"/>
      <c r="M29" s="428"/>
      <c r="N29" s="428"/>
      <c r="O29" s="428"/>
      <c r="P29" s="428"/>
      <c r="Q29" s="428"/>
      <c r="R29" s="429"/>
    </row>
    <row r="30" spans="2:18" ht="16.5" thickBot="1" x14ac:dyDescent="0.3">
      <c r="B30" s="430" t="s">
        <v>304</v>
      </c>
      <c r="C30" s="431"/>
      <c r="D30" s="432"/>
      <c r="E30" s="433"/>
      <c r="F30" s="430" t="s">
        <v>305</v>
      </c>
      <c r="G30" s="431"/>
      <c r="H30" s="432"/>
      <c r="I30" s="433"/>
      <c r="J30" s="425"/>
      <c r="K30" s="430" t="s">
        <v>304</v>
      </c>
      <c r="L30" s="431"/>
      <c r="M30" s="432"/>
      <c r="N30" s="433"/>
      <c r="O30" s="430" t="s">
        <v>305</v>
      </c>
      <c r="P30" s="431"/>
      <c r="Q30" s="432"/>
      <c r="R30" s="433"/>
    </row>
    <row r="31" spans="2:18" ht="32.25" thickBot="1" x14ac:dyDescent="0.3">
      <c r="B31" s="434" t="s">
        <v>109</v>
      </c>
      <c r="C31" s="435" t="s">
        <v>89</v>
      </c>
      <c r="D31" s="436" t="s">
        <v>131</v>
      </c>
      <c r="E31" s="437" t="s">
        <v>110</v>
      </c>
      <c r="F31" s="434" t="s">
        <v>109</v>
      </c>
      <c r="G31" s="435" t="s">
        <v>89</v>
      </c>
      <c r="H31" s="436" t="s">
        <v>131</v>
      </c>
      <c r="I31" s="437" t="s">
        <v>110</v>
      </c>
      <c r="J31" s="425"/>
      <c r="K31" s="434" t="s">
        <v>109</v>
      </c>
      <c r="L31" s="435" t="s">
        <v>89</v>
      </c>
      <c r="M31" s="436" t="s">
        <v>131</v>
      </c>
      <c r="N31" s="437" t="s">
        <v>110</v>
      </c>
      <c r="O31" s="434" t="s">
        <v>109</v>
      </c>
      <c r="P31" s="435" t="s">
        <v>89</v>
      </c>
      <c r="Q31" s="436" t="s">
        <v>131</v>
      </c>
      <c r="R31" s="437" t="s">
        <v>110</v>
      </c>
    </row>
    <row r="32" spans="2:18" ht="16.5" thickBot="1" x14ac:dyDescent="0.3">
      <c r="B32" s="397" t="s">
        <v>102</v>
      </c>
      <c r="C32" s="398">
        <v>297992.98</v>
      </c>
      <c r="D32" s="399">
        <v>1373038.145</v>
      </c>
      <c r="E32" s="400">
        <v>84773.044999999998</v>
      </c>
      <c r="F32" s="401" t="s">
        <v>102</v>
      </c>
      <c r="G32" s="402">
        <v>262083.68</v>
      </c>
      <c r="H32" s="403">
        <v>1220708.1340000001</v>
      </c>
      <c r="I32" s="400">
        <v>93493.39</v>
      </c>
      <c r="J32" s="425"/>
      <c r="K32" s="397" t="s">
        <v>102</v>
      </c>
      <c r="L32" s="398">
        <v>160775.745</v>
      </c>
      <c r="M32" s="399">
        <v>740419.54799999995</v>
      </c>
      <c r="N32" s="400">
        <v>59908.955000000002</v>
      </c>
      <c r="O32" s="401" t="s">
        <v>102</v>
      </c>
      <c r="P32" s="402">
        <v>155027.16</v>
      </c>
      <c r="Q32" s="403">
        <v>721304.23</v>
      </c>
      <c r="R32" s="400">
        <v>65036.180999999997</v>
      </c>
    </row>
    <row r="33" spans="2:20" ht="15.75" x14ac:dyDescent="0.25">
      <c r="B33" s="404" t="s">
        <v>132</v>
      </c>
      <c r="C33" s="405">
        <v>81517.77</v>
      </c>
      <c r="D33" s="405">
        <v>377011.76400000002</v>
      </c>
      <c r="E33" s="405">
        <v>21250</v>
      </c>
      <c r="F33" s="406" t="s">
        <v>132</v>
      </c>
      <c r="G33" s="407">
        <v>100091.641</v>
      </c>
      <c r="H33" s="408">
        <v>465191.41</v>
      </c>
      <c r="I33" s="409">
        <v>36149</v>
      </c>
      <c r="J33" s="425"/>
      <c r="K33" s="404" t="s">
        <v>69</v>
      </c>
      <c r="L33" s="405">
        <v>55614.404000000002</v>
      </c>
      <c r="M33" s="405">
        <v>255958.63399999999</v>
      </c>
      <c r="N33" s="405">
        <v>24426.292000000001</v>
      </c>
      <c r="O33" s="406" t="s">
        <v>69</v>
      </c>
      <c r="P33" s="407">
        <v>56220.466</v>
      </c>
      <c r="Q33" s="408">
        <v>262221.84299999999</v>
      </c>
      <c r="R33" s="409">
        <v>28730.309000000001</v>
      </c>
    </row>
    <row r="34" spans="2:20" ht="15.75" x14ac:dyDescent="0.25">
      <c r="B34" s="410" t="s">
        <v>69</v>
      </c>
      <c r="C34" s="411">
        <v>39426.019999999997</v>
      </c>
      <c r="D34" s="411">
        <v>180870.51800000001</v>
      </c>
      <c r="E34" s="411">
        <v>12384.380999999999</v>
      </c>
      <c r="F34" s="412" t="s">
        <v>69</v>
      </c>
      <c r="G34" s="413">
        <v>20935.27</v>
      </c>
      <c r="H34" s="414">
        <v>97250.620999999999</v>
      </c>
      <c r="I34" s="415">
        <v>7698.0990000000002</v>
      </c>
      <c r="J34" s="425"/>
      <c r="K34" s="410" t="s">
        <v>215</v>
      </c>
      <c r="L34" s="411">
        <v>21719.885999999999</v>
      </c>
      <c r="M34" s="411">
        <v>100153.482</v>
      </c>
      <c r="N34" s="411">
        <v>5879.1289999999999</v>
      </c>
      <c r="O34" s="412" t="s">
        <v>117</v>
      </c>
      <c r="P34" s="413">
        <v>25076.745999999999</v>
      </c>
      <c r="Q34" s="414">
        <v>116699.11199999999</v>
      </c>
      <c r="R34" s="415">
        <v>7181.2839999999997</v>
      </c>
    </row>
    <row r="35" spans="2:20" ht="15.75" x14ac:dyDescent="0.25">
      <c r="B35" s="410" t="s">
        <v>215</v>
      </c>
      <c r="C35" s="411">
        <v>36185.828999999998</v>
      </c>
      <c r="D35" s="411">
        <v>166259.03200000001</v>
      </c>
      <c r="E35" s="411">
        <v>10183.201999999999</v>
      </c>
      <c r="F35" s="412" t="s">
        <v>111</v>
      </c>
      <c r="G35" s="413">
        <v>16766.064999999999</v>
      </c>
      <c r="H35" s="414">
        <v>78301.176999999996</v>
      </c>
      <c r="I35" s="415">
        <v>5639.9049999999997</v>
      </c>
      <c r="J35" s="425"/>
      <c r="K35" s="410" t="s">
        <v>117</v>
      </c>
      <c r="L35" s="411">
        <v>19860.129000000001</v>
      </c>
      <c r="M35" s="411">
        <v>91283.266000000003</v>
      </c>
      <c r="N35" s="411">
        <v>5855.3440000000001</v>
      </c>
      <c r="O35" s="412" t="s">
        <v>215</v>
      </c>
      <c r="P35" s="413">
        <v>19445.866999999998</v>
      </c>
      <c r="Q35" s="414">
        <v>90510.221000000005</v>
      </c>
      <c r="R35" s="415">
        <v>6424.5140000000001</v>
      </c>
    </row>
    <row r="36" spans="2:20" ht="15.75" x14ac:dyDescent="0.25">
      <c r="B36" s="410" t="s">
        <v>111</v>
      </c>
      <c r="C36" s="411">
        <v>16857.723999999998</v>
      </c>
      <c r="D36" s="411">
        <v>77726.282000000007</v>
      </c>
      <c r="E36" s="411">
        <v>4798.3419999999996</v>
      </c>
      <c r="F36" s="412" t="s">
        <v>215</v>
      </c>
      <c r="G36" s="413">
        <v>15874.891</v>
      </c>
      <c r="H36" s="414">
        <v>74419.235000000001</v>
      </c>
      <c r="I36" s="415">
        <v>6393.8950000000004</v>
      </c>
      <c r="J36" s="425"/>
      <c r="K36" s="410" t="s">
        <v>68</v>
      </c>
      <c r="L36" s="411">
        <v>17806.544999999998</v>
      </c>
      <c r="M36" s="411">
        <v>81988.993000000002</v>
      </c>
      <c r="N36" s="411">
        <v>5902.7290000000003</v>
      </c>
      <c r="O36" s="412" t="s">
        <v>111</v>
      </c>
      <c r="P36" s="413">
        <v>8108.59</v>
      </c>
      <c r="Q36" s="414">
        <v>37685.425000000003</v>
      </c>
      <c r="R36" s="415">
        <v>1910.2539999999999</v>
      </c>
    </row>
    <row r="37" spans="2:20" ht="15.75" x14ac:dyDescent="0.25">
      <c r="B37" s="410" t="s">
        <v>154</v>
      </c>
      <c r="C37" s="411">
        <v>12672.62</v>
      </c>
      <c r="D37" s="411">
        <v>58514.775000000001</v>
      </c>
      <c r="E37" s="411">
        <v>3257</v>
      </c>
      <c r="F37" s="412" t="s">
        <v>213</v>
      </c>
      <c r="G37" s="413">
        <v>10986.319</v>
      </c>
      <c r="H37" s="414">
        <v>51425.52</v>
      </c>
      <c r="I37" s="415">
        <v>3602.05</v>
      </c>
      <c r="J37" s="425"/>
      <c r="K37" s="410" t="s">
        <v>114</v>
      </c>
      <c r="L37" s="411">
        <v>7502.93</v>
      </c>
      <c r="M37" s="411">
        <v>34720.080000000002</v>
      </c>
      <c r="N37" s="411">
        <v>2056.7139999999999</v>
      </c>
      <c r="O37" s="412" t="s">
        <v>112</v>
      </c>
      <c r="P37" s="413">
        <v>7954.4660000000003</v>
      </c>
      <c r="Q37" s="414">
        <v>37062.356</v>
      </c>
      <c r="R37" s="415">
        <v>2592.7249999999999</v>
      </c>
    </row>
    <row r="38" spans="2:20" ht="15.75" x14ac:dyDescent="0.25">
      <c r="B38" s="410" t="s">
        <v>120</v>
      </c>
      <c r="C38" s="411">
        <v>11163.393</v>
      </c>
      <c r="D38" s="411">
        <v>51398.091999999997</v>
      </c>
      <c r="E38" s="411">
        <v>3134.7710000000002</v>
      </c>
      <c r="F38" s="412" t="s">
        <v>118</v>
      </c>
      <c r="G38" s="413">
        <v>10387.739</v>
      </c>
      <c r="H38" s="414">
        <v>48330.017</v>
      </c>
      <c r="I38" s="415">
        <v>3958.0619999999999</v>
      </c>
      <c r="J38" s="425"/>
      <c r="K38" s="410" t="s">
        <v>112</v>
      </c>
      <c r="L38" s="411">
        <v>6372.8119999999999</v>
      </c>
      <c r="M38" s="411">
        <v>29096.383999999998</v>
      </c>
      <c r="N38" s="411">
        <v>1904.7809999999999</v>
      </c>
      <c r="O38" s="412" t="s">
        <v>68</v>
      </c>
      <c r="P38" s="413">
        <v>6944.4070000000002</v>
      </c>
      <c r="Q38" s="414">
        <v>32241.744999999999</v>
      </c>
      <c r="R38" s="415">
        <v>3155.2759999999998</v>
      </c>
    </row>
    <row r="39" spans="2:20" ht="15.75" x14ac:dyDescent="0.25">
      <c r="B39" s="410" t="s">
        <v>117</v>
      </c>
      <c r="C39" s="411">
        <v>7951.7629999999999</v>
      </c>
      <c r="D39" s="411">
        <v>36515.947999999997</v>
      </c>
      <c r="E39" s="411">
        <v>2437.502</v>
      </c>
      <c r="F39" s="412" t="s">
        <v>153</v>
      </c>
      <c r="G39" s="413">
        <v>7723.2209999999995</v>
      </c>
      <c r="H39" s="414">
        <v>35898.796999999999</v>
      </c>
      <c r="I39" s="415">
        <v>2302</v>
      </c>
      <c r="J39" s="425"/>
      <c r="K39" s="410" t="s">
        <v>116</v>
      </c>
      <c r="L39" s="411">
        <v>5224.4250000000002</v>
      </c>
      <c r="M39" s="411">
        <v>24081.932000000001</v>
      </c>
      <c r="N39" s="411">
        <v>1571.1120000000001</v>
      </c>
      <c r="O39" s="412" t="s">
        <v>164</v>
      </c>
      <c r="P39" s="413">
        <v>6522.348</v>
      </c>
      <c r="Q39" s="414">
        <v>29987.952000000001</v>
      </c>
      <c r="R39" s="415">
        <v>2876.623</v>
      </c>
    </row>
    <row r="40" spans="2:20" ht="15.75" x14ac:dyDescent="0.25">
      <c r="B40" s="410" t="s">
        <v>153</v>
      </c>
      <c r="C40" s="411">
        <v>7806.768</v>
      </c>
      <c r="D40" s="411">
        <v>36186.177000000003</v>
      </c>
      <c r="E40" s="411">
        <v>2133.35</v>
      </c>
      <c r="F40" s="412" t="s">
        <v>284</v>
      </c>
      <c r="G40" s="413">
        <v>6222.9250000000002</v>
      </c>
      <c r="H40" s="414">
        <v>28609.710999999999</v>
      </c>
      <c r="I40" s="415">
        <v>1823</v>
      </c>
      <c r="J40" s="425"/>
      <c r="K40" s="410" t="s">
        <v>164</v>
      </c>
      <c r="L40" s="411">
        <v>5138.21</v>
      </c>
      <c r="M40" s="411">
        <v>23909.25</v>
      </c>
      <c r="N40" s="411">
        <v>1331</v>
      </c>
      <c r="O40" s="412" t="s">
        <v>152</v>
      </c>
      <c r="P40" s="413">
        <v>5993.8220000000001</v>
      </c>
      <c r="Q40" s="414">
        <v>27888.53</v>
      </c>
      <c r="R40" s="415">
        <v>2453.9499999999998</v>
      </c>
    </row>
    <row r="41" spans="2:20" ht="15.75" x14ac:dyDescent="0.25">
      <c r="B41" s="410" t="s">
        <v>118</v>
      </c>
      <c r="C41" s="411">
        <v>7490.7969999999996</v>
      </c>
      <c r="D41" s="411">
        <v>34346.497000000003</v>
      </c>
      <c r="E41" s="411">
        <v>2081.0039999999999</v>
      </c>
      <c r="F41" s="412" t="s">
        <v>136</v>
      </c>
      <c r="G41" s="413">
        <v>5709.518</v>
      </c>
      <c r="H41" s="414">
        <v>26725.7</v>
      </c>
      <c r="I41" s="415">
        <v>2036.086</v>
      </c>
      <c r="J41" s="425"/>
      <c r="K41" s="410" t="s">
        <v>152</v>
      </c>
      <c r="L41" s="411">
        <v>4202.7120000000004</v>
      </c>
      <c r="M41" s="411">
        <v>19272.545999999998</v>
      </c>
      <c r="N41" s="411">
        <v>1389.211</v>
      </c>
      <c r="O41" s="412" t="s">
        <v>116</v>
      </c>
      <c r="P41" s="413">
        <v>4677.6840000000002</v>
      </c>
      <c r="Q41" s="414">
        <v>21731.08</v>
      </c>
      <c r="R41" s="415">
        <v>1164.778</v>
      </c>
    </row>
    <row r="42" spans="2:20" ht="15.75" x14ac:dyDescent="0.25">
      <c r="B42" s="410" t="s">
        <v>213</v>
      </c>
      <c r="C42" s="411">
        <v>5629.6210000000001</v>
      </c>
      <c r="D42" s="411">
        <v>25982.561000000002</v>
      </c>
      <c r="E42" s="411">
        <v>1706</v>
      </c>
      <c r="F42" s="412" t="s">
        <v>120</v>
      </c>
      <c r="G42" s="413">
        <v>5600.0709999999999</v>
      </c>
      <c r="H42" s="414">
        <v>26199.698</v>
      </c>
      <c r="I42" s="415">
        <v>1995.557</v>
      </c>
      <c r="J42" s="425"/>
      <c r="K42" s="410" t="s">
        <v>71</v>
      </c>
      <c r="L42" s="411">
        <v>4123.174</v>
      </c>
      <c r="M42" s="411">
        <v>18939.129000000001</v>
      </c>
      <c r="N42" s="411">
        <v>1371.1569999999999</v>
      </c>
      <c r="O42" s="412" t="s">
        <v>114</v>
      </c>
      <c r="P42" s="413">
        <v>3164.5970000000002</v>
      </c>
      <c r="Q42" s="414">
        <v>14510.316999999999</v>
      </c>
      <c r="R42" s="415">
        <v>1599.809</v>
      </c>
    </row>
    <row r="43" spans="2:20" ht="15.75" x14ac:dyDescent="0.25">
      <c r="B43" s="410" t="s">
        <v>68</v>
      </c>
      <c r="C43" s="411">
        <v>5557.0330000000004</v>
      </c>
      <c r="D43" s="411">
        <v>25548.776000000002</v>
      </c>
      <c r="E43" s="411">
        <v>1695.0029999999999</v>
      </c>
      <c r="F43" s="412" t="s">
        <v>156</v>
      </c>
      <c r="G43" s="413">
        <v>5538.8810000000003</v>
      </c>
      <c r="H43" s="414">
        <v>25719.816999999999</v>
      </c>
      <c r="I43" s="415">
        <v>1698.2529999999999</v>
      </c>
      <c r="J43" s="425"/>
      <c r="K43" s="410" t="s">
        <v>122</v>
      </c>
      <c r="L43" s="411">
        <v>3469.63</v>
      </c>
      <c r="M43" s="411">
        <v>16141.728999999999</v>
      </c>
      <c r="N43" s="411">
        <v>2735.6529999999998</v>
      </c>
      <c r="O43" s="412" t="s">
        <v>122</v>
      </c>
      <c r="P43" s="413">
        <v>1991.3720000000001</v>
      </c>
      <c r="Q43" s="414">
        <v>9288.134</v>
      </c>
      <c r="R43" s="415">
        <v>1917.3489999999999</v>
      </c>
    </row>
    <row r="44" spans="2:20" ht="15.75" x14ac:dyDescent="0.25">
      <c r="B44" s="410" t="s">
        <v>124</v>
      </c>
      <c r="C44" s="411">
        <v>4323.5060000000003</v>
      </c>
      <c r="D44" s="411">
        <v>19794.563999999998</v>
      </c>
      <c r="E44" s="411">
        <v>1160.1010000000001</v>
      </c>
      <c r="F44" s="412" t="s">
        <v>115</v>
      </c>
      <c r="G44" s="413">
        <v>4805.8829999999998</v>
      </c>
      <c r="H44" s="414">
        <v>22467.838</v>
      </c>
      <c r="I44" s="415">
        <v>1258.075</v>
      </c>
      <c r="J44" s="425"/>
      <c r="K44" s="410" t="s">
        <v>115</v>
      </c>
      <c r="L44" s="411">
        <v>3216.165</v>
      </c>
      <c r="M44" s="411">
        <v>14944.947</v>
      </c>
      <c r="N44" s="411">
        <v>739.91399999999999</v>
      </c>
      <c r="O44" s="412" t="s">
        <v>123</v>
      </c>
      <c r="P44" s="413">
        <v>1872.9190000000001</v>
      </c>
      <c r="Q44" s="414">
        <v>8708.7080000000005</v>
      </c>
      <c r="R44" s="415">
        <v>705.1</v>
      </c>
    </row>
    <row r="45" spans="2:20" ht="15.75" x14ac:dyDescent="0.25">
      <c r="B45" s="410" t="s">
        <v>136</v>
      </c>
      <c r="C45" s="411">
        <v>4276.7089999999998</v>
      </c>
      <c r="D45" s="411">
        <v>19733.787</v>
      </c>
      <c r="E45" s="411">
        <v>1210.239</v>
      </c>
      <c r="F45" s="412" t="s">
        <v>154</v>
      </c>
      <c r="G45" s="413">
        <v>4347.1760000000004</v>
      </c>
      <c r="H45" s="414">
        <v>20241.664000000001</v>
      </c>
      <c r="I45" s="415">
        <v>1191.75</v>
      </c>
      <c r="J45" s="425"/>
      <c r="K45" s="410" t="s">
        <v>128</v>
      </c>
      <c r="L45" s="411">
        <v>2195.0639999999999</v>
      </c>
      <c r="M45" s="411">
        <v>10072.205</v>
      </c>
      <c r="N45" s="411">
        <v>1951.5150000000001</v>
      </c>
      <c r="O45" s="412" t="s">
        <v>71</v>
      </c>
      <c r="P45" s="413">
        <v>1829.117</v>
      </c>
      <c r="Q45" s="414">
        <v>8419.3989999999994</v>
      </c>
      <c r="R45" s="415">
        <v>756.01</v>
      </c>
      <c r="T45" s="36"/>
    </row>
    <row r="46" spans="2:20" ht="15.75" x14ac:dyDescent="0.25">
      <c r="B46" s="410" t="s">
        <v>115</v>
      </c>
      <c r="C46" s="411">
        <v>4220.6779999999999</v>
      </c>
      <c r="D46" s="411">
        <v>19518.54</v>
      </c>
      <c r="E46" s="411">
        <v>1107.134</v>
      </c>
      <c r="F46" s="412" t="s">
        <v>225</v>
      </c>
      <c r="G46" s="413">
        <v>3189.9659999999999</v>
      </c>
      <c r="H46" s="414">
        <v>14816.632</v>
      </c>
      <c r="I46" s="415">
        <v>1049.95</v>
      </c>
      <c r="J46" s="425"/>
      <c r="K46" s="410" t="s">
        <v>129</v>
      </c>
      <c r="L46" s="411">
        <v>1298.7180000000001</v>
      </c>
      <c r="M46" s="411">
        <v>5879.9170000000004</v>
      </c>
      <c r="N46" s="411">
        <v>371</v>
      </c>
      <c r="O46" s="412" t="s">
        <v>129</v>
      </c>
      <c r="P46" s="413">
        <v>1565.1</v>
      </c>
      <c r="Q46" s="414">
        <v>7390.1620000000003</v>
      </c>
      <c r="R46" s="415">
        <v>631.98800000000006</v>
      </c>
    </row>
    <row r="47" spans="2:20" ht="15.75" x14ac:dyDescent="0.25">
      <c r="B47" s="410" t="s">
        <v>135</v>
      </c>
      <c r="C47" s="411">
        <v>3969.9850000000001</v>
      </c>
      <c r="D47" s="411">
        <v>18336.850999999999</v>
      </c>
      <c r="E47" s="411">
        <v>1302.877</v>
      </c>
      <c r="F47" s="412" t="s">
        <v>113</v>
      </c>
      <c r="G47" s="413">
        <v>3012.431</v>
      </c>
      <c r="H47" s="414">
        <v>14094.064</v>
      </c>
      <c r="I47" s="415">
        <v>1082.346</v>
      </c>
      <c r="J47" s="425"/>
      <c r="K47" s="410" t="s">
        <v>123</v>
      </c>
      <c r="L47" s="411">
        <v>1254.48</v>
      </c>
      <c r="M47" s="411">
        <v>5747.5209999999997</v>
      </c>
      <c r="N47" s="411">
        <v>329.697</v>
      </c>
      <c r="O47" s="412" t="s">
        <v>115</v>
      </c>
      <c r="P47" s="413">
        <v>1368.4659999999999</v>
      </c>
      <c r="Q47" s="414">
        <v>6380.3469999999998</v>
      </c>
      <c r="R47" s="415">
        <v>309.45999999999998</v>
      </c>
    </row>
    <row r="48" spans="2:20" ht="16.5" thickBot="1" x14ac:dyDescent="0.3">
      <c r="B48" s="416" t="s">
        <v>156</v>
      </c>
      <c r="C48" s="417">
        <v>3911.0360000000001</v>
      </c>
      <c r="D48" s="417">
        <v>18040.274000000001</v>
      </c>
      <c r="E48" s="417">
        <v>1059.7760000000001</v>
      </c>
      <c r="F48" s="418" t="s">
        <v>124</v>
      </c>
      <c r="G48" s="419">
        <v>2768.3319999999999</v>
      </c>
      <c r="H48" s="420">
        <v>12913.768</v>
      </c>
      <c r="I48" s="421">
        <v>1040.6369999999999</v>
      </c>
      <c r="J48" s="425"/>
      <c r="K48" s="416" t="s">
        <v>121</v>
      </c>
      <c r="L48" s="417">
        <v>538.28899999999999</v>
      </c>
      <c r="M48" s="417">
        <v>2497.3670000000002</v>
      </c>
      <c r="N48" s="417">
        <v>156.251</v>
      </c>
      <c r="O48" s="418" t="s">
        <v>128</v>
      </c>
      <c r="P48" s="419">
        <v>1209.364</v>
      </c>
      <c r="Q48" s="420">
        <v>5640.0709999999999</v>
      </c>
      <c r="R48" s="421">
        <v>1834.1579999999999</v>
      </c>
    </row>
    <row r="49" spans="2:18" ht="15.75" x14ac:dyDescent="0.25">
      <c r="B49" s="438"/>
      <c r="C49" s="439"/>
      <c r="D49" s="439"/>
      <c r="E49" s="439"/>
      <c r="F49" s="438"/>
      <c r="G49" s="440"/>
      <c r="H49" s="440"/>
      <c r="I49" s="440"/>
      <c r="J49" s="441"/>
      <c r="K49" s="438"/>
      <c r="L49" s="439"/>
      <c r="M49" s="439"/>
      <c r="N49" s="439"/>
      <c r="O49" s="438"/>
      <c r="P49" s="440"/>
      <c r="Q49" s="440"/>
      <c r="R49" s="440"/>
    </row>
    <row r="50" spans="2:18" ht="15.75" x14ac:dyDescent="0.25">
      <c r="B50" s="438"/>
      <c r="C50" s="439"/>
      <c r="D50" s="439"/>
      <c r="E50" s="439"/>
      <c r="F50" s="438"/>
      <c r="G50" s="440"/>
      <c r="H50" s="440"/>
      <c r="I50" s="440"/>
      <c r="J50" s="441"/>
      <c r="K50" s="438"/>
      <c r="L50" s="439"/>
      <c r="M50" s="439"/>
      <c r="N50" s="439"/>
      <c r="O50" s="438"/>
      <c r="P50" s="440"/>
      <c r="Q50" s="440"/>
      <c r="R50" s="440"/>
    </row>
    <row r="51" spans="2:18" ht="15.75" x14ac:dyDescent="0.25">
      <c r="B51" s="438"/>
      <c r="C51" s="439"/>
      <c r="D51" s="439"/>
      <c r="E51" s="439"/>
      <c r="F51" s="438"/>
      <c r="G51" s="440"/>
      <c r="H51" s="440"/>
      <c r="I51" s="440"/>
      <c r="J51" s="441"/>
      <c r="K51" s="438"/>
      <c r="L51" s="439"/>
      <c r="M51" s="439"/>
      <c r="N51" s="439"/>
      <c r="O51" s="438"/>
      <c r="P51" s="440"/>
      <c r="Q51" s="440"/>
      <c r="R51" s="440"/>
    </row>
    <row r="52" spans="2:18" ht="15.75" x14ac:dyDescent="0.25">
      <c r="B52" s="442" t="s">
        <v>262</v>
      </c>
      <c r="C52" s="443"/>
      <c r="D52" s="443"/>
      <c r="E52" s="443"/>
      <c r="F52" s="442"/>
      <c r="G52" s="444"/>
      <c r="H52" s="444"/>
      <c r="I52" s="445"/>
      <c r="J52" s="392"/>
      <c r="K52" s="442" t="s">
        <v>263</v>
      </c>
      <c r="L52" s="443"/>
      <c r="M52" s="443"/>
      <c r="N52" s="443"/>
      <c r="O52" s="442"/>
      <c r="P52" s="444"/>
      <c r="Q52" s="444"/>
      <c r="R52" s="445"/>
    </row>
    <row r="53" spans="2:18" ht="16.5" thickBot="1" x14ac:dyDescent="0.3">
      <c r="B53" s="446" t="s">
        <v>168</v>
      </c>
      <c r="C53" s="447"/>
      <c r="D53" s="447"/>
      <c r="E53" s="447"/>
      <c r="F53" s="446"/>
      <c r="G53" s="445"/>
      <c r="H53" s="445"/>
      <c r="I53" s="445"/>
      <c r="J53" s="392"/>
      <c r="K53" s="446" t="s">
        <v>168</v>
      </c>
      <c r="L53" s="447"/>
      <c r="M53" s="447"/>
      <c r="N53" s="447"/>
      <c r="O53" s="446"/>
      <c r="P53" s="445"/>
      <c r="Q53" s="445"/>
      <c r="R53" s="445"/>
    </row>
    <row r="54" spans="2:18" ht="16.5" thickBot="1" x14ac:dyDescent="0.3">
      <c r="B54" s="427" t="s">
        <v>107</v>
      </c>
      <c r="C54" s="428"/>
      <c r="D54" s="428"/>
      <c r="E54" s="428"/>
      <c r="F54" s="428"/>
      <c r="G54" s="428"/>
      <c r="H54" s="428"/>
      <c r="I54" s="429"/>
      <c r="J54" s="392"/>
      <c r="K54" s="427" t="s">
        <v>108</v>
      </c>
      <c r="L54" s="428"/>
      <c r="M54" s="428"/>
      <c r="N54" s="428"/>
      <c r="O54" s="428"/>
      <c r="P54" s="428"/>
      <c r="Q54" s="428"/>
      <c r="R54" s="429"/>
    </row>
    <row r="55" spans="2:18" ht="16.5" thickBot="1" x14ac:dyDescent="0.3">
      <c r="B55" s="430" t="s">
        <v>304</v>
      </c>
      <c r="C55" s="431"/>
      <c r="D55" s="432"/>
      <c r="E55" s="433"/>
      <c r="F55" s="430" t="s">
        <v>305</v>
      </c>
      <c r="G55" s="431"/>
      <c r="H55" s="432"/>
      <c r="I55" s="433"/>
      <c r="J55" s="392"/>
      <c r="K55" s="430" t="s">
        <v>304</v>
      </c>
      <c r="L55" s="431"/>
      <c r="M55" s="432"/>
      <c r="N55" s="433"/>
      <c r="O55" s="430" t="s">
        <v>305</v>
      </c>
      <c r="P55" s="431"/>
      <c r="Q55" s="432"/>
      <c r="R55" s="433"/>
    </row>
    <row r="56" spans="2:18" ht="30.75" thickBot="1" x14ac:dyDescent="0.25">
      <c r="B56" s="393" t="s">
        <v>109</v>
      </c>
      <c r="C56" s="394" t="s">
        <v>89</v>
      </c>
      <c r="D56" s="395" t="s">
        <v>131</v>
      </c>
      <c r="E56" s="396" t="s">
        <v>110</v>
      </c>
      <c r="F56" s="393" t="s">
        <v>109</v>
      </c>
      <c r="G56" s="394" t="s">
        <v>89</v>
      </c>
      <c r="H56" s="395" t="s">
        <v>131</v>
      </c>
      <c r="I56" s="396" t="s">
        <v>110</v>
      </c>
      <c r="J56" s="392"/>
      <c r="K56" s="393" t="s">
        <v>109</v>
      </c>
      <c r="L56" s="394" t="s">
        <v>89</v>
      </c>
      <c r="M56" s="395" t="s">
        <v>131</v>
      </c>
      <c r="N56" s="396" t="s">
        <v>110</v>
      </c>
      <c r="O56" s="393" t="s">
        <v>109</v>
      </c>
      <c r="P56" s="394" t="s">
        <v>89</v>
      </c>
      <c r="Q56" s="395" t="s">
        <v>131</v>
      </c>
      <c r="R56" s="396" t="s">
        <v>110</v>
      </c>
    </row>
    <row r="57" spans="2:18" ht="16.5" thickBot="1" x14ac:dyDescent="0.3">
      <c r="B57" s="397" t="s">
        <v>102</v>
      </c>
      <c r="C57" s="398">
        <v>91670.164999999994</v>
      </c>
      <c r="D57" s="399">
        <v>422231.13699999999</v>
      </c>
      <c r="E57" s="400">
        <v>65286.909</v>
      </c>
      <c r="F57" s="401" t="s">
        <v>102</v>
      </c>
      <c r="G57" s="402">
        <v>109111.58500000001</v>
      </c>
      <c r="H57" s="403">
        <v>507800.076</v>
      </c>
      <c r="I57" s="400">
        <v>67040.327000000005</v>
      </c>
      <c r="J57" s="392"/>
      <c r="K57" s="397" t="s">
        <v>102</v>
      </c>
      <c r="L57" s="398">
        <v>46601.106</v>
      </c>
      <c r="M57" s="399">
        <v>214571.785</v>
      </c>
      <c r="N57" s="400">
        <v>31798.825000000001</v>
      </c>
      <c r="O57" s="401" t="s">
        <v>102</v>
      </c>
      <c r="P57" s="402">
        <v>46297.258000000002</v>
      </c>
      <c r="Q57" s="403">
        <v>215664.76800000001</v>
      </c>
      <c r="R57" s="400">
        <v>28394.370999999999</v>
      </c>
    </row>
    <row r="58" spans="2:18" ht="15.75" x14ac:dyDescent="0.25">
      <c r="B58" s="404" t="s">
        <v>122</v>
      </c>
      <c r="C58" s="405">
        <v>11715.311</v>
      </c>
      <c r="D58" s="405">
        <v>53942.811999999998</v>
      </c>
      <c r="E58" s="405">
        <v>8476.5650000000005</v>
      </c>
      <c r="F58" s="406" t="s">
        <v>122</v>
      </c>
      <c r="G58" s="407">
        <v>16956.038</v>
      </c>
      <c r="H58" s="408">
        <v>78843.555999999997</v>
      </c>
      <c r="I58" s="409">
        <v>9765.3909999999996</v>
      </c>
      <c r="J58" s="392"/>
      <c r="K58" s="404" t="s">
        <v>69</v>
      </c>
      <c r="L58" s="405">
        <v>15579.754999999999</v>
      </c>
      <c r="M58" s="405">
        <v>71753.229000000007</v>
      </c>
      <c r="N58" s="405">
        <v>10277.707</v>
      </c>
      <c r="O58" s="406" t="s">
        <v>69</v>
      </c>
      <c r="P58" s="407">
        <v>16398.037</v>
      </c>
      <c r="Q58" s="408">
        <v>76303.735000000001</v>
      </c>
      <c r="R58" s="409">
        <v>10628.253000000001</v>
      </c>
    </row>
    <row r="59" spans="2:18" ht="15.75" x14ac:dyDescent="0.25">
      <c r="B59" s="410" t="s">
        <v>119</v>
      </c>
      <c r="C59" s="411">
        <v>10970.898999999999</v>
      </c>
      <c r="D59" s="411">
        <v>50513.661</v>
      </c>
      <c r="E59" s="411">
        <v>9073.0920000000006</v>
      </c>
      <c r="F59" s="412" t="s">
        <v>119</v>
      </c>
      <c r="G59" s="413">
        <v>15639.973</v>
      </c>
      <c r="H59" s="414">
        <v>72786.145000000004</v>
      </c>
      <c r="I59" s="415">
        <v>10297.459000000001</v>
      </c>
      <c r="J59" s="392"/>
      <c r="K59" s="410" t="s">
        <v>117</v>
      </c>
      <c r="L59" s="411">
        <v>9586.2289999999994</v>
      </c>
      <c r="M59" s="411">
        <v>44129.466999999997</v>
      </c>
      <c r="N59" s="411">
        <v>9811.8340000000007</v>
      </c>
      <c r="O59" s="412" t="s">
        <v>117</v>
      </c>
      <c r="P59" s="413">
        <v>12752.834000000001</v>
      </c>
      <c r="Q59" s="414">
        <v>59463.978000000003</v>
      </c>
      <c r="R59" s="415">
        <v>9548.74</v>
      </c>
    </row>
    <row r="60" spans="2:18" ht="15.75" x14ac:dyDescent="0.25">
      <c r="B60" s="410" t="s">
        <v>124</v>
      </c>
      <c r="C60" s="411">
        <v>7905.3190000000004</v>
      </c>
      <c r="D60" s="411">
        <v>36411.315999999999</v>
      </c>
      <c r="E60" s="411">
        <v>6232.683</v>
      </c>
      <c r="F60" s="412" t="s">
        <v>115</v>
      </c>
      <c r="G60" s="413">
        <v>9153.2980000000007</v>
      </c>
      <c r="H60" s="414">
        <v>42614.648000000001</v>
      </c>
      <c r="I60" s="415">
        <v>5626.6850000000004</v>
      </c>
      <c r="J60" s="392"/>
      <c r="K60" s="410" t="s">
        <v>115</v>
      </c>
      <c r="L60" s="411">
        <v>8007.4989999999998</v>
      </c>
      <c r="M60" s="411">
        <v>36868.17</v>
      </c>
      <c r="N60" s="411">
        <v>4233.2139999999999</v>
      </c>
      <c r="O60" s="412" t="s">
        <v>115</v>
      </c>
      <c r="P60" s="413">
        <v>7059.1769999999997</v>
      </c>
      <c r="Q60" s="414">
        <v>32912.89</v>
      </c>
      <c r="R60" s="415">
        <v>2916.75</v>
      </c>
    </row>
    <row r="61" spans="2:18" ht="15.75" x14ac:dyDescent="0.25">
      <c r="B61" s="410" t="s">
        <v>115</v>
      </c>
      <c r="C61" s="411">
        <v>7042.5240000000003</v>
      </c>
      <c r="D61" s="411">
        <v>32417.418000000001</v>
      </c>
      <c r="E61" s="411">
        <v>5068.7629999999999</v>
      </c>
      <c r="F61" s="412" t="s">
        <v>124</v>
      </c>
      <c r="G61" s="413">
        <v>9105.2990000000009</v>
      </c>
      <c r="H61" s="414">
        <v>42378.055</v>
      </c>
      <c r="I61" s="415">
        <v>6632.9260000000004</v>
      </c>
      <c r="J61" s="392"/>
      <c r="K61" s="410" t="s">
        <v>116</v>
      </c>
      <c r="L61" s="411">
        <v>7542.5339999999997</v>
      </c>
      <c r="M61" s="411">
        <v>34701.883999999998</v>
      </c>
      <c r="N61" s="411">
        <v>5522.3890000000001</v>
      </c>
      <c r="O61" s="412" t="s">
        <v>116</v>
      </c>
      <c r="P61" s="413">
        <v>5232.5420000000004</v>
      </c>
      <c r="Q61" s="414">
        <v>24351.847000000002</v>
      </c>
      <c r="R61" s="415">
        <v>3258.49</v>
      </c>
    </row>
    <row r="62" spans="2:18" ht="15.75" x14ac:dyDescent="0.25">
      <c r="B62" s="410" t="s">
        <v>69</v>
      </c>
      <c r="C62" s="411">
        <v>6714.5630000000001</v>
      </c>
      <c r="D62" s="411">
        <v>30862.447</v>
      </c>
      <c r="E62" s="411">
        <v>6055.1909999999998</v>
      </c>
      <c r="F62" s="412" t="s">
        <v>69</v>
      </c>
      <c r="G62" s="413">
        <v>7422.5039999999999</v>
      </c>
      <c r="H62" s="414">
        <v>34560.623</v>
      </c>
      <c r="I62" s="415">
        <v>5137.0209999999997</v>
      </c>
      <c r="J62" s="392"/>
      <c r="K62" s="410" t="s">
        <v>215</v>
      </c>
      <c r="L62" s="411">
        <v>1326.4780000000001</v>
      </c>
      <c r="M62" s="411">
        <v>6158.4750000000004</v>
      </c>
      <c r="N62" s="411">
        <v>405.32499999999999</v>
      </c>
      <c r="O62" s="412" t="s">
        <v>68</v>
      </c>
      <c r="P62" s="413">
        <v>895.44299999999998</v>
      </c>
      <c r="Q62" s="414">
        <v>4119.9160000000002</v>
      </c>
      <c r="R62" s="415">
        <v>399.209</v>
      </c>
    </row>
    <row r="63" spans="2:18" ht="15.75" x14ac:dyDescent="0.25">
      <c r="B63" s="410" t="s">
        <v>153</v>
      </c>
      <c r="C63" s="411">
        <v>6124.3140000000003</v>
      </c>
      <c r="D63" s="411">
        <v>28305.157999999999</v>
      </c>
      <c r="E63" s="411">
        <v>1867.4749999999999</v>
      </c>
      <c r="F63" s="412" t="s">
        <v>164</v>
      </c>
      <c r="G63" s="413">
        <v>6169.6710000000003</v>
      </c>
      <c r="H63" s="414">
        <v>28779.285</v>
      </c>
      <c r="I63" s="415">
        <v>4010.7809999999999</v>
      </c>
      <c r="J63" s="392"/>
      <c r="K63" s="410" t="s">
        <v>114</v>
      </c>
      <c r="L63" s="411">
        <v>752.43299999999999</v>
      </c>
      <c r="M63" s="411">
        <v>3467.0529999999999</v>
      </c>
      <c r="N63" s="411">
        <v>251.75200000000001</v>
      </c>
      <c r="O63" s="412" t="s">
        <v>114</v>
      </c>
      <c r="P63" s="413">
        <v>814.06600000000003</v>
      </c>
      <c r="Q63" s="414">
        <v>3820.3989999999999</v>
      </c>
      <c r="R63" s="415">
        <v>377.07900000000001</v>
      </c>
    </row>
    <row r="64" spans="2:18" ht="15.75" x14ac:dyDescent="0.25">
      <c r="B64" s="410" t="s">
        <v>114</v>
      </c>
      <c r="C64" s="411">
        <v>5422.6729999999998</v>
      </c>
      <c r="D64" s="411">
        <v>25005.719000000001</v>
      </c>
      <c r="E64" s="411">
        <v>5216.1989999999996</v>
      </c>
      <c r="F64" s="412" t="s">
        <v>114</v>
      </c>
      <c r="G64" s="413">
        <v>6083.9679999999998</v>
      </c>
      <c r="H64" s="414">
        <v>28350.262999999999</v>
      </c>
      <c r="I64" s="415">
        <v>5011.7280000000001</v>
      </c>
      <c r="J64" s="392"/>
      <c r="K64" s="410" t="s">
        <v>68</v>
      </c>
      <c r="L64" s="411">
        <v>740.39200000000005</v>
      </c>
      <c r="M64" s="411">
        <v>3406.471</v>
      </c>
      <c r="N64" s="411">
        <v>234.37799999999999</v>
      </c>
      <c r="O64" s="412" t="s">
        <v>127</v>
      </c>
      <c r="P64" s="413">
        <v>809.66700000000003</v>
      </c>
      <c r="Q64" s="414">
        <v>3766.5909999999999</v>
      </c>
      <c r="R64" s="415">
        <v>366.01799999999997</v>
      </c>
    </row>
    <row r="65" spans="2:18" ht="15.75" x14ac:dyDescent="0.25">
      <c r="B65" s="410" t="s">
        <v>164</v>
      </c>
      <c r="C65" s="411">
        <v>4162.549</v>
      </c>
      <c r="D65" s="411">
        <v>19212.432000000001</v>
      </c>
      <c r="E65" s="411">
        <v>3345.6460000000002</v>
      </c>
      <c r="F65" s="412" t="s">
        <v>113</v>
      </c>
      <c r="G65" s="413">
        <v>5294.9009999999998</v>
      </c>
      <c r="H65" s="414">
        <v>24652.92</v>
      </c>
      <c r="I65" s="415">
        <v>2125.6849999999999</v>
      </c>
      <c r="J65" s="392"/>
      <c r="K65" s="410" t="s">
        <v>127</v>
      </c>
      <c r="L65" s="411">
        <v>635.43899999999996</v>
      </c>
      <c r="M65" s="411">
        <v>2913.6179999999999</v>
      </c>
      <c r="N65" s="411">
        <v>288.68099999999998</v>
      </c>
      <c r="O65" s="412" t="s">
        <v>71</v>
      </c>
      <c r="P65" s="413">
        <v>576.08900000000006</v>
      </c>
      <c r="Q65" s="414">
        <v>2704.6149999999998</v>
      </c>
      <c r="R65" s="415">
        <v>287.06900000000002</v>
      </c>
    </row>
    <row r="66" spans="2:18" ht="15.75" x14ac:dyDescent="0.25">
      <c r="B66" s="410" t="s">
        <v>113</v>
      </c>
      <c r="C66" s="411">
        <v>3995.2420000000002</v>
      </c>
      <c r="D66" s="411">
        <v>18384.498</v>
      </c>
      <c r="E66" s="411">
        <v>2371.2820000000002</v>
      </c>
      <c r="F66" s="412" t="s">
        <v>129</v>
      </c>
      <c r="G66" s="413">
        <v>4286.451</v>
      </c>
      <c r="H66" s="414">
        <v>19973.556</v>
      </c>
      <c r="I66" s="415">
        <v>3320.875</v>
      </c>
      <c r="J66" s="392"/>
      <c r="K66" s="410" t="s">
        <v>113</v>
      </c>
      <c r="L66" s="411">
        <v>549.56899999999996</v>
      </c>
      <c r="M66" s="411">
        <v>2523.0520000000001</v>
      </c>
      <c r="N66" s="411">
        <v>151.596</v>
      </c>
      <c r="O66" s="412" t="s">
        <v>113</v>
      </c>
      <c r="P66" s="413">
        <v>500.298</v>
      </c>
      <c r="Q66" s="414">
        <v>2332.7649999999999</v>
      </c>
      <c r="R66" s="415">
        <v>114.669</v>
      </c>
    </row>
    <row r="67" spans="2:18" ht="15.75" x14ac:dyDescent="0.25">
      <c r="B67" s="410" t="s">
        <v>215</v>
      </c>
      <c r="C67" s="411">
        <v>3756.9920000000002</v>
      </c>
      <c r="D67" s="411">
        <v>17274.59</v>
      </c>
      <c r="E67" s="411">
        <v>1927.9290000000001</v>
      </c>
      <c r="F67" s="412" t="s">
        <v>215</v>
      </c>
      <c r="G67" s="413">
        <v>4077.9879999999998</v>
      </c>
      <c r="H67" s="414">
        <v>18937.999</v>
      </c>
      <c r="I67" s="415">
        <v>1767.0139999999999</v>
      </c>
      <c r="J67" s="392"/>
      <c r="K67" s="410" t="s">
        <v>71</v>
      </c>
      <c r="L67" s="411">
        <v>531.90300000000002</v>
      </c>
      <c r="M67" s="411">
        <v>2455.518</v>
      </c>
      <c r="N67" s="411">
        <v>155.62700000000001</v>
      </c>
      <c r="O67" s="412" t="s">
        <v>215</v>
      </c>
      <c r="P67" s="413">
        <v>358.81900000000002</v>
      </c>
      <c r="Q67" s="414">
        <v>1689.3979999999999</v>
      </c>
      <c r="R67" s="415">
        <v>113.05</v>
      </c>
    </row>
    <row r="68" spans="2:18" ht="15.75" x14ac:dyDescent="0.25">
      <c r="B68" s="410" t="s">
        <v>129</v>
      </c>
      <c r="C68" s="411">
        <v>3236.5160000000001</v>
      </c>
      <c r="D68" s="411">
        <v>14926.811</v>
      </c>
      <c r="E68" s="411">
        <v>2980.3649999999998</v>
      </c>
      <c r="F68" s="412" t="s">
        <v>128</v>
      </c>
      <c r="G68" s="413">
        <v>2656.973</v>
      </c>
      <c r="H68" s="414">
        <v>12372.985000000001</v>
      </c>
      <c r="I68" s="415">
        <v>1287.405</v>
      </c>
      <c r="J68" s="392"/>
      <c r="K68" s="410" t="s">
        <v>122</v>
      </c>
      <c r="L68" s="411">
        <v>362.27499999999998</v>
      </c>
      <c r="M68" s="411">
        <v>1660.4290000000001</v>
      </c>
      <c r="N68" s="411">
        <v>100.252</v>
      </c>
      <c r="O68" s="412" t="s">
        <v>112</v>
      </c>
      <c r="P68" s="413">
        <v>313.74200000000002</v>
      </c>
      <c r="Q68" s="414">
        <v>1457.9190000000001</v>
      </c>
      <c r="R68" s="415">
        <v>135.47999999999999</v>
      </c>
    </row>
    <row r="69" spans="2:18" ht="15.75" x14ac:dyDescent="0.25">
      <c r="B69" s="410" t="s">
        <v>128</v>
      </c>
      <c r="C69" s="411">
        <v>2065.5830000000001</v>
      </c>
      <c r="D69" s="411">
        <v>9515.4480000000003</v>
      </c>
      <c r="E69" s="411">
        <v>1392.3579999999999</v>
      </c>
      <c r="F69" s="412" t="s">
        <v>123</v>
      </c>
      <c r="G69" s="413">
        <v>2389.654</v>
      </c>
      <c r="H69" s="414">
        <v>11121.62</v>
      </c>
      <c r="I69" s="415">
        <v>1366.23</v>
      </c>
      <c r="J69" s="392"/>
      <c r="K69" s="410" t="s">
        <v>123</v>
      </c>
      <c r="L69" s="411">
        <v>305.29500000000002</v>
      </c>
      <c r="M69" s="411">
        <v>1397.472</v>
      </c>
      <c r="N69" s="411">
        <v>102</v>
      </c>
      <c r="O69" s="412" t="s">
        <v>152</v>
      </c>
      <c r="P69" s="413">
        <v>173.03200000000001</v>
      </c>
      <c r="Q69" s="414">
        <v>813.89499999999998</v>
      </c>
      <c r="R69" s="415">
        <v>81.34</v>
      </c>
    </row>
    <row r="70" spans="2:18" ht="15.75" x14ac:dyDescent="0.25">
      <c r="B70" s="410" t="s">
        <v>118</v>
      </c>
      <c r="C70" s="411">
        <v>2026.03</v>
      </c>
      <c r="D70" s="411">
        <v>9407.9830000000002</v>
      </c>
      <c r="E70" s="411">
        <v>500.00400000000002</v>
      </c>
      <c r="F70" s="412" t="s">
        <v>117</v>
      </c>
      <c r="G70" s="413">
        <v>2205.3980000000001</v>
      </c>
      <c r="H70" s="414">
        <v>10256.996999999999</v>
      </c>
      <c r="I70" s="415">
        <v>1110.2650000000001</v>
      </c>
      <c r="J70" s="392"/>
      <c r="K70" s="410" t="s">
        <v>152</v>
      </c>
      <c r="L70" s="411">
        <v>266.79399999999998</v>
      </c>
      <c r="M70" s="411">
        <v>1233.471</v>
      </c>
      <c r="N70" s="411">
        <v>97.852000000000004</v>
      </c>
      <c r="O70" s="412" t="s">
        <v>111</v>
      </c>
      <c r="P70" s="413">
        <v>151.83199999999999</v>
      </c>
      <c r="Q70" s="414">
        <v>709.05100000000004</v>
      </c>
      <c r="R70" s="415">
        <v>54.436</v>
      </c>
    </row>
    <row r="71" spans="2:18" ht="15.75" x14ac:dyDescent="0.25">
      <c r="B71" s="410" t="s">
        <v>123</v>
      </c>
      <c r="C71" s="411">
        <v>1731.8019999999999</v>
      </c>
      <c r="D71" s="411">
        <v>7968.7740000000003</v>
      </c>
      <c r="E71" s="411">
        <v>1363.201</v>
      </c>
      <c r="F71" s="412" t="s">
        <v>112</v>
      </c>
      <c r="G71" s="413">
        <v>1855.386</v>
      </c>
      <c r="H71" s="414">
        <v>8620.0759999999991</v>
      </c>
      <c r="I71" s="415">
        <v>1141.53</v>
      </c>
      <c r="J71" s="392"/>
      <c r="K71" s="410" t="s">
        <v>112</v>
      </c>
      <c r="L71" s="411">
        <v>198.57900000000001</v>
      </c>
      <c r="M71" s="411">
        <v>907.79</v>
      </c>
      <c r="N71" s="411">
        <v>57.744</v>
      </c>
      <c r="O71" s="412" t="s">
        <v>161</v>
      </c>
      <c r="P71" s="413">
        <v>92.994</v>
      </c>
      <c r="Q71" s="414">
        <v>432.80200000000002</v>
      </c>
      <c r="R71" s="415">
        <v>45.564</v>
      </c>
    </row>
    <row r="72" spans="2:18" ht="15.75" x14ac:dyDescent="0.25">
      <c r="B72" s="410" t="s">
        <v>117</v>
      </c>
      <c r="C72" s="411">
        <v>1685.498</v>
      </c>
      <c r="D72" s="411">
        <v>7762.2979999999998</v>
      </c>
      <c r="E72" s="411">
        <v>1208.557</v>
      </c>
      <c r="F72" s="412" t="s">
        <v>152</v>
      </c>
      <c r="G72" s="413">
        <v>1789.0239999999999</v>
      </c>
      <c r="H72" s="414">
        <v>8334.473</v>
      </c>
      <c r="I72" s="415">
        <v>1209.405</v>
      </c>
      <c r="J72" s="392"/>
      <c r="K72" s="410" t="s">
        <v>111</v>
      </c>
      <c r="L72" s="411">
        <v>90.531000000000006</v>
      </c>
      <c r="M72" s="411">
        <v>417.14100000000002</v>
      </c>
      <c r="N72" s="411">
        <v>37.871000000000002</v>
      </c>
      <c r="O72" s="412" t="s">
        <v>135</v>
      </c>
      <c r="P72" s="413">
        <v>78.561999999999998</v>
      </c>
      <c r="Q72" s="414">
        <v>366.601</v>
      </c>
      <c r="R72" s="415">
        <v>33.021999999999998</v>
      </c>
    </row>
    <row r="73" spans="2:18" ht="16.5" thickBot="1" x14ac:dyDescent="0.3">
      <c r="B73" s="416" t="s">
        <v>71</v>
      </c>
      <c r="C73" s="417">
        <v>1510.221</v>
      </c>
      <c r="D73" s="417">
        <v>6952.6440000000002</v>
      </c>
      <c r="E73" s="417">
        <v>1094.1389999999999</v>
      </c>
      <c r="F73" s="418" t="s">
        <v>71</v>
      </c>
      <c r="G73" s="419">
        <v>1746.28</v>
      </c>
      <c r="H73" s="420">
        <v>8129.4160000000002</v>
      </c>
      <c r="I73" s="421">
        <v>1137.2280000000001</v>
      </c>
      <c r="J73" s="392"/>
      <c r="K73" s="416" t="s">
        <v>161</v>
      </c>
      <c r="L73" s="417">
        <v>70.801000000000002</v>
      </c>
      <c r="M73" s="417">
        <v>325.94200000000001</v>
      </c>
      <c r="N73" s="417">
        <v>47.375999999999998</v>
      </c>
      <c r="O73" s="418" t="s">
        <v>121</v>
      </c>
      <c r="P73" s="419">
        <v>64.599999999999994</v>
      </c>
      <c r="Q73" s="420">
        <v>300.31700000000001</v>
      </c>
      <c r="R73" s="421">
        <v>19.094000000000001</v>
      </c>
    </row>
    <row r="74" spans="2:18" ht="15.75" x14ac:dyDescent="0.25">
      <c r="B74" s="438"/>
      <c r="C74" s="439"/>
      <c r="D74" s="439"/>
      <c r="E74" s="439"/>
      <c r="F74" s="438"/>
      <c r="G74" s="440"/>
      <c r="H74" s="440"/>
      <c r="I74" s="440"/>
      <c r="J74" s="441"/>
      <c r="K74" s="438"/>
      <c r="L74" s="439"/>
      <c r="M74" s="439"/>
      <c r="N74" s="439"/>
      <c r="O74" s="438"/>
      <c r="P74" s="440"/>
      <c r="Q74" s="440"/>
      <c r="R74" s="440"/>
    </row>
    <row r="75" spans="2:18" ht="15.75" x14ac:dyDescent="0.25">
      <c r="B75" s="438"/>
      <c r="C75" s="439"/>
      <c r="D75" s="439"/>
      <c r="E75" s="439"/>
      <c r="F75" s="438"/>
      <c r="G75" s="440"/>
      <c r="H75" s="440"/>
      <c r="I75" s="440"/>
      <c r="J75" s="441"/>
      <c r="K75" s="438"/>
      <c r="L75" s="439"/>
      <c r="M75" s="439"/>
      <c r="N75" s="439"/>
      <c r="O75" s="438"/>
      <c r="P75" s="440"/>
      <c r="Q75" s="440"/>
      <c r="R75" s="440"/>
    </row>
    <row r="76" spans="2:18" ht="15.75" x14ac:dyDescent="0.25">
      <c r="B76" s="438"/>
      <c r="C76" s="439"/>
      <c r="D76" s="439"/>
      <c r="E76" s="439"/>
      <c r="F76" s="438"/>
      <c r="G76" s="440"/>
      <c r="H76" s="440"/>
      <c r="I76" s="440"/>
      <c r="J76" s="441"/>
      <c r="K76" s="438"/>
      <c r="L76" s="439"/>
      <c r="M76" s="439"/>
      <c r="N76" s="439"/>
      <c r="O76" s="438"/>
      <c r="P76" s="440"/>
      <c r="Q76" s="440"/>
      <c r="R76" s="440"/>
    </row>
    <row r="77" spans="2:18" ht="15.75" x14ac:dyDescent="0.25">
      <c r="B77" s="442" t="s">
        <v>264</v>
      </c>
      <c r="C77" s="443"/>
      <c r="D77" s="443"/>
      <c r="E77" s="443"/>
      <c r="F77" s="442"/>
      <c r="G77" s="444"/>
      <c r="H77" s="444"/>
      <c r="I77" s="444"/>
      <c r="J77" s="392"/>
      <c r="K77" s="442" t="s">
        <v>265</v>
      </c>
      <c r="L77" s="443"/>
      <c r="M77" s="443"/>
      <c r="N77" s="443"/>
      <c r="O77" s="442"/>
      <c r="P77" s="444"/>
      <c r="Q77" s="444"/>
      <c r="R77" s="444"/>
    </row>
    <row r="78" spans="2:18" ht="16.5" thickBot="1" x14ac:dyDescent="0.3">
      <c r="B78" s="446" t="s">
        <v>168</v>
      </c>
      <c r="C78" s="447"/>
      <c r="D78" s="447"/>
      <c r="E78" s="447"/>
      <c r="F78" s="446"/>
      <c r="G78" s="445"/>
      <c r="H78" s="445"/>
      <c r="I78" s="445"/>
      <c r="J78" s="392"/>
      <c r="K78" s="446" t="s">
        <v>168</v>
      </c>
      <c r="L78" s="447"/>
      <c r="M78" s="447"/>
      <c r="N78" s="447"/>
      <c r="O78" s="446"/>
      <c r="P78" s="445"/>
      <c r="Q78" s="445"/>
      <c r="R78" s="445"/>
    </row>
    <row r="79" spans="2:18" ht="16.5" thickBot="1" x14ac:dyDescent="0.3">
      <c r="B79" s="427" t="s">
        <v>107</v>
      </c>
      <c r="C79" s="428"/>
      <c r="D79" s="428"/>
      <c r="E79" s="428"/>
      <c r="F79" s="428"/>
      <c r="G79" s="428"/>
      <c r="H79" s="428"/>
      <c r="I79" s="429"/>
      <c r="J79" s="392"/>
      <c r="K79" s="427" t="s">
        <v>108</v>
      </c>
      <c r="L79" s="428"/>
      <c r="M79" s="428"/>
      <c r="N79" s="428"/>
      <c r="O79" s="428"/>
      <c r="P79" s="428"/>
      <c r="Q79" s="428"/>
      <c r="R79" s="429"/>
    </row>
    <row r="80" spans="2:18" ht="16.5" thickBot="1" x14ac:dyDescent="0.3">
      <c r="B80" s="430" t="s">
        <v>304</v>
      </c>
      <c r="C80" s="431"/>
      <c r="D80" s="432"/>
      <c r="E80" s="433"/>
      <c r="F80" s="430" t="s">
        <v>305</v>
      </c>
      <c r="G80" s="431"/>
      <c r="H80" s="432"/>
      <c r="I80" s="433"/>
      <c r="J80" s="392"/>
      <c r="K80" s="430" t="s">
        <v>304</v>
      </c>
      <c r="L80" s="431"/>
      <c r="M80" s="432"/>
      <c r="N80" s="433"/>
      <c r="O80" s="430" t="s">
        <v>305</v>
      </c>
      <c r="P80" s="431"/>
      <c r="Q80" s="432"/>
      <c r="R80" s="433"/>
    </row>
    <row r="81" spans="2:18" ht="30.75" thickBot="1" x14ac:dyDescent="0.25">
      <c r="B81" s="393" t="s">
        <v>109</v>
      </c>
      <c r="C81" s="394" t="s">
        <v>89</v>
      </c>
      <c r="D81" s="395" t="s">
        <v>131</v>
      </c>
      <c r="E81" s="396" t="s">
        <v>110</v>
      </c>
      <c r="F81" s="393" t="s">
        <v>109</v>
      </c>
      <c r="G81" s="394" t="s">
        <v>89</v>
      </c>
      <c r="H81" s="395" t="s">
        <v>131</v>
      </c>
      <c r="I81" s="396" t="s">
        <v>110</v>
      </c>
      <c r="J81" s="392"/>
      <c r="K81" s="393" t="s">
        <v>109</v>
      </c>
      <c r="L81" s="394" t="s">
        <v>89</v>
      </c>
      <c r="M81" s="395" t="s">
        <v>131</v>
      </c>
      <c r="N81" s="396" t="s">
        <v>110</v>
      </c>
      <c r="O81" s="393" t="s">
        <v>109</v>
      </c>
      <c r="P81" s="394" t="s">
        <v>89</v>
      </c>
      <c r="Q81" s="395" t="s">
        <v>131</v>
      </c>
      <c r="R81" s="396" t="s">
        <v>110</v>
      </c>
    </row>
    <row r="82" spans="2:18" ht="16.5" thickBot="1" x14ac:dyDescent="0.3">
      <c r="B82" s="397" t="s">
        <v>102</v>
      </c>
      <c r="C82" s="398">
        <v>129316.397</v>
      </c>
      <c r="D82" s="399">
        <v>595261.37899999996</v>
      </c>
      <c r="E82" s="400">
        <v>109106.215</v>
      </c>
      <c r="F82" s="401" t="s">
        <v>102</v>
      </c>
      <c r="G82" s="402">
        <v>101999.622</v>
      </c>
      <c r="H82" s="403">
        <v>475573.04599999997</v>
      </c>
      <c r="I82" s="400">
        <v>112778.47500000001</v>
      </c>
      <c r="J82" s="392"/>
      <c r="K82" s="397" t="s">
        <v>102</v>
      </c>
      <c r="L82" s="398">
        <v>48115.777000000002</v>
      </c>
      <c r="M82" s="399">
        <v>221644.17300000001</v>
      </c>
      <c r="N82" s="400">
        <v>63985.309000000001</v>
      </c>
      <c r="O82" s="401" t="s">
        <v>102</v>
      </c>
      <c r="P82" s="402">
        <v>32302.504000000001</v>
      </c>
      <c r="Q82" s="403">
        <v>150341.41699999999</v>
      </c>
      <c r="R82" s="400">
        <v>43608.281999999999</v>
      </c>
    </row>
    <row r="83" spans="2:18" ht="15.75" x14ac:dyDescent="0.25">
      <c r="B83" s="404" t="s">
        <v>215</v>
      </c>
      <c r="C83" s="405">
        <v>32700.909</v>
      </c>
      <c r="D83" s="405">
        <v>150397.35500000001</v>
      </c>
      <c r="E83" s="405">
        <v>29868.012999999999</v>
      </c>
      <c r="F83" s="406" t="s">
        <v>136</v>
      </c>
      <c r="G83" s="407">
        <v>22653.732</v>
      </c>
      <c r="H83" s="408">
        <v>105628.651</v>
      </c>
      <c r="I83" s="409">
        <v>27065.194</v>
      </c>
      <c r="J83" s="392"/>
      <c r="K83" s="404" t="s">
        <v>69</v>
      </c>
      <c r="L83" s="405">
        <v>10927.714</v>
      </c>
      <c r="M83" s="405">
        <v>50301.53</v>
      </c>
      <c r="N83" s="405">
        <v>13824.528</v>
      </c>
      <c r="O83" s="406" t="s">
        <v>69</v>
      </c>
      <c r="P83" s="407">
        <v>9877.4490000000005</v>
      </c>
      <c r="Q83" s="408">
        <v>46051.718000000001</v>
      </c>
      <c r="R83" s="409">
        <v>15072.168</v>
      </c>
    </row>
    <row r="84" spans="2:18" ht="15.75" x14ac:dyDescent="0.25">
      <c r="B84" s="410" t="s">
        <v>136</v>
      </c>
      <c r="C84" s="411">
        <v>14957.538</v>
      </c>
      <c r="D84" s="411">
        <v>69250.377999999997</v>
      </c>
      <c r="E84" s="411">
        <v>11461.647999999999</v>
      </c>
      <c r="F84" s="412" t="s">
        <v>215</v>
      </c>
      <c r="G84" s="413">
        <v>13746.383</v>
      </c>
      <c r="H84" s="414">
        <v>64009.233999999997</v>
      </c>
      <c r="I84" s="415">
        <v>16353.608</v>
      </c>
      <c r="J84" s="392"/>
      <c r="K84" s="410" t="s">
        <v>68</v>
      </c>
      <c r="L84" s="411">
        <v>8546.6589999999997</v>
      </c>
      <c r="M84" s="411">
        <v>39477.220999999998</v>
      </c>
      <c r="N84" s="411">
        <v>3940.3240000000001</v>
      </c>
      <c r="O84" s="412" t="s">
        <v>68</v>
      </c>
      <c r="P84" s="413">
        <v>5299.7120000000004</v>
      </c>
      <c r="Q84" s="414">
        <v>24670.761999999999</v>
      </c>
      <c r="R84" s="415">
        <v>2794.9470000000001</v>
      </c>
    </row>
    <row r="85" spans="2:18" ht="15.75" x14ac:dyDescent="0.25">
      <c r="B85" s="410" t="s">
        <v>69</v>
      </c>
      <c r="C85" s="411">
        <v>13474.576999999999</v>
      </c>
      <c r="D85" s="411">
        <v>62056.451000000001</v>
      </c>
      <c r="E85" s="411">
        <v>17068.343000000001</v>
      </c>
      <c r="F85" s="412" t="s">
        <v>167</v>
      </c>
      <c r="G85" s="413">
        <v>7756.2309999999998</v>
      </c>
      <c r="H85" s="414">
        <v>36193.493999999999</v>
      </c>
      <c r="I85" s="415">
        <v>7101.1289999999999</v>
      </c>
      <c r="J85" s="392"/>
      <c r="K85" s="410" t="s">
        <v>215</v>
      </c>
      <c r="L85" s="411">
        <v>6473.17</v>
      </c>
      <c r="M85" s="411">
        <v>29826.118999999999</v>
      </c>
      <c r="N85" s="411">
        <v>2995.9259999999999</v>
      </c>
      <c r="O85" s="412" t="s">
        <v>215</v>
      </c>
      <c r="P85" s="413">
        <v>4745.7539999999999</v>
      </c>
      <c r="Q85" s="414">
        <v>22128.294999999998</v>
      </c>
      <c r="R85" s="415">
        <v>3104.7370000000001</v>
      </c>
    </row>
    <row r="86" spans="2:18" ht="15.75" x14ac:dyDescent="0.25">
      <c r="B86" s="410" t="s">
        <v>167</v>
      </c>
      <c r="C86" s="411">
        <v>7995.8519999999999</v>
      </c>
      <c r="D86" s="411">
        <v>36720.273999999998</v>
      </c>
      <c r="E86" s="411">
        <v>5497</v>
      </c>
      <c r="F86" s="412" t="s">
        <v>69</v>
      </c>
      <c r="G86" s="413">
        <v>7373.5309999999999</v>
      </c>
      <c r="H86" s="414">
        <v>34362.553999999996</v>
      </c>
      <c r="I86" s="415">
        <v>15564.343000000001</v>
      </c>
      <c r="J86" s="392"/>
      <c r="K86" s="410" t="s">
        <v>117</v>
      </c>
      <c r="L86" s="411">
        <v>3922.2730000000001</v>
      </c>
      <c r="M86" s="411">
        <v>18076.749</v>
      </c>
      <c r="N86" s="411">
        <v>4742.902</v>
      </c>
      <c r="O86" s="412" t="s">
        <v>117</v>
      </c>
      <c r="P86" s="413">
        <v>2869.605</v>
      </c>
      <c r="Q86" s="414">
        <v>13372.235000000001</v>
      </c>
      <c r="R86" s="415">
        <v>2935.8850000000002</v>
      </c>
    </row>
    <row r="87" spans="2:18" ht="15.75" x14ac:dyDescent="0.25">
      <c r="B87" s="410" t="s">
        <v>169</v>
      </c>
      <c r="C87" s="411">
        <v>4875.616</v>
      </c>
      <c r="D87" s="411">
        <v>22422.275000000001</v>
      </c>
      <c r="E87" s="411">
        <v>3439.6750000000002</v>
      </c>
      <c r="F87" s="412" t="s">
        <v>164</v>
      </c>
      <c r="G87" s="413">
        <v>4234.8860000000004</v>
      </c>
      <c r="H87" s="414">
        <v>19776.075000000001</v>
      </c>
      <c r="I87" s="415">
        <v>3016.9789999999998</v>
      </c>
      <c r="J87" s="392"/>
      <c r="K87" s="410" t="s">
        <v>114</v>
      </c>
      <c r="L87" s="411">
        <v>3343.1129999999998</v>
      </c>
      <c r="M87" s="411">
        <v>15431.08</v>
      </c>
      <c r="N87" s="411">
        <v>15930.501</v>
      </c>
      <c r="O87" s="412" t="s">
        <v>111</v>
      </c>
      <c r="P87" s="413">
        <v>1336.6780000000001</v>
      </c>
      <c r="Q87" s="414">
        <v>6189.4930000000004</v>
      </c>
      <c r="R87" s="415">
        <v>333.11799999999999</v>
      </c>
    </row>
    <row r="88" spans="2:18" ht="15.75" x14ac:dyDescent="0.25">
      <c r="B88" s="410" t="s">
        <v>170</v>
      </c>
      <c r="C88" s="411">
        <v>4584.3220000000001</v>
      </c>
      <c r="D88" s="411">
        <v>21058.598000000002</v>
      </c>
      <c r="E88" s="411">
        <v>3052.45</v>
      </c>
      <c r="F88" s="412" t="s">
        <v>169</v>
      </c>
      <c r="G88" s="413">
        <v>3814.7130000000002</v>
      </c>
      <c r="H88" s="414">
        <v>17710.385999999999</v>
      </c>
      <c r="I88" s="415">
        <v>4276.2</v>
      </c>
      <c r="J88" s="392"/>
      <c r="K88" s="410" t="s">
        <v>115</v>
      </c>
      <c r="L88" s="411">
        <v>2239.7370000000001</v>
      </c>
      <c r="M88" s="411">
        <v>10290.647999999999</v>
      </c>
      <c r="N88" s="411">
        <v>10660.346</v>
      </c>
      <c r="O88" s="412" t="s">
        <v>136</v>
      </c>
      <c r="P88" s="413">
        <v>926.63900000000001</v>
      </c>
      <c r="Q88" s="414">
        <v>4277.2179999999998</v>
      </c>
      <c r="R88" s="415">
        <v>578.34900000000005</v>
      </c>
    </row>
    <row r="89" spans="2:18" ht="15.75" x14ac:dyDescent="0.25">
      <c r="B89" s="410" t="s">
        <v>111</v>
      </c>
      <c r="C89" s="411">
        <v>3475.8150000000001</v>
      </c>
      <c r="D89" s="411">
        <v>16041.957</v>
      </c>
      <c r="E89" s="411">
        <v>2820.6370000000002</v>
      </c>
      <c r="F89" s="412" t="s">
        <v>111</v>
      </c>
      <c r="G89" s="413">
        <v>3729.7979999999998</v>
      </c>
      <c r="H89" s="414">
        <v>17400.531999999999</v>
      </c>
      <c r="I89" s="415">
        <v>2790.721</v>
      </c>
      <c r="J89" s="392"/>
      <c r="K89" s="410" t="s">
        <v>111</v>
      </c>
      <c r="L89" s="411">
        <v>1961.778</v>
      </c>
      <c r="M89" s="411">
        <v>9004.5540000000001</v>
      </c>
      <c r="N89" s="411">
        <v>330.22699999999998</v>
      </c>
      <c r="O89" s="412" t="s">
        <v>152</v>
      </c>
      <c r="P89" s="413">
        <v>848.84100000000001</v>
      </c>
      <c r="Q89" s="414">
        <v>3944.4720000000002</v>
      </c>
      <c r="R89" s="415">
        <v>910.23599999999999</v>
      </c>
    </row>
    <row r="90" spans="2:18" ht="15.75" x14ac:dyDescent="0.25">
      <c r="B90" s="410" t="s">
        <v>157</v>
      </c>
      <c r="C90" s="411">
        <v>3224.3980000000001</v>
      </c>
      <c r="D90" s="411">
        <v>14832.608</v>
      </c>
      <c r="E90" s="411">
        <v>2242</v>
      </c>
      <c r="F90" s="412" t="s">
        <v>242</v>
      </c>
      <c r="G90" s="413">
        <v>3710.2420000000002</v>
      </c>
      <c r="H90" s="414">
        <v>17475.933000000001</v>
      </c>
      <c r="I90" s="415">
        <v>4010.5030000000002</v>
      </c>
      <c r="J90" s="392"/>
      <c r="K90" s="410" t="s">
        <v>136</v>
      </c>
      <c r="L90" s="411">
        <v>1724.396</v>
      </c>
      <c r="M90" s="411">
        <v>7883.9960000000001</v>
      </c>
      <c r="N90" s="411">
        <v>758.29200000000003</v>
      </c>
      <c r="O90" s="412" t="s">
        <v>114</v>
      </c>
      <c r="P90" s="413">
        <v>841.721</v>
      </c>
      <c r="Q90" s="414">
        <v>3896.7910000000002</v>
      </c>
      <c r="R90" s="415">
        <v>4279.7969999999996</v>
      </c>
    </row>
    <row r="91" spans="2:18" ht="15.75" x14ac:dyDescent="0.25">
      <c r="B91" s="410" t="s">
        <v>213</v>
      </c>
      <c r="C91" s="411">
        <v>2981.9290000000001</v>
      </c>
      <c r="D91" s="411">
        <v>13730.805</v>
      </c>
      <c r="E91" s="411">
        <v>1999</v>
      </c>
      <c r="F91" s="412" t="s">
        <v>170</v>
      </c>
      <c r="G91" s="413">
        <v>3124.3710000000001</v>
      </c>
      <c r="H91" s="414">
        <v>14623.529</v>
      </c>
      <c r="I91" s="415">
        <v>2491.1010000000001</v>
      </c>
      <c r="J91" s="392"/>
      <c r="K91" s="410" t="s">
        <v>112</v>
      </c>
      <c r="L91" s="411">
        <v>1465.1369999999999</v>
      </c>
      <c r="M91" s="411">
        <v>6756.7640000000001</v>
      </c>
      <c r="N91" s="411">
        <v>996.024</v>
      </c>
      <c r="O91" s="412" t="s">
        <v>119</v>
      </c>
      <c r="P91" s="413">
        <v>838.24199999999996</v>
      </c>
      <c r="Q91" s="414">
        <v>3914.0790000000002</v>
      </c>
      <c r="R91" s="415">
        <v>1098.0329999999999</v>
      </c>
    </row>
    <row r="92" spans="2:18" ht="15.75" x14ac:dyDescent="0.25">
      <c r="B92" s="410" t="s">
        <v>153</v>
      </c>
      <c r="C92" s="411">
        <v>2950.8510000000001</v>
      </c>
      <c r="D92" s="411">
        <v>13561.804</v>
      </c>
      <c r="E92" s="411">
        <v>2751</v>
      </c>
      <c r="F92" s="412" t="s">
        <v>153</v>
      </c>
      <c r="G92" s="413">
        <v>2556.34</v>
      </c>
      <c r="H92" s="414">
        <v>11898.407999999999</v>
      </c>
      <c r="I92" s="415">
        <v>2959</v>
      </c>
      <c r="J92" s="392"/>
      <c r="K92" s="410" t="s">
        <v>164</v>
      </c>
      <c r="L92" s="411">
        <v>1392.2550000000001</v>
      </c>
      <c r="M92" s="411">
        <v>6459.2209999999995</v>
      </c>
      <c r="N92" s="411">
        <v>1160</v>
      </c>
      <c r="O92" s="412" t="s">
        <v>112</v>
      </c>
      <c r="P92" s="413">
        <v>779.74699999999996</v>
      </c>
      <c r="Q92" s="414">
        <v>3598.06</v>
      </c>
      <c r="R92" s="415">
        <v>209.28</v>
      </c>
    </row>
    <row r="93" spans="2:18" ht="15.75" x14ac:dyDescent="0.25">
      <c r="B93" s="410" t="s">
        <v>68</v>
      </c>
      <c r="C93" s="411">
        <v>2819.3690000000001</v>
      </c>
      <c r="D93" s="411">
        <v>12916.257</v>
      </c>
      <c r="E93" s="411">
        <v>2387</v>
      </c>
      <c r="F93" s="412" t="s">
        <v>282</v>
      </c>
      <c r="G93" s="413">
        <v>2385.8000000000002</v>
      </c>
      <c r="H93" s="414">
        <v>11061.495999999999</v>
      </c>
      <c r="I93" s="415">
        <v>2637.81</v>
      </c>
      <c r="J93" s="392"/>
      <c r="K93" s="410" t="s">
        <v>71</v>
      </c>
      <c r="L93" s="411">
        <v>1122.271</v>
      </c>
      <c r="M93" s="411">
        <v>5159.2420000000002</v>
      </c>
      <c r="N93" s="411">
        <v>3185.953</v>
      </c>
      <c r="O93" s="412" t="s">
        <v>115</v>
      </c>
      <c r="P93" s="413">
        <v>681.56500000000005</v>
      </c>
      <c r="Q93" s="414">
        <v>3168.337</v>
      </c>
      <c r="R93" s="415">
        <v>6049.2780000000002</v>
      </c>
    </row>
    <row r="94" spans="2:18" ht="15.75" x14ac:dyDescent="0.25">
      <c r="B94" s="410" t="s">
        <v>119</v>
      </c>
      <c r="C94" s="411">
        <v>2214.0619999999999</v>
      </c>
      <c r="D94" s="411">
        <v>10179.834000000001</v>
      </c>
      <c r="E94" s="411">
        <v>1159.152</v>
      </c>
      <c r="F94" s="412" t="s">
        <v>121</v>
      </c>
      <c r="G94" s="413">
        <v>1695.979</v>
      </c>
      <c r="H94" s="414">
        <v>7905.3090000000002</v>
      </c>
      <c r="I94" s="415">
        <v>2109.1129999999998</v>
      </c>
      <c r="J94" s="392"/>
      <c r="K94" s="410" t="s">
        <v>119</v>
      </c>
      <c r="L94" s="411">
        <v>965.96699999999998</v>
      </c>
      <c r="M94" s="411">
        <v>4416.8440000000001</v>
      </c>
      <c r="N94" s="411">
        <v>1180.067</v>
      </c>
      <c r="O94" s="412" t="s">
        <v>164</v>
      </c>
      <c r="P94" s="413">
        <v>600.04100000000005</v>
      </c>
      <c r="Q94" s="414">
        <v>2758.7469999999998</v>
      </c>
      <c r="R94" s="415">
        <v>820</v>
      </c>
    </row>
    <row r="95" spans="2:18" ht="15.75" x14ac:dyDescent="0.25">
      <c r="B95" s="410" t="s">
        <v>121</v>
      </c>
      <c r="C95" s="411">
        <v>1980.1990000000001</v>
      </c>
      <c r="D95" s="411">
        <v>9108.375</v>
      </c>
      <c r="E95" s="411">
        <v>1760.74</v>
      </c>
      <c r="F95" s="412" t="s">
        <v>119</v>
      </c>
      <c r="G95" s="413">
        <v>1499.703</v>
      </c>
      <c r="H95" s="414">
        <v>7001.4589999999998</v>
      </c>
      <c r="I95" s="415">
        <v>887.20899999999995</v>
      </c>
      <c r="J95" s="392"/>
      <c r="K95" s="410" t="s">
        <v>226</v>
      </c>
      <c r="L95" s="411">
        <v>867.726</v>
      </c>
      <c r="M95" s="411">
        <v>3999.277</v>
      </c>
      <c r="N95" s="411">
        <v>782.75800000000004</v>
      </c>
      <c r="O95" s="412" t="s">
        <v>226</v>
      </c>
      <c r="P95" s="413">
        <v>585.82299999999998</v>
      </c>
      <c r="Q95" s="414">
        <v>2728.9180000000001</v>
      </c>
      <c r="R95" s="415">
        <v>1012.287</v>
      </c>
    </row>
    <row r="96" spans="2:18" ht="15.75" x14ac:dyDescent="0.25">
      <c r="B96" s="410" t="s">
        <v>228</v>
      </c>
      <c r="C96" s="411">
        <v>1977.7819999999999</v>
      </c>
      <c r="D96" s="411">
        <v>9127.6039999999994</v>
      </c>
      <c r="E96" s="411">
        <v>1642.5</v>
      </c>
      <c r="F96" s="412" t="s">
        <v>281</v>
      </c>
      <c r="G96" s="413">
        <v>1460.481</v>
      </c>
      <c r="H96" s="414">
        <v>6837.13</v>
      </c>
      <c r="I96" s="415">
        <v>1765</v>
      </c>
      <c r="J96" s="392"/>
      <c r="K96" s="410" t="s">
        <v>285</v>
      </c>
      <c r="L96" s="411">
        <v>509.76600000000002</v>
      </c>
      <c r="M96" s="411">
        <v>2370.91</v>
      </c>
      <c r="N96" s="411">
        <v>440</v>
      </c>
      <c r="O96" s="412" t="s">
        <v>127</v>
      </c>
      <c r="P96" s="413">
        <v>568.25</v>
      </c>
      <c r="Q96" s="414">
        <v>2634.4520000000002</v>
      </c>
      <c r="R96" s="415">
        <v>126.732</v>
      </c>
    </row>
    <row r="97" spans="2:18" ht="15.75" x14ac:dyDescent="0.25">
      <c r="B97" s="410" t="s">
        <v>154</v>
      </c>
      <c r="C97" s="411">
        <v>1683.4110000000001</v>
      </c>
      <c r="D97" s="411">
        <v>7715.1310000000003</v>
      </c>
      <c r="E97" s="411">
        <v>1187.05</v>
      </c>
      <c r="F97" s="412" t="s">
        <v>113</v>
      </c>
      <c r="G97" s="413">
        <v>1378.7829999999999</v>
      </c>
      <c r="H97" s="414">
        <v>6411.5910000000003</v>
      </c>
      <c r="I97" s="415">
        <v>898.93299999999999</v>
      </c>
      <c r="J97" s="392"/>
      <c r="K97" s="410" t="s">
        <v>123</v>
      </c>
      <c r="L97" s="411">
        <v>479.875</v>
      </c>
      <c r="M97" s="411">
        <v>2196.1909999999998</v>
      </c>
      <c r="N97" s="411">
        <v>313.26600000000002</v>
      </c>
      <c r="O97" s="412" t="s">
        <v>123</v>
      </c>
      <c r="P97" s="413">
        <v>324.93900000000002</v>
      </c>
      <c r="Q97" s="414">
        <v>1514.9860000000001</v>
      </c>
      <c r="R97" s="415">
        <v>150.733</v>
      </c>
    </row>
    <row r="98" spans="2:18" ht="16.5" thickBot="1" x14ac:dyDescent="0.3">
      <c r="B98" s="416" t="s">
        <v>120</v>
      </c>
      <c r="C98" s="417">
        <v>1491.2190000000001</v>
      </c>
      <c r="D98" s="417">
        <v>6860.509</v>
      </c>
      <c r="E98" s="417">
        <v>1099.3320000000001</v>
      </c>
      <c r="F98" s="418" t="s">
        <v>115</v>
      </c>
      <c r="G98" s="419">
        <v>1332.097</v>
      </c>
      <c r="H98" s="420">
        <v>6212.2610000000004</v>
      </c>
      <c r="I98" s="421">
        <v>1010.377</v>
      </c>
      <c r="J98" s="392"/>
      <c r="K98" s="416" t="s">
        <v>127</v>
      </c>
      <c r="L98" s="417">
        <v>466.65199999999999</v>
      </c>
      <c r="M98" s="417">
        <v>2144.3879999999999</v>
      </c>
      <c r="N98" s="417">
        <v>138.52600000000001</v>
      </c>
      <c r="O98" s="418" t="s">
        <v>113</v>
      </c>
      <c r="P98" s="419">
        <v>307.48500000000001</v>
      </c>
      <c r="Q98" s="420">
        <v>1445.8579999999999</v>
      </c>
      <c r="R98" s="421">
        <v>34.479999999999997</v>
      </c>
    </row>
    <row r="99" spans="2:18" x14ac:dyDescent="0.2">
      <c r="B99" s="422"/>
      <c r="C99" s="422"/>
      <c r="D99" s="422"/>
      <c r="E99" s="422"/>
      <c r="F99" s="422"/>
      <c r="G99" s="422"/>
      <c r="H99" s="422"/>
      <c r="I99" s="422"/>
      <c r="J99" s="422"/>
      <c r="K99" s="422"/>
      <c r="L99" s="422"/>
      <c r="M99" s="422"/>
      <c r="N99" s="422"/>
      <c r="O99" s="422"/>
      <c r="P99" s="422"/>
      <c r="Q99" s="422"/>
      <c r="R99" s="422"/>
    </row>
    <row r="100" spans="2:18" x14ac:dyDescent="0.2">
      <c r="B100" s="422"/>
      <c r="C100" s="422"/>
      <c r="D100" s="422"/>
      <c r="E100" s="422"/>
      <c r="F100" s="422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</row>
    <row r="101" spans="2:18" ht="16.5" x14ac:dyDescent="0.25">
      <c r="B101" s="448"/>
      <c r="C101" s="448"/>
      <c r="D101" s="448"/>
      <c r="E101" s="448"/>
      <c r="F101" s="448"/>
      <c r="G101" s="448"/>
      <c r="H101" s="448"/>
      <c r="I101" s="449"/>
      <c r="J101" s="449"/>
      <c r="K101" s="448"/>
      <c r="L101" s="448"/>
      <c r="M101" s="448"/>
      <c r="N101" s="448"/>
      <c r="O101" s="448"/>
      <c r="P101" s="448"/>
      <c r="Q101" s="448"/>
      <c r="R101" s="449"/>
    </row>
    <row r="102" spans="2:18" ht="15.75" x14ac:dyDescent="0.25">
      <c r="B102" s="423" t="s">
        <v>266</v>
      </c>
      <c r="C102" s="423"/>
      <c r="D102" s="423"/>
      <c r="E102" s="423"/>
      <c r="F102" s="423"/>
      <c r="G102" s="425"/>
      <c r="H102" s="425"/>
      <c r="I102" s="425"/>
      <c r="J102" s="425"/>
      <c r="K102" s="423" t="s">
        <v>267</v>
      </c>
      <c r="L102" s="423"/>
      <c r="M102" s="423"/>
      <c r="N102" s="423"/>
      <c r="O102" s="423"/>
      <c r="P102" s="425"/>
      <c r="Q102" s="425"/>
      <c r="R102" s="425"/>
    </row>
    <row r="103" spans="2:18" ht="16.5" thickBot="1" x14ac:dyDescent="0.3">
      <c r="B103" s="426" t="s">
        <v>168</v>
      </c>
      <c r="C103" s="423"/>
      <c r="D103" s="423"/>
      <c r="E103" s="423"/>
      <c r="F103" s="423"/>
      <c r="G103" s="425"/>
      <c r="H103" s="425"/>
      <c r="I103" s="425"/>
      <c r="J103" s="425"/>
      <c r="K103" s="426" t="s">
        <v>168</v>
      </c>
      <c r="L103" s="423"/>
      <c r="M103" s="423"/>
      <c r="N103" s="423"/>
      <c r="O103" s="423"/>
      <c r="P103" s="425"/>
      <c r="Q103" s="425"/>
      <c r="R103" s="425"/>
    </row>
    <row r="104" spans="2:18" ht="16.5" thickBot="1" x14ac:dyDescent="0.3">
      <c r="B104" s="427" t="s">
        <v>107</v>
      </c>
      <c r="C104" s="428"/>
      <c r="D104" s="428"/>
      <c r="E104" s="428"/>
      <c r="F104" s="428"/>
      <c r="G104" s="428"/>
      <c r="H104" s="428"/>
      <c r="I104" s="429"/>
      <c r="J104" s="425"/>
      <c r="K104" s="427" t="s">
        <v>108</v>
      </c>
      <c r="L104" s="428"/>
      <c r="M104" s="428"/>
      <c r="N104" s="428"/>
      <c r="O104" s="428"/>
      <c r="P104" s="428"/>
      <c r="Q104" s="428"/>
      <c r="R104" s="429"/>
    </row>
    <row r="105" spans="2:18" ht="16.5" thickBot="1" x14ac:dyDescent="0.3">
      <c r="B105" s="430" t="s">
        <v>304</v>
      </c>
      <c r="C105" s="431"/>
      <c r="D105" s="432"/>
      <c r="E105" s="433"/>
      <c r="F105" s="430" t="s">
        <v>305</v>
      </c>
      <c r="G105" s="431"/>
      <c r="H105" s="432"/>
      <c r="I105" s="433"/>
      <c r="J105" s="425"/>
      <c r="K105" s="430" t="s">
        <v>304</v>
      </c>
      <c r="L105" s="431"/>
      <c r="M105" s="432"/>
      <c r="N105" s="433"/>
      <c r="O105" s="430" t="s">
        <v>305</v>
      </c>
      <c r="P105" s="431"/>
      <c r="Q105" s="432"/>
      <c r="R105" s="433"/>
    </row>
    <row r="106" spans="2:18" ht="32.25" thickBot="1" x14ac:dyDescent="0.3">
      <c r="B106" s="434" t="s">
        <v>109</v>
      </c>
      <c r="C106" s="435" t="s">
        <v>89</v>
      </c>
      <c r="D106" s="436" t="s">
        <v>131</v>
      </c>
      <c r="E106" s="437" t="s">
        <v>110</v>
      </c>
      <c r="F106" s="434" t="s">
        <v>109</v>
      </c>
      <c r="G106" s="435" t="s">
        <v>89</v>
      </c>
      <c r="H106" s="436" t="s">
        <v>131</v>
      </c>
      <c r="I106" s="437" t="s">
        <v>110</v>
      </c>
      <c r="J106" s="425"/>
      <c r="K106" s="434" t="s">
        <v>109</v>
      </c>
      <c r="L106" s="435" t="s">
        <v>89</v>
      </c>
      <c r="M106" s="436" t="s">
        <v>131</v>
      </c>
      <c r="N106" s="437" t="s">
        <v>110</v>
      </c>
      <c r="O106" s="434" t="s">
        <v>109</v>
      </c>
      <c r="P106" s="435" t="s">
        <v>89</v>
      </c>
      <c r="Q106" s="436" t="s">
        <v>131</v>
      </c>
      <c r="R106" s="437" t="s">
        <v>110</v>
      </c>
    </row>
    <row r="107" spans="2:18" ht="16.5" thickBot="1" x14ac:dyDescent="0.3">
      <c r="B107" s="397" t="s">
        <v>102</v>
      </c>
      <c r="C107" s="398">
        <v>262461.60399999999</v>
      </c>
      <c r="D107" s="399">
        <v>1208516.425</v>
      </c>
      <c r="E107" s="400">
        <v>43163.195</v>
      </c>
      <c r="F107" s="401" t="s">
        <v>102</v>
      </c>
      <c r="G107" s="402">
        <v>218543.77499999999</v>
      </c>
      <c r="H107" s="403">
        <v>1018663.999</v>
      </c>
      <c r="I107" s="400">
        <v>44603.845999999998</v>
      </c>
      <c r="J107" s="425"/>
      <c r="K107" s="397" t="s">
        <v>102</v>
      </c>
      <c r="L107" s="398">
        <v>73818.217000000004</v>
      </c>
      <c r="M107" s="399">
        <v>339904.25199999998</v>
      </c>
      <c r="N107" s="400">
        <v>12250.137000000001</v>
      </c>
      <c r="O107" s="401" t="s">
        <v>102</v>
      </c>
      <c r="P107" s="402">
        <v>49092.504000000001</v>
      </c>
      <c r="Q107" s="403">
        <v>228759.69399999999</v>
      </c>
      <c r="R107" s="400">
        <v>7674.6980000000003</v>
      </c>
    </row>
    <row r="108" spans="2:18" ht="15.75" x14ac:dyDescent="0.25">
      <c r="B108" s="404" t="s">
        <v>215</v>
      </c>
      <c r="C108" s="405">
        <v>44297.877</v>
      </c>
      <c r="D108" s="405">
        <v>203967.58300000001</v>
      </c>
      <c r="E108" s="405">
        <v>6927.7290000000003</v>
      </c>
      <c r="F108" s="406" t="s">
        <v>115</v>
      </c>
      <c r="G108" s="407">
        <v>37402.843999999997</v>
      </c>
      <c r="H108" s="408">
        <v>174497.96100000001</v>
      </c>
      <c r="I108" s="409">
        <v>7919.8109999999997</v>
      </c>
      <c r="J108" s="425"/>
      <c r="K108" s="404" t="s">
        <v>69</v>
      </c>
      <c r="L108" s="405">
        <v>20082.412</v>
      </c>
      <c r="M108" s="405">
        <v>92621.698000000004</v>
      </c>
      <c r="N108" s="405">
        <v>3264.6559999999999</v>
      </c>
      <c r="O108" s="406" t="s">
        <v>117</v>
      </c>
      <c r="P108" s="407">
        <v>14329.468000000001</v>
      </c>
      <c r="Q108" s="408">
        <v>66808.364000000001</v>
      </c>
      <c r="R108" s="409">
        <v>1888.1320000000001</v>
      </c>
    </row>
    <row r="109" spans="2:18" ht="15.75" x14ac:dyDescent="0.25">
      <c r="B109" s="410" t="s">
        <v>68</v>
      </c>
      <c r="C109" s="411">
        <v>39101.307000000001</v>
      </c>
      <c r="D109" s="411">
        <v>180563.677</v>
      </c>
      <c r="E109" s="411">
        <v>6322.5950000000003</v>
      </c>
      <c r="F109" s="412" t="s">
        <v>215</v>
      </c>
      <c r="G109" s="413">
        <v>31797.244999999999</v>
      </c>
      <c r="H109" s="414">
        <v>148732.299</v>
      </c>
      <c r="I109" s="415">
        <v>6975.46</v>
      </c>
      <c r="J109" s="425"/>
      <c r="K109" s="410" t="s">
        <v>215</v>
      </c>
      <c r="L109" s="411">
        <v>13242.832</v>
      </c>
      <c r="M109" s="411">
        <v>61200.578999999998</v>
      </c>
      <c r="N109" s="411">
        <v>2059.2840000000001</v>
      </c>
      <c r="O109" s="412" t="s">
        <v>69</v>
      </c>
      <c r="P109" s="413">
        <v>13997.909</v>
      </c>
      <c r="Q109" s="414">
        <v>65175.758000000002</v>
      </c>
      <c r="R109" s="415">
        <v>2105.7379999999998</v>
      </c>
    </row>
    <row r="110" spans="2:18" ht="15.75" x14ac:dyDescent="0.25">
      <c r="B110" s="410" t="s">
        <v>115</v>
      </c>
      <c r="C110" s="411">
        <v>35704.695</v>
      </c>
      <c r="D110" s="411">
        <v>164673.08799999999</v>
      </c>
      <c r="E110" s="411">
        <v>5595.9920000000002</v>
      </c>
      <c r="F110" s="412" t="s">
        <v>68</v>
      </c>
      <c r="G110" s="413">
        <v>19455.972000000002</v>
      </c>
      <c r="H110" s="414">
        <v>90634.95</v>
      </c>
      <c r="I110" s="415">
        <v>3431.6869999999999</v>
      </c>
      <c r="J110" s="425"/>
      <c r="K110" s="410" t="s">
        <v>117</v>
      </c>
      <c r="L110" s="411">
        <v>12858.513999999999</v>
      </c>
      <c r="M110" s="411">
        <v>58965.754999999997</v>
      </c>
      <c r="N110" s="411">
        <v>1961.3879999999999</v>
      </c>
      <c r="O110" s="412" t="s">
        <v>215</v>
      </c>
      <c r="P110" s="413">
        <v>6023.4359999999997</v>
      </c>
      <c r="Q110" s="414">
        <v>28074.134999999998</v>
      </c>
      <c r="R110" s="415">
        <v>990.04200000000003</v>
      </c>
    </row>
    <row r="111" spans="2:18" ht="15.75" x14ac:dyDescent="0.25">
      <c r="B111" s="410" t="s">
        <v>69</v>
      </c>
      <c r="C111" s="411">
        <v>25677.194</v>
      </c>
      <c r="D111" s="411">
        <v>118277.45699999999</v>
      </c>
      <c r="E111" s="411">
        <v>4796.7280000000001</v>
      </c>
      <c r="F111" s="412" t="s">
        <v>69</v>
      </c>
      <c r="G111" s="413">
        <v>17147.155999999999</v>
      </c>
      <c r="H111" s="414">
        <v>79999.953999999998</v>
      </c>
      <c r="I111" s="415">
        <v>3887.5390000000002</v>
      </c>
      <c r="J111" s="425"/>
      <c r="K111" s="410" t="s">
        <v>123</v>
      </c>
      <c r="L111" s="411">
        <v>5533.1030000000001</v>
      </c>
      <c r="M111" s="411">
        <v>25399.096000000001</v>
      </c>
      <c r="N111" s="411">
        <v>1069.8</v>
      </c>
      <c r="O111" s="412" t="s">
        <v>68</v>
      </c>
      <c r="P111" s="413">
        <v>4726.6859999999997</v>
      </c>
      <c r="Q111" s="414">
        <v>22057.766</v>
      </c>
      <c r="R111" s="415">
        <v>797.34199999999998</v>
      </c>
    </row>
    <row r="112" spans="2:18" ht="15.75" x14ac:dyDescent="0.25">
      <c r="B112" s="410" t="s">
        <v>117</v>
      </c>
      <c r="C112" s="411">
        <v>17396.030999999999</v>
      </c>
      <c r="D112" s="411">
        <v>79973.622000000003</v>
      </c>
      <c r="E112" s="411">
        <v>2973.7539999999999</v>
      </c>
      <c r="F112" s="412" t="s">
        <v>124</v>
      </c>
      <c r="G112" s="413">
        <v>15769.388999999999</v>
      </c>
      <c r="H112" s="414">
        <v>73591.540999999997</v>
      </c>
      <c r="I112" s="415">
        <v>3104.558</v>
      </c>
      <c r="J112" s="425"/>
      <c r="K112" s="410" t="s">
        <v>112</v>
      </c>
      <c r="L112" s="411">
        <v>4984.7449999999999</v>
      </c>
      <c r="M112" s="411">
        <v>22807.281999999999</v>
      </c>
      <c r="N112" s="411">
        <v>916.85500000000002</v>
      </c>
      <c r="O112" s="412" t="s">
        <v>112</v>
      </c>
      <c r="P112" s="413">
        <v>3031.6089999999999</v>
      </c>
      <c r="Q112" s="414">
        <v>14133.825000000001</v>
      </c>
      <c r="R112" s="415">
        <v>537.41</v>
      </c>
    </row>
    <row r="113" spans="2:18" ht="15.75" x14ac:dyDescent="0.25">
      <c r="B113" s="410" t="s">
        <v>124</v>
      </c>
      <c r="C113" s="411">
        <v>16464.785</v>
      </c>
      <c r="D113" s="411">
        <v>75578.884000000005</v>
      </c>
      <c r="E113" s="411">
        <v>2724.482</v>
      </c>
      <c r="F113" s="412" t="s">
        <v>71</v>
      </c>
      <c r="G113" s="413">
        <v>12998.455</v>
      </c>
      <c r="H113" s="414">
        <v>60630.427000000003</v>
      </c>
      <c r="I113" s="415">
        <v>2703.0610000000001</v>
      </c>
      <c r="J113" s="425"/>
      <c r="K113" s="410" t="s">
        <v>68</v>
      </c>
      <c r="L113" s="411">
        <v>4963.4319999999998</v>
      </c>
      <c r="M113" s="411">
        <v>22908.052</v>
      </c>
      <c r="N113" s="411">
        <v>916.27499999999998</v>
      </c>
      <c r="O113" s="412" t="s">
        <v>121</v>
      </c>
      <c r="P113" s="413">
        <v>1302.5170000000001</v>
      </c>
      <c r="Q113" s="414">
        <v>6084.8280000000004</v>
      </c>
      <c r="R113" s="415">
        <v>213.239</v>
      </c>
    </row>
    <row r="114" spans="2:18" ht="15.75" x14ac:dyDescent="0.25">
      <c r="B114" s="410" t="s">
        <v>114</v>
      </c>
      <c r="C114" s="411">
        <v>13807.359</v>
      </c>
      <c r="D114" s="411">
        <v>63604.284</v>
      </c>
      <c r="E114" s="411">
        <v>2200.4769999999999</v>
      </c>
      <c r="F114" s="412" t="s">
        <v>114</v>
      </c>
      <c r="G114" s="413">
        <v>11053.751</v>
      </c>
      <c r="H114" s="414">
        <v>51599.207999999999</v>
      </c>
      <c r="I114" s="415">
        <v>2272.038</v>
      </c>
      <c r="J114" s="425"/>
      <c r="K114" s="410" t="s">
        <v>121</v>
      </c>
      <c r="L114" s="411">
        <v>3981.5349999999999</v>
      </c>
      <c r="M114" s="411">
        <v>18357.758999999998</v>
      </c>
      <c r="N114" s="411">
        <v>765.87900000000002</v>
      </c>
      <c r="O114" s="412" t="s">
        <v>277</v>
      </c>
      <c r="P114" s="413">
        <v>1152.26</v>
      </c>
      <c r="Q114" s="414">
        <v>5412.549</v>
      </c>
      <c r="R114" s="415">
        <v>189</v>
      </c>
    </row>
    <row r="115" spans="2:18" ht="15.75" x14ac:dyDescent="0.25">
      <c r="B115" s="410" t="s">
        <v>129</v>
      </c>
      <c r="C115" s="411">
        <v>10797.869000000001</v>
      </c>
      <c r="D115" s="411">
        <v>49481.472000000002</v>
      </c>
      <c r="E115" s="411">
        <v>1999.48</v>
      </c>
      <c r="F115" s="412" t="s">
        <v>154</v>
      </c>
      <c r="G115" s="413">
        <v>10694.895</v>
      </c>
      <c r="H115" s="414">
        <v>49776.968000000001</v>
      </c>
      <c r="I115" s="415">
        <v>1862.0350000000001</v>
      </c>
      <c r="J115" s="425"/>
      <c r="K115" s="410" t="s">
        <v>164</v>
      </c>
      <c r="L115" s="411">
        <v>2564.2530000000002</v>
      </c>
      <c r="M115" s="411">
        <v>11910.806</v>
      </c>
      <c r="N115" s="411">
        <v>400</v>
      </c>
      <c r="O115" s="412" t="s">
        <v>164</v>
      </c>
      <c r="P115" s="413">
        <v>1097.74</v>
      </c>
      <c r="Q115" s="414">
        <v>5062.0460000000003</v>
      </c>
      <c r="R115" s="415">
        <v>195.30799999999999</v>
      </c>
    </row>
    <row r="116" spans="2:18" ht="15.75" x14ac:dyDescent="0.25">
      <c r="B116" s="410" t="s">
        <v>113</v>
      </c>
      <c r="C116" s="411">
        <v>9430.6010000000006</v>
      </c>
      <c r="D116" s="411">
        <v>43352.02</v>
      </c>
      <c r="E116" s="411">
        <v>1454.3340000000001</v>
      </c>
      <c r="F116" s="412" t="s">
        <v>286</v>
      </c>
      <c r="G116" s="413">
        <v>10517.198</v>
      </c>
      <c r="H116" s="414">
        <v>48111.201000000001</v>
      </c>
      <c r="I116" s="415">
        <v>2360.35</v>
      </c>
      <c r="J116" s="425"/>
      <c r="K116" s="410" t="s">
        <v>114</v>
      </c>
      <c r="L116" s="411">
        <v>1502.2139999999999</v>
      </c>
      <c r="M116" s="411">
        <v>6896.48</v>
      </c>
      <c r="N116" s="411">
        <v>220.99700000000001</v>
      </c>
      <c r="O116" s="412" t="s">
        <v>123</v>
      </c>
      <c r="P116" s="413">
        <v>1030.6089999999999</v>
      </c>
      <c r="Q116" s="414">
        <v>4731.8450000000003</v>
      </c>
      <c r="R116" s="415">
        <v>197.22</v>
      </c>
    </row>
    <row r="117" spans="2:18" ht="15.75" x14ac:dyDescent="0.25">
      <c r="B117" s="410" t="s">
        <v>71</v>
      </c>
      <c r="C117" s="411">
        <v>8663.1650000000009</v>
      </c>
      <c r="D117" s="411">
        <v>39987.714999999997</v>
      </c>
      <c r="E117" s="411">
        <v>1335.5989999999999</v>
      </c>
      <c r="F117" s="412" t="s">
        <v>129</v>
      </c>
      <c r="G117" s="413">
        <v>8332.5939999999991</v>
      </c>
      <c r="H117" s="414">
        <v>38867.932999999997</v>
      </c>
      <c r="I117" s="415">
        <v>1710.605</v>
      </c>
      <c r="J117" s="425"/>
      <c r="K117" s="410" t="s">
        <v>113</v>
      </c>
      <c r="L117" s="411">
        <v>1202.2729999999999</v>
      </c>
      <c r="M117" s="411">
        <v>5533.9120000000003</v>
      </c>
      <c r="N117" s="411">
        <v>187.62299999999999</v>
      </c>
      <c r="O117" s="412" t="s">
        <v>111</v>
      </c>
      <c r="P117" s="413">
        <v>761.00699999999995</v>
      </c>
      <c r="Q117" s="414">
        <v>3599.1660000000002</v>
      </c>
      <c r="R117" s="415">
        <v>190.38900000000001</v>
      </c>
    </row>
    <row r="118" spans="2:18" ht="15.75" x14ac:dyDescent="0.25">
      <c r="B118" s="410" t="s">
        <v>111</v>
      </c>
      <c r="C118" s="411">
        <v>6634.6319999999996</v>
      </c>
      <c r="D118" s="411">
        <v>30485.532999999999</v>
      </c>
      <c r="E118" s="411">
        <v>1136.971</v>
      </c>
      <c r="F118" s="412" t="s">
        <v>213</v>
      </c>
      <c r="G118" s="413">
        <v>4511.13</v>
      </c>
      <c r="H118" s="414">
        <v>21102.383000000002</v>
      </c>
      <c r="I118" s="415">
        <v>992</v>
      </c>
      <c r="J118" s="425"/>
      <c r="K118" s="410" t="s">
        <v>111</v>
      </c>
      <c r="L118" s="411">
        <v>999.92</v>
      </c>
      <c r="M118" s="411">
        <v>4545.0529999999999</v>
      </c>
      <c r="N118" s="411">
        <v>164.21199999999999</v>
      </c>
      <c r="O118" s="412" t="s">
        <v>114</v>
      </c>
      <c r="P118" s="413">
        <v>460.21</v>
      </c>
      <c r="Q118" s="414">
        <v>2117.3739999999998</v>
      </c>
      <c r="R118" s="415">
        <v>104.8</v>
      </c>
    </row>
    <row r="119" spans="2:18" ht="15.75" x14ac:dyDescent="0.25">
      <c r="B119" s="410" t="s">
        <v>154</v>
      </c>
      <c r="C119" s="411">
        <v>5774.3109999999997</v>
      </c>
      <c r="D119" s="411">
        <v>26681.703000000001</v>
      </c>
      <c r="E119" s="411">
        <v>1185.95</v>
      </c>
      <c r="F119" s="412" t="s">
        <v>119</v>
      </c>
      <c r="G119" s="413">
        <v>4044.81</v>
      </c>
      <c r="H119" s="414">
        <v>18820.304</v>
      </c>
      <c r="I119" s="415">
        <v>759.39700000000005</v>
      </c>
      <c r="J119" s="425"/>
      <c r="K119" s="410" t="s">
        <v>122</v>
      </c>
      <c r="L119" s="411">
        <v>714.11900000000003</v>
      </c>
      <c r="M119" s="411">
        <v>3273.348</v>
      </c>
      <c r="N119" s="411">
        <v>134.53700000000001</v>
      </c>
      <c r="O119" s="412" t="s">
        <v>152</v>
      </c>
      <c r="P119" s="413">
        <v>445.18799999999999</v>
      </c>
      <c r="Q119" s="414">
        <v>2063.0120000000002</v>
      </c>
      <c r="R119" s="415">
        <v>109.4</v>
      </c>
    </row>
    <row r="120" spans="2:18" ht="15.75" x14ac:dyDescent="0.25">
      <c r="B120" s="410" t="s">
        <v>119</v>
      </c>
      <c r="C120" s="411">
        <v>4545.0190000000002</v>
      </c>
      <c r="D120" s="411">
        <v>20941.499</v>
      </c>
      <c r="E120" s="411">
        <v>698.3</v>
      </c>
      <c r="F120" s="412" t="s">
        <v>117</v>
      </c>
      <c r="G120" s="413">
        <v>3182.8589999999999</v>
      </c>
      <c r="H120" s="414">
        <v>14924.764999999999</v>
      </c>
      <c r="I120" s="415">
        <v>649.95100000000002</v>
      </c>
      <c r="J120" s="425"/>
      <c r="K120" s="410" t="s">
        <v>115</v>
      </c>
      <c r="L120" s="411">
        <v>350.971</v>
      </c>
      <c r="M120" s="411">
        <v>1589.1569999999999</v>
      </c>
      <c r="N120" s="411">
        <v>64.025000000000006</v>
      </c>
      <c r="O120" s="412" t="s">
        <v>122</v>
      </c>
      <c r="P120" s="413">
        <v>261.10500000000002</v>
      </c>
      <c r="Q120" s="414">
        <v>1227.77</v>
      </c>
      <c r="R120" s="415">
        <v>53.116999999999997</v>
      </c>
    </row>
    <row r="121" spans="2:18" ht="15.75" x14ac:dyDescent="0.25">
      <c r="B121" s="410" t="s">
        <v>122</v>
      </c>
      <c r="C121" s="411">
        <v>3527.4740000000002</v>
      </c>
      <c r="D121" s="411">
        <v>16250.453</v>
      </c>
      <c r="E121" s="411">
        <v>490.06599999999997</v>
      </c>
      <c r="F121" s="412" t="s">
        <v>122</v>
      </c>
      <c r="G121" s="413">
        <v>3001.1570000000002</v>
      </c>
      <c r="H121" s="414">
        <v>13994.26</v>
      </c>
      <c r="I121" s="415">
        <v>483.19099999999997</v>
      </c>
      <c r="J121" s="425"/>
      <c r="K121" s="410" t="s">
        <v>152</v>
      </c>
      <c r="L121" s="411">
        <v>274.27199999999999</v>
      </c>
      <c r="M121" s="411">
        <v>1280.4749999999999</v>
      </c>
      <c r="N121" s="411">
        <v>41</v>
      </c>
      <c r="O121" s="412" t="s">
        <v>128</v>
      </c>
      <c r="P121" s="413">
        <v>254.423</v>
      </c>
      <c r="Q121" s="414">
        <v>1200.606</v>
      </c>
      <c r="R121" s="415">
        <v>62.4</v>
      </c>
    </row>
    <row r="122" spans="2:18" ht="15.75" x14ac:dyDescent="0.25">
      <c r="B122" s="410" t="s">
        <v>156</v>
      </c>
      <c r="C122" s="411">
        <v>2583.3409999999999</v>
      </c>
      <c r="D122" s="411">
        <v>11914.737999999999</v>
      </c>
      <c r="E122" s="411">
        <v>464.64600000000002</v>
      </c>
      <c r="F122" s="412" t="s">
        <v>113</v>
      </c>
      <c r="G122" s="413">
        <v>2739.768</v>
      </c>
      <c r="H122" s="414">
        <v>12861.576999999999</v>
      </c>
      <c r="I122" s="415">
        <v>491.61500000000001</v>
      </c>
      <c r="J122" s="425"/>
      <c r="K122" s="410" t="s">
        <v>156</v>
      </c>
      <c r="L122" s="411">
        <v>271.85500000000002</v>
      </c>
      <c r="M122" s="411">
        <v>1271.8320000000001</v>
      </c>
      <c r="N122" s="411">
        <v>39.6</v>
      </c>
      <c r="O122" s="412" t="s">
        <v>124</v>
      </c>
      <c r="P122" s="413">
        <v>120.15300000000001</v>
      </c>
      <c r="Q122" s="414">
        <v>556.04200000000003</v>
      </c>
      <c r="R122" s="415">
        <v>19.25</v>
      </c>
    </row>
    <row r="123" spans="2:18" ht="16.5" thickBot="1" x14ac:dyDescent="0.3">
      <c r="B123" s="416" t="s">
        <v>306</v>
      </c>
      <c r="C123" s="417">
        <v>2185.1039999999998</v>
      </c>
      <c r="D123" s="417">
        <v>10075.218999999999</v>
      </c>
      <c r="E123" s="417">
        <v>336.2</v>
      </c>
      <c r="F123" s="418" t="s">
        <v>111</v>
      </c>
      <c r="G123" s="419">
        <v>2673.915</v>
      </c>
      <c r="H123" s="420">
        <v>12584.455</v>
      </c>
      <c r="I123" s="421">
        <v>462.06200000000001</v>
      </c>
      <c r="J123" s="425"/>
      <c r="K123" s="416" t="s">
        <v>127</v>
      </c>
      <c r="L123" s="417">
        <v>148.60900000000001</v>
      </c>
      <c r="M123" s="417">
        <v>698.995</v>
      </c>
      <c r="N123" s="417">
        <v>22</v>
      </c>
      <c r="O123" s="418" t="s">
        <v>119</v>
      </c>
      <c r="P123" s="419">
        <v>90.558999999999997</v>
      </c>
      <c r="Q123" s="420">
        <v>419.08699999999999</v>
      </c>
      <c r="R123" s="421">
        <v>21</v>
      </c>
    </row>
    <row r="124" spans="2:18" x14ac:dyDescent="0.2">
      <c r="B124" s="422"/>
      <c r="C124" s="422"/>
      <c r="D124" s="422"/>
      <c r="E124" s="422"/>
      <c r="F124" s="422"/>
      <c r="G124" s="422"/>
      <c r="H124" s="422"/>
      <c r="I124" s="422"/>
      <c r="J124" s="422"/>
      <c r="K124" s="422"/>
      <c r="L124" s="422"/>
      <c r="M124" s="422"/>
      <c r="N124" s="422"/>
      <c r="O124" s="422"/>
      <c r="P124" s="422"/>
      <c r="Q124" s="422"/>
      <c r="R124" s="422"/>
    </row>
    <row r="125" spans="2:18" x14ac:dyDescent="0.2">
      <c r="B125" s="422"/>
      <c r="C125" s="422"/>
      <c r="D125" s="422"/>
      <c r="E125" s="422"/>
      <c r="F125" s="422"/>
      <c r="G125" s="422"/>
      <c r="H125" s="422"/>
      <c r="I125" s="422"/>
      <c r="J125" s="422"/>
      <c r="K125" s="422"/>
      <c r="L125" s="422"/>
      <c r="M125" s="422"/>
      <c r="N125" s="422"/>
      <c r="O125" s="422"/>
      <c r="P125" s="422"/>
      <c r="Q125" s="422"/>
      <c r="R125" s="422"/>
    </row>
    <row r="126" spans="2:18" x14ac:dyDescent="0.2">
      <c r="B126" s="422"/>
      <c r="C126" s="422"/>
      <c r="D126" s="422"/>
      <c r="E126" s="422"/>
      <c r="F126" s="422"/>
      <c r="G126" s="422"/>
      <c r="H126" s="422"/>
      <c r="I126" s="422"/>
      <c r="J126" s="422"/>
      <c r="K126" s="422"/>
      <c r="L126" s="422"/>
      <c r="M126" s="422"/>
      <c r="N126" s="422"/>
      <c r="O126" s="422"/>
      <c r="P126" s="422"/>
      <c r="Q126" s="422"/>
      <c r="R126" s="422"/>
    </row>
    <row r="127" spans="2:18" ht="16.5" x14ac:dyDescent="0.25">
      <c r="B127" s="448"/>
      <c r="C127" s="448"/>
      <c r="D127" s="448"/>
      <c r="E127" s="448"/>
      <c r="F127" s="448"/>
      <c r="G127" s="448"/>
      <c r="H127" s="448"/>
      <c r="I127" s="449"/>
      <c r="J127" s="449"/>
      <c r="K127" s="448"/>
      <c r="L127" s="448"/>
      <c r="M127" s="448"/>
      <c r="N127" s="448"/>
      <c r="O127" s="448"/>
      <c r="P127" s="450"/>
      <c r="Q127" s="450"/>
      <c r="R127" s="441"/>
    </row>
    <row r="128" spans="2:18" ht="15.75" x14ac:dyDescent="0.25">
      <c r="B128" s="423" t="s">
        <v>268</v>
      </c>
      <c r="C128" s="423"/>
      <c r="D128" s="423"/>
      <c r="E128" s="423"/>
      <c r="F128" s="423"/>
      <c r="G128" s="423"/>
      <c r="H128" s="423"/>
      <c r="I128" s="425"/>
      <c r="J128" s="425"/>
      <c r="K128" s="423" t="s">
        <v>269</v>
      </c>
      <c r="L128" s="423"/>
      <c r="M128" s="423"/>
      <c r="N128" s="423"/>
      <c r="O128" s="423"/>
      <c r="P128" s="423"/>
      <c r="Q128" s="423"/>
      <c r="R128" s="425"/>
    </row>
    <row r="129" spans="2:31" ht="16.5" thickBot="1" x14ac:dyDescent="0.3">
      <c r="B129" s="426" t="s">
        <v>168</v>
      </c>
      <c r="C129" s="423"/>
      <c r="D129" s="423"/>
      <c r="E129" s="423"/>
      <c r="F129" s="425"/>
      <c r="G129" s="425"/>
      <c r="H129" s="425"/>
      <c r="I129" s="425"/>
      <c r="J129" s="425"/>
      <c r="K129" s="426" t="s">
        <v>168</v>
      </c>
      <c r="L129" s="423"/>
      <c r="M129" s="423"/>
      <c r="N129" s="423"/>
      <c r="O129" s="425"/>
      <c r="P129" s="425"/>
      <c r="Q129" s="425"/>
      <c r="R129" s="425"/>
    </row>
    <row r="130" spans="2:31" ht="16.5" thickBot="1" x14ac:dyDescent="0.3">
      <c r="B130" s="427" t="s">
        <v>107</v>
      </c>
      <c r="C130" s="428"/>
      <c r="D130" s="428"/>
      <c r="E130" s="428"/>
      <c r="F130" s="428"/>
      <c r="G130" s="428"/>
      <c r="H130" s="428"/>
      <c r="I130" s="429"/>
      <c r="J130" s="425"/>
      <c r="K130" s="427" t="s">
        <v>108</v>
      </c>
      <c r="L130" s="428"/>
      <c r="M130" s="428"/>
      <c r="N130" s="428"/>
      <c r="O130" s="428"/>
      <c r="P130" s="428"/>
      <c r="Q130" s="428"/>
      <c r="R130" s="429"/>
    </row>
    <row r="131" spans="2:31" ht="16.5" thickBot="1" x14ac:dyDescent="0.3">
      <c r="B131" s="430" t="s">
        <v>304</v>
      </c>
      <c r="C131" s="431"/>
      <c r="D131" s="432"/>
      <c r="E131" s="433"/>
      <c r="F131" s="430" t="s">
        <v>305</v>
      </c>
      <c r="G131" s="431"/>
      <c r="H131" s="432"/>
      <c r="I131" s="433"/>
      <c r="J131" s="425"/>
      <c r="K131" s="430" t="s">
        <v>304</v>
      </c>
      <c r="L131" s="431"/>
      <c r="M131" s="432"/>
      <c r="N131" s="433"/>
      <c r="O131" s="430" t="s">
        <v>305</v>
      </c>
      <c r="P131" s="431"/>
      <c r="Q131" s="432"/>
      <c r="R131" s="433"/>
    </row>
    <row r="132" spans="2:31" ht="32.25" thickBot="1" x14ac:dyDescent="0.3">
      <c r="B132" s="434" t="s">
        <v>109</v>
      </c>
      <c r="C132" s="435" t="s">
        <v>89</v>
      </c>
      <c r="D132" s="436" t="s">
        <v>131</v>
      </c>
      <c r="E132" s="437" t="s">
        <v>110</v>
      </c>
      <c r="F132" s="434" t="s">
        <v>109</v>
      </c>
      <c r="G132" s="435" t="s">
        <v>89</v>
      </c>
      <c r="H132" s="436" t="s">
        <v>131</v>
      </c>
      <c r="I132" s="437" t="s">
        <v>110</v>
      </c>
      <c r="J132" s="425"/>
      <c r="K132" s="434" t="s">
        <v>109</v>
      </c>
      <c r="L132" s="435" t="s">
        <v>89</v>
      </c>
      <c r="M132" s="436" t="s">
        <v>131</v>
      </c>
      <c r="N132" s="437" t="s">
        <v>110</v>
      </c>
      <c r="O132" s="434" t="s">
        <v>109</v>
      </c>
      <c r="P132" s="435" t="s">
        <v>89</v>
      </c>
      <c r="Q132" s="436" t="s">
        <v>131</v>
      </c>
      <c r="R132" s="437" t="s">
        <v>110</v>
      </c>
    </row>
    <row r="133" spans="2:31" ht="16.5" thickBot="1" x14ac:dyDescent="0.3">
      <c r="B133" s="397" t="s">
        <v>102</v>
      </c>
      <c r="C133" s="398">
        <v>561431.80500000005</v>
      </c>
      <c r="D133" s="399">
        <v>2586248.5019999999</v>
      </c>
      <c r="E133" s="400">
        <v>143693.22899999999</v>
      </c>
      <c r="F133" s="401" t="s">
        <v>102</v>
      </c>
      <c r="G133" s="402">
        <v>586670.02500000002</v>
      </c>
      <c r="H133" s="403">
        <v>2731041.8330000001</v>
      </c>
      <c r="I133" s="400">
        <v>141927.10200000001</v>
      </c>
      <c r="J133" s="425"/>
      <c r="K133" s="397" t="s">
        <v>102</v>
      </c>
      <c r="L133" s="398">
        <v>244595.22</v>
      </c>
      <c r="M133" s="399">
        <v>1126251.7760000001</v>
      </c>
      <c r="N133" s="400">
        <v>52906.783000000003</v>
      </c>
      <c r="O133" s="401" t="s">
        <v>102</v>
      </c>
      <c r="P133" s="402">
        <v>296046.65299999999</v>
      </c>
      <c r="Q133" s="403">
        <v>1378517.432</v>
      </c>
      <c r="R133" s="400">
        <v>57179.915000000001</v>
      </c>
    </row>
    <row r="134" spans="2:31" ht="15.75" x14ac:dyDescent="0.25">
      <c r="B134" s="404" t="s">
        <v>69</v>
      </c>
      <c r="C134" s="405">
        <v>64522.487999999998</v>
      </c>
      <c r="D134" s="405">
        <v>296975.00099999999</v>
      </c>
      <c r="E134" s="405">
        <v>19711.294999999998</v>
      </c>
      <c r="F134" s="406" t="s">
        <v>69</v>
      </c>
      <c r="G134" s="407">
        <v>68538.857999999993</v>
      </c>
      <c r="H134" s="408">
        <v>318866.68599999999</v>
      </c>
      <c r="I134" s="409">
        <v>19585.149000000001</v>
      </c>
      <c r="J134" s="425"/>
      <c r="K134" s="404" t="s">
        <v>69</v>
      </c>
      <c r="L134" s="405">
        <v>89708.653000000006</v>
      </c>
      <c r="M134" s="405">
        <v>413123.77799999999</v>
      </c>
      <c r="N134" s="405">
        <v>22053.667000000001</v>
      </c>
      <c r="O134" s="406" t="s">
        <v>69</v>
      </c>
      <c r="P134" s="407">
        <v>108559.677</v>
      </c>
      <c r="Q134" s="408">
        <v>505276.45500000002</v>
      </c>
      <c r="R134" s="409">
        <v>22576.123</v>
      </c>
    </row>
    <row r="135" spans="2:31" ht="15.75" x14ac:dyDescent="0.25">
      <c r="B135" s="410" t="s">
        <v>115</v>
      </c>
      <c r="C135" s="411">
        <v>58799.832000000002</v>
      </c>
      <c r="D135" s="411">
        <v>270839.61700000003</v>
      </c>
      <c r="E135" s="411">
        <v>14020.88</v>
      </c>
      <c r="F135" s="412" t="s">
        <v>115</v>
      </c>
      <c r="G135" s="413">
        <v>52503.275000000001</v>
      </c>
      <c r="H135" s="414">
        <v>244247.18700000001</v>
      </c>
      <c r="I135" s="415">
        <v>11726.411</v>
      </c>
      <c r="J135" s="425"/>
      <c r="K135" s="410" t="s">
        <v>111</v>
      </c>
      <c r="L135" s="411">
        <v>33784.483999999997</v>
      </c>
      <c r="M135" s="411">
        <v>155530.05900000001</v>
      </c>
      <c r="N135" s="411">
        <v>5125.71</v>
      </c>
      <c r="O135" s="412" t="s">
        <v>111</v>
      </c>
      <c r="P135" s="413">
        <v>38835.275999999998</v>
      </c>
      <c r="Q135" s="414">
        <v>180496.889</v>
      </c>
      <c r="R135" s="415">
        <v>5152.665</v>
      </c>
    </row>
    <row r="136" spans="2:31" ht="15.75" x14ac:dyDescent="0.25">
      <c r="B136" s="410" t="s">
        <v>111</v>
      </c>
      <c r="C136" s="411">
        <v>50574.989000000001</v>
      </c>
      <c r="D136" s="411">
        <v>233510.61600000001</v>
      </c>
      <c r="E136" s="411">
        <v>10959.26</v>
      </c>
      <c r="F136" s="412" t="s">
        <v>111</v>
      </c>
      <c r="G136" s="413">
        <v>48430.894</v>
      </c>
      <c r="H136" s="414">
        <v>225094.99</v>
      </c>
      <c r="I136" s="415">
        <v>11778.395</v>
      </c>
      <c r="J136" s="425"/>
      <c r="K136" s="410" t="s">
        <v>215</v>
      </c>
      <c r="L136" s="411">
        <v>21745.649000000001</v>
      </c>
      <c r="M136" s="411">
        <v>100014.488</v>
      </c>
      <c r="N136" s="411">
        <v>4245.3540000000003</v>
      </c>
      <c r="O136" s="412" t="s">
        <v>215</v>
      </c>
      <c r="P136" s="413">
        <v>36352.756999999998</v>
      </c>
      <c r="Q136" s="414">
        <v>169645.96400000001</v>
      </c>
      <c r="R136" s="415">
        <v>8119</v>
      </c>
    </row>
    <row r="137" spans="2:31" ht="15.75" x14ac:dyDescent="0.25">
      <c r="B137" s="410" t="s">
        <v>164</v>
      </c>
      <c r="C137" s="411">
        <v>43841.792000000001</v>
      </c>
      <c r="D137" s="411">
        <v>202595.88099999999</v>
      </c>
      <c r="E137" s="411">
        <v>9072.6730000000007</v>
      </c>
      <c r="F137" s="412" t="s">
        <v>164</v>
      </c>
      <c r="G137" s="413">
        <v>43760.476999999999</v>
      </c>
      <c r="H137" s="414">
        <v>203679.758</v>
      </c>
      <c r="I137" s="415">
        <v>8581.7530000000006</v>
      </c>
      <c r="J137" s="425"/>
      <c r="K137" s="410" t="s">
        <v>121</v>
      </c>
      <c r="L137" s="411">
        <v>15595.138999999999</v>
      </c>
      <c r="M137" s="411">
        <v>71791.520999999993</v>
      </c>
      <c r="N137" s="411">
        <v>4468.951</v>
      </c>
      <c r="O137" s="412" t="s">
        <v>115</v>
      </c>
      <c r="P137" s="413">
        <v>21364.829000000002</v>
      </c>
      <c r="Q137" s="414">
        <v>99490.149000000005</v>
      </c>
      <c r="R137" s="415">
        <v>4593.4690000000001</v>
      </c>
    </row>
    <row r="138" spans="2:31" ht="15.75" x14ac:dyDescent="0.25">
      <c r="B138" s="410" t="s">
        <v>122</v>
      </c>
      <c r="C138" s="411">
        <v>34394.082000000002</v>
      </c>
      <c r="D138" s="411">
        <v>158354.117</v>
      </c>
      <c r="E138" s="411">
        <v>8423.5380000000005</v>
      </c>
      <c r="F138" s="412" t="s">
        <v>124</v>
      </c>
      <c r="G138" s="413">
        <v>37351.955999999998</v>
      </c>
      <c r="H138" s="414">
        <v>173816.17199999999</v>
      </c>
      <c r="I138" s="415">
        <v>11089.844999999999</v>
      </c>
      <c r="J138" s="425"/>
      <c r="K138" s="410" t="s">
        <v>115</v>
      </c>
      <c r="L138" s="411">
        <v>15076.78</v>
      </c>
      <c r="M138" s="411">
        <v>69504.172000000006</v>
      </c>
      <c r="N138" s="411">
        <v>3451.0079999999998</v>
      </c>
      <c r="O138" s="412" t="s">
        <v>68</v>
      </c>
      <c r="P138" s="413">
        <v>19969.215</v>
      </c>
      <c r="Q138" s="414">
        <v>93138.630999999994</v>
      </c>
      <c r="R138" s="415">
        <v>3793.145</v>
      </c>
    </row>
    <row r="139" spans="2:31" ht="15.75" x14ac:dyDescent="0.25">
      <c r="B139" s="410" t="s">
        <v>71</v>
      </c>
      <c r="C139" s="411">
        <v>32188.002</v>
      </c>
      <c r="D139" s="411">
        <v>148029.01999999999</v>
      </c>
      <c r="E139" s="411">
        <v>7421.1989999999996</v>
      </c>
      <c r="F139" s="412" t="s">
        <v>122</v>
      </c>
      <c r="G139" s="413">
        <v>36181.332999999999</v>
      </c>
      <c r="H139" s="414">
        <v>168437.00200000001</v>
      </c>
      <c r="I139" s="415">
        <v>7892.2309999999998</v>
      </c>
      <c r="J139" s="425"/>
      <c r="K139" s="410" t="s">
        <v>68</v>
      </c>
      <c r="L139" s="411">
        <v>14896.77</v>
      </c>
      <c r="M139" s="411">
        <v>68580.092999999993</v>
      </c>
      <c r="N139" s="411">
        <v>3114.99</v>
      </c>
      <c r="O139" s="412" t="s">
        <v>121</v>
      </c>
      <c r="P139" s="413">
        <v>19695.697</v>
      </c>
      <c r="Q139" s="414">
        <v>91761.365999999995</v>
      </c>
      <c r="R139" s="415">
        <v>4440.2269999999999</v>
      </c>
    </row>
    <row r="140" spans="2:31" ht="15.75" x14ac:dyDescent="0.25">
      <c r="B140" s="410" t="s">
        <v>124</v>
      </c>
      <c r="C140" s="411">
        <v>31378.174999999999</v>
      </c>
      <c r="D140" s="411">
        <v>144406.739</v>
      </c>
      <c r="E140" s="411">
        <v>10103.173000000001</v>
      </c>
      <c r="F140" s="412" t="s">
        <v>71</v>
      </c>
      <c r="G140" s="413">
        <v>30445.612000000001</v>
      </c>
      <c r="H140" s="414">
        <v>141863.709</v>
      </c>
      <c r="I140" s="415">
        <v>7362.9989999999998</v>
      </c>
      <c r="J140" s="425"/>
      <c r="K140" s="410" t="s">
        <v>114</v>
      </c>
      <c r="L140" s="411">
        <v>6477.3720000000003</v>
      </c>
      <c r="M140" s="411">
        <v>29853.968000000001</v>
      </c>
      <c r="N140" s="411">
        <v>1052.1949999999999</v>
      </c>
      <c r="O140" s="412" t="s">
        <v>159</v>
      </c>
      <c r="P140" s="413">
        <v>7410.6419999999998</v>
      </c>
      <c r="Q140" s="414">
        <v>34514.241000000002</v>
      </c>
      <c r="R140" s="415">
        <v>901.11900000000003</v>
      </c>
    </row>
    <row r="141" spans="2:31" ht="15.75" x14ac:dyDescent="0.25">
      <c r="B141" s="410" t="s">
        <v>113</v>
      </c>
      <c r="C141" s="411">
        <v>26391.331999999999</v>
      </c>
      <c r="D141" s="411">
        <v>121699.825</v>
      </c>
      <c r="E141" s="411">
        <v>5852.1350000000002</v>
      </c>
      <c r="F141" s="412" t="s">
        <v>119</v>
      </c>
      <c r="G141" s="413">
        <v>23676.733</v>
      </c>
      <c r="H141" s="414">
        <v>110429.943</v>
      </c>
      <c r="I141" s="415">
        <v>5985.6040000000003</v>
      </c>
      <c r="J141" s="425"/>
      <c r="K141" s="410" t="s">
        <v>135</v>
      </c>
      <c r="L141" s="411">
        <v>6146.9859999999999</v>
      </c>
      <c r="M141" s="411">
        <v>28296.138999999999</v>
      </c>
      <c r="N141" s="411">
        <v>877.24800000000005</v>
      </c>
      <c r="O141" s="412" t="s">
        <v>114</v>
      </c>
      <c r="P141" s="413">
        <v>7032.7579999999998</v>
      </c>
      <c r="Q141" s="414">
        <v>32744.812000000002</v>
      </c>
      <c r="R141" s="415">
        <v>984.00599999999997</v>
      </c>
      <c r="AE141" s="14">
        <v>0</v>
      </c>
    </row>
    <row r="142" spans="2:31" ht="15.75" x14ac:dyDescent="0.25">
      <c r="B142" s="410" t="s">
        <v>118</v>
      </c>
      <c r="C142" s="411">
        <v>19501.938999999998</v>
      </c>
      <c r="D142" s="411">
        <v>89577.278999999995</v>
      </c>
      <c r="E142" s="411">
        <v>5669.9970000000003</v>
      </c>
      <c r="F142" s="412" t="s">
        <v>118</v>
      </c>
      <c r="G142" s="413">
        <v>23420.85</v>
      </c>
      <c r="H142" s="414">
        <v>109282.39200000001</v>
      </c>
      <c r="I142" s="415">
        <v>4551.4139999999998</v>
      </c>
      <c r="J142" s="425"/>
      <c r="K142" s="410" t="s">
        <v>152</v>
      </c>
      <c r="L142" s="411">
        <v>5779.2060000000001</v>
      </c>
      <c r="M142" s="411">
        <v>26591.360000000001</v>
      </c>
      <c r="N142" s="411">
        <v>1290.796</v>
      </c>
      <c r="O142" s="412" t="s">
        <v>117</v>
      </c>
      <c r="P142" s="413">
        <v>6949.85</v>
      </c>
      <c r="Q142" s="414">
        <v>32359.654999999999</v>
      </c>
      <c r="R142" s="415">
        <v>1596.5830000000001</v>
      </c>
    </row>
    <row r="143" spans="2:31" ht="15.75" x14ac:dyDescent="0.25">
      <c r="B143" s="410" t="s">
        <v>119</v>
      </c>
      <c r="C143" s="411">
        <v>18542.883999999998</v>
      </c>
      <c r="D143" s="411">
        <v>85398.622000000003</v>
      </c>
      <c r="E143" s="411">
        <v>4350.652</v>
      </c>
      <c r="F143" s="412" t="s">
        <v>113</v>
      </c>
      <c r="G143" s="413">
        <v>23037.924999999999</v>
      </c>
      <c r="H143" s="414">
        <v>107197.24</v>
      </c>
      <c r="I143" s="415">
        <v>5396.5749999999998</v>
      </c>
      <c r="J143" s="425"/>
      <c r="K143" s="410" t="s">
        <v>113</v>
      </c>
      <c r="L143" s="411">
        <v>5660.3609999999999</v>
      </c>
      <c r="M143" s="411">
        <v>25992.005000000001</v>
      </c>
      <c r="N143" s="411">
        <v>652.25</v>
      </c>
      <c r="O143" s="412" t="s">
        <v>135</v>
      </c>
      <c r="P143" s="413">
        <v>6658.26</v>
      </c>
      <c r="Q143" s="414">
        <v>30899.465</v>
      </c>
      <c r="R143" s="415">
        <v>823.14700000000005</v>
      </c>
    </row>
    <row r="144" spans="2:31" ht="15.75" x14ac:dyDescent="0.25">
      <c r="B144" s="410" t="s">
        <v>114</v>
      </c>
      <c r="C144" s="411">
        <v>18226.924999999999</v>
      </c>
      <c r="D144" s="411">
        <v>83934.395999999993</v>
      </c>
      <c r="E144" s="411">
        <v>4977.47</v>
      </c>
      <c r="F144" s="412" t="s">
        <v>114</v>
      </c>
      <c r="G144" s="413">
        <v>19485.038</v>
      </c>
      <c r="H144" s="414">
        <v>90672.577999999994</v>
      </c>
      <c r="I144" s="415">
        <v>4991.0200000000004</v>
      </c>
      <c r="J144" s="425"/>
      <c r="K144" s="410" t="s">
        <v>159</v>
      </c>
      <c r="L144" s="411">
        <v>5401.6270000000004</v>
      </c>
      <c r="M144" s="411">
        <v>24862.308000000001</v>
      </c>
      <c r="N144" s="411">
        <v>751.649</v>
      </c>
      <c r="O144" s="412" t="s">
        <v>113</v>
      </c>
      <c r="P144" s="413">
        <v>4794.3119999999999</v>
      </c>
      <c r="Q144" s="414">
        <v>22375.774000000001</v>
      </c>
      <c r="R144" s="415">
        <v>416.44799999999998</v>
      </c>
    </row>
    <row r="145" spans="1:18" ht="15.75" x14ac:dyDescent="0.25">
      <c r="B145" s="410" t="s">
        <v>215</v>
      </c>
      <c r="C145" s="411">
        <v>17091.453000000001</v>
      </c>
      <c r="D145" s="411">
        <v>78822.786999999997</v>
      </c>
      <c r="E145" s="411">
        <v>4999.8580000000002</v>
      </c>
      <c r="F145" s="412" t="s">
        <v>129</v>
      </c>
      <c r="G145" s="413">
        <v>15974.793</v>
      </c>
      <c r="H145" s="414">
        <v>74304.387000000002</v>
      </c>
      <c r="I145" s="415">
        <v>3874.4940000000001</v>
      </c>
      <c r="J145" s="425"/>
      <c r="K145" s="410" t="s">
        <v>112</v>
      </c>
      <c r="L145" s="411">
        <v>4566.835</v>
      </c>
      <c r="M145" s="411">
        <v>20915.737000000001</v>
      </c>
      <c r="N145" s="411">
        <v>937.14599999999996</v>
      </c>
      <c r="O145" s="412" t="s">
        <v>122</v>
      </c>
      <c r="P145" s="413">
        <v>4580.2420000000002</v>
      </c>
      <c r="Q145" s="414">
        <v>21324.504000000001</v>
      </c>
      <c r="R145" s="415">
        <v>785.60900000000004</v>
      </c>
    </row>
    <row r="146" spans="1:18" ht="15.75" x14ac:dyDescent="0.25">
      <c r="B146" s="410" t="s">
        <v>129</v>
      </c>
      <c r="C146" s="411">
        <v>15509.429</v>
      </c>
      <c r="D146" s="411">
        <v>71460.292000000001</v>
      </c>
      <c r="E146" s="411">
        <v>3813.2979999999998</v>
      </c>
      <c r="F146" s="412" t="s">
        <v>121</v>
      </c>
      <c r="G146" s="413">
        <v>14341.823</v>
      </c>
      <c r="H146" s="414">
        <v>66747.25</v>
      </c>
      <c r="I146" s="415">
        <v>2287.8870000000002</v>
      </c>
      <c r="J146" s="425"/>
      <c r="K146" s="410" t="s">
        <v>117</v>
      </c>
      <c r="L146" s="411">
        <v>4067.0949999999998</v>
      </c>
      <c r="M146" s="411">
        <v>18865.451000000001</v>
      </c>
      <c r="N146" s="411">
        <v>949.72699999999998</v>
      </c>
      <c r="O146" s="412" t="s">
        <v>152</v>
      </c>
      <c r="P146" s="413">
        <v>3846.777</v>
      </c>
      <c r="Q146" s="414">
        <v>17945.826000000001</v>
      </c>
      <c r="R146" s="415">
        <v>1148.0530000000001</v>
      </c>
    </row>
    <row r="147" spans="1:18" ht="15.75" x14ac:dyDescent="0.25">
      <c r="B147" s="410" t="s">
        <v>121</v>
      </c>
      <c r="C147" s="411">
        <v>13486.962</v>
      </c>
      <c r="D147" s="411">
        <v>62139.351999999999</v>
      </c>
      <c r="E147" s="411">
        <v>2769.6770000000001</v>
      </c>
      <c r="F147" s="412" t="s">
        <v>215</v>
      </c>
      <c r="G147" s="413">
        <v>14253.16</v>
      </c>
      <c r="H147" s="414">
        <v>66443.06</v>
      </c>
      <c r="I147" s="415">
        <v>3837.5509999999999</v>
      </c>
      <c r="J147" s="425"/>
      <c r="K147" s="410" t="s">
        <v>122</v>
      </c>
      <c r="L147" s="411">
        <v>3445.9430000000002</v>
      </c>
      <c r="M147" s="411">
        <v>15844.182000000001</v>
      </c>
      <c r="N147" s="411">
        <v>673.91899999999998</v>
      </c>
      <c r="O147" s="412" t="s">
        <v>112</v>
      </c>
      <c r="P147" s="413">
        <v>1975.37</v>
      </c>
      <c r="Q147" s="414">
        <v>9181.8169999999991</v>
      </c>
      <c r="R147" s="415">
        <v>338.01799999999997</v>
      </c>
    </row>
    <row r="148" spans="1:18" ht="15.75" x14ac:dyDescent="0.25">
      <c r="B148" s="410" t="s">
        <v>117</v>
      </c>
      <c r="C148" s="411">
        <v>11909.32</v>
      </c>
      <c r="D148" s="411">
        <v>54937.873</v>
      </c>
      <c r="E148" s="411">
        <v>2903.8330000000001</v>
      </c>
      <c r="F148" s="412" t="s">
        <v>283</v>
      </c>
      <c r="G148" s="413">
        <v>11361.233</v>
      </c>
      <c r="H148" s="414">
        <v>52889.466</v>
      </c>
      <c r="I148" s="415">
        <v>2360.1039999999998</v>
      </c>
      <c r="J148" s="425"/>
      <c r="K148" s="410" t="s">
        <v>128</v>
      </c>
      <c r="L148" s="411">
        <v>2291.7429999999999</v>
      </c>
      <c r="M148" s="411">
        <v>10566.061</v>
      </c>
      <c r="N148" s="411">
        <v>1264.24</v>
      </c>
      <c r="O148" s="412" t="s">
        <v>71</v>
      </c>
      <c r="P148" s="413">
        <v>1814.578</v>
      </c>
      <c r="Q148" s="414">
        <v>8462.5349999999999</v>
      </c>
      <c r="R148" s="415">
        <v>363.93200000000002</v>
      </c>
    </row>
    <row r="149" spans="1:18" ht="16.5" thickBot="1" x14ac:dyDescent="0.3">
      <c r="B149" s="416" t="s">
        <v>120</v>
      </c>
      <c r="C149" s="417">
        <v>11598.995999999999</v>
      </c>
      <c r="D149" s="417">
        <v>53404.671000000002</v>
      </c>
      <c r="E149" s="417">
        <v>3056.4720000000002</v>
      </c>
      <c r="F149" s="418" t="s">
        <v>120</v>
      </c>
      <c r="G149" s="419">
        <v>10867.093000000001</v>
      </c>
      <c r="H149" s="420">
        <v>50467.786</v>
      </c>
      <c r="I149" s="421">
        <v>2901.9380000000001</v>
      </c>
      <c r="J149" s="425"/>
      <c r="K149" s="416" t="s">
        <v>119</v>
      </c>
      <c r="L149" s="417">
        <v>1805.82</v>
      </c>
      <c r="M149" s="417">
        <v>8316.3089999999993</v>
      </c>
      <c r="N149" s="417">
        <v>302.18700000000001</v>
      </c>
      <c r="O149" s="418" t="s">
        <v>128</v>
      </c>
      <c r="P149" s="419">
        <v>1430.287</v>
      </c>
      <c r="Q149" s="420">
        <v>6667.2089999999998</v>
      </c>
      <c r="R149" s="421">
        <v>316.26600000000002</v>
      </c>
    </row>
    <row r="151" spans="1:18" ht="15" x14ac:dyDescent="0.2">
      <c r="A151" s="358"/>
      <c r="B151" s="359" t="s">
        <v>270</v>
      </c>
      <c r="C151" s="358"/>
      <c r="D151" s="35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9" t="s">
        <v>0</v>
      </c>
      <c r="F5" s="767"/>
      <c r="G5" s="771" t="s">
        <v>1</v>
      </c>
      <c r="H5" s="772"/>
      <c r="I5" s="772"/>
      <c r="J5" s="772"/>
      <c r="K5" s="773"/>
    </row>
    <row r="6" spans="2:15" ht="16.5" customHeight="1" thickBot="1" x14ac:dyDescent="0.3">
      <c r="B6" s="5"/>
      <c r="C6" s="29"/>
      <c r="D6" s="29"/>
      <c r="E6" s="761"/>
      <c r="F6" s="768"/>
      <c r="G6" s="615" t="s">
        <v>19</v>
      </c>
      <c r="H6" s="641"/>
      <c r="I6" s="774" t="s">
        <v>221</v>
      </c>
      <c r="J6" s="776" t="s">
        <v>288</v>
      </c>
      <c r="K6" s="777"/>
    </row>
    <row r="7" spans="2:15" ht="39.75" customHeight="1" thickBot="1" x14ac:dyDescent="0.3">
      <c r="B7" s="5"/>
      <c r="C7" s="29"/>
      <c r="D7" s="29"/>
      <c r="E7" s="769"/>
      <c r="F7" s="770"/>
      <c r="G7" s="76" t="s">
        <v>288</v>
      </c>
      <c r="H7" s="532" t="s">
        <v>287</v>
      </c>
      <c r="I7" s="775"/>
      <c r="J7" s="77" t="s">
        <v>222</v>
      </c>
      <c r="K7" s="605" t="s">
        <v>223</v>
      </c>
    </row>
    <row r="8" spans="2:15" ht="47.25" customHeight="1" thickBot="1" x14ac:dyDescent="0.3">
      <c r="B8" s="5"/>
      <c r="C8" s="29"/>
      <c r="D8" s="29"/>
      <c r="E8" s="778" t="s">
        <v>155</v>
      </c>
      <c r="F8" s="779"/>
      <c r="G8" s="78">
        <v>192.54</v>
      </c>
      <c r="H8" s="79">
        <v>207.08</v>
      </c>
      <c r="I8" s="653">
        <v>-7.021440988989772</v>
      </c>
      <c r="J8" s="654">
        <v>3.35</v>
      </c>
      <c r="K8" s="655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9" t="s">
        <v>0</v>
      </c>
      <c r="C14" s="760"/>
      <c r="D14" s="475" t="s">
        <v>7</v>
      </c>
      <c r="E14" s="475"/>
      <c r="F14" s="475"/>
      <c r="G14" s="606"/>
      <c r="H14" s="606"/>
      <c r="I14" s="606"/>
      <c r="J14" s="606"/>
      <c r="K14" s="606"/>
      <c r="L14" s="606"/>
      <c r="M14" s="606"/>
      <c r="N14" s="606"/>
      <c r="O14" s="607"/>
    </row>
    <row r="15" spans="2:15" ht="15" customHeight="1" thickBot="1" x14ac:dyDescent="0.3">
      <c r="B15" s="761"/>
      <c r="C15" s="762"/>
      <c r="D15" s="630" t="s">
        <v>8</v>
      </c>
      <c r="E15" s="475"/>
      <c r="F15" s="475"/>
      <c r="G15" s="630" t="s">
        <v>9</v>
      </c>
      <c r="H15" s="475"/>
      <c r="I15" s="475"/>
      <c r="J15" s="630" t="s">
        <v>10</v>
      </c>
      <c r="K15" s="606"/>
      <c r="L15" s="606"/>
      <c r="M15" s="630" t="s">
        <v>11</v>
      </c>
      <c r="N15" s="606"/>
      <c r="O15" s="607"/>
    </row>
    <row r="16" spans="2:15" ht="31.5" customHeight="1" thickBot="1" x14ac:dyDescent="0.3">
      <c r="B16" s="761"/>
      <c r="C16" s="762"/>
      <c r="D16" s="80" t="s">
        <v>19</v>
      </c>
      <c r="E16" s="631"/>
      <c r="F16" s="632" t="s">
        <v>126</v>
      </c>
      <c r="G16" s="80" t="s">
        <v>19</v>
      </c>
      <c r="H16" s="631"/>
      <c r="I16" s="632" t="s">
        <v>126</v>
      </c>
      <c r="J16" s="80" t="s">
        <v>19</v>
      </c>
      <c r="K16" s="631"/>
      <c r="L16" s="632" t="s">
        <v>126</v>
      </c>
      <c r="M16" s="80" t="s">
        <v>19</v>
      </c>
      <c r="N16" s="631"/>
      <c r="O16" s="643" t="s">
        <v>126</v>
      </c>
    </row>
    <row r="17" spans="2:17" ht="19.5" customHeight="1" thickBot="1" x14ac:dyDescent="0.25">
      <c r="B17" s="763"/>
      <c r="C17" s="764"/>
      <c r="D17" s="597" t="s">
        <v>288</v>
      </c>
      <c r="E17" s="633" t="s">
        <v>287</v>
      </c>
      <c r="F17" s="81" t="s">
        <v>12</v>
      </c>
      <c r="G17" s="597" t="s">
        <v>288</v>
      </c>
      <c r="H17" s="633" t="s">
        <v>287</v>
      </c>
      <c r="I17" s="81" t="s">
        <v>12</v>
      </c>
      <c r="J17" s="597" t="s">
        <v>288</v>
      </c>
      <c r="K17" s="633" t="s">
        <v>287</v>
      </c>
      <c r="L17" s="81" t="s">
        <v>12</v>
      </c>
      <c r="M17" s="597" t="s">
        <v>288</v>
      </c>
      <c r="N17" s="633" t="s">
        <v>287</v>
      </c>
      <c r="O17" s="82" t="s">
        <v>12</v>
      </c>
    </row>
    <row r="18" spans="2:17" ht="47.25" customHeight="1" thickBot="1" x14ac:dyDescent="0.25">
      <c r="B18" s="765" t="s">
        <v>158</v>
      </c>
      <c r="C18" s="766"/>
      <c r="D18" s="83">
        <v>198.07</v>
      </c>
      <c r="E18" s="86">
        <v>216.95</v>
      </c>
      <c r="F18" s="635">
        <v>-8.7024660059921626</v>
      </c>
      <c r="G18" s="85">
        <v>182.17</v>
      </c>
      <c r="H18" s="86">
        <v>189.85</v>
      </c>
      <c r="I18" s="84">
        <v>-4.0452989202001621</v>
      </c>
      <c r="J18" s="85">
        <v>189.91</v>
      </c>
      <c r="K18" s="86">
        <v>198.62</v>
      </c>
      <c r="L18" s="84">
        <v>-4.3852582821468173</v>
      </c>
      <c r="M18" s="85">
        <v>180.96</v>
      </c>
      <c r="N18" s="86">
        <v>189.25</v>
      </c>
      <c r="O18" s="533">
        <v>-4.3804491413474196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56" t="s">
        <v>289</v>
      </c>
      <c r="K23" s="756" t="s">
        <v>290</v>
      </c>
      <c r="L23" s="756" t="s">
        <v>291</v>
      </c>
      <c r="M23" s="55" t="s">
        <v>280</v>
      </c>
      <c r="N23" s="56"/>
    </row>
    <row r="24" spans="2:17" ht="19.5" customHeight="1" thickBot="1" x14ac:dyDescent="0.25">
      <c r="I24" s="57"/>
      <c r="J24" s="757"/>
      <c r="K24" s="758"/>
      <c r="L24" s="757"/>
      <c r="M24" s="88" t="s">
        <v>279</v>
      </c>
      <c r="N24" s="89" t="s">
        <v>241</v>
      </c>
    </row>
    <row r="25" spans="2:17" ht="52.5" customHeight="1" thickBot="1" x14ac:dyDescent="0.3">
      <c r="I25" s="58" t="s">
        <v>125</v>
      </c>
      <c r="J25" s="87">
        <v>192.54</v>
      </c>
      <c r="K25" s="59">
        <v>228.71</v>
      </c>
      <c r="L25" s="60">
        <v>149.44999999999999</v>
      </c>
      <c r="M25" s="90">
        <f>(J25-K25)/K25*100</f>
        <v>-15.814787285208348</v>
      </c>
      <c r="N25" s="91">
        <f>(J25-L25)/L25*100</f>
        <v>28.832385413181672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426" priority="57" operator="lessThan">
      <formula>0</formula>
    </cfRule>
    <cfRule type="cellIs" dxfId="425" priority="58" operator="greaterThan">
      <formula>0</formula>
    </cfRule>
  </conditionalFormatting>
  <conditionalFormatting sqref="I8">
    <cfRule type="cellIs" dxfId="424" priority="3" stopIfTrue="1" operator="lessThan">
      <formula>0</formula>
    </cfRule>
    <cfRule type="cellIs" dxfId="423" priority="4" stopIfTrue="1" operator="greaterThan">
      <formula>0</formula>
    </cfRule>
  </conditionalFormatting>
  <conditionalFormatting sqref="F18 I18 L18 O18">
    <cfRule type="cellIs" dxfId="422" priority="1" stopIfTrue="1" operator="lessThan">
      <formula>0</formula>
    </cfRule>
    <cfRule type="cellIs" dxfId="42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B14" sqref="AB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6" t="s">
        <v>202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2:25" ht="18.75" x14ac:dyDescent="0.3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5" spans="2:25" ht="13.5" thickBot="1" x14ac:dyDescent="0.25"/>
    <row r="6" spans="2:25" ht="20.100000000000001" customHeight="1" thickBot="1" x14ac:dyDescent="0.3">
      <c r="D6" s="92" t="s">
        <v>176</v>
      </c>
      <c r="E6" s="93" t="s">
        <v>59</v>
      </c>
      <c r="F6" s="94" t="s">
        <v>60</v>
      </c>
      <c r="G6" s="94" t="s">
        <v>61</v>
      </c>
      <c r="H6" s="94" t="s">
        <v>62</v>
      </c>
      <c r="I6" s="95" t="s">
        <v>63</v>
      </c>
      <c r="J6" s="94" t="s">
        <v>64</v>
      </c>
      <c r="K6" s="94" t="s">
        <v>65</v>
      </c>
      <c r="L6" s="94" t="s">
        <v>66</v>
      </c>
      <c r="M6" s="94" t="s">
        <v>67</v>
      </c>
      <c r="N6" s="96" t="s">
        <v>47</v>
      </c>
      <c r="O6" s="96" t="s">
        <v>57</v>
      </c>
      <c r="P6" s="96" t="s">
        <v>58</v>
      </c>
      <c r="Q6" s="96" t="s">
        <v>59</v>
      </c>
      <c r="R6" s="96" t="s">
        <v>60</v>
      </c>
      <c r="S6" s="96" t="s">
        <v>61</v>
      </c>
      <c r="T6" s="96" t="s">
        <v>62</v>
      </c>
      <c r="U6" s="96" t="s">
        <v>63</v>
      </c>
      <c r="V6" s="96" t="s">
        <v>64</v>
      </c>
      <c r="W6" s="96" t="s">
        <v>65</v>
      </c>
      <c r="X6" s="96" t="s">
        <v>66</v>
      </c>
      <c r="Y6" s="97" t="s">
        <v>67</v>
      </c>
    </row>
    <row r="7" spans="2:25" ht="20.100000000000001" customHeight="1" x14ac:dyDescent="0.25">
      <c r="D7" s="98">
        <v>2004</v>
      </c>
      <c r="E7" s="99"/>
      <c r="F7" s="100"/>
      <c r="G7" s="100"/>
      <c r="H7" s="100"/>
      <c r="I7" s="101"/>
      <c r="J7" s="100"/>
      <c r="K7" s="100"/>
      <c r="L7" s="100"/>
      <c r="M7" s="100"/>
      <c r="N7" s="102"/>
      <c r="O7" s="102"/>
      <c r="P7" s="102"/>
      <c r="Q7" s="102">
        <v>91.28</v>
      </c>
      <c r="R7" s="102">
        <v>92.56</v>
      </c>
      <c r="S7" s="102">
        <v>95.02</v>
      </c>
      <c r="T7" s="102">
        <v>98.22</v>
      </c>
      <c r="U7" s="102">
        <v>98.784999999999997</v>
      </c>
      <c r="V7" s="102">
        <v>99.84</v>
      </c>
      <c r="W7" s="102">
        <v>101.28100000000001</v>
      </c>
      <c r="X7" s="102">
        <v>105.122</v>
      </c>
      <c r="Y7" s="103">
        <v>105.57</v>
      </c>
    </row>
    <row r="8" spans="2:25" ht="20.100000000000001" customHeight="1" x14ac:dyDescent="0.25">
      <c r="D8" s="104">
        <v>2005</v>
      </c>
      <c r="E8" s="105">
        <v>91.28</v>
      </c>
      <c r="F8" s="106">
        <v>92.56</v>
      </c>
      <c r="G8" s="106">
        <v>95.02</v>
      </c>
      <c r="H8" s="106">
        <v>98.22</v>
      </c>
      <c r="I8" s="106">
        <v>98.784999999999997</v>
      </c>
      <c r="J8" s="106">
        <v>99.84</v>
      </c>
      <c r="K8" s="106">
        <v>101.28100000000001</v>
      </c>
      <c r="L8" s="106">
        <v>105.122</v>
      </c>
      <c r="M8" s="106">
        <v>105.57</v>
      </c>
      <c r="N8" s="107">
        <v>104.43</v>
      </c>
      <c r="O8" s="107">
        <v>104.352</v>
      </c>
      <c r="P8" s="107">
        <v>101.8</v>
      </c>
      <c r="Q8" s="107">
        <v>99.44</v>
      </c>
      <c r="R8" s="107">
        <v>99.09</v>
      </c>
      <c r="S8" s="107">
        <v>97.32</v>
      </c>
      <c r="T8" s="107">
        <v>96.46</v>
      </c>
      <c r="U8" s="107">
        <v>96.4</v>
      </c>
      <c r="V8" s="107">
        <v>97.92</v>
      </c>
      <c r="W8" s="107">
        <v>99.135999999999996</v>
      </c>
      <c r="X8" s="107">
        <v>100.962</v>
      </c>
      <c r="Y8" s="108">
        <v>103.75</v>
      </c>
    </row>
    <row r="9" spans="2:25" ht="20.100000000000001" customHeight="1" x14ac:dyDescent="0.25">
      <c r="D9" s="104">
        <v>2006</v>
      </c>
      <c r="E9" s="105">
        <v>64.67</v>
      </c>
      <c r="F9" s="106">
        <v>66.5</v>
      </c>
      <c r="G9" s="106">
        <v>63.96</v>
      </c>
      <c r="H9" s="106">
        <v>62.7</v>
      </c>
      <c r="I9" s="106">
        <v>68.103999999999999</v>
      </c>
      <c r="J9" s="106">
        <v>63.75</v>
      </c>
      <c r="K9" s="106">
        <v>66.798000000000002</v>
      </c>
      <c r="L9" s="106">
        <v>66.757999999999996</v>
      </c>
      <c r="M9" s="106">
        <v>74.313000000000002</v>
      </c>
      <c r="N9" s="107">
        <v>101.77</v>
      </c>
      <c r="O9" s="107">
        <v>100.21</v>
      </c>
      <c r="P9" s="107">
        <v>100.21</v>
      </c>
      <c r="Q9" s="107">
        <v>98.7</v>
      </c>
      <c r="R9" s="107">
        <v>97.05</v>
      </c>
      <c r="S9" s="107">
        <v>96.44</v>
      </c>
      <c r="T9" s="107">
        <v>95.77</v>
      </c>
      <c r="U9" s="107">
        <v>96</v>
      </c>
      <c r="V9" s="107">
        <v>97.58</v>
      </c>
      <c r="W9" s="107">
        <v>99.47</v>
      </c>
      <c r="X9" s="107">
        <v>102.05</v>
      </c>
      <c r="Y9" s="108">
        <v>102.24</v>
      </c>
    </row>
    <row r="10" spans="2:25" ht="20.100000000000001" customHeight="1" x14ac:dyDescent="0.25">
      <c r="D10" s="104">
        <v>2007</v>
      </c>
      <c r="E10" s="105">
        <v>64.67</v>
      </c>
      <c r="F10" s="106">
        <v>66.5</v>
      </c>
      <c r="G10" s="106">
        <v>63.96</v>
      </c>
      <c r="H10" s="106">
        <v>62.7</v>
      </c>
      <c r="I10" s="106">
        <v>68.103999999999999</v>
      </c>
      <c r="J10" s="106">
        <v>63.75</v>
      </c>
      <c r="K10" s="106">
        <v>66.798000000000002</v>
      </c>
      <c r="L10" s="106">
        <v>66.757999999999996</v>
      </c>
      <c r="M10" s="106">
        <v>74.313000000000002</v>
      </c>
      <c r="N10" s="107">
        <v>102.64</v>
      </c>
      <c r="O10" s="107">
        <v>103.3</v>
      </c>
      <c r="P10" s="107">
        <v>103.5</v>
      </c>
      <c r="Q10" s="107">
        <v>102.91</v>
      </c>
      <c r="R10" s="107">
        <v>103.07</v>
      </c>
      <c r="S10" s="107">
        <v>102.94</v>
      </c>
      <c r="T10" s="107">
        <v>105.84</v>
      </c>
      <c r="U10" s="107">
        <v>109.87</v>
      </c>
      <c r="V10" s="107">
        <v>117.15</v>
      </c>
      <c r="W10" s="107">
        <v>124.18</v>
      </c>
      <c r="X10" s="107">
        <v>130.59</v>
      </c>
      <c r="Y10" s="108">
        <v>132.29</v>
      </c>
    </row>
    <row r="11" spans="2:25" ht="20.100000000000001" customHeight="1" x14ac:dyDescent="0.25">
      <c r="D11" s="109">
        <v>2008</v>
      </c>
      <c r="E11" s="110"/>
      <c r="F11" s="111"/>
      <c r="G11" s="111"/>
      <c r="H11" s="111"/>
      <c r="I11" s="111"/>
      <c r="J11" s="111"/>
      <c r="K11" s="111"/>
      <c r="L11" s="111"/>
      <c r="M11" s="111"/>
      <c r="N11" s="112">
        <v>123.69</v>
      </c>
      <c r="O11" s="111">
        <v>121.17</v>
      </c>
      <c r="P11" s="111">
        <v>117.54</v>
      </c>
      <c r="Q11" s="111">
        <v>111.68</v>
      </c>
      <c r="R11" s="111">
        <v>107.23</v>
      </c>
      <c r="S11" s="111">
        <v>103.71</v>
      </c>
      <c r="T11" s="111">
        <v>101.61</v>
      </c>
      <c r="U11" s="111">
        <v>99.71</v>
      </c>
      <c r="V11" s="111">
        <v>99.33</v>
      </c>
      <c r="W11" s="111">
        <v>97.15</v>
      </c>
      <c r="X11" s="111">
        <v>95.98</v>
      </c>
      <c r="Y11" s="113">
        <v>96.03</v>
      </c>
    </row>
    <row r="12" spans="2:25" ht="20.100000000000001" customHeight="1" x14ac:dyDescent="0.25">
      <c r="D12" s="109">
        <v>2009</v>
      </c>
      <c r="E12" s="110"/>
      <c r="F12" s="111"/>
      <c r="G12" s="111"/>
      <c r="H12" s="111"/>
      <c r="I12" s="111"/>
      <c r="J12" s="111"/>
      <c r="K12" s="111"/>
      <c r="L12" s="111"/>
      <c r="M12" s="111"/>
      <c r="N12" s="112">
        <v>93.98</v>
      </c>
      <c r="O12" s="111">
        <v>94.05</v>
      </c>
      <c r="P12" s="111">
        <v>94.53</v>
      </c>
      <c r="Q12" s="111">
        <v>93.42</v>
      </c>
      <c r="R12" s="111">
        <v>92.71</v>
      </c>
      <c r="S12" s="111">
        <v>92.6</v>
      </c>
      <c r="T12" s="111">
        <v>91.95</v>
      </c>
      <c r="U12" s="111">
        <v>92.77</v>
      </c>
      <c r="V12" s="111">
        <v>94.42</v>
      </c>
      <c r="W12" s="111">
        <v>97.77</v>
      </c>
      <c r="X12" s="111">
        <v>105.25</v>
      </c>
      <c r="Y12" s="113">
        <v>106.66</v>
      </c>
    </row>
    <row r="13" spans="2:25" ht="20.100000000000001" customHeight="1" x14ac:dyDescent="0.25">
      <c r="D13" s="109">
        <v>2010</v>
      </c>
      <c r="E13" s="110"/>
      <c r="F13" s="111"/>
      <c r="G13" s="111"/>
      <c r="H13" s="111"/>
      <c r="I13" s="111"/>
      <c r="J13" s="111"/>
      <c r="K13" s="111"/>
      <c r="L13" s="111"/>
      <c r="M13" s="111"/>
      <c r="N13" s="112">
        <v>106.09</v>
      </c>
      <c r="O13" s="112">
        <v>106.88</v>
      </c>
      <c r="P13" s="112">
        <v>104.79</v>
      </c>
      <c r="Q13" s="112">
        <v>104.21</v>
      </c>
      <c r="R13" s="112">
        <v>104.54</v>
      </c>
      <c r="S13" s="111">
        <v>105.18</v>
      </c>
      <c r="T13" s="111">
        <v>105.54</v>
      </c>
      <c r="U13" s="111">
        <v>108.53</v>
      </c>
      <c r="V13" s="111">
        <v>111.57</v>
      </c>
      <c r="W13" s="111">
        <v>114.33</v>
      </c>
      <c r="X13" s="111">
        <v>118.87</v>
      </c>
      <c r="Y13" s="113">
        <v>119.09</v>
      </c>
    </row>
    <row r="14" spans="2:25" ht="20.100000000000001" customHeight="1" x14ac:dyDescent="0.25">
      <c r="D14" s="109">
        <v>2011</v>
      </c>
      <c r="E14" s="110"/>
      <c r="F14" s="111"/>
      <c r="G14" s="111"/>
      <c r="H14" s="111"/>
      <c r="I14" s="111"/>
      <c r="J14" s="111"/>
      <c r="K14" s="111"/>
      <c r="L14" s="111"/>
      <c r="M14" s="111"/>
      <c r="N14" s="112">
        <v>116.95</v>
      </c>
      <c r="O14" s="111">
        <v>118.78</v>
      </c>
      <c r="P14" s="111">
        <v>121.59</v>
      </c>
      <c r="Q14" s="111">
        <v>120.08</v>
      </c>
      <c r="R14" s="111">
        <v>119.14</v>
      </c>
      <c r="S14" s="111">
        <v>118.62</v>
      </c>
      <c r="T14" s="111">
        <v>120.06</v>
      </c>
      <c r="U14" s="111">
        <v>119.99</v>
      </c>
      <c r="V14" s="111">
        <v>121.1</v>
      </c>
      <c r="W14" s="111">
        <v>123.43</v>
      </c>
      <c r="X14" s="111">
        <v>127.94</v>
      </c>
      <c r="Y14" s="113">
        <v>128.66999999999999</v>
      </c>
    </row>
    <row r="15" spans="2:25" ht="20.100000000000001" customHeight="1" x14ac:dyDescent="0.25">
      <c r="D15" s="109">
        <v>2012</v>
      </c>
      <c r="E15" s="110"/>
      <c r="F15" s="111"/>
      <c r="G15" s="111"/>
      <c r="H15" s="111"/>
      <c r="I15" s="111"/>
      <c r="J15" s="111"/>
      <c r="K15" s="111"/>
      <c r="L15" s="111"/>
      <c r="M15" s="111"/>
      <c r="N15" s="112">
        <v>126.31</v>
      </c>
      <c r="O15" s="114">
        <v>127.07</v>
      </c>
      <c r="P15" s="114">
        <v>125.05</v>
      </c>
      <c r="Q15" s="114">
        <v>120.27</v>
      </c>
      <c r="R15" s="114">
        <v>117.49</v>
      </c>
      <c r="S15" s="114">
        <v>115.56</v>
      </c>
      <c r="T15" s="114">
        <v>114.52</v>
      </c>
      <c r="U15" s="114">
        <v>115.33</v>
      </c>
      <c r="V15" s="114">
        <v>116.24</v>
      </c>
      <c r="W15" s="114">
        <v>118.85</v>
      </c>
      <c r="X15" s="114">
        <v>122.94</v>
      </c>
      <c r="Y15" s="115">
        <v>123.24</v>
      </c>
    </row>
    <row r="16" spans="2:25" ht="20.100000000000001" customHeight="1" x14ac:dyDescent="0.25">
      <c r="D16" s="109">
        <v>2013</v>
      </c>
      <c r="E16" s="110"/>
      <c r="F16" s="111"/>
      <c r="G16" s="111"/>
      <c r="H16" s="111"/>
      <c r="I16" s="111"/>
      <c r="J16" s="111"/>
      <c r="K16" s="111"/>
      <c r="L16" s="111"/>
      <c r="M16" s="111"/>
      <c r="N16" s="112">
        <v>122.98</v>
      </c>
      <c r="O16" s="114">
        <v>123.61</v>
      </c>
      <c r="P16" s="114">
        <v>124.81</v>
      </c>
      <c r="Q16" s="114">
        <v>125.21</v>
      </c>
      <c r="R16" s="114">
        <v>125.23</v>
      </c>
      <c r="S16" s="114">
        <v>126.36</v>
      </c>
      <c r="T16" s="114">
        <v>129.22</v>
      </c>
      <c r="U16" s="114">
        <v>131.80000000000001</v>
      </c>
      <c r="V16" s="114">
        <v>138.4</v>
      </c>
      <c r="W16" s="114">
        <v>142.83000000000001</v>
      </c>
      <c r="X16" s="114">
        <v>153.07</v>
      </c>
      <c r="Y16" s="115">
        <v>155.26</v>
      </c>
    </row>
    <row r="17" spans="4:25" ht="20.100000000000001" customHeight="1" x14ac:dyDescent="0.25">
      <c r="D17" s="109">
        <v>2014</v>
      </c>
      <c r="E17" s="110"/>
      <c r="F17" s="111"/>
      <c r="G17" s="111"/>
      <c r="H17" s="111"/>
      <c r="I17" s="111"/>
      <c r="J17" s="111"/>
      <c r="K17" s="111"/>
      <c r="L17" s="111"/>
      <c r="M17" s="111"/>
      <c r="N17" s="112">
        <v>149.49</v>
      </c>
      <c r="O17" s="114">
        <v>148.83000000000001</v>
      </c>
      <c r="P17" s="114">
        <v>147.58000000000001</v>
      </c>
      <c r="Q17" s="114">
        <v>141.59</v>
      </c>
      <c r="R17" s="114">
        <v>137.78</v>
      </c>
      <c r="S17" s="114">
        <v>134.12</v>
      </c>
      <c r="T17" s="114">
        <v>132.77000000000001</v>
      </c>
      <c r="U17" s="114">
        <v>126.48</v>
      </c>
      <c r="V17" s="114">
        <v>124.64</v>
      </c>
      <c r="W17" s="114">
        <v>124.63</v>
      </c>
      <c r="X17" s="114">
        <v>124.76</v>
      </c>
      <c r="Y17" s="115">
        <v>126.57</v>
      </c>
    </row>
    <row r="18" spans="4:25" ht="20.100000000000001" customHeight="1" x14ac:dyDescent="0.25">
      <c r="D18" s="109">
        <v>2015</v>
      </c>
      <c r="E18" s="110"/>
      <c r="F18" s="111"/>
      <c r="G18" s="111"/>
      <c r="H18" s="111"/>
      <c r="I18" s="111"/>
      <c r="J18" s="111"/>
      <c r="K18" s="111"/>
      <c r="L18" s="111"/>
      <c r="M18" s="111"/>
      <c r="N18" s="112">
        <v>122.15</v>
      </c>
      <c r="O18" s="114">
        <v>121.55</v>
      </c>
      <c r="P18" s="114">
        <v>122.06</v>
      </c>
      <c r="Q18" s="114">
        <v>118.17</v>
      </c>
      <c r="R18" s="114">
        <v>115.01</v>
      </c>
      <c r="S18" s="114">
        <v>112.17</v>
      </c>
      <c r="T18" s="114">
        <v>111.99</v>
      </c>
      <c r="U18" s="114">
        <v>111.26</v>
      </c>
      <c r="V18" s="114">
        <v>111.98</v>
      </c>
      <c r="W18" s="114">
        <v>116.01</v>
      </c>
      <c r="X18" s="114">
        <v>116.49</v>
      </c>
      <c r="Y18" s="115">
        <v>117.52</v>
      </c>
    </row>
    <row r="19" spans="4:25" ht="20.100000000000001" customHeight="1" x14ac:dyDescent="0.25">
      <c r="D19" s="109">
        <v>2016</v>
      </c>
      <c r="E19" s="110"/>
      <c r="F19" s="111"/>
      <c r="G19" s="111"/>
      <c r="H19" s="111"/>
      <c r="I19" s="111"/>
      <c r="J19" s="111"/>
      <c r="K19" s="111"/>
      <c r="L19" s="111"/>
      <c r="M19" s="111"/>
      <c r="N19" s="112">
        <v>114.76</v>
      </c>
      <c r="O19" s="114">
        <v>112.6</v>
      </c>
      <c r="P19" s="114">
        <v>110.45</v>
      </c>
      <c r="Q19" s="114">
        <v>105.16</v>
      </c>
      <c r="R19" s="114">
        <v>102.76</v>
      </c>
      <c r="S19" s="114">
        <v>101.75</v>
      </c>
      <c r="T19" s="114">
        <v>102.42</v>
      </c>
      <c r="U19" s="114">
        <v>107.26</v>
      </c>
      <c r="V19" s="114">
        <v>114.21</v>
      </c>
      <c r="W19" s="114">
        <v>121.95</v>
      </c>
      <c r="X19" s="116">
        <v>129.99700000000001</v>
      </c>
      <c r="Y19" s="115">
        <v>136.07</v>
      </c>
    </row>
    <row r="20" spans="4:25" ht="20.100000000000001" customHeight="1" x14ac:dyDescent="0.25">
      <c r="D20" s="109">
        <v>2017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2">
        <v>132.02000000000001</v>
      </c>
      <c r="O20" s="114">
        <v>131.69999999999999</v>
      </c>
      <c r="P20" s="114">
        <v>131.03</v>
      </c>
      <c r="Q20" s="114">
        <v>129.94999999999999</v>
      </c>
      <c r="R20" s="114">
        <v>130.1</v>
      </c>
      <c r="S20" s="114">
        <v>131.53</v>
      </c>
      <c r="T20" s="114">
        <v>133.83000000000001</v>
      </c>
      <c r="U20" s="114">
        <v>138.97</v>
      </c>
      <c r="V20" s="114">
        <v>143.80000000000001</v>
      </c>
      <c r="W20" s="114">
        <v>146.97</v>
      </c>
      <c r="X20" s="114">
        <v>151.4</v>
      </c>
      <c r="Y20" s="115">
        <v>151.58000000000001</v>
      </c>
    </row>
    <row r="21" spans="4:25" ht="20.100000000000001" customHeight="1" x14ac:dyDescent="0.25">
      <c r="D21" s="109">
        <v>2018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2">
        <v>141.66999999999999</v>
      </c>
      <c r="O21" s="114">
        <v>137.26</v>
      </c>
      <c r="P21" s="114">
        <v>136.38</v>
      </c>
      <c r="Q21" s="114">
        <v>133.995</v>
      </c>
      <c r="R21" s="114">
        <v>131.33000000000001</v>
      </c>
      <c r="S21" s="114">
        <v>130.77000000000001</v>
      </c>
      <c r="T21" s="114">
        <v>131.53</v>
      </c>
      <c r="U21" s="114">
        <v>131.63</v>
      </c>
      <c r="V21" s="114">
        <v>135.85</v>
      </c>
      <c r="W21" s="114">
        <v>140.12</v>
      </c>
      <c r="X21" s="114">
        <v>141.41</v>
      </c>
      <c r="Y21" s="115">
        <v>142.44999999999999</v>
      </c>
    </row>
    <row r="22" spans="4:25" ht="20.100000000000001" customHeight="1" x14ac:dyDescent="0.25">
      <c r="D22" s="109">
        <v>2019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2">
        <v>139.47</v>
      </c>
      <c r="O22" s="114">
        <v>139.1</v>
      </c>
      <c r="P22" s="114">
        <v>139.24</v>
      </c>
      <c r="Q22" s="114">
        <v>136.16</v>
      </c>
      <c r="R22" s="114">
        <v>135.25</v>
      </c>
      <c r="S22" s="114">
        <v>132.31</v>
      </c>
      <c r="T22" s="114">
        <v>131.05000000000001</v>
      </c>
      <c r="U22" s="114">
        <v>130.74</v>
      </c>
      <c r="V22" s="116">
        <v>132.375</v>
      </c>
      <c r="W22" s="114">
        <v>135.26</v>
      </c>
      <c r="X22" s="114">
        <v>140.62</v>
      </c>
      <c r="Y22" s="115">
        <v>142.47</v>
      </c>
    </row>
    <row r="23" spans="4:25" ht="20.100000000000001" customHeight="1" x14ac:dyDescent="0.25">
      <c r="D23" s="109">
        <v>2020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2">
        <v>139.18</v>
      </c>
      <c r="O23" s="114">
        <v>139.15</v>
      </c>
      <c r="P23" s="114">
        <v>137.97999999999999</v>
      </c>
      <c r="Q23" s="114">
        <v>134.30000000000001</v>
      </c>
      <c r="R23" s="111">
        <v>133.1</v>
      </c>
      <c r="S23" s="111">
        <v>131.71</v>
      </c>
      <c r="T23" s="111">
        <v>132.88999999999999</v>
      </c>
      <c r="U23" s="111">
        <v>135.47</v>
      </c>
      <c r="V23" s="111">
        <v>140.26</v>
      </c>
      <c r="W23" s="111">
        <v>147.52000000000001</v>
      </c>
      <c r="X23" s="111">
        <v>155.43</v>
      </c>
      <c r="Y23" s="113">
        <v>155.24</v>
      </c>
    </row>
    <row r="24" spans="4:25" ht="20.100000000000001" customHeight="1" x14ac:dyDescent="0.25">
      <c r="D24" s="117">
        <v>2021</v>
      </c>
      <c r="E24" s="118"/>
      <c r="F24" s="119"/>
      <c r="G24" s="119"/>
      <c r="H24" s="119"/>
      <c r="I24" s="119"/>
      <c r="J24" s="119"/>
      <c r="K24" s="119"/>
      <c r="L24" s="119"/>
      <c r="M24" s="119"/>
      <c r="N24" s="120">
        <v>149.29</v>
      </c>
      <c r="O24" s="121">
        <v>148.44999999999999</v>
      </c>
      <c r="P24" s="121">
        <v>150.97</v>
      </c>
      <c r="Q24" s="121">
        <v>151.197</v>
      </c>
      <c r="R24" s="119">
        <v>151.05000000000001</v>
      </c>
      <c r="S24" s="119">
        <v>149.44999999999999</v>
      </c>
      <c r="T24" s="119">
        <v>148.99</v>
      </c>
      <c r="U24" s="119">
        <v>152.65</v>
      </c>
      <c r="V24" s="119">
        <v>157.47999999999999</v>
      </c>
      <c r="W24" s="119">
        <v>165.78</v>
      </c>
      <c r="X24" s="119">
        <v>177.44</v>
      </c>
      <c r="Y24" s="122">
        <v>185.49</v>
      </c>
    </row>
    <row r="25" spans="4:25" ht="20.100000000000001" customHeight="1" thickBot="1" x14ac:dyDescent="0.3">
      <c r="D25" s="123">
        <v>2022</v>
      </c>
      <c r="E25" s="124"/>
      <c r="F25" s="125"/>
      <c r="G25" s="125"/>
      <c r="H25" s="125"/>
      <c r="I25" s="125"/>
      <c r="J25" s="125"/>
      <c r="K25" s="125"/>
      <c r="L25" s="125"/>
      <c r="M25" s="125"/>
      <c r="N25" s="126">
        <v>182.61</v>
      </c>
      <c r="O25" s="127">
        <v>184.7</v>
      </c>
      <c r="P25" s="127">
        <v>197.16</v>
      </c>
      <c r="Q25" s="128">
        <v>209.9</v>
      </c>
      <c r="R25" s="127">
        <v>216.37</v>
      </c>
      <c r="S25" s="127">
        <v>228.71</v>
      </c>
      <c r="T25" s="127">
        <v>235.69</v>
      </c>
      <c r="U25" s="127">
        <v>240.29</v>
      </c>
      <c r="V25" s="127">
        <v>251.71</v>
      </c>
      <c r="W25" s="125">
        <v>263.31</v>
      </c>
      <c r="X25" s="125">
        <v>274.01</v>
      </c>
      <c r="Y25" s="129">
        <v>277.93</v>
      </c>
    </row>
    <row r="26" spans="4:25" ht="20.100000000000001" customHeight="1" thickBot="1" x14ac:dyDescent="0.3">
      <c r="D26" s="123">
        <v>2023</v>
      </c>
      <c r="E26" s="124"/>
      <c r="F26" s="125"/>
      <c r="G26" s="125"/>
      <c r="H26" s="125"/>
      <c r="I26" s="125"/>
      <c r="J26" s="125"/>
      <c r="K26" s="125"/>
      <c r="L26" s="125"/>
      <c r="M26" s="125"/>
      <c r="N26" s="126">
        <v>242.3</v>
      </c>
      <c r="O26" s="127">
        <v>227.91</v>
      </c>
      <c r="P26" s="127">
        <v>223.63</v>
      </c>
      <c r="Q26" s="128">
        <v>216.82</v>
      </c>
      <c r="R26" s="127">
        <v>207.08</v>
      </c>
      <c r="S26" s="127">
        <v>192.54</v>
      </c>
      <c r="T26" s="127"/>
      <c r="U26" s="127"/>
      <c r="V26" s="127"/>
      <c r="W26" s="125"/>
      <c r="X26" s="125"/>
      <c r="Y26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5" sqref="Q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0" t="s">
        <v>239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3:12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10" spans="3:12" ht="13.5" thickBot="1" x14ac:dyDescent="0.25"/>
    <row r="11" spans="3:12" ht="16.5" thickBot="1" x14ac:dyDescent="0.25">
      <c r="H11" s="759" t="s">
        <v>0</v>
      </c>
      <c r="I11" s="760"/>
      <c r="J11" s="771" t="s">
        <v>1</v>
      </c>
      <c r="K11" s="772"/>
      <c r="L11" s="773"/>
    </row>
    <row r="12" spans="3:12" ht="24" customHeight="1" thickBot="1" x14ac:dyDescent="0.25">
      <c r="H12" s="761"/>
      <c r="I12" s="762"/>
      <c r="J12" s="615" t="s">
        <v>19</v>
      </c>
      <c r="K12" s="641"/>
      <c r="L12" s="774" t="s">
        <v>221</v>
      </c>
    </row>
    <row r="13" spans="3:12" ht="39.75" customHeight="1" thickBot="1" x14ac:dyDescent="0.25">
      <c r="H13" s="763"/>
      <c r="I13" s="764"/>
      <c r="J13" s="76" t="s">
        <v>288</v>
      </c>
      <c r="K13" s="532" t="s">
        <v>287</v>
      </c>
      <c r="L13" s="780"/>
    </row>
    <row r="14" spans="3:12" ht="54" customHeight="1" thickBot="1" x14ac:dyDescent="0.25">
      <c r="H14" s="781" t="s">
        <v>238</v>
      </c>
      <c r="I14" s="782"/>
      <c r="J14" s="78">
        <v>257.45</v>
      </c>
      <c r="K14" s="79">
        <v>264.38</v>
      </c>
      <c r="L14" s="653">
        <v>-2.6212270217111757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420" priority="1" operator="lessThan">
      <formula>0</formula>
    </cfRule>
    <cfRule type="cellIs" dxfId="41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56" sqref="Z5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8" t="s">
        <v>307</v>
      </c>
      <c r="D1" s="139"/>
      <c r="E1" s="139"/>
      <c r="F1" s="139"/>
      <c r="G1" s="139"/>
      <c r="H1" s="139"/>
      <c r="I1" s="139"/>
      <c r="J1" s="133"/>
    </row>
    <row r="2" spans="3:19" ht="21" x14ac:dyDescent="0.35">
      <c r="C2" s="138" t="s">
        <v>16</v>
      </c>
      <c r="D2" s="139"/>
      <c r="E2" s="139"/>
      <c r="F2" s="138"/>
      <c r="G2" s="139"/>
      <c r="H2" s="139"/>
      <c r="I2" s="139"/>
      <c r="J2" s="133"/>
    </row>
    <row r="3" spans="3:19" ht="21" x14ac:dyDescent="0.35">
      <c r="C3" s="139" t="s">
        <v>245</v>
      </c>
      <c r="D3" s="138"/>
      <c r="E3" s="139"/>
      <c r="F3" s="139"/>
      <c r="G3" s="139"/>
      <c r="H3" s="139"/>
      <c r="I3" s="139"/>
      <c r="J3" s="133"/>
    </row>
    <row r="4" spans="3:19" ht="16.5" thickBot="1" x14ac:dyDescent="0.3">
      <c r="C4" s="133"/>
      <c r="D4" s="133"/>
      <c r="E4" s="133"/>
      <c r="F4" s="133"/>
      <c r="G4" s="133"/>
      <c r="H4" s="133"/>
      <c r="I4" s="133"/>
      <c r="J4" s="133"/>
      <c r="K4" s="7"/>
    </row>
    <row r="5" spans="3:19" ht="15" customHeight="1" thickBot="1" x14ac:dyDescent="0.3">
      <c r="C5" s="785" t="s">
        <v>0</v>
      </c>
      <c r="D5" s="788" t="s">
        <v>33</v>
      </c>
      <c r="E5" s="759" t="s">
        <v>1</v>
      </c>
      <c r="F5" s="801"/>
      <c r="G5" s="802"/>
      <c r="H5" s="474" t="s">
        <v>7</v>
      </c>
      <c r="I5" s="475"/>
      <c r="J5" s="475"/>
      <c r="K5" s="476"/>
      <c r="L5" s="476"/>
      <c r="M5" s="476"/>
      <c r="N5" s="476"/>
      <c r="O5" s="476"/>
      <c r="P5" s="476"/>
      <c r="Q5" s="476"/>
      <c r="R5" s="476"/>
      <c r="S5" s="477"/>
    </row>
    <row r="6" spans="3:19" ht="15" customHeight="1" thickBot="1" x14ac:dyDescent="0.3">
      <c r="C6" s="786"/>
      <c r="D6" s="789"/>
      <c r="E6" s="803"/>
      <c r="F6" s="804"/>
      <c r="G6" s="805"/>
      <c r="H6" s="474" t="s">
        <v>8</v>
      </c>
      <c r="I6" s="475"/>
      <c r="J6" s="478"/>
      <c r="K6" s="474" t="s">
        <v>9</v>
      </c>
      <c r="L6" s="475"/>
      <c r="M6" s="479"/>
      <c r="N6" s="474" t="s">
        <v>10</v>
      </c>
      <c r="O6" s="476"/>
      <c r="P6" s="477"/>
      <c r="Q6" s="474" t="s">
        <v>11</v>
      </c>
      <c r="R6" s="476"/>
      <c r="S6" s="477"/>
    </row>
    <row r="7" spans="3:19" ht="32.25" customHeight="1" thickBot="1" x14ac:dyDescent="0.3">
      <c r="C7" s="786"/>
      <c r="D7" s="789"/>
      <c r="E7" s="783" t="s">
        <v>19</v>
      </c>
      <c r="F7" s="784"/>
      <c r="G7" s="466" t="s">
        <v>216</v>
      </c>
      <c r="H7" s="480" t="s">
        <v>19</v>
      </c>
      <c r="I7" s="481"/>
      <c r="J7" s="466" t="s">
        <v>216</v>
      </c>
      <c r="K7" s="480" t="s">
        <v>19</v>
      </c>
      <c r="L7" s="481"/>
      <c r="M7" s="482" t="s">
        <v>216</v>
      </c>
      <c r="N7" s="480" t="s">
        <v>19</v>
      </c>
      <c r="O7" s="481"/>
      <c r="P7" s="483" t="s">
        <v>216</v>
      </c>
      <c r="Q7" s="480" t="s">
        <v>19</v>
      </c>
      <c r="R7" s="481"/>
      <c r="S7" s="482" t="s">
        <v>216</v>
      </c>
    </row>
    <row r="8" spans="3:19" ht="30" customHeight="1" thickBot="1" x14ac:dyDescent="0.25">
      <c r="C8" s="787"/>
      <c r="D8" s="790"/>
      <c r="E8" s="528" t="s">
        <v>308</v>
      </c>
      <c r="F8" s="628" t="s">
        <v>295</v>
      </c>
      <c r="G8" s="254" t="s">
        <v>12</v>
      </c>
      <c r="H8" s="527" t="s">
        <v>308</v>
      </c>
      <c r="I8" s="528" t="s">
        <v>295</v>
      </c>
      <c r="J8" s="663" t="s">
        <v>12</v>
      </c>
      <c r="K8" s="527" t="s">
        <v>308</v>
      </c>
      <c r="L8" s="528" t="s">
        <v>295</v>
      </c>
      <c r="M8" s="664" t="s">
        <v>12</v>
      </c>
      <c r="N8" s="527" t="s">
        <v>308</v>
      </c>
      <c r="O8" s="528" t="s">
        <v>295</v>
      </c>
      <c r="P8" s="664" t="s">
        <v>12</v>
      </c>
      <c r="Q8" s="665" t="s">
        <v>308</v>
      </c>
      <c r="R8" s="666" t="s">
        <v>295</v>
      </c>
      <c r="S8" s="664" t="s">
        <v>12</v>
      </c>
    </row>
    <row r="9" spans="3:19" ht="24" customHeight="1" x14ac:dyDescent="0.2">
      <c r="C9" s="795" t="s">
        <v>31</v>
      </c>
      <c r="D9" s="467" t="s">
        <v>205</v>
      </c>
      <c r="E9" s="656">
        <v>1938.096</v>
      </c>
      <c r="F9" s="599">
        <v>1957.578</v>
      </c>
      <c r="G9" s="600">
        <v>-0.9952093862926521</v>
      </c>
      <c r="H9" s="667">
        <v>1933.866</v>
      </c>
      <c r="I9" s="668">
        <v>1957.932</v>
      </c>
      <c r="J9" s="669">
        <v>-1.2291540257782207</v>
      </c>
      <c r="K9" s="487">
        <v>2129.1579999999999</v>
      </c>
      <c r="L9" s="668">
        <v>2136.306</v>
      </c>
      <c r="M9" s="670">
        <v>-0.33459626102253792</v>
      </c>
      <c r="N9" s="667">
        <v>1939.433</v>
      </c>
      <c r="O9" s="668">
        <v>1997.2180000000001</v>
      </c>
      <c r="P9" s="670">
        <v>-2.8932745448919488</v>
      </c>
      <c r="Q9" s="667">
        <v>1945.8820000000001</v>
      </c>
      <c r="R9" s="611" t="s">
        <v>84</v>
      </c>
      <c r="S9" s="702" t="s">
        <v>246</v>
      </c>
    </row>
    <row r="10" spans="3:19" ht="27" customHeight="1" x14ac:dyDescent="0.2">
      <c r="C10" s="796"/>
      <c r="D10" s="174" t="s">
        <v>206</v>
      </c>
      <c r="E10" s="521">
        <v>2096.0349999999999</v>
      </c>
      <c r="F10" s="142">
        <v>2069.71</v>
      </c>
      <c r="G10" s="143">
        <v>1.2719173217503814</v>
      </c>
      <c r="H10" s="152">
        <v>2097.0889999999999</v>
      </c>
      <c r="I10" s="153">
        <v>2072.2869999999998</v>
      </c>
      <c r="J10" s="169">
        <v>1.1968419432250521</v>
      </c>
      <c r="K10" s="453">
        <v>2135.7159999999999</v>
      </c>
      <c r="L10" s="153">
        <v>2034.317</v>
      </c>
      <c r="M10" s="154">
        <v>4.9844247479620876</v>
      </c>
      <c r="N10" s="152">
        <v>2070.8389999999999</v>
      </c>
      <c r="O10" s="153">
        <v>2056.748</v>
      </c>
      <c r="P10" s="154">
        <v>0.6851106698535695</v>
      </c>
      <c r="Q10" s="152">
        <v>2098.5410000000002</v>
      </c>
      <c r="R10" s="451">
        <v>2105.2739999999999</v>
      </c>
      <c r="S10" s="552">
        <v>-0.31981585294834403</v>
      </c>
    </row>
    <row r="11" spans="3:19" ht="30" customHeight="1" thickBot="1" x14ac:dyDescent="0.25">
      <c r="C11" s="175" t="s">
        <v>207</v>
      </c>
      <c r="D11" s="176" t="s">
        <v>205</v>
      </c>
      <c r="E11" s="522" t="s">
        <v>20</v>
      </c>
      <c r="F11" s="145" t="s">
        <v>20</v>
      </c>
      <c r="G11" s="255" t="s">
        <v>20</v>
      </c>
      <c r="H11" s="170" t="s">
        <v>20</v>
      </c>
      <c r="I11" s="171" t="s">
        <v>20</v>
      </c>
      <c r="J11" s="706" t="s">
        <v>246</v>
      </c>
      <c r="K11" s="698" t="s">
        <v>20</v>
      </c>
      <c r="L11" s="171" t="s">
        <v>20</v>
      </c>
      <c r="M11" s="705" t="s">
        <v>246</v>
      </c>
      <c r="N11" s="170" t="s">
        <v>20</v>
      </c>
      <c r="O11" s="171" t="s">
        <v>20</v>
      </c>
      <c r="P11" s="711" t="s">
        <v>246</v>
      </c>
      <c r="Q11" s="170" t="s">
        <v>20</v>
      </c>
      <c r="R11" s="551" t="s">
        <v>20</v>
      </c>
      <c r="S11" s="259" t="s">
        <v>246</v>
      </c>
    </row>
    <row r="12" spans="3:19" ht="24.75" customHeight="1" thickBot="1" x14ac:dyDescent="0.25">
      <c r="C12" s="471" t="s">
        <v>32</v>
      </c>
      <c r="D12" s="472" t="s">
        <v>17</v>
      </c>
      <c r="E12" s="523">
        <v>2069.5334232882178</v>
      </c>
      <c r="F12" s="601">
        <v>2052.1482657899778</v>
      </c>
      <c r="G12" s="256">
        <v>0.84716868600854045</v>
      </c>
      <c r="H12" s="160">
        <v>2070.4660492526327</v>
      </c>
      <c r="I12" s="671">
        <v>2055.2578710438042</v>
      </c>
      <c r="J12" s="672">
        <v>0.73996447954750832</v>
      </c>
      <c r="K12" s="160">
        <v>2135.5491398087756</v>
      </c>
      <c r="L12" s="671">
        <v>2035.1965018620524</v>
      </c>
      <c r="M12" s="672">
        <v>4.9308574309609954</v>
      </c>
      <c r="N12" s="160">
        <v>2062.8553837434338</v>
      </c>
      <c r="O12" s="671">
        <v>2034.5159271449445</v>
      </c>
      <c r="P12" s="672">
        <v>1.3929336320437808</v>
      </c>
      <c r="Q12" s="160">
        <v>2029.2338498766192</v>
      </c>
      <c r="R12" s="671">
        <v>2064.3067901938089</v>
      </c>
      <c r="S12" s="718">
        <v>-1.6990178244725367</v>
      </c>
    </row>
    <row r="13" spans="3:19" ht="20.25" customHeight="1" x14ac:dyDescent="0.2">
      <c r="C13" s="795" t="s">
        <v>21</v>
      </c>
      <c r="D13" s="473" t="s">
        <v>22</v>
      </c>
      <c r="E13" s="598">
        <v>1653.674</v>
      </c>
      <c r="F13" s="599">
        <v>1596.7429999999999</v>
      </c>
      <c r="G13" s="600">
        <v>3.565445409812352</v>
      </c>
      <c r="H13" s="673">
        <v>1626.759</v>
      </c>
      <c r="I13" s="674">
        <v>1580.3989999999999</v>
      </c>
      <c r="J13" s="675">
        <v>2.9334364296611253</v>
      </c>
      <c r="K13" s="676">
        <v>1647.1310000000001</v>
      </c>
      <c r="L13" s="677">
        <v>1665.9269999999999</v>
      </c>
      <c r="M13" s="710">
        <v>-1.1282607221084611</v>
      </c>
      <c r="N13" s="667" t="s">
        <v>20</v>
      </c>
      <c r="O13" s="668" t="s">
        <v>20</v>
      </c>
      <c r="P13" s="258" t="s">
        <v>246</v>
      </c>
      <c r="Q13" s="667" t="s">
        <v>84</v>
      </c>
      <c r="R13" s="668" t="s">
        <v>84</v>
      </c>
      <c r="S13" s="257" t="s">
        <v>246</v>
      </c>
    </row>
    <row r="14" spans="3:19" ht="20.25" customHeight="1" thickBot="1" x14ac:dyDescent="0.25">
      <c r="C14" s="797"/>
      <c r="D14" s="661" t="s">
        <v>23</v>
      </c>
      <c r="E14" s="522">
        <v>1097.991</v>
      </c>
      <c r="F14" s="145">
        <v>1064.9580000000001</v>
      </c>
      <c r="G14" s="146">
        <v>3.1018124658437141</v>
      </c>
      <c r="H14" s="161">
        <v>1100.5930000000001</v>
      </c>
      <c r="I14" s="162">
        <v>1068.1949999999999</v>
      </c>
      <c r="J14" s="163">
        <v>3.0329668272178902</v>
      </c>
      <c r="K14" s="161">
        <v>1089.3499999999999</v>
      </c>
      <c r="L14" s="162">
        <v>1058.6669999999999</v>
      </c>
      <c r="M14" s="163">
        <v>2.8982673494120434</v>
      </c>
      <c r="N14" s="156">
        <v>1097.3499999999999</v>
      </c>
      <c r="O14" s="157">
        <v>1072.357</v>
      </c>
      <c r="P14" s="158">
        <v>2.3306604050703208</v>
      </c>
      <c r="Q14" s="156">
        <v>1113.846</v>
      </c>
      <c r="R14" s="157">
        <v>1093.3009999999999</v>
      </c>
      <c r="S14" s="708">
        <v>1.8791714267159798</v>
      </c>
    </row>
    <row r="15" spans="3:19" ht="20.25" customHeight="1" thickBot="1" x14ac:dyDescent="0.25">
      <c r="C15" s="798"/>
      <c r="D15" s="471" t="s">
        <v>17</v>
      </c>
      <c r="E15" s="523">
        <v>1168.2145095207732</v>
      </c>
      <c r="F15" s="601">
        <v>1103.6645404944707</v>
      </c>
      <c r="G15" s="256">
        <v>5.8486946583771209</v>
      </c>
      <c r="H15" s="722">
        <v>1151.5276228399921</v>
      </c>
      <c r="I15" s="723">
        <v>1119.0676221380072</v>
      </c>
      <c r="J15" s="724">
        <v>2.9006290647538546</v>
      </c>
      <c r="K15" s="164">
        <v>1179.7481921960657</v>
      </c>
      <c r="L15" s="678">
        <v>1080.85201653678</v>
      </c>
      <c r="M15" s="679">
        <v>9.1498349585510024</v>
      </c>
      <c r="N15" s="160">
        <v>1097.3499999999999</v>
      </c>
      <c r="O15" s="671">
        <v>1072.357</v>
      </c>
      <c r="P15" s="672">
        <v>2.3306604050703208</v>
      </c>
      <c r="Q15" s="160">
        <v>1228.916765003223</v>
      </c>
      <c r="R15" s="671">
        <v>1161.9364023647486</v>
      </c>
      <c r="S15" s="709">
        <v>5.7645463643412294</v>
      </c>
    </row>
    <row r="16" spans="3:19" ht="18.75" customHeight="1" x14ac:dyDescent="0.2">
      <c r="C16" s="660" t="s">
        <v>24</v>
      </c>
      <c r="D16" s="531" t="s">
        <v>25</v>
      </c>
      <c r="E16" s="524" t="s">
        <v>84</v>
      </c>
      <c r="F16" s="147" t="s">
        <v>84</v>
      </c>
      <c r="G16" s="719" t="s">
        <v>246</v>
      </c>
      <c r="H16" s="667" t="s">
        <v>20</v>
      </c>
      <c r="I16" s="727" t="s">
        <v>20</v>
      </c>
      <c r="J16" s="728" t="s">
        <v>246</v>
      </c>
      <c r="K16" s="721" t="s">
        <v>20</v>
      </c>
      <c r="L16" s="681" t="s">
        <v>20</v>
      </c>
      <c r="M16" s="712" t="s">
        <v>246</v>
      </c>
      <c r="N16" s="680" t="s">
        <v>20</v>
      </c>
      <c r="O16" s="681" t="s">
        <v>20</v>
      </c>
      <c r="P16" s="712" t="s">
        <v>246</v>
      </c>
      <c r="Q16" s="680" t="s">
        <v>84</v>
      </c>
      <c r="R16" s="681" t="s">
        <v>84</v>
      </c>
      <c r="S16" s="702" t="s">
        <v>246</v>
      </c>
    </row>
    <row r="17" spans="3:19" ht="18" customHeight="1" thickBot="1" x14ac:dyDescent="0.25">
      <c r="C17" s="661"/>
      <c r="D17" s="661" t="s">
        <v>26</v>
      </c>
      <c r="E17" s="525">
        <v>792.13300000000004</v>
      </c>
      <c r="F17" s="149">
        <v>764.14099999999996</v>
      </c>
      <c r="G17" s="720">
        <v>3.6631982840863242</v>
      </c>
      <c r="H17" s="150" t="s">
        <v>84</v>
      </c>
      <c r="I17" s="729" t="s">
        <v>84</v>
      </c>
      <c r="J17" s="730" t="s">
        <v>246</v>
      </c>
      <c r="K17" s="456" t="s">
        <v>20</v>
      </c>
      <c r="L17" s="716" t="s">
        <v>20</v>
      </c>
      <c r="M17" s="715" t="s">
        <v>246</v>
      </c>
      <c r="N17" s="156" t="s">
        <v>20</v>
      </c>
      <c r="O17" s="716" t="s">
        <v>20</v>
      </c>
      <c r="P17" s="715" t="s">
        <v>246</v>
      </c>
      <c r="Q17" s="156" t="s">
        <v>84</v>
      </c>
      <c r="R17" s="716" t="s">
        <v>84</v>
      </c>
      <c r="S17" s="255" t="s">
        <v>246</v>
      </c>
    </row>
    <row r="18" spans="3:19" ht="18.75" customHeight="1" thickBot="1" x14ac:dyDescent="0.25">
      <c r="C18" s="662"/>
      <c r="D18" s="471" t="s">
        <v>17</v>
      </c>
      <c r="E18" s="523">
        <v>948.51700000000005</v>
      </c>
      <c r="F18" s="601">
        <v>904.19428131124175</v>
      </c>
      <c r="G18" s="256">
        <v>4.901902124893172</v>
      </c>
      <c r="H18" s="725" t="s">
        <v>84</v>
      </c>
      <c r="I18" s="726" t="s">
        <v>84</v>
      </c>
      <c r="J18" s="703" t="s">
        <v>246</v>
      </c>
      <c r="K18" s="160" t="s">
        <v>20</v>
      </c>
      <c r="L18" s="671" t="s">
        <v>20</v>
      </c>
      <c r="M18" s="717" t="s">
        <v>246</v>
      </c>
      <c r="N18" s="160" t="s">
        <v>20</v>
      </c>
      <c r="O18" s="671" t="s">
        <v>20</v>
      </c>
      <c r="P18" s="717" t="s">
        <v>246</v>
      </c>
      <c r="Q18" s="168" t="s">
        <v>84</v>
      </c>
      <c r="R18" s="682" t="s">
        <v>84</v>
      </c>
      <c r="S18" s="699" t="s">
        <v>246</v>
      </c>
    </row>
    <row r="19" spans="3:19" ht="18.75" customHeight="1" x14ac:dyDescent="0.2">
      <c r="C19" s="799" t="s">
        <v>30</v>
      </c>
      <c r="D19" s="800"/>
      <c r="E19" s="524" t="s">
        <v>84</v>
      </c>
      <c r="F19" s="147" t="s">
        <v>84</v>
      </c>
      <c r="G19" s="257" t="s">
        <v>246</v>
      </c>
      <c r="H19" s="165" t="s">
        <v>84</v>
      </c>
      <c r="I19" s="166" t="s">
        <v>84</v>
      </c>
      <c r="J19" s="715" t="s">
        <v>246</v>
      </c>
      <c r="K19" s="165" t="s">
        <v>20</v>
      </c>
      <c r="L19" s="166" t="s">
        <v>20</v>
      </c>
      <c r="M19" s="715" t="s">
        <v>246</v>
      </c>
      <c r="N19" s="165" t="s">
        <v>20</v>
      </c>
      <c r="O19" s="166" t="s">
        <v>20</v>
      </c>
      <c r="P19" s="715" t="s">
        <v>246</v>
      </c>
      <c r="Q19" s="165" t="s">
        <v>20</v>
      </c>
      <c r="R19" s="166" t="s">
        <v>20</v>
      </c>
      <c r="S19" s="255" t="s">
        <v>246</v>
      </c>
    </row>
    <row r="20" spans="3:19" ht="20.25" customHeight="1" x14ac:dyDescent="0.2">
      <c r="C20" s="791" t="s">
        <v>27</v>
      </c>
      <c r="D20" s="792"/>
      <c r="E20" s="521">
        <v>324.29199999999997</v>
      </c>
      <c r="F20" s="142">
        <v>340.93799999999999</v>
      </c>
      <c r="G20" s="143">
        <v>-4.8824126380749622</v>
      </c>
      <c r="H20" s="152">
        <v>329.19400000000002</v>
      </c>
      <c r="I20" s="153">
        <v>350.82499999999999</v>
      </c>
      <c r="J20" s="154">
        <v>-6.1657521556331423</v>
      </c>
      <c r="K20" s="152">
        <v>296.916</v>
      </c>
      <c r="L20" s="707">
        <v>284.54599999999999</v>
      </c>
      <c r="M20" s="154">
        <v>4.3472760116114815</v>
      </c>
      <c r="N20" s="152">
        <v>330.16500000000002</v>
      </c>
      <c r="O20" s="707">
        <v>350.02800000000002</v>
      </c>
      <c r="P20" s="154">
        <v>-5.674688882032294</v>
      </c>
      <c r="Q20" s="152" t="s">
        <v>84</v>
      </c>
      <c r="R20" s="707" t="s">
        <v>84</v>
      </c>
      <c r="S20" s="258" t="s">
        <v>246</v>
      </c>
    </row>
    <row r="21" spans="3:19" ht="18" customHeight="1" x14ac:dyDescent="0.2">
      <c r="C21" s="791" t="s">
        <v>28</v>
      </c>
      <c r="D21" s="792"/>
      <c r="E21" s="521" t="s">
        <v>84</v>
      </c>
      <c r="F21" s="142" t="s">
        <v>84</v>
      </c>
      <c r="G21" s="258" t="s">
        <v>246</v>
      </c>
      <c r="H21" s="165" t="s">
        <v>84</v>
      </c>
      <c r="I21" s="696" t="s">
        <v>84</v>
      </c>
      <c r="J21" s="713" t="s">
        <v>246</v>
      </c>
      <c r="K21" s="152" t="s">
        <v>20</v>
      </c>
      <c r="L21" s="707" t="s">
        <v>20</v>
      </c>
      <c r="M21" s="713" t="s">
        <v>246</v>
      </c>
      <c r="N21" s="697" t="s">
        <v>20</v>
      </c>
      <c r="O21" s="707" t="s">
        <v>20</v>
      </c>
      <c r="P21" s="713" t="s">
        <v>246</v>
      </c>
      <c r="Q21" s="152" t="s">
        <v>20</v>
      </c>
      <c r="R21" s="707" t="s">
        <v>20</v>
      </c>
      <c r="S21" s="258" t="s">
        <v>246</v>
      </c>
    </row>
    <row r="22" spans="3:19" ht="21" customHeight="1" thickBot="1" x14ac:dyDescent="0.25">
      <c r="C22" s="793" t="s">
        <v>29</v>
      </c>
      <c r="D22" s="794"/>
      <c r="E22" s="526" t="s">
        <v>20</v>
      </c>
      <c r="F22" s="151" t="s">
        <v>20</v>
      </c>
      <c r="G22" s="259" t="s">
        <v>246</v>
      </c>
      <c r="H22" s="170" t="s">
        <v>20</v>
      </c>
      <c r="I22" s="171" t="s">
        <v>20</v>
      </c>
      <c r="J22" s="714" t="s">
        <v>246</v>
      </c>
      <c r="K22" s="700" t="s">
        <v>20</v>
      </c>
      <c r="L22" s="701" t="s">
        <v>20</v>
      </c>
      <c r="M22" s="714" t="s">
        <v>246</v>
      </c>
      <c r="N22" s="700" t="s">
        <v>20</v>
      </c>
      <c r="O22" s="701" t="s">
        <v>20</v>
      </c>
      <c r="P22" s="714" t="s">
        <v>246</v>
      </c>
      <c r="Q22" s="700" t="s">
        <v>20</v>
      </c>
      <c r="R22" s="701" t="s">
        <v>20</v>
      </c>
      <c r="S22" s="704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18" priority="280" operator="beginsWith" text="*">
      <formula>LEFT(G9,LEN("*"))="*"</formula>
    </cfRule>
    <cfRule type="cellIs" dxfId="417" priority="282" operator="lessThan">
      <formula>0</formula>
    </cfRule>
    <cfRule type="cellIs" dxfId="416" priority="283" operator="greaterThan">
      <formula>0</formula>
    </cfRule>
    <cfRule type="cellIs" dxfId="415" priority="287" stopIfTrue="1" operator="lessThan">
      <formula>0</formula>
    </cfRule>
    <cfRule type="cellIs" dxfId="414" priority="288" stopIfTrue="1" operator="greaterThan">
      <formula>0</formula>
    </cfRule>
    <cfRule type="cellIs" dxfId="413" priority="289" stopIfTrue="1" operator="lessThan">
      <formula>0</formula>
    </cfRule>
  </conditionalFormatting>
  <conditionalFormatting sqref="G10:G22">
    <cfRule type="cellIs" dxfId="412" priority="285" stopIfTrue="1" operator="lessThan">
      <formula>0</formula>
    </cfRule>
    <cfRule type="cellIs" dxfId="411" priority="286" stopIfTrue="1" operator="greaterThan">
      <formula>0</formula>
    </cfRule>
  </conditionalFormatting>
  <conditionalFormatting sqref="G9">
    <cfRule type="cellIs" dxfId="410" priority="284" stopIfTrue="1" operator="lessThan">
      <formula>0</formula>
    </cfRule>
  </conditionalFormatting>
  <conditionalFormatting sqref="G11">
    <cfRule type="containsText" dxfId="409" priority="281" operator="containsText" text="*">
      <formula>NOT(ISERROR(SEARCH("*",G11)))</formula>
    </cfRule>
  </conditionalFormatting>
  <conditionalFormatting sqref="M9:M10 P9:P10 S10 J9:J10 J20 J18 J12:J15 M12:M15 M20 P12 P20 S12 S14:S15 P14:P15">
    <cfRule type="cellIs" dxfId="408" priority="269" operator="lessThan">
      <formula>0</formula>
    </cfRule>
    <cfRule type="cellIs" dxfId="407" priority="270" operator="greaterThan">
      <formula>0</formula>
    </cfRule>
  </conditionalFormatting>
  <conditionalFormatting sqref="J9:J10 M9:M10 P9:P10 S10 J20 J18 J12:J15 M12:M15 M20 P12 P20 S12 S14:S15 P14:P15">
    <cfRule type="expression" dxfId="406" priority="271" stopIfTrue="1">
      <formula>LEFT(J9,LEN("*"))="*"</formula>
    </cfRule>
  </conditionalFormatting>
  <conditionalFormatting sqref="J9:J10 M9:M10 P9:P10 S10 J20 J18 J12:J15 M12:M15 M20 P12 P20 S12 S14:S15 P14:P15">
    <cfRule type="cellIs" dxfId="405" priority="278" stopIfTrue="1" operator="lessThan">
      <formula>0</formula>
    </cfRule>
    <cfRule type="cellIs" dxfId="404" priority="279" stopIfTrue="1" operator="greaterThan">
      <formula>0</formula>
    </cfRule>
  </conditionalFormatting>
  <conditionalFormatting sqref="J21">
    <cfRule type="beginsWith" dxfId="403" priority="249" operator="beginsWith" text="*">
      <formula>LEFT(J21,LEN("*"))="*"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21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22">
    <cfRule type="beginsWith" dxfId="395" priority="241" operator="beginsWith" text="*">
      <formula>LEFT(J22,LEN("*"))="*"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22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J19">
    <cfRule type="beginsWith" dxfId="387" priority="233" operator="beginsWith" text="*">
      <formula>LEFT(J19,LEN("*"))="*"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J19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J16">
    <cfRule type="beginsWith" dxfId="379" priority="225" operator="beginsWith" text="*">
      <formula>LEFT(J16,LEN("*"))="*"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J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J11">
    <cfRule type="beginsWith" dxfId="371" priority="217" operator="beginsWith" text="*">
      <formula>LEFT(J11,LEN("*"))="*"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J11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1">
    <cfRule type="beginsWith" dxfId="363" priority="209" operator="beginsWith" text="*">
      <formula>LEFT(M11,LEN("*"))="*"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1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6">
    <cfRule type="beginsWith" dxfId="355" priority="201" operator="beginsWith" text="*">
      <formula>LEFT(M16,LEN("*"))="*"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6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17">
    <cfRule type="beginsWith" dxfId="347" priority="193" operator="beginsWith" text="*">
      <formula>LEFT(M17,LEN("*"))="*"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17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18">
    <cfRule type="beginsWith" dxfId="339" priority="185" operator="beginsWith" text="*">
      <formula>LEFT(M18,LEN("*"))="*"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18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M19">
    <cfRule type="beginsWith" dxfId="331" priority="177" operator="beginsWith" text="*">
      <formula>LEFT(M19,LEN("*"))="*"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M19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M21">
    <cfRule type="beginsWith" dxfId="323" priority="169" operator="beginsWith" text="*">
      <formula>LEFT(M21,LEN("*"))="*"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M21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M22">
    <cfRule type="beginsWith" dxfId="315" priority="161" operator="beginsWith" text="*">
      <formula>LEFT(M22,LEN("*"))="*"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M22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1">
    <cfRule type="beginsWith" dxfId="307" priority="153" operator="beginsWith" text="*">
      <formula>LEFT(P11,LEN("*"))="*"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1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16">
    <cfRule type="beginsWith" dxfId="299" priority="145" operator="beginsWith" text="*">
      <formula>LEFT(P16,LEN("*"))="*"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16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17">
    <cfRule type="beginsWith" dxfId="291" priority="137" operator="beginsWith" text="*">
      <formula>LEFT(P17,LEN("*"))="*"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17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9">
    <cfRule type="beginsWith" dxfId="283" priority="129" operator="beginsWith" text="*">
      <formula>LEFT(P19,LEN("*"))="*"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9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P21">
    <cfRule type="beginsWith" dxfId="275" priority="121" operator="beginsWith" text="*">
      <formula>LEFT(P21,LEN("*"))="*"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P2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P22">
    <cfRule type="beginsWith" dxfId="267" priority="113" operator="beginsWith" text="*">
      <formula>LEFT(P22,LEN("*"))="*"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P22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P18">
    <cfRule type="beginsWith" dxfId="259" priority="105" operator="beginsWith" text="*">
      <formula>LEFT(P18,LEN("*"))="*"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P18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1">
    <cfRule type="beginsWith" dxfId="251" priority="97" operator="beginsWith" text="*">
      <formula>LEFT(S11,LEN("*"))="*"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1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3">
    <cfRule type="beginsWith" dxfId="243" priority="89" operator="beginsWith" text="*">
      <formula>LEFT(S13,LEN("*"))="*"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3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16">
    <cfRule type="beginsWith" dxfId="235" priority="81" operator="beginsWith" text="*">
      <formula>LEFT(S16,LEN("*"))="*"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16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18">
    <cfRule type="beginsWith" dxfId="227" priority="73" operator="beginsWith" text="*">
      <formula>LEFT(S18,LEN("*"))="*"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18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19">
    <cfRule type="beginsWith" dxfId="219" priority="65" operator="beginsWith" text="*">
      <formula>LEFT(S19,LEN("*"))="*"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19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20">
    <cfRule type="beginsWith" dxfId="211" priority="57" operator="beginsWith" text="*">
      <formula>LEFT(S20,LEN("*"))="*"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20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21">
    <cfRule type="beginsWith" dxfId="203" priority="49" operator="beginsWith" text="*">
      <formula>LEFT(S21,LEN("*"))="*"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21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S22">
    <cfRule type="beginsWith" dxfId="195" priority="41" operator="beginsWith" text="*">
      <formula>LEFT(S22,LEN("*"))="*"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S22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S17">
    <cfRule type="beginsWith" dxfId="187" priority="33" operator="beginsWith" text="*">
      <formula>LEFT(S17,LEN("*"))="*"</formula>
    </cfRule>
    <cfRule type="cellIs" dxfId="186" priority="34" operator="lessThan">
      <formula>0</formula>
    </cfRule>
    <cfRule type="cellIs" dxfId="185" priority="35" operator="greaterThan">
      <formula>0</formula>
    </cfRule>
    <cfRule type="cellIs" dxfId="184" priority="38" stopIfTrue="1" operator="lessThan">
      <formula>0</formula>
    </cfRule>
    <cfRule type="cellIs" dxfId="183" priority="39" stopIfTrue="1" operator="greaterThan">
      <formula>0</formula>
    </cfRule>
    <cfRule type="cellIs" dxfId="182" priority="40" stopIfTrue="1" operator="lessThan">
      <formula>0</formula>
    </cfRule>
  </conditionalFormatting>
  <conditionalFormatting sqref="S17">
    <cfRule type="cellIs" dxfId="181" priority="36" stopIfTrue="1" operator="lessThan">
      <formula>0</formula>
    </cfRule>
    <cfRule type="cellIs" dxfId="180" priority="37" stopIfTrue="1" operator="greaterThan">
      <formula>0</formula>
    </cfRule>
  </conditionalFormatting>
  <conditionalFormatting sqref="S9">
    <cfRule type="beginsWith" dxfId="179" priority="25" operator="beginsWith" text="*">
      <formula>LEFT(S9,LEN("*"))="*"</formula>
    </cfRule>
    <cfRule type="cellIs" dxfId="178" priority="26" operator="lessThan">
      <formula>0</formula>
    </cfRule>
    <cfRule type="cellIs" dxfId="177" priority="27" operator="greaterThan">
      <formula>0</formula>
    </cfRule>
    <cfRule type="cellIs" dxfId="176" priority="30" stopIfTrue="1" operator="lessThan">
      <formula>0</formula>
    </cfRule>
    <cfRule type="cellIs" dxfId="175" priority="31" stopIfTrue="1" operator="greaterThan">
      <formula>0</formula>
    </cfRule>
    <cfRule type="cellIs" dxfId="174" priority="32" stopIfTrue="1" operator="lessThan">
      <formula>0</formula>
    </cfRule>
  </conditionalFormatting>
  <conditionalFormatting sqref="S9">
    <cfRule type="cellIs" dxfId="173" priority="28" stopIfTrue="1" operator="lessThan">
      <formula>0</formula>
    </cfRule>
    <cfRule type="cellIs" dxfId="172" priority="29" stopIfTrue="1" operator="greaterThan">
      <formula>0</formula>
    </cfRule>
  </conditionalFormatting>
  <conditionalFormatting sqref="P13">
    <cfRule type="beginsWith" dxfId="171" priority="17" operator="beginsWith" text="*">
      <formula>LEFT(P13,LEN("*"))="*"</formula>
    </cfRule>
    <cfRule type="cellIs" dxfId="170" priority="18" operator="lessThan">
      <formula>0</formula>
    </cfRule>
    <cfRule type="cellIs" dxfId="169" priority="19" operator="greaterThan">
      <formula>0</formula>
    </cfRule>
    <cfRule type="cellIs" dxfId="168" priority="22" stopIfTrue="1" operator="lessThan">
      <formula>0</formula>
    </cfRule>
    <cfRule type="cellIs" dxfId="167" priority="23" stopIfTrue="1" operator="greaterThan">
      <formula>0</formula>
    </cfRule>
    <cfRule type="cellIs" dxfId="166" priority="24" stopIfTrue="1" operator="lessThan">
      <formula>0</formula>
    </cfRule>
  </conditionalFormatting>
  <conditionalFormatting sqref="P13">
    <cfRule type="cellIs" dxfId="165" priority="20" stopIfTrue="1" operator="lessThan">
      <formula>0</formula>
    </cfRule>
    <cfRule type="cellIs" dxfId="164" priority="21" stopIfTrue="1" operator="greaterThan">
      <formula>0</formula>
    </cfRule>
  </conditionalFormatting>
  <conditionalFormatting sqref="J17">
    <cfRule type="beginsWith" dxfId="163" priority="1" operator="beginsWith" text="*">
      <formula>LEFT(J17,LEN("*"))="*"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7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66" sqref="S6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6" t="s">
        <v>307</v>
      </c>
      <c r="C1" s="134"/>
      <c r="D1" s="134"/>
      <c r="E1" s="134"/>
      <c r="F1" s="134"/>
      <c r="G1" s="134"/>
      <c r="H1" s="134"/>
      <c r="I1" s="134"/>
    </row>
    <row r="2" spans="2:18" ht="18.75" x14ac:dyDescent="0.3">
      <c r="B2" s="136" t="s">
        <v>16</v>
      </c>
      <c r="C2" s="134"/>
      <c r="D2" s="134"/>
      <c r="E2" s="136"/>
      <c r="F2" s="134"/>
      <c r="G2" s="134"/>
      <c r="H2" s="134"/>
      <c r="I2" s="134"/>
    </row>
    <row r="3" spans="2:18" ht="15.75" thickBot="1" x14ac:dyDescent="0.3">
      <c r="B3" s="135" t="s">
        <v>244</v>
      </c>
      <c r="C3" s="131"/>
      <c r="D3" s="134"/>
      <c r="E3" s="134"/>
      <c r="F3" s="134"/>
      <c r="G3" s="134"/>
      <c r="H3" s="134"/>
      <c r="I3" s="134"/>
    </row>
    <row r="4" spans="2:18" ht="15" customHeight="1" thickBot="1" x14ac:dyDescent="0.3">
      <c r="B4" s="558"/>
      <c r="C4" s="538"/>
      <c r="D4" s="806" t="s">
        <v>1</v>
      </c>
      <c r="E4" s="807"/>
      <c r="F4" s="808"/>
      <c r="G4" s="474" t="s">
        <v>7</v>
      </c>
      <c r="H4" s="475"/>
      <c r="I4" s="475"/>
      <c r="J4" s="476"/>
      <c r="K4" s="476"/>
      <c r="L4" s="476"/>
      <c r="M4" s="476"/>
      <c r="N4" s="476"/>
      <c r="O4" s="476"/>
      <c r="P4" s="476"/>
      <c r="Q4" s="476"/>
      <c r="R4" s="477"/>
    </row>
    <row r="5" spans="2:18" ht="15" customHeight="1" thickBot="1" x14ac:dyDescent="0.3">
      <c r="B5" s="559"/>
      <c r="C5" s="562" t="s">
        <v>33</v>
      </c>
      <c r="D5" s="803"/>
      <c r="E5" s="809"/>
      <c r="F5" s="810"/>
      <c r="G5" s="474" t="s">
        <v>8</v>
      </c>
      <c r="H5" s="475"/>
      <c r="I5" s="478"/>
      <c r="J5" s="474" t="s">
        <v>9</v>
      </c>
      <c r="K5" s="475"/>
      <c r="L5" s="478"/>
      <c r="M5" s="474" t="s">
        <v>10</v>
      </c>
      <c r="N5" s="476"/>
      <c r="O5" s="477"/>
      <c r="P5" s="474" t="s">
        <v>11</v>
      </c>
      <c r="Q5" s="476"/>
      <c r="R5" s="477"/>
    </row>
    <row r="6" spans="2:18" ht="31.5" customHeight="1" thickBot="1" x14ac:dyDescent="0.3">
      <c r="B6" s="494" t="s">
        <v>0</v>
      </c>
      <c r="C6" s="561" t="s">
        <v>271</v>
      </c>
      <c r="D6" s="783" t="s">
        <v>19</v>
      </c>
      <c r="E6" s="811"/>
      <c r="F6" s="567" t="s">
        <v>272</v>
      </c>
      <c r="G6" s="498" t="s">
        <v>19</v>
      </c>
      <c r="H6" s="499"/>
      <c r="I6" s="466" t="s">
        <v>216</v>
      </c>
      <c r="J6" s="500" t="s">
        <v>19</v>
      </c>
      <c r="K6" s="499"/>
      <c r="L6" s="466" t="s">
        <v>216</v>
      </c>
      <c r="M6" s="500" t="s">
        <v>19</v>
      </c>
      <c r="N6" s="499"/>
      <c r="O6" s="466" t="s">
        <v>216</v>
      </c>
      <c r="P6" s="500" t="s">
        <v>19</v>
      </c>
      <c r="Q6" s="499"/>
      <c r="R6" s="466" t="s">
        <v>216</v>
      </c>
    </row>
    <row r="7" spans="2:18" ht="41.25" customHeight="1" thickBot="1" x14ac:dyDescent="0.25">
      <c r="B7" s="560"/>
      <c r="C7" s="564"/>
      <c r="D7" s="177" t="s">
        <v>308</v>
      </c>
      <c r="E7" s="683" t="s">
        <v>295</v>
      </c>
      <c r="F7" s="684" t="s">
        <v>12</v>
      </c>
      <c r="G7" s="260" t="s">
        <v>308</v>
      </c>
      <c r="H7" s="261" t="s">
        <v>295</v>
      </c>
      <c r="I7" s="542" t="s">
        <v>12</v>
      </c>
      <c r="J7" s="501" t="s">
        <v>308</v>
      </c>
      <c r="K7" s="261" t="s">
        <v>295</v>
      </c>
      <c r="L7" s="542" t="s">
        <v>12</v>
      </c>
      <c r="M7" s="501" t="s">
        <v>308</v>
      </c>
      <c r="N7" s="261" t="s">
        <v>295</v>
      </c>
      <c r="O7" s="542" t="s">
        <v>12</v>
      </c>
      <c r="P7" s="501" t="s">
        <v>308</v>
      </c>
      <c r="Q7" s="261" t="s">
        <v>295</v>
      </c>
      <c r="R7" s="542" t="s">
        <v>12</v>
      </c>
    </row>
    <row r="8" spans="2:18" ht="27" customHeight="1" x14ac:dyDescent="0.2">
      <c r="B8" s="812" t="s">
        <v>48</v>
      </c>
      <c r="C8" s="473" t="s">
        <v>209</v>
      </c>
      <c r="D8" s="685">
        <v>1926.46</v>
      </c>
      <c r="E8" s="686">
        <v>1948.0229999999999</v>
      </c>
      <c r="F8" s="687">
        <v>-1.1069171154549959</v>
      </c>
      <c r="G8" s="610">
        <v>2116.4650000000001</v>
      </c>
      <c r="H8" s="611">
        <v>2108.7150000000001</v>
      </c>
      <c r="I8" s="612">
        <v>0.36752240108312406</v>
      </c>
      <c r="J8" s="610">
        <v>1770.2470000000001</v>
      </c>
      <c r="K8" s="611">
        <v>1729.106</v>
      </c>
      <c r="L8" s="612">
        <v>2.3793220311536758</v>
      </c>
      <c r="M8" s="503" t="s">
        <v>20</v>
      </c>
      <c r="N8" s="488" t="s">
        <v>20</v>
      </c>
      <c r="O8" s="169" t="s">
        <v>246</v>
      </c>
      <c r="P8" s="503">
        <v>1515.17</v>
      </c>
      <c r="Q8" s="488">
        <v>1492.8209999999999</v>
      </c>
      <c r="R8" s="169">
        <v>1.4970984464982848</v>
      </c>
    </row>
    <row r="9" spans="2:18" ht="23.25" customHeight="1" x14ac:dyDescent="0.2">
      <c r="B9" s="797"/>
      <c r="C9" s="495" t="s">
        <v>210</v>
      </c>
      <c r="D9" s="178">
        <v>2126.3180000000002</v>
      </c>
      <c r="E9" s="457">
        <v>2135.7629999999999</v>
      </c>
      <c r="F9" s="688">
        <v>-0.44223071567396327</v>
      </c>
      <c r="G9" s="179">
        <v>2207.3910000000001</v>
      </c>
      <c r="H9" s="451">
        <v>2218.7849999999999</v>
      </c>
      <c r="I9" s="552">
        <v>-0.51352429370127251</v>
      </c>
      <c r="J9" s="179">
        <v>1716.22</v>
      </c>
      <c r="K9" s="549">
        <v>1704.184</v>
      </c>
      <c r="L9" s="552">
        <v>0.70626176516151185</v>
      </c>
      <c r="M9" s="181">
        <v>1701.443</v>
      </c>
      <c r="N9" s="153">
        <v>1851.3810000000001</v>
      </c>
      <c r="O9" s="155">
        <v>-8.0987111783042014</v>
      </c>
      <c r="P9" s="181">
        <v>1710.894</v>
      </c>
      <c r="Q9" s="153">
        <v>1640.9870000000001</v>
      </c>
      <c r="R9" s="155">
        <v>4.2600581235561235</v>
      </c>
    </row>
    <row r="10" spans="2:18" ht="27" customHeight="1" x14ac:dyDescent="0.2">
      <c r="B10" s="797"/>
      <c r="C10" s="495" t="s">
        <v>211</v>
      </c>
      <c r="D10" s="178">
        <v>1895.616</v>
      </c>
      <c r="E10" s="458">
        <v>1916.4880000000001</v>
      </c>
      <c r="F10" s="688">
        <v>-1.0890754338143558</v>
      </c>
      <c r="G10" s="182" t="s">
        <v>84</v>
      </c>
      <c r="H10" s="454" t="s">
        <v>84</v>
      </c>
      <c r="I10" s="613" t="s">
        <v>246</v>
      </c>
      <c r="J10" s="182" t="s">
        <v>84</v>
      </c>
      <c r="K10" s="454" t="s">
        <v>84</v>
      </c>
      <c r="L10" s="613" t="s">
        <v>246</v>
      </c>
      <c r="M10" s="181" t="s">
        <v>20</v>
      </c>
      <c r="N10" s="153" t="s">
        <v>20</v>
      </c>
      <c r="O10" s="155" t="s">
        <v>246</v>
      </c>
      <c r="P10" s="181" t="s">
        <v>20</v>
      </c>
      <c r="Q10" s="153" t="s">
        <v>20</v>
      </c>
      <c r="R10" s="155" t="s">
        <v>246</v>
      </c>
    </row>
    <row r="11" spans="2:18" ht="27.75" customHeight="1" x14ac:dyDescent="0.2">
      <c r="B11" s="797"/>
      <c r="C11" s="495" t="s">
        <v>212</v>
      </c>
      <c r="D11" s="178">
        <v>2198.848</v>
      </c>
      <c r="E11" s="458">
        <v>2268.1419999999998</v>
      </c>
      <c r="F11" s="688">
        <v>-3.0550997247967664</v>
      </c>
      <c r="G11" s="179">
        <v>2398.5819999999999</v>
      </c>
      <c r="H11" s="549">
        <v>2637.471</v>
      </c>
      <c r="I11" s="552">
        <v>-9.0575024332021137</v>
      </c>
      <c r="J11" s="179" t="s">
        <v>84</v>
      </c>
      <c r="K11" s="549" t="s">
        <v>84</v>
      </c>
      <c r="L11" s="614" t="s">
        <v>246</v>
      </c>
      <c r="M11" s="181">
        <v>2071.1439999999998</v>
      </c>
      <c r="N11" s="153">
        <v>2155.0230000000001</v>
      </c>
      <c r="O11" s="155">
        <v>-3.8922554422853195</v>
      </c>
      <c r="P11" s="181" t="s">
        <v>20</v>
      </c>
      <c r="Q11" s="153" t="s">
        <v>20</v>
      </c>
      <c r="R11" s="155" t="s">
        <v>246</v>
      </c>
    </row>
    <row r="12" spans="2:18" ht="31.5" x14ac:dyDescent="0.2">
      <c r="B12" s="797"/>
      <c r="C12" s="495" t="s">
        <v>49</v>
      </c>
      <c r="D12" s="178">
        <v>1881.69</v>
      </c>
      <c r="E12" s="458">
        <v>1848.905</v>
      </c>
      <c r="F12" s="459">
        <v>1.7732117117969868</v>
      </c>
      <c r="G12" s="544">
        <v>1856.3430000000001</v>
      </c>
      <c r="H12" s="550">
        <v>1854.614</v>
      </c>
      <c r="I12" s="452">
        <v>9.3226946415806297E-2</v>
      </c>
      <c r="J12" s="544">
        <v>1734.27</v>
      </c>
      <c r="K12" s="550">
        <v>1674.028</v>
      </c>
      <c r="L12" s="452">
        <v>3.5986255904919129</v>
      </c>
      <c r="M12" s="181">
        <v>2167.4369999999999</v>
      </c>
      <c r="N12" s="153">
        <v>2015.7380000000001</v>
      </c>
      <c r="O12" s="155">
        <v>7.5257300303908465</v>
      </c>
      <c r="P12" s="179" t="s">
        <v>84</v>
      </c>
      <c r="Q12" s="153" t="s">
        <v>84</v>
      </c>
      <c r="R12" s="155" t="s">
        <v>246</v>
      </c>
    </row>
    <row r="13" spans="2:18" ht="23.25" customHeight="1" x14ac:dyDescent="0.2">
      <c r="B13" s="797"/>
      <c r="C13" s="495" t="s">
        <v>50</v>
      </c>
      <c r="D13" s="179" t="s">
        <v>20</v>
      </c>
      <c r="E13" s="153" t="s">
        <v>84</v>
      </c>
      <c r="F13" s="689" t="s">
        <v>246</v>
      </c>
      <c r="G13" s="179" t="s">
        <v>20</v>
      </c>
      <c r="H13" s="451" t="s">
        <v>84</v>
      </c>
      <c r="I13" s="552" t="s">
        <v>246</v>
      </c>
      <c r="J13" s="179" t="s">
        <v>20</v>
      </c>
      <c r="K13" s="451" t="s">
        <v>20</v>
      </c>
      <c r="L13" s="552" t="s">
        <v>246</v>
      </c>
      <c r="M13" s="181" t="s">
        <v>20</v>
      </c>
      <c r="N13" s="153" t="s">
        <v>20</v>
      </c>
      <c r="O13" s="155" t="s">
        <v>246</v>
      </c>
      <c r="P13" s="181" t="s">
        <v>20</v>
      </c>
      <c r="Q13" s="153" t="s">
        <v>20</v>
      </c>
      <c r="R13" s="155" t="s">
        <v>246</v>
      </c>
    </row>
    <row r="14" spans="2:18" ht="16.5" thickBot="1" x14ac:dyDescent="0.25">
      <c r="B14" s="813"/>
      <c r="C14" s="496" t="s">
        <v>51</v>
      </c>
      <c r="D14" s="184" t="s">
        <v>84</v>
      </c>
      <c r="E14" s="171" t="s">
        <v>84</v>
      </c>
      <c r="F14" s="460" t="s">
        <v>246</v>
      </c>
      <c r="G14" s="184" t="s">
        <v>20</v>
      </c>
      <c r="H14" s="551" t="s">
        <v>20</v>
      </c>
      <c r="I14" s="455" t="s">
        <v>246</v>
      </c>
      <c r="J14" s="184" t="s">
        <v>20</v>
      </c>
      <c r="K14" s="551" t="s">
        <v>20</v>
      </c>
      <c r="L14" s="455" t="s">
        <v>246</v>
      </c>
      <c r="M14" s="183" t="s">
        <v>84</v>
      </c>
      <c r="N14" s="157" t="s">
        <v>84</v>
      </c>
      <c r="O14" s="159" t="s">
        <v>246</v>
      </c>
      <c r="P14" s="183" t="s">
        <v>20</v>
      </c>
      <c r="Q14" s="157" t="s">
        <v>20</v>
      </c>
      <c r="R14" s="159" t="s">
        <v>246</v>
      </c>
    </row>
    <row r="15" spans="2:18" ht="15.75" customHeight="1" x14ac:dyDescent="0.2">
      <c r="B15" s="814" t="s">
        <v>52</v>
      </c>
      <c r="C15" s="815"/>
      <c r="D15" s="185">
        <v>2123.89</v>
      </c>
      <c r="E15" s="461">
        <v>2038.8689999999999</v>
      </c>
      <c r="F15" s="459">
        <v>4.1700079799143523</v>
      </c>
      <c r="G15" s="502">
        <v>2139.4549999999999</v>
      </c>
      <c r="H15" s="485">
        <v>2061.0320000000002</v>
      </c>
      <c r="I15" s="486">
        <v>3.8050355355957488</v>
      </c>
      <c r="J15" s="502">
        <v>1956.4280000000001</v>
      </c>
      <c r="K15" s="485">
        <v>1912.57</v>
      </c>
      <c r="L15" s="486">
        <v>2.2931448260717349</v>
      </c>
      <c r="M15" s="503">
        <v>1813.4880000000001</v>
      </c>
      <c r="N15" s="485">
        <v>1766.1030000000001</v>
      </c>
      <c r="O15" s="486">
        <v>2.6830258484357929</v>
      </c>
      <c r="P15" s="503" t="s">
        <v>20</v>
      </c>
      <c r="Q15" s="485" t="s">
        <v>20</v>
      </c>
      <c r="R15" s="486" t="s">
        <v>246</v>
      </c>
    </row>
    <row r="16" spans="2:18" ht="15.75" x14ac:dyDescent="0.2">
      <c r="B16" s="791" t="s">
        <v>53</v>
      </c>
      <c r="C16" s="792"/>
      <c r="D16" s="178">
        <v>1561.558</v>
      </c>
      <c r="E16" s="458">
        <v>1522.124</v>
      </c>
      <c r="F16" s="688">
        <v>2.5907219122752134</v>
      </c>
      <c r="G16" s="182" t="s">
        <v>84</v>
      </c>
      <c r="H16" s="454" t="s">
        <v>84</v>
      </c>
      <c r="I16" s="548" t="s">
        <v>246</v>
      </c>
      <c r="J16" s="182" t="s">
        <v>84</v>
      </c>
      <c r="K16" s="454" t="s">
        <v>84</v>
      </c>
      <c r="L16" s="548" t="s">
        <v>246</v>
      </c>
      <c r="M16" s="183" t="s">
        <v>20</v>
      </c>
      <c r="N16" s="454" t="s">
        <v>20</v>
      </c>
      <c r="O16" s="548" t="s">
        <v>246</v>
      </c>
      <c r="P16" s="183" t="s">
        <v>20</v>
      </c>
      <c r="Q16" s="454" t="s">
        <v>20</v>
      </c>
      <c r="R16" s="548" t="s">
        <v>246</v>
      </c>
    </row>
    <row r="17" spans="2:18" ht="15" customHeight="1" thickBot="1" x14ac:dyDescent="0.25">
      <c r="B17" s="793" t="s">
        <v>54</v>
      </c>
      <c r="C17" s="794"/>
      <c r="D17" s="462">
        <v>2732.7089999999998</v>
      </c>
      <c r="E17" s="463">
        <v>2701.8850000000002</v>
      </c>
      <c r="F17" s="690">
        <v>1.1408331590722629</v>
      </c>
      <c r="G17" s="184">
        <v>2316.3989999999999</v>
      </c>
      <c r="H17" s="546">
        <v>2338.3519999999999</v>
      </c>
      <c r="I17" s="455">
        <v>-0.93882358173619607</v>
      </c>
      <c r="J17" s="184" t="s">
        <v>20</v>
      </c>
      <c r="K17" s="546" t="s">
        <v>20</v>
      </c>
      <c r="L17" s="455" t="s">
        <v>246</v>
      </c>
      <c r="M17" s="547" t="s">
        <v>20</v>
      </c>
      <c r="N17" s="546" t="s">
        <v>20</v>
      </c>
      <c r="O17" s="455" t="s">
        <v>246</v>
      </c>
      <c r="P17" s="547">
        <v>3294.9279999999999</v>
      </c>
      <c r="Q17" s="546">
        <v>3211.3249999999998</v>
      </c>
      <c r="R17" s="455">
        <v>2.603380224673618</v>
      </c>
    </row>
    <row r="18" spans="2:18" ht="15.75" customHeight="1" x14ac:dyDescent="0.2">
      <c r="B18" s="812" t="s">
        <v>55</v>
      </c>
      <c r="C18" s="563" t="s">
        <v>46</v>
      </c>
      <c r="D18" s="691">
        <v>1362.69</v>
      </c>
      <c r="E18" s="692">
        <v>1343.3979999999999</v>
      </c>
      <c r="F18" s="693">
        <v>1.4360599018310394</v>
      </c>
      <c r="G18" s="185">
        <v>1331.396</v>
      </c>
      <c r="H18" s="461">
        <v>1378.452</v>
      </c>
      <c r="I18" s="459">
        <v>-3.4136843357621474</v>
      </c>
      <c r="J18" s="185">
        <v>1385.212</v>
      </c>
      <c r="K18" s="461">
        <v>1335.1030000000001</v>
      </c>
      <c r="L18" s="545">
        <v>3.7531935738291291</v>
      </c>
      <c r="M18" s="185">
        <v>1495.317</v>
      </c>
      <c r="N18" s="461">
        <v>1432.355</v>
      </c>
      <c r="O18" s="459">
        <v>4.3956979938632523</v>
      </c>
      <c r="P18" s="185">
        <v>1239.1479999999999</v>
      </c>
      <c r="Q18" s="461">
        <v>1221.971</v>
      </c>
      <c r="R18" s="459">
        <v>1.4056798401925994</v>
      </c>
    </row>
    <row r="19" spans="2:18" ht="37.5" customHeight="1" thickBot="1" x14ac:dyDescent="0.25">
      <c r="B19" s="813"/>
      <c r="C19" s="497" t="s">
        <v>56</v>
      </c>
      <c r="D19" s="180">
        <v>953.12300000000005</v>
      </c>
      <c r="E19" s="464">
        <v>947.32600000000002</v>
      </c>
      <c r="F19" s="465">
        <v>0.61193295655350166</v>
      </c>
      <c r="G19" s="184" t="s">
        <v>84</v>
      </c>
      <c r="H19" s="171" t="s">
        <v>84</v>
      </c>
      <c r="I19" s="172" t="s">
        <v>246</v>
      </c>
      <c r="J19" s="184" t="s">
        <v>84</v>
      </c>
      <c r="K19" s="171" t="s">
        <v>84</v>
      </c>
      <c r="L19" s="172" t="s">
        <v>246</v>
      </c>
      <c r="M19" s="184" t="s">
        <v>84</v>
      </c>
      <c r="N19" s="171" t="s">
        <v>84</v>
      </c>
      <c r="O19" s="172" t="s">
        <v>246</v>
      </c>
      <c r="P19" s="184" t="s">
        <v>84</v>
      </c>
      <c r="Q19" s="171" t="s">
        <v>84</v>
      </c>
      <c r="R19" s="460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32" sqref="X3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6" t="s">
        <v>307</v>
      </c>
      <c r="D1" s="134"/>
      <c r="E1" s="134"/>
      <c r="F1" s="134"/>
      <c r="G1" s="134"/>
      <c r="H1" s="134"/>
      <c r="I1" s="134"/>
      <c r="J1" s="134"/>
      <c r="K1" s="134"/>
    </row>
    <row r="2" spans="3:19" ht="18.75" x14ac:dyDescent="0.3">
      <c r="C2" s="136" t="s">
        <v>16</v>
      </c>
      <c r="D2" s="134"/>
      <c r="E2" s="134"/>
      <c r="F2" s="136"/>
      <c r="G2" s="134"/>
      <c r="H2" s="134"/>
      <c r="I2" s="134"/>
      <c r="J2" s="134"/>
      <c r="K2" s="134"/>
    </row>
    <row r="3" spans="3:19" ht="16.5" customHeight="1" x14ac:dyDescent="0.25">
      <c r="C3" s="133" t="s">
        <v>243</v>
      </c>
      <c r="D3" s="131"/>
      <c r="E3" s="134"/>
      <c r="F3" s="134"/>
      <c r="G3" s="134"/>
      <c r="H3" s="134"/>
      <c r="I3" s="134"/>
      <c r="J3" s="134"/>
      <c r="K3" s="134"/>
    </row>
    <row r="4" spans="3:19" x14ac:dyDescent="0.2">
      <c r="C4" s="134"/>
      <c r="D4" s="134"/>
      <c r="E4" s="134"/>
      <c r="F4" s="134"/>
      <c r="G4" s="134"/>
      <c r="H4" s="134"/>
      <c r="I4" s="134"/>
      <c r="J4" s="134"/>
      <c r="K4" s="134"/>
    </row>
    <row r="5" spans="3:19" ht="16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3:19" ht="16.5" thickBot="1" x14ac:dyDescent="0.3">
      <c r="C6" s="534"/>
      <c r="D6" s="538"/>
      <c r="E6" s="490" t="s">
        <v>1</v>
      </c>
      <c r="F6" s="479"/>
      <c r="G6" s="540"/>
      <c r="H6" s="475" t="s">
        <v>7</v>
      </c>
      <c r="I6" s="475"/>
      <c r="J6" s="475"/>
      <c r="K6" s="476"/>
      <c r="L6" s="476"/>
      <c r="M6" s="476"/>
      <c r="N6" s="476"/>
      <c r="O6" s="476"/>
      <c r="P6" s="476"/>
      <c r="Q6" s="476"/>
      <c r="R6" s="476"/>
      <c r="S6" s="477"/>
    </row>
    <row r="7" spans="3:19" ht="16.5" thickBot="1" x14ac:dyDescent="0.3">
      <c r="C7" s="535"/>
      <c r="D7" s="539" t="s">
        <v>34</v>
      </c>
      <c r="E7" s="491"/>
      <c r="F7" s="492"/>
      <c r="G7" s="493"/>
      <c r="H7" s="474" t="s">
        <v>8</v>
      </c>
      <c r="I7" s="475"/>
      <c r="J7" s="475"/>
      <c r="K7" s="474" t="s">
        <v>9</v>
      </c>
      <c r="L7" s="475"/>
      <c r="M7" s="475"/>
      <c r="N7" s="474" t="s">
        <v>10</v>
      </c>
      <c r="O7" s="476"/>
      <c r="P7" s="476"/>
      <c r="Q7" s="474" t="s">
        <v>11</v>
      </c>
      <c r="R7" s="476"/>
      <c r="S7" s="477"/>
    </row>
    <row r="8" spans="3:19" ht="33.75" customHeight="1" thickBot="1" x14ac:dyDescent="0.3">
      <c r="C8" s="504" t="s">
        <v>0</v>
      </c>
      <c r="D8" s="539" t="s">
        <v>35</v>
      </c>
      <c r="E8" s="80" t="s">
        <v>19</v>
      </c>
      <c r="F8" s="505"/>
      <c r="G8" s="541" t="s">
        <v>273</v>
      </c>
      <c r="H8" s="80" t="s">
        <v>19</v>
      </c>
      <c r="I8" s="505"/>
      <c r="J8" s="576" t="s">
        <v>216</v>
      </c>
      <c r="K8" s="80" t="s">
        <v>19</v>
      </c>
      <c r="L8" s="505"/>
      <c r="M8" s="576" t="s">
        <v>216</v>
      </c>
      <c r="N8" s="80" t="s">
        <v>19</v>
      </c>
      <c r="O8" s="505"/>
      <c r="P8" s="576" t="s">
        <v>216</v>
      </c>
      <c r="Q8" s="80" t="s">
        <v>19</v>
      </c>
      <c r="R8" s="505"/>
      <c r="S8" s="576" t="s">
        <v>216</v>
      </c>
    </row>
    <row r="9" spans="3:19" ht="30" customHeight="1" thickBot="1" x14ac:dyDescent="0.25">
      <c r="C9" s="536"/>
      <c r="D9" s="537"/>
      <c r="E9" s="140" t="s">
        <v>308</v>
      </c>
      <c r="F9" s="140" t="s">
        <v>295</v>
      </c>
      <c r="G9" s="542" t="s">
        <v>12</v>
      </c>
      <c r="H9" s="177" t="s">
        <v>308</v>
      </c>
      <c r="I9" s="573" t="s">
        <v>295</v>
      </c>
      <c r="J9" s="566" t="s">
        <v>12</v>
      </c>
      <c r="K9" s="177" t="s">
        <v>308</v>
      </c>
      <c r="L9" s="583" t="s">
        <v>295</v>
      </c>
      <c r="M9" s="566" t="s">
        <v>12</v>
      </c>
      <c r="N9" s="177" t="s">
        <v>308</v>
      </c>
      <c r="O9" s="583" t="s">
        <v>295</v>
      </c>
      <c r="P9" s="566" t="s">
        <v>12</v>
      </c>
      <c r="Q9" s="177" t="s">
        <v>308</v>
      </c>
      <c r="R9" s="583" t="s">
        <v>295</v>
      </c>
      <c r="S9" s="566" t="s">
        <v>12</v>
      </c>
    </row>
    <row r="10" spans="3:19" ht="17.25" customHeight="1" x14ac:dyDescent="0.2">
      <c r="C10" s="816" t="s">
        <v>74</v>
      </c>
      <c r="D10" s="506" t="s">
        <v>36</v>
      </c>
      <c r="E10" s="507" t="s">
        <v>20</v>
      </c>
      <c r="F10" s="508" t="s">
        <v>20</v>
      </c>
      <c r="G10" s="530" t="s">
        <v>246</v>
      </c>
      <c r="H10" s="507" t="s">
        <v>20</v>
      </c>
      <c r="I10" s="574" t="s">
        <v>20</v>
      </c>
      <c r="J10" s="577" t="s">
        <v>246</v>
      </c>
      <c r="K10" s="507" t="s">
        <v>20</v>
      </c>
      <c r="L10" s="574" t="s">
        <v>20</v>
      </c>
      <c r="M10" s="577" t="s">
        <v>246</v>
      </c>
      <c r="N10" s="507" t="s">
        <v>20</v>
      </c>
      <c r="O10" s="574" t="s">
        <v>20</v>
      </c>
      <c r="P10" s="577" t="s">
        <v>246</v>
      </c>
      <c r="Q10" s="507" t="s">
        <v>20</v>
      </c>
      <c r="R10" s="574" t="s">
        <v>20</v>
      </c>
      <c r="S10" s="577" t="s">
        <v>246</v>
      </c>
    </row>
    <row r="11" spans="3:19" ht="15" customHeight="1" x14ac:dyDescent="0.2">
      <c r="C11" s="797"/>
      <c r="D11" s="509" t="s">
        <v>37</v>
      </c>
      <c r="E11" s="141" t="s">
        <v>84</v>
      </c>
      <c r="F11" s="142" t="s">
        <v>84</v>
      </c>
      <c r="G11" s="143" t="s">
        <v>246</v>
      </c>
      <c r="H11" s="186" t="s">
        <v>20</v>
      </c>
      <c r="I11" s="262" t="s">
        <v>20</v>
      </c>
      <c r="J11" s="578" t="s">
        <v>246</v>
      </c>
      <c r="K11" s="186" t="s">
        <v>20</v>
      </c>
      <c r="L11" s="262" t="s">
        <v>20</v>
      </c>
      <c r="M11" s="578" t="s">
        <v>246</v>
      </c>
      <c r="N11" s="156" t="s">
        <v>84</v>
      </c>
      <c r="O11" s="454" t="s">
        <v>84</v>
      </c>
      <c r="P11" s="586" t="s">
        <v>246</v>
      </c>
      <c r="Q11" s="186" t="s">
        <v>20</v>
      </c>
      <c r="R11" s="262" t="s">
        <v>20</v>
      </c>
      <c r="S11" s="578" t="s">
        <v>246</v>
      </c>
    </row>
    <row r="12" spans="3:19" ht="15" customHeight="1" x14ac:dyDescent="0.2">
      <c r="C12" s="797"/>
      <c r="D12" s="509" t="s">
        <v>38</v>
      </c>
      <c r="E12" s="187">
        <v>305.892</v>
      </c>
      <c r="F12" s="263">
        <v>303.12700000000001</v>
      </c>
      <c r="G12" s="258">
        <v>0.91215893008540527</v>
      </c>
      <c r="H12" s="152">
        <v>307.06599999999997</v>
      </c>
      <c r="I12" s="451">
        <v>305.34100000000001</v>
      </c>
      <c r="J12" s="552">
        <v>0.56494214664914499</v>
      </c>
      <c r="K12" s="152">
        <v>308.47699999999998</v>
      </c>
      <c r="L12" s="451">
        <v>311.315</v>
      </c>
      <c r="M12" s="143">
        <v>-0.91161685109937607</v>
      </c>
      <c r="N12" s="141">
        <v>314.63499999999999</v>
      </c>
      <c r="O12" s="142">
        <v>296.35500000000002</v>
      </c>
      <c r="P12" s="143">
        <v>6.1682779099390839</v>
      </c>
      <c r="Q12" s="141">
        <v>289.04500000000002</v>
      </c>
      <c r="R12" s="142">
        <v>288.54599999999999</v>
      </c>
      <c r="S12" s="143">
        <v>0.172936030996799</v>
      </c>
    </row>
    <row r="13" spans="3:19" ht="15" customHeight="1" x14ac:dyDescent="0.2">
      <c r="C13" s="797"/>
      <c r="D13" s="510" t="s">
        <v>39</v>
      </c>
      <c r="E13" s="187">
        <v>319.52600000000001</v>
      </c>
      <c r="F13" s="263">
        <v>323.93299999999999</v>
      </c>
      <c r="G13" s="258">
        <v>-1.3604665162240286</v>
      </c>
      <c r="H13" s="152">
        <v>319.50599999999997</v>
      </c>
      <c r="I13" s="451">
        <v>324.22800000000001</v>
      </c>
      <c r="J13" s="552">
        <v>-1.4563825456160593</v>
      </c>
      <c r="K13" s="152">
        <v>323.49799999999999</v>
      </c>
      <c r="L13" s="451">
        <v>317.77300000000002</v>
      </c>
      <c r="M13" s="143">
        <v>1.8016005135741444</v>
      </c>
      <c r="N13" s="141">
        <v>349.108</v>
      </c>
      <c r="O13" s="142">
        <v>349.04899999999998</v>
      </c>
      <c r="P13" s="143">
        <v>1.6903070915552237E-2</v>
      </c>
      <c r="Q13" s="141">
        <v>302.76100000000002</v>
      </c>
      <c r="R13" s="142">
        <v>302.24599999999998</v>
      </c>
      <c r="S13" s="143">
        <v>0.17039100600174797</v>
      </c>
    </row>
    <row r="14" spans="3:19" ht="15" customHeight="1" thickBot="1" x14ac:dyDescent="0.25">
      <c r="C14" s="797"/>
      <c r="D14" s="511" t="s">
        <v>40</v>
      </c>
      <c r="E14" s="144">
        <v>372.767</v>
      </c>
      <c r="F14" s="145">
        <v>376.43799999999999</v>
      </c>
      <c r="G14" s="259">
        <v>-0.97519379021246322</v>
      </c>
      <c r="H14" s="156">
        <v>372.767</v>
      </c>
      <c r="I14" s="454">
        <v>376.43799999999999</v>
      </c>
      <c r="J14" s="255">
        <v>-0.97519379021246322</v>
      </c>
      <c r="K14" s="156" t="s">
        <v>20</v>
      </c>
      <c r="L14" s="454" t="s">
        <v>20</v>
      </c>
      <c r="M14" s="586" t="s">
        <v>246</v>
      </c>
      <c r="N14" s="152" t="s">
        <v>20</v>
      </c>
      <c r="O14" s="549" t="s">
        <v>20</v>
      </c>
      <c r="P14" s="143" t="s">
        <v>246</v>
      </c>
      <c r="Q14" s="150" t="s">
        <v>20</v>
      </c>
      <c r="R14" s="151" t="s">
        <v>20</v>
      </c>
      <c r="S14" s="592" t="s">
        <v>246</v>
      </c>
    </row>
    <row r="15" spans="3:19" ht="15" customHeight="1" thickBot="1" x14ac:dyDescent="0.25">
      <c r="C15" s="796"/>
      <c r="D15" s="512" t="s">
        <v>17</v>
      </c>
      <c r="E15" s="188">
        <v>312.86175320871564</v>
      </c>
      <c r="F15" s="513">
        <v>312.77177288274231</v>
      </c>
      <c r="G15" s="543">
        <v>2.876868495644664E-2</v>
      </c>
      <c r="H15" s="167">
        <v>313.97933382668083</v>
      </c>
      <c r="I15" s="568">
        <v>314.98249760702697</v>
      </c>
      <c r="J15" s="579">
        <v>-0.31848238805880957</v>
      </c>
      <c r="K15" s="167">
        <v>313.97063035610392</v>
      </c>
      <c r="L15" s="568">
        <v>313.83962237071262</v>
      </c>
      <c r="M15" s="579">
        <v>4.17436091726359E-2</v>
      </c>
      <c r="N15" s="190">
        <v>318.37098008004062</v>
      </c>
      <c r="O15" s="584">
        <v>301.06295138163728</v>
      </c>
      <c r="P15" s="579">
        <v>5.7489733024184444</v>
      </c>
      <c r="Q15" s="190">
        <v>290.82371628364245</v>
      </c>
      <c r="R15" s="584">
        <v>290.1848846187811</v>
      </c>
      <c r="S15" s="579">
        <v>0.22014643033547271</v>
      </c>
    </row>
    <row r="16" spans="3:19" ht="15.75" customHeight="1" x14ac:dyDescent="0.2">
      <c r="C16" s="816" t="s">
        <v>18</v>
      </c>
      <c r="D16" s="506" t="s">
        <v>36</v>
      </c>
      <c r="E16" s="189">
        <v>254.29900000000001</v>
      </c>
      <c r="F16" s="264">
        <v>252.822</v>
      </c>
      <c r="G16" s="257">
        <v>0.5842054884464184</v>
      </c>
      <c r="H16" s="489">
        <v>253.85</v>
      </c>
      <c r="I16" s="575">
        <v>253.68100000000001</v>
      </c>
      <c r="J16" s="580">
        <v>6.6619100366201139E-2</v>
      </c>
      <c r="K16" s="489">
        <v>255.887</v>
      </c>
      <c r="L16" s="575">
        <v>250.25800000000001</v>
      </c>
      <c r="M16" s="580">
        <v>2.2492787443358417</v>
      </c>
      <c r="N16" s="518" t="s">
        <v>20</v>
      </c>
      <c r="O16" s="589" t="s">
        <v>20</v>
      </c>
      <c r="P16" s="577" t="s">
        <v>246</v>
      </c>
      <c r="Q16" s="518" t="s">
        <v>20</v>
      </c>
      <c r="R16" s="589" t="s">
        <v>20</v>
      </c>
      <c r="S16" s="577" t="s">
        <v>246</v>
      </c>
    </row>
    <row r="17" spans="3:19" ht="15" customHeight="1" x14ac:dyDescent="0.2">
      <c r="C17" s="797"/>
      <c r="D17" s="514" t="s">
        <v>37</v>
      </c>
      <c r="E17" s="187">
        <v>280.63200000000001</v>
      </c>
      <c r="F17" s="263">
        <v>289.91000000000003</v>
      </c>
      <c r="G17" s="258">
        <v>-3.2003035424787067</v>
      </c>
      <c r="H17" s="152">
        <v>278.55599999999998</v>
      </c>
      <c r="I17" s="451">
        <v>293.84699999999998</v>
      </c>
      <c r="J17" s="143">
        <v>-5.2037284709389571</v>
      </c>
      <c r="K17" s="152">
        <v>285.14100000000002</v>
      </c>
      <c r="L17" s="451">
        <v>283.68799999999999</v>
      </c>
      <c r="M17" s="143">
        <v>0.51218239756353157</v>
      </c>
      <c r="N17" s="141" t="s">
        <v>20</v>
      </c>
      <c r="O17" s="142" t="s">
        <v>20</v>
      </c>
      <c r="P17" s="578" t="s">
        <v>246</v>
      </c>
      <c r="Q17" s="141" t="s">
        <v>20</v>
      </c>
      <c r="R17" s="142" t="s">
        <v>20</v>
      </c>
      <c r="S17" s="578" t="s">
        <v>246</v>
      </c>
    </row>
    <row r="18" spans="3:19" ht="15" customHeight="1" x14ac:dyDescent="0.2">
      <c r="C18" s="797"/>
      <c r="D18" s="514" t="s">
        <v>38</v>
      </c>
      <c r="E18" s="187">
        <v>304.15300000000002</v>
      </c>
      <c r="F18" s="263">
        <v>300.85500000000002</v>
      </c>
      <c r="G18" s="258">
        <v>1.0962091372920515</v>
      </c>
      <c r="H18" s="152">
        <v>305.29399999999998</v>
      </c>
      <c r="I18" s="451">
        <v>302.20400000000001</v>
      </c>
      <c r="J18" s="143">
        <v>1.0224881206072636</v>
      </c>
      <c r="K18" s="152">
        <v>291.697</v>
      </c>
      <c r="L18" s="451">
        <v>293.38299999999998</v>
      </c>
      <c r="M18" s="143">
        <v>-0.57467542427474627</v>
      </c>
      <c r="N18" s="141" t="s">
        <v>20</v>
      </c>
      <c r="O18" s="142" t="s">
        <v>20</v>
      </c>
      <c r="P18" s="143" t="s">
        <v>246</v>
      </c>
      <c r="Q18" s="141" t="s">
        <v>20</v>
      </c>
      <c r="R18" s="142" t="s">
        <v>20</v>
      </c>
      <c r="S18" s="578" t="s">
        <v>246</v>
      </c>
    </row>
    <row r="19" spans="3:19" ht="15" customHeight="1" x14ac:dyDescent="0.2">
      <c r="C19" s="797"/>
      <c r="D19" s="514" t="s">
        <v>39</v>
      </c>
      <c r="E19" s="187">
        <v>298.51100000000002</v>
      </c>
      <c r="F19" s="263">
        <v>282.68900000000002</v>
      </c>
      <c r="G19" s="258">
        <v>5.5969634474634677</v>
      </c>
      <c r="H19" s="152">
        <v>294.66699999999997</v>
      </c>
      <c r="I19" s="451">
        <v>282.62700000000001</v>
      </c>
      <c r="J19" s="143">
        <v>4.2600317733266682</v>
      </c>
      <c r="K19" s="152">
        <v>306.97300000000001</v>
      </c>
      <c r="L19" s="451">
        <v>282.745</v>
      </c>
      <c r="M19" s="143">
        <v>8.568851792250971</v>
      </c>
      <c r="N19" s="141" t="s">
        <v>20</v>
      </c>
      <c r="O19" s="142" t="s">
        <v>20</v>
      </c>
      <c r="P19" s="578" t="s">
        <v>246</v>
      </c>
      <c r="Q19" s="753" t="s">
        <v>84</v>
      </c>
      <c r="R19" s="695" t="s">
        <v>84</v>
      </c>
      <c r="S19" s="581" t="s">
        <v>246</v>
      </c>
    </row>
    <row r="20" spans="3:19" ht="15" customHeight="1" thickBot="1" x14ac:dyDescent="0.25">
      <c r="C20" s="797"/>
      <c r="D20" s="514" t="s">
        <v>40</v>
      </c>
      <c r="E20" s="161">
        <v>312.82400000000001</v>
      </c>
      <c r="F20" s="265">
        <v>315.10899999999998</v>
      </c>
      <c r="G20" s="255">
        <v>-0.7251459018942551</v>
      </c>
      <c r="H20" s="156">
        <v>312.87599999999998</v>
      </c>
      <c r="I20" s="454">
        <v>315.06900000000002</v>
      </c>
      <c r="J20" s="146">
        <v>-0.69603801072147387</v>
      </c>
      <c r="K20" s="144" t="s">
        <v>84</v>
      </c>
      <c r="L20" s="145" t="s">
        <v>84</v>
      </c>
      <c r="M20" s="146" t="s">
        <v>246</v>
      </c>
      <c r="N20" s="144" t="s">
        <v>20</v>
      </c>
      <c r="O20" s="145" t="s">
        <v>20</v>
      </c>
      <c r="P20" s="146" t="s">
        <v>246</v>
      </c>
      <c r="Q20" s="150" t="s">
        <v>20</v>
      </c>
      <c r="R20" s="151" t="s">
        <v>20</v>
      </c>
      <c r="S20" s="592" t="s">
        <v>246</v>
      </c>
    </row>
    <row r="21" spans="3:19" ht="15" customHeight="1" thickBot="1" x14ac:dyDescent="0.25">
      <c r="C21" s="796"/>
      <c r="D21" s="515" t="s">
        <v>17</v>
      </c>
      <c r="E21" s="188">
        <v>296.42402879483149</v>
      </c>
      <c r="F21" s="513">
        <v>286.36977274978773</v>
      </c>
      <c r="G21" s="543">
        <v>3.510934812882136</v>
      </c>
      <c r="H21" s="167">
        <v>294.60521611960928</v>
      </c>
      <c r="I21" s="568">
        <v>287.47412706224651</v>
      </c>
      <c r="J21" s="579">
        <v>2.4806020389510337</v>
      </c>
      <c r="K21" s="190">
        <v>301.40407823138668</v>
      </c>
      <c r="L21" s="584">
        <v>283.05645823245527</v>
      </c>
      <c r="M21" s="579">
        <v>6.4819648043019527</v>
      </c>
      <c r="N21" s="190" t="s">
        <v>84</v>
      </c>
      <c r="O21" s="584" t="s">
        <v>84</v>
      </c>
      <c r="P21" s="579" t="s">
        <v>246</v>
      </c>
      <c r="Q21" s="190" t="s">
        <v>84</v>
      </c>
      <c r="R21" s="584" t="s">
        <v>84</v>
      </c>
      <c r="S21" s="593" t="s">
        <v>246</v>
      </c>
    </row>
    <row r="22" spans="3:19" ht="15.75" customHeight="1" x14ac:dyDescent="0.2">
      <c r="C22" s="816" t="s">
        <v>41</v>
      </c>
      <c r="D22" s="516" t="s">
        <v>36</v>
      </c>
      <c r="E22" s="148" t="s">
        <v>20</v>
      </c>
      <c r="F22" s="149" t="s">
        <v>20</v>
      </c>
      <c r="G22" s="257" t="s">
        <v>20</v>
      </c>
      <c r="H22" s="489" t="s">
        <v>20</v>
      </c>
      <c r="I22" s="575" t="s">
        <v>20</v>
      </c>
      <c r="J22" s="580" t="s">
        <v>246</v>
      </c>
      <c r="K22" s="484" t="s">
        <v>20</v>
      </c>
      <c r="L22" s="585" t="s">
        <v>20</v>
      </c>
      <c r="M22" s="587" t="s">
        <v>246</v>
      </c>
      <c r="N22" s="518" t="s">
        <v>20</v>
      </c>
      <c r="O22" s="589" t="s">
        <v>20</v>
      </c>
      <c r="P22" s="577" t="s">
        <v>246</v>
      </c>
      <c r="Q22" s="518" t="s">
        <v>20</v>
      </c>
      <c r="R22" s="589" t="s">
        <v>20</v>
      </c>
      <c r="S22" s="577" t="s">
        <v>246</v>
      </c>
    </row>
    <row r="23" spans="3:19" ht="15" customHeight="1" x14ac:dyDescent="0.2">
      <c r="C23" s="797"/>
      <c r="D23" s="514" t="s">
        <v>37</v>
      </c>
      <c r="E23" s="161">
        <v>690.61</v>
      </c>
      <c r="F23" s="265">
        <v>692.58799999999997</v>
      </c>
      <c r="G23" s="258">
        <v>-0.2855954766758812</v>
      </c>
      <c r="H23" s="156" t="s">
        <v>84</v>
      </c>
      <c r="I23" s="454" t="s">
        <v>84</v>
      </c>
      <c r="J23" s="146" t="s">
        <v>246</v>
      </c>
      <c r="K23" s="152">
        <v>766.06600000000003</v>
      </c>
      <c r="L23" s="549">
        <v>774.31399999999996</v>
      </c>
      <c r="M23" s="143">
        <v>-1.0652009391538748</v>
      </c>
      <c r="N23" s="144" t="s">
        <v>84</v>
      </c>
      <c r="O23" s="145" t="s">
        <v>84</v>
      </c>
      <c r="P23" s="146" t="s">
        <v>246</v>
      </c>
      <c r="Q23" s="141" t="s">
        <v>84</v>
      </c>
      <c r="R23" s="590" t="s">
        <v>84</v>
      </c>
      <c r="S23" s="143" t="s">
        <v>246</v>
      </c>
    </row>
    <row r="24" spans="3:19" ht="15" customHeight="1" x14ac:dyDescent="0.2">
      <c r="C24" s="797"/>
      <c r="D24" s="514" t="s">
        <v>38</v>
      </c>
      <c r="E24" s="161">
        <v>633.93499999999995</v>
      </c>
      <c r="F24" s="265">
        <v>600.88699999999994</v>
      </c>
      <c r="G24" s="258">
        <v>5.4998693597964357</v>
      </c>
      <c r="H24" s="156">
        <v>709.33699999999999</v>
      </c>
      <c r="I24" s="454">
        <v>706.86599999999999</v>
      </c>
      <c r="J24" s="146">
        <v>0.34957120585797075</v>
      </c>
      <c r="K24" s="152" t="s">
        <v>84</v>
      </c>
      <c r="L24" s="549" t="s">
        <v>84</v>
      </c>
      <c r="M24" s="143" t="s">
        <v>246</v>
      </c>
      <c r="N24" s="141">
        <v>546.56700000000001</v>
      </c>
      <c r="O24" s="590">
        <v>534.11699999999996</v>
      </c>
      <c r="P24" s="143">
        <v>2.3309499604019432</v>
      </c>
      <c r="Q24" s="148">
        <v>399</v>
      </c>
      <c r="R24" s="149">
        <v>401.69600000000003</v>
      </c>
      <c r="S24" s="257">
        <v>-0.67115430574365342</v>
      </c>
    </row>
    <row r="25" spans="3:19" ht="15" customHeight="1" x14ac:dyDescent="0.2">
      <c r="C25" s="797"/>
      <c r="D25" s="514" t="s">
        <v>39</v>
      </c>
      <c r="E25" s="144">
        <v>626.18100000000004</v>
      </c>
      <c r="F25" s="145">
        <v>608.53499999999997</v>
      </c>
      <c r="G25" s="258">
        <v>2.8997510414355907</v>
      </c>
      <c r="H25" s="156" t="s">
        <v>84</v>
      </c>
      <c r="I25" s="454" t="s">
        <v>84</v>
      </c>
      <c r="J25" s="146" t="s">
        <v>246</v>
      </c>
      <c r="K25" s="152" t="s">
        <v>20</v>
      </c>
      <c r="L25" s="549" t="s">
        <v>20</v>
      </c>
      <c r="M25" s="143" t="s">
        <v>246</v>
      </c>
      <c r="N25" s="165" t="s">
        <v>84</v>
      </c>
      <c r="O25" s="569" t="s">
        <v>84</v>
      </c>
      <c r="P25" s="588" t="s">
        <v>246</v>
      </c>
      <c r="Q25" s="141">
        <v>662.34299999999996</v>
      </c>
      <c r="R25" s="590">
        <v>673.91300000000001</v>
      </c>
      <c r="S25" s="143">
        <v>-1.7168388204412217</v>
      </c>
    </row>
    <row r="26" spans="3:19" ht="15" customHeight="1" thickBot="1" x14ac:dyDescent="0.25">
      <c r="C26" s="797"/>
      <c r="D26" s="514" t="s">
        <v>40</v>
      </c>
      <c r="E26" s="161">
        <v>591.947</v>
      </c>
      <c r="F26" s="265">
        <v>591.428</v>
      </c>
      <c r="G26" s="255">
        <v>8.7753707974598E-2</v>
      </c>
      <c r="H26" s="156">
        <v>585.36</v>
      </c>
      <c r="I26" s="454">
        <v>586.04399999999998</v>
      </c>
      <c r="J26" s="146">
        <v>-0.11671478592050581</v>
      </c>
      <c r="K26" s="144">
        <v>594.34500000000003</v>
      </c>
      <c r="L26" s="145">
        <v>592.995</v>
      </c>
      <c r="M26" s="146">
        <v>0.22765790605317462</v>
      </c>
      <c r="N26" s="150">
        <v>761.48800000000006</v>
      </c>
      <c r="O26" s="151">
        <v>748.77800000000002</v>
      </c>
      <c r="P26" s="572">
        <v>1.6974323497752388</v>
      </c>
      <c r="Q26" s="144" t="s">
        <v>20</v>
      </c>
      <c r="R26" s="145" t="s">
        <v>20</v>
      </c>
      <c r="S26" s="581" t="s">
        <v>246</v>
      </c>
    </row>
    <row r="27" spans="3:19" ht="15" customHeight="1" thickBot="1" x14ac:dyDescent="0.25">
      <c r="C27" s="813"/>
      <c r="D27" s="512" t="s">
        <v>17</v>
      </c>
      <c r="E27" s="188">
        <v>616.62803343675887</v>
      </c>
      <c r="F27" s="513">
        <v>605.17816176939459</v>
      </c>
      <c r="G27" s="543">
        <v>1.8919836158475418</v>
      </c>
      <c r="H27" s="167">
        <v>578.50879790814167</v>
      </c>
      <c r="I27" s="568">
        <v>558.88096652157299</v>
      </c>
      <c r="J27" s="579">
        <v>3.5119878046179704</v>
      </c>
      <c r="K27" s="167">
        <v>643.06450325765456</v>
      </c>
      <c r="L27" s="568">
        <v>645.85857031488501</v>
      </c>
      <c r="M27" s="579">
        <v>-0.43261283284794333</v>
      </c>
      <c r="N27" s="519">
        <v>615.35265220704878</v>
      </c>
      <c r="O27" s="584">
        <v>591.63461029151426</v>
      </c>
      <c r="P27" s="579">
        <v>4.0089003420283333</v>
      </c>
      <c r="Q27" s="529">
        <v>657.63983713434129</v>
      </c>
      <c r="R27" s="591">
        <v>662.30784512786431</v>
      </c>
      <c r="S27" s="594">
        <v>-0.70480940666221759</v>
      </c>
    </row>
    <row r="28" spans="3:19" ht="15.75" customHeight="1" x14ac:dyDescent="0.2">
      <c r="C28" s="816" t="s">
        <v>42</v>
      </c>
      <c r="D28" s="506" t="s">
        <v>36</v>
      </c>
      <c r="E28" s="148" t="s">
        <v>84</v>
      </c>
      <c r="F28" s="149" t="s">
        <v>84</v>
      </c>
      <c r="G28" s="257" t="s">
        <v>246</v>
      </c>
      <c r="H28" s="489" t="s">
        <v>84</v>
      </c>
      <c r="I28" s="575" t="s">
        <v>84</v>
      </c>
      <c r="J28" s="580" t="s">
        <v>246</v>
      </c>
      <c r="K28" s="489" t="s">
        <v>20</v>
      </c>
      <c r="L28" s="575" t="s">
        <v>20</v>
      </c>
      <c r="M28" s="577" t="s">
        <v>246</v>
      </c>
      <c r="N28" s="518" t="s">
        <v>20</v>
      </c>
      <c r="O28" s="589" t="s">
        <v>20</v>
      </c>
      <c r="P28" s="577" t="s">
        <v>246</v>
      </c>
      <c r="Q28" s="148" t="s">
        <v>20</v>
      </c>
      <c r="R28" s="149" t="s">
        <v>20</v>
      </c>
      <c r="S28" s="595" t="s">
        <v>246</v>
      </c>
    </row>
    <row r="29" spans="3:19" ht="15" customHeight="1" x14ac:dyDescent="0.2">
      <c r="C29" s="797"/>
      <c r="D29" s="514" t="s">
        <v>37</v>
      </c>
      <c r="E29" s="161">
        <v>381.99200000000002</v>
      </c>
      <c r="F29" s="265">
        <v>388.584</v>
      </c>
      <c r="G29" s="258">
        <v>-1.6964157041978016</v>
      </c>
      <c r="H29" s="156">
        <v>389.87200000000001</v>
      </c>
      <c r="I29" s="454">
        <v>401.46300000000002</v>
      </c>
      <c r="J29" s="146">
        <v>-2.8871901022012008</v>
      </c>
      <c r="K29" s="156">
        <v>369.59399999999999</v>
      </c>
      <c r="L29" s="454">
        <v>368.64800000000002</v>
      </c>
      <c r="M29" s="146">
        <v>0.25661335474489744</v>
      </c>
      <c r="N29" s="144">
        <v>426.88099999999997</v>
      </c>
      <c r="O29" s="145">
        <v>440.92899999999997</v>
      </c>
      <c r="P29" s="146">
        <v>-3.1860004671953996</v>
      </c>
      <c r="Q29" s="520">
        <v>357.04</v>
      </c>
      <c r="R29" s="145">
        <v>356.16300000000001</v>
      </c>
      <c r="S29" s="596">
        <v>0.24623557191510898</v>
      </c>
    </row>
    <row r="30" spans="3:19" ht="15" customHeight="1" x14ac:dyDescent="0.2">
      <c r="C30" s="797"/>
      <c r="D30" s="514" t="s">
        <v>38</v>
      </c>
      <c r="E30" s="161">
        <v>400.56400000000002</v>
      </c>
      <c r="F30" s="265">
        <v>399.43599999999998</v>
      </c>
      <c r="G30" s="255">
        <v>0.28239818143583523</v>
      </c>
      <c r="H30" s="156">
        <v>409.39600000000002</v>
      </c>
      <c r="I30" s="454">
        <v>433.19299999999998</v>
      </c>
      <c r="J30" s="146">
        <v>-5.4933943992631393</v>
      </c>
      <c r="K30" s="156">
        <v>295.46600000000001</v>
      </c>
      <c r="L30" s="454">
        <v>306.95100000000002</v>
      </c>
      <c r="M30" s="146">
        <v>-3.7416395450739737</v>
      </c>
      <c r="N30" s="144">
        <v>426.95299999999997</v>
      </c>
      <c r="O30" s="145">
        <v>430.99</v>
      </c>
      <c r="P30" s="146">
        <v>-0.93668066544468198</v>
      </c>
      <c r="Q30" s="144">
        <v>394.26499999999999</v>
      </c>
      <c r="R30" s="145">
        <v>415.94799999999998</v>
      </c>
      <c r="S30" s="146">
        <v>-5.2129112292882755</v>
      </c>
    </row>
    <row r="31" spans="3:19" ht="15" customHeight="1" x14ac:dyDescent="0.2">
      <c r="C31" s="797"/>
      <c r="D31" s="514" t="s">
        <v>39</v>
      </c>
      <c r="E31" s="144" t="s">
        <v>84</v>
      </c>
      <c r="F31" s="145" t="s">
        <v>84</v>
      </c>
      <c r="G31" s="143" t="s">
        <v>246</v>
      </c>
      <c r="H31" s="156" t="s">
        <v>20</v>
      </c>
      <c r="I31" s="454" t="s">
        <v>20</v>
      </c>
      <c r="J31" s="581" t="s">
        <v>246</v>
      </c>
      <c r="K31" s="156" t="s">
        <v>20</v>
      </c>
      <c r="L31" s="454" t="s">
        <v>20</v>
      </c>
      <c r="M31" s="581" t="s">
        <v>246</v>
      </c>
      <c r="N31" s="144" t="s">
        <v>84</v>
      </c>
      <c r="O31" s="145" t="s">
        <v>84</v>
      </c>
      <c r="P31" s="581" t="s">
        <v>246</v>
      </c>
      <c r="Q31" s="144" t="s">
        <v>20</v>
      </c>
      <c r="R31" s="145" t="s">
        <v>20</v>
      </c>
      <c r="S31" s="581" t="s">
        <v>246</v>
      </c>
    </row>
    <row r="32" spans="3:19" ht="15" customHeight="1" thickBot="1" x14ac:dyDescent="0.25">
      <c r="C32" s="797"/>
      <c r="D32" s="514" t="s">
        <v>40</v>
      </c>
      <c r="E32" s="144" t="s">
        <v>20</v>
      </c>
      <c r="F32" s="145" t="s">
        <v>20</v>
      </c>
      <c r="G32" s="266" t="s">
        <v>246</v>
      </c>
      <c r="H32" s="156" t="s">
        <v>20</v>
      </c>
      <c r="I32" s="454" t="s">
        <v>20</v>
      </c>
      <c r="J32" s="581" t="s">
        <v>246</v>
      </c>
      <c r="K32" s="156" t="s">
        <v>20</v>
      </c>
      <c r="L32" s="454" t="s">
        <v>20</v>
      </c>
      <c r="M32" s="581" t="s">
        <v>246</v>
      </c>
      <c r="N32" s="144" t="s">
        <v>20</v>
      </c>
      <c r="O32" s="145" t="s">
        <v>20</v>
      </c>
      <c r="P32" s="581" t="s">
        <v>246</v>
      </c>
      <c r="Q32" s="144" t="s">
        <v>20</v>
      </c>
      <c r="R32" s="145" t="s">
        <v>20</v>
      </c>
      <c r="S32" s="581" t="s">
        <v>246</v>
      </c>
    </row>
    <row r="33" spans="3:19" ht="15" customHeight="1" thickBot="1" x14ac:dyDescent="0.25">
      <c r="C33" s="813"/>
      <c r="D33" s="512" t="s">
        <v>17</v>
      </c>
      <c r="E33" s="188">
        <v>394.9190834687152</v>
      </c>
      <c r="F33" s="513">
        <v>396.40118395646516</v>
      </c>
      <c r="G33" s="543">
        <v>-0.37388901641442435</v>
      </c>
      <c r="H33" s="167">
        <v>397.33394898307608</v>
      </c>
      <c r="I33" s="568">
        <v>409.87625665576678</v>
      </c>
      <c r="J33" s="582">
        <v>-3.0600229871876459</v>
      </c>
      <c r="K33" s="167">
        <v>343.79210512311448</v>
      </c>
      <c r="L33" s="568">
        <v>341.91789890728319</v>
      </c>
      <c r="M33" s="579">
        <v>0.54814510203208644</v>
      </c>
      <c r="N33" s="190">
        <v>429.98472129945714</v>
      </c>
      <c r="O33" s="584">
        <v>435.10046412593078</v>
      </c>
      <c r="P33" s="579">
        <v>-1.1757612892348017</v>
      </c>
      <c r="Q33" s="190">
        <v>374.65047053836366</v>
      </c>
      <c r="R33" s="584">
        <v>377.73936759937294</v>
      </c>
      <c r="S33" s="579">
        <v>-0.81773236415361772</v>
      </c>
    </row>
    <row r="34" spans="3:19" ht="15.75" customHeight="1" x14ac:dyDescent="0.2">
      <c r="C34" s="816" t="s">
        <v>43</v>
      </c>
      <c r="D34" s="517" t="s">
        <v>44</v>
      </c>
      <c r="E34" s="267">
        <v>881.39700000000005</v>
      </c>
      <c r="F34" s="268">
        <v>873.94899999999996</v>
      </c>
      <c r="G34" s="257">
        <v>0.85222364234069647</v>
      </c>
      <c r="H34" s="484">
        <v>915.75199999999995</v>
      </c>
      <c r="I34" s="485">
        <v>907.13099999999997</v>
      </c>
      <c r="J34" s="470">
        <v>0.95035887870660152</v>
      </c>
      <c r="K34" s="487">
        <v>742.71900000000005</v>
      </c>
      <c r="L34" s="485">
        <v>742.38199999999995</v>
      </c>
      <c r="M34" s="470">
        <v>4.5394419584540407E-2</v>
      </c>
      <c r="N34" s="468">
        <v>954.84299999999996</v>
      </c>
      <c r="O34" s="469">
        <v>911.14499999999998</v>
      </c>
      <c r="P34" s="470">
        <v>4.7959435655137197</v>
      </c>
      <c r="Q34" s="141">
        <v>818.25900000000001</v>
      </c>
      <c r="R34" s="590">
        <v>817.81500000000005</v>
      </c>
      <c r="S34" s="143">
        <v>5.4291007134860569E-2</v>
      </c>
    </row>
    <row r="35" spans="3:19" ht="15.75" customHeight="1" thickBot="1" x14ac:dyDescent="0.25">
      <c r="C35" s="797"/>
      <c r="D35" s="506" t="s">
        <v>45</v>
      </c>
      <c r="E35" s="189">
        <v>1382.8579999999999</v>
      </c>
      <c r="F35" s="264">
        <v>1387.3309999999999</v>
      </c>
      <c r="G35" s="255">
        <v>-0.32241764942900841</v>
      </c>
      <c r="H35" s="165">
        <v>1429.162</v>
      </c>
      <c r="I35" s="569">
        <v>1415.973</v>
      </c>
      <c r="J35" s="146">
        <v>0.93144431426306007</v>
      </c>
      <c r="K35" s="570">
        <v>1241.01</v>
      </c>
      <c r="L35" s="569">
        <v>1336.241</v>
      </c>
      <c r="M35" s="588">
        <v>-7.1267832673896399</v>
      </c>
      <c r="N35" s="148">
        <v>1203.085</v>
      </c>
      <c r="O35" s="149">
        <v>1145.9490000000001</v>
      </c>
      <c r="P35" s="588">
        <v>4.9859112403780586</v>
      </c>
      <c r="Q35" s="148">
        <v>1485.7860000000001</v>
      </c>
      <c r="R35" s="149">
        <v>1456.087</v>
      </c>
      <c r="S35" s="588">
        <v>2.0396446091476723</v>
      </c>
    </row>
    <row r="36" spans="3:19" ht="15" customHeight="1" thickBot="1" x14ac:dyDescent="0.25">
      <c r="C36" s="813"/>
      <c r="D36" s="512" t="s">
        <v>17</v>
      </c>
      <c r="E36" s="188">
        <v>1025.7397767919429</v>
      </c>
      <c r="F36" s="513">
        <v>1005.6926874827363</v>
      </c>
      <c r="G36" s="543">
        <v>1.9933613477278702</v>
      </c>
      <c r="H36" s="167">
        <v>1007.0361945740851</v>
      </c>
      <c r="I36" s="568">
        <v>991.93803476242385</v>
      </c>
      <c r="J36" s="256">
        <v>1.522086993597074</v>
      </c>
      <c r="K36" s="571">
        <v>1036.5191716985191</v>
      </c>
      <c r="L36" s="568">
        <v>1039.3208596881589</v>
      </c>
      <c r="M36" s="579">
        <v>-0.26956910982046089</v>
      </c>
      <c r="N36" s="190">
        <v>1000.196626887411</v>
      </c>
      <c r="O36" s="584">
        <v>987.53847229948474</v>
      </c>
      <c r="P36" s="579">
        <v>1.2817885017129196</v>
      </c>
      <c r="Q36" s="190">
        <v>1065.0696233733995</v>
      </c>
      <c r="R36" s="591">
        <v>1025.512573334197</v>
      </c>
      <c r="S36" s="579">
        <v>3.857295470361001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5" sqref="T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6" t="s">
        <v>309</v>
      </c>
      <c r="D2" s="137"/>
      <c r="E2" s="137"/>
      <c r="F2" s="137"/>
      <c r="G2" s="137"/>
      <c r="H2" s="137"/>
      <c r="I2" s="137"/>
      <c r="J2" s="137"/>
      <c r="K2" s="137"/>
      <c r="L2" s="137"/>
      <c r="M2" s="24"/>
    </row>
    <row r="3" spans="3:13" ht="18.75" x14ac:dyDescent="0.3">
      <c r="C3" s="136" t="s">
        <v>16</v>
      </c>
      <c r="D3" s="137"/>
      <c r="E3" s="137"/>
      <c r="F3" s="136"/>
      <c r="G3" s="137"/>
      <c r="H3" s="137"/>
      <c r="I3" s="137"/>
      <c r="J3" s="137"/>
      <c r="K3" s="137"/>
      <c r="L3" s="137"/>
      <c r="M3" s="24"/>
    </row>
    <row r="4" spans="3:13" ht="18.75" x14ac:dyDescent="0.3">
      <c r="C4" s="137" t="s">
        <v>247</v>
      </c>
      <c r="D4" s="136"/>
      <c r="E4" s="137"/>
      <c r="F4" s="137"/>
      <c r="G4" s="137"/>
      <c r="H4" s="137"/>
      <c r="I4" s="137"/>
      <c r="J4" s="137"/>
      <c r="K4" s="137"/>
      <c r="L4" s="137"/>
      <c r="M4" s="24"/>
    </row>
    <row r="5" spans="3:13" x14ac:dyDescent="0.2"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7" spans="3:13" ht="13.5" thickBot="1" x14ac:dyDescent="0.25"/>
    <row r="8" spans="3:13" ht="18.75" customHeight="1" thickBot="1" x14ac:dyDescent="0.25">
      <c r="I8" s="759" t="s">
        <v>0</v>
      </c>
      <c r="J8" s="760"/>
      <c r="K8" s="771" t="s">
        <v>1</v>
      </c>
      <c r="L8" s="772"/>
      <c r="M8" s="773"/>
    </row>
    <row r="9" spans="3:13" ht="28.5" customHeight="1" thickBot="1" x14ac:dyDescent="0.25">
      <c r="I9" s="761"/>
      <c r="J9" s="762"/>
      <c r="K9" s="615" t="s">
        <v>19</v>
      </c>
      <c r="L9" s="641"/>
      <c r="M9" s="817" t="s">
        <v>236</v>
      </c>
    </row>
    <row r="10" spans="3:13" ht="27" customHeight="1" thickBot="1" x14ac:dyDescent="0.25">
      <c r="I10" s="763"/>
      <c r="J10" s="764"/>
      <c r="K10" s="140">
        <v>45151</v>
      </c>
      <c r="L10" s="140">
        <v>45144</v>
      </c>
      <c r="M10" s="818"/>
    </row>
    <row r="11" spans="3:13" ht="54.75" customHeight="1" thickBot="1" x14ac:dyDescent="0.25">
      <c r="I11" s="781" t="s">
        <v>237</v>
      </c>
      <c r="J11" s="819"/>
      <c r="K11" s="602">
        <v>1129.31</v>
      </c>
      <c r="L11" s="602">
        <v>1104.26</v>
      </c>
      <c r="M11" s="694">
        <v>2.2684874938873048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7" sqref="S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2" t="s">
        <v>310</v>
      </c>
      <c r="D3" s="269"/>
      <c r="E3" s="270"/>
      <c r="F3" s="269"/>
      <c r="G3" s="269"/>
      <c r="H3" s="269"/>
      <c r="I3" s="269"/>
      <c r="J3" s="269"/>
      <c r="K3" s="269"/>
      <c r="L3" s="269"/>
      <c r="M3" s="269"/>
    </row>
    <row r="4" spans="3:13" ht="21" x14ac:dyDescent="0.35">
      <c r="C4" s="271" t="s">
        <v>255</v>
      </c>
      <c r="D4" s="269"/>
      <c r="E4" s="270"/>
      <c r="F4" s="269"/>
      <c r="G4" s="269"/>
      <c r="H4" s="269"/>
      <c r="I4" s="269"/>
      <c r="J4" s="269"/>
      <c r="K4" s="269"/>
      <c r="L4" s="269"/>
      <c r="M4" s="269"/>
    </row>
    <row r="6" spans="3:13" ht="13.5" thickBot="1" x14ac:dyDescent="0.25"/>
    <row r="7" spans="3:13" ht="12.75" customHeight="1" thickBot="1" x14ac:dyDescent="0.25">
      <c r="I7" s="759" t="s">
        <v>0</v>
      </c>
      <c r="J7" s="760"/>
      <c r="K7" s="771" t="s">
        <v>1</v>
      </c>
      <c r="L7" s="772"/>
      <c r="M7" s="773"/>
    </row>
    <row r="8" spans="3:13" ht="24.75" customHeight="1" thickBot="1" x14ac:dyDescent="0.25">
      <c r="I8" s="761"/>
      <c r="J8" s="762"/>
      <c r="K8" s="615" t="s">
        <v>19</v>
      </c>
      <c r="L8" s="641"/>
      <c r="M8" s="817" t="s">
        <v>236</v>
      </c>
    </row>
    <row r="9" spans="3:13" ht="29.25" customHeight="1" thickBot="1" x14ac:dyDescent="0.25">
      <c r="I9" s="763"/>
      <c r="J9" s="764"/>
      <c r="K9" s="140">
        <v>45151</v>
      </c>
      <c r="L9" s="140">
        <v>45144</v>
      </c>
      <c r="M9" s="818"/>
    </row>
    <row r="10" spans="3:13" ht="57" customHeight="1" thickBot="1" x14ac:dyDescent="0.25">
      <c r="I10" s="781" t="s">
        <v>254</v>
      </c>
      <c r="J10" s="819"/>
      <c r="K10" s="78">
        <v>2094.6999999999998</v>
      </c>
      <c r="L10" s="78">
        <v>1922.94</v>
      </c>
      <c r="M10" s="694">
        <v>8.9321559695050166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2023-08-17T13:24:58Z</dcterms:modified>
</cp:coreProperties>
</file>