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750B342C-3760-4620-B72F-746E968070F6}" xr6:coauthVersionLast="47" xr6:coauthVersionMax="47" xr10:uidLastSave="{00000000-0000-0000-0000-000000000000}"/>
  <bookViews>
    <workbookView xWindow="-27465" yWindow="1965" windowWidth="18765" windowHeight="12045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<sst xmlns="http://schemas.openxmlformats.org/spreadsheetml/2006/main" count="76" uniqueCount="44">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</sst>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B131" sqref="B131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4">
        <f>EDATE(A131,1)</f>
        <v>44593</v>
      </c>
      <c r="B132" s="80"/>
      <c r="C132" s="80"/>
      <c r="D132" s="33"/>
      <c r="E132" s="81"/>
      <c r="F132" s="41"/>
      <c r="G132" s="37"/>
      <c r="H132" s="38"/>
      <c r="I132" s="38"/>
      <c r="J132" s="38"/>
      <c r="K132" s="38"/>
      <c r="L132" s="38"/>
      <c r="M132" s="38"/>
      <c r="N132" s="38"/>
      <c r="O132" s="83"/>
      <c r="P132" s="38"/>
      <c r="Q132" s="38"/>
      <c r="R132" s="83"/>
      <c r="S132" s="38"/>
      <c r="T132" s="38"/>
      <c r="U132" s="38"/>
      <c r="V132" s="83"/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4">
        <f>EDATE(A132,1)</f>
        <v>44621</v>
      </c>
      <c r="B133" s="84"/>
      <c r="C133" s="84"/>
      <c r="D133" s="33"/>
      <c r="E133" s="85"/>
      <c r="F133" s="41"/>
      <c r="G133" s="37"/>
      <c r="H133" s="40"/>
      <c r="I133" s="40"/>
      <c r="J133" s="40"/>
      <c r="K133" s="40"/>
      <c r="L133" s="40"/>
      <c r="M133" s="40"/>
      <c r="N133" s="113"/>
      <c r="O133" s="41"/>
      <c r="P133" s="38"/>
      <c r="Q133" s="38"/>
      <c r="R133" s="41"/>
      <c r="S133" s="38"/>
      <c r="T133" s="38"/>
      <c r="U133" s="38"/>
      <c r="V133" s="41"/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4">
        <f t="shared" ref="A134:A142" si="5">EDATE(A133,1)</f>
        <v>44652</v>
      </c>
      <c r="B134" s="84"/>
      <c r="C134" s="84"/>
      <c r="D134" s="33"/>
      <c r="E134" s="85"/>
      <c r="F134" s="41"/>
      <c r="G134" s="37"/>
      <c r="H134" s="40"/>
      <c r="I134" s="40"/>
      <c r="J134" s="40"/>
      <c r="K134" s="40"/>
      <c r="L134" s="40"/>
      <c r="M134" s="40"/>
      <c r="N134" s="113"/>
      <c r="O134" s="41"/>
      <c r="P134" s="38"/>
      <c r="Q134" s="38"/>
      <c r="R134" s="41"/>
      <c r="S134" s="38"/>
      <c r="T134" s="38"/>
      <c r="U134" s="38"/>
      <c r="V134" s="41"/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4">
        <f t="shared" si="5"/>
        <v>44682</v>
      </c>
      <c r="B135" s="84"/>
      <c r="C135" s="84"/>
      <c r="D135" s="33"/>
      <c r="E135" s="85"/>
      <c r="F135" s="41"/>
      <c r="G135" s="37"/>
      <c r="H135" s="40"/>
      <c r="I135" s="40"/>
      <c r="J135" s="40"/>
      <c r="K135" s="40"/>
      <c r="L135" s="40"/>
      <c r="M135" s="40"/>
      <c r="N135" s="113"/>
      <c r="O135" s="41"/>
      <c r="P135" s="38"/>
      <c r="Q135" s="38"/>
      <c r="R135" s="41"/>
      <c r="S135" s="38"/>
      <c r="T135" s="38"/>
      <c r="U135" s="38"/>
      <c r="V135" s="41"/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4">
        <f t="shared" si="5"/>
        <v>44713</v>
      </c>
      <c r="B136" s="84"/>
      <c r="C136" s="84"/>
      <c r="D136" s="33"/>
      <c r="E136" s="85"/>
      <c r="F136" s="41"/>
      <c r="G136" s="37"/>
      <c r="H136" s="40"/>
      <c r="I136" s="40"/>
      <c r="J136" s="40"/>
      <c r="K136" s="40"/>
      <c r="L136" s="40"/>
      <c r="M136" s="40"/>
      <c r="N136" s="113"/>
      <c r="O136" s="41"/>
      <c r="P136" s="38"/>
      <c r="Q136" s="38"/>
      <c r="R136" s="41"/>
      <c r="S136" s="38"/>
      <c r="T136" s="38"/>
      <c r="U136" s="38"/>
      <c r="V136" s="41"/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5760.2219000000005</v>
      </c>
      <c r="C143" s="99">
        <f>SUM(C131:C142)</f>
        <v>769.90800000000002</v>
      </c>
      <c r="D143" s="100">
        <f>C143/B143</f>
        <v>0.13365943419644996</v>
      </c>
      <c r="E143" s="101">
        <f>SUM(E131:E142)</f>
        <v>330.8877</v>
      </c>
      <c r="F143" s="102">
        <f>E143/B143</f>
        <v>5.7443568276423509E-2</v>
      </c>
      <c r="G143" s="103"/>
      <c r="H143" s="65">
        <v>1.8631921107067073E-2</v>
      </c>
      <c r="I143" s="63">
        <v>0.16428184823921455</v>
      </c>
      <c r="J143" s="63">
        <v>4.1676415278376691E-2</v>
      </c>
      <c r="K143" s="63">
        <v>0.33775273483821866</v>
      </c>
      <c r="L143" s="63">
        <v>0.29270236967780705</v>
      </c>
      <c r="M143" s="63">
        <v>0.13555746871487712</v>
      </c>
      <c r="N143" s="65">
        <v>3.8307899214785461E-3</v>
      </c>
      <c r="O143" s="65">
        <v>5.5664522229603693E-3</v>
      </c>
      <c r="P143" s="61">
        <v>0.44009920867805458</v>
      </c>
      <c r="Q143" s="63">
        <v>0.55975433863060031</v>
      </c>
      <c r="R143" s="66">
        <v>1.4645269134510252E-4</v>
      </c>
      <c r="S143" s="61">
        <v>1.1226874116458837E-2</v>
      </c>
      <c r="T143" s="63">
        <v>5.7877511151352895E-2</v>
      </c>
      <c r="U143" s="63">
        <v>0.25577311517193935</v>
      </c>
      <c r="V143" s="66">
        <v>0.67512249956024895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4.4" x14ac:dyDescent="0.3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3">
      <c r="A165" s="142">
        <v>2024</v>
      </c>
      <c r="B165" s="143">
        <f>B143</f>
        <v>5760.2219000000005</v>
      </c>
      <c r="C165" s="144">
        <f t="shared" ref="C165:V165" si="8">C143</f>
        <v>769.90800000000002</v>
      </c>
      <c r="D165" s="145">
        <f t="shared" si="8"/>
        <v>0.13365943419644996</v>
      </c>
      <c r="E165" s="146">
        <f t="shared" si="8"/>
        <v>330.8877</v>
      </c>
      <c r="F165" s="147">
        <f t="shared" si="8"/>
        <v>5.7443568276423509E-2</v>
      </c>
      <c r="G165" s="156"/>
      <c r="H165" s="148">
        <f t="shared" si="8"/>
        <v>1.8631921107067073E-2</v>
      </c>
      <c r="I165" s="148">
        <f t="shared" si="8"/>
        <v>0.16428184823921455</v>
      </c>
      <c r="J165" s="148">
        <f t="shared" si="8"/>
        <v>4.1676415278376691E-2</v>
      </c>
      <c r="K165" s="148">
        <f t="shared" si="8"/>
        <v>0.33775273483821866</v>
      </c>
      <c r="L165" s="148">
        <f t="shared" si="8"/>
        <v>0.29270236967780705</v>
      </c>
      <c r="M165" s="148">
        <f t="shared" si="8"/>
        <v>0.13555746871487712</v>
      </c>
      <c r="N165" s="149">
        <f t="shared" si="8"/>
        <v>3.8307899214785461E-3</v>
      </c>
      <c r="O165" s="150">
        <f t="shared" si="8"/>
        <v>5.5664522229603693E-3</v>
      </c>
      <c r="P165" s="151">
        <f t="shared" si="8"/>
        <v>0.44009920867805458</v>
      </c>
      <c r="Q165" s="148">
        <f t="shared" si="8"/>
        <v>0.55975433863060031</v>
      </c>
      <c r="R165" s="152">
        <f t="shared" si="8"/>
        <v>1.4645269134510252E-4</v>
      </c>
      <c r="S165" s="151">
        <f t="shared" si="8"/>
        <v>1.1226874116458837E-2</v>
      </c>
      <c r="T165" s="148">
        <f t="shared" si="8"/>
        <v>5.7877511151352895E-2</v>
      </c>
      <c r="U165" s="148">
        <f t="shared" si="8"/>
        <v>0.25577311517193935</v>
      </c>
      <c r="V165" s="152">
        <f t="shared" si="8"/>
        <v>0.67512249956024895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2"/>
      <c r="O168" s="132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cp:lastModifiedBy>Miklas Anna 2</cp:lastModifiedBy>
  <dcterms:created xsi:type="dcterms:W3CDTF">2022-07-11T10:00:13Z</dcterms:created>
  <dcterms:modified xsi:type="dcterms:W3CDTF">2024-02-13T11:21:58Z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