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/>
  <mc:AlternateContent xmlns:mc="http://schemas.openxmlformats.org/markup-compatibility/2006">
    <mc:Choice Requires="x15">
      <x15ac:absPath xmlns:x15ac="http://schemas.microsoft.com/office/spreadsheetml/2010/11/ac" url="C:\Users\maciej.swiatek\Documents\"/>
    </mc:Choice>
  </mc:AlternateContent>
  <xr:revisionPtr revIDLastSave="0" documentId="8_{F8E736C0-3E1E-4158-A8EE-D1DFCF686086}" xr6:coauthVersionLast="36" xr6:coauthVersionMax="36" xr10:uidLastSave="{00000000-0000-0000-0000-000000000000}"/>
  <bookViews>
    <workbookView xWindow="0" yWindow="0" windowWidth="13260" windowHeight="9105" xr2:uid="{00000000-000D-0000-FFFF-FFFF00000000}"/>
  </bookViews>
  <sheets>
    <sheet name="grudzień" sheetId="12" r:id="rId1"/>
  </sheets>
  <definedNames>
    <definedName name="_xlnm.Print_Area" localSheetId="0">grudzień!$A$1:$H$172</definedName>
  </definedNames>
  <calcPr calcId="191029"/>
</workbook>
</file>

<file path=xl/calcChain.xml><?xml version="1.0" encoding="utf-8"?>
<calcChain xmlns="http://schemas.openxmlformats.org/spreadsheetml/2006/main">
  <c r="E76" i="12" l="1"/>
  <c r="D76" i="12"/>
  <c r="C76" i="12"/>
  <c r="C112" i="12" l="1"/>
  <c r="G115" i="12" l="1"/>
  <c r="F112" i="12"/>
  <c r="G170" i="12" l="1"/>
  <c r="G114" i="12"/>
  <c r="H170" i="12" l="1"/>
  <c r="H113" i="12" l="1"/>
  <c r="G113" i="12" l="1"/>
  <c r="D71" i="12" l="1"/>
  <c r="D80" i="12" s="1"/>
  <c r="D88" i="12" s="1"/>
  <c r="D96" i="12" s="1"/>
  <c r="D109" i="12" s="1"/>
  <c r="D120" i="12" s="1"/>
  <c r="C71" i="12"/>
  <c r="C80" i="12" s="1"/>
  <c r="C88" i="12" s="1"/>
  <c r="C96" i="12" s="1"/>
  <c r="C109" i="12" s="1"/>
  <c r="C120" i="12" s="1"/>
  <c r="H166" i="12" l="1"/>
  <c r="H162" i="12"/>
  <c r="G162" i="12"/>
  <c r="H130" i="12"/>
  <c r="G130" i="12"/>
  <c r="G116" i="12"/>
  <c r="H116" i="12"/>
  <c r="H115" i="12"/>
  <c r="H114" i="12"/>
  <c r="H73" i="12"/>
  <c r="H82" i="12" s="1"/>
  <c r="H90" i="12" s="1"/>
  <c r="H98" i="12" s="1"/>
  <c r="H111" i="12" s="1"/>
  <c r="H122" i="12" s="1"/>
  <c r="G73" i="12"/>
  <c r="G82" i="12" s="1"/>
  <c r="G90" i="12" s="1"/>
  <c r="G98" i="12" s="1"/>
  <c r="G111" i="12" s="1"/>
  <c r="G122" i="12" s="1"/>
  <c r="F81" i="12"/>
  <c r="F89" i="12" s="1"/>
  <c r="F97" i="12" s="1"/>
  <c r="F110" i="12" s="1"/>
  <c r="F121" i="12" s="1"/>
  <c r="E89" i="12"/>
  <c r="E97" i="12" s="1"/>
  <c r="E110" i="12" s="1"/>
  <c r="E121" i="12" s="1"/>
  <c r="D89" i="12"/>
  <c r="D97" i="12" s="1"/>
  <c r="D110" i="12" s="1"/>
  <c r="D121" i="12" s="1"/>
  <c r="C81" i="12"/>
  <c r="C89" i="12" s="1"/>
  <c r="C97" i="12" s="1"/>
  <c r="C110" i="12" s="1"/>
  <c r="C121" i="12" s="1"/>
  <c r="H150" i="12" l="1"/>
  <c r="H76" i="12"/>
  <c r="H93" i="12"/>
  <c r="H138" i="12"/>
  <c r="H134" i="12"/>
  <c r="H142" i="12"/>
  <c r="H146" i="12"/>
  <c r="H154" i="12"/>
  <c r="G166" i="12"/>
  <c r="E112" i="12"/>
  <c r="G154" i="12" l="1"/>
  <c r="G142" i="12"/>
  <c r="G138" i="12"/>
  <c r="G93" i="12"/>
  <c r="G150" i="12"/>
  <c r="G76" i="12"/>
  <c r="G146" i="12"/>
  <c r="G134" i="12"/>
  <c r="H112" i="12"/>
  <c r="G112" i="12"/>
  <c r="G106" i="12"/>
  <c r="H106" i="12"/>
  <c r="G85" i="12"/>
  <c r="H85" i="12"/>
  <c r="H75" i="12" l="1"/>
  <c r="G75" i="12"/>
  <c r="H136" i="12"/>
  <c r="G136" i="12"/>
  <c r="H100" i="12"/>
  <c r="G100" i="12"/>
  <c r="H124" i="12"/>
  <c r="G124" i="12"/>
  <c r="G156" i="12"/>
  <c r="H156" i="12"/>
  <c r="H125" i="12"/>
  <c r="G125" i="12"/>
  <c r="H137" i="12"/>
  <c r="G137" i="12"/>
  <c r="G157" i="12"/>
  <c r="H157" i="12"/>
  <c r="H91" i="12"/>
  <c r="G91" i="12"/>
  <c r="H160" i="12"/>
  <c r="G160" i="12"/>
  <c r="G145" i="12"/>
  <c r="H145" i="12"/>
  <c r="G133" i="12"/>
  <c r="H133" i="12"/>
  <c r="H148" i="12"/>
  <c r="G148" i="12"/>
  <c r="H152" i="12"/>
  <c r="G152" i="12"/>
  <c r="H101" i="12"/>
  <c r="G101" i="12"/>
  <c r="G67" i="12"/>
  <c r="H67" i="12"/>
  <c r="H83" i="12"/>
  <c r="G83" i="12"/>
  <c r="H129" i="12"/>
  <c r="G129" i="12"/>
  <c r="G141" i="12"/>
  <c r="H141" i="12"/>
  <c r="G161" i="12"/>
  <c r="H161" i="12"/>
  <c r="H104" i="12"/>
  <c r="G104" i="12"/>
  <c r="H84" i="12"/>
  <c r="G84" i="12"/>
  <c r="H168" i="12"/>
  <c r="G168" i="12"/>
  <c r="H74" i="12"/>
  <c r="G74" i="12"/>
  <c r="H128" i="12"/>
  <c r="G128" i="12"/>
  <c r="G153" i="12"/>
  <c r="H153" i="12"/>
  <c r="H164" i="12"/>
  <c r="G164" i="12"/>
  <c r="H105" i="12"/>
  <c r="G105" i="12"/>
  <c r="H144" i="12"/>
  <c r="G144" i="12"/>
  <c r="H92" i="12"/>
  <c r="G92" i="12"/>
  <c r="H132" i="12"/>
  <c r="G132" i="12"/>
  <c r="H169" i="12"/>
  <c r="G169" i="12"/>
  <c r="G66" i="12"/>
  <c r="H66" i="12"/>
  <c r="G140" i="12"/>
  <c r="H140" i="12"/>
  <c r="H165" i="12"/>
  <c r="G165" i="12"/>
  <c r="H149" i="12" l="1"/>
  <c r="G149" i="12"/>
  <c r="H126" i="12"/>
  <c r="G126" i="12"/>
  <c r="H158" i="12"/>
  <c r="G158" i="12"/>
  <c r="G102" i="12" l="1"/>
  <c r="H102" i="12"/>
</calcChain>
</file>

<file path=xl/sharedStrings.xml><?xml version="1.0" encoding="utf-8"?>
<sst xmlns="http://schemas.openxmlformats.org/spreadsheetml/2006/main" count="144" uniqueCount="94">
  <si>
    <t>Wyszczególnienie</t>
  </si>
  <si>
    <t xml:space="preserve">Przeciętne świadczenie w zł </t>
  </si>
  <si>
    <t>RYCZAŁTY ENERGETYCZNE</t>
  </si>
  <si>
    <t xml:space="preserve">Liczba świadczeń </t>
  </si>
  <si>
    <t>DODATKI KOMBATANCKIE</t>
  </si>
  <si>
    <t>ŚWIADCZENIA PIENIĘŻNE DLA OSÓB DEPORTOWANYCH DO PRACY PRZYMUSOWEJ</t>
  </si>
  <si>
    <t>DODATKI KOMPENSACYJNE</t>
  </si>
  <si>
    <t>ZASIŁKI CHOROBOWE</t>
  </si>
  <si>
    <t>Liczba dni</t>
  </si>
  <si>
    <t xml:space="preserve">Przeciętne świadczenie emerytalno-rentowe brutto w zł </t>
  </si>
  <si>
    <t>Liczba zasiłków</t>
  </si>
  <si>
    <t>ŚWIADCZENIA PIENIĘŻNE DLA ŻOŁNIERZY ZASTĘPCZEJ SŁUŻBY WOJSKOWEJ</t>
  </si>
  <si>
    <t>ŚWIADCZENIA PIENIĘŻNE DLA CYWILNYCH NIEWIDOMYCH OFIAR DZIAŁAŃ WOJENNYCH</t>
  </si>
  <si>
    <t>Liczba świadczeń</t>
  </si>
  <si>
    <t>ŚWIADCZENIA RENTOWE  DLA INWALIDÓW WOJENNYCH, WOJSKOWYCH I OSÓB REPRESJONOWANYCH</t>
  </si>
  <si>
    <t>ZASIŁKI POGRZEBOWE PO INWALIDACH WOJENNYCH, WOJSKOWYCH I OSÓB REPRESJONOWANYCH</t>
  </si>
  <si>
    <t>RODZICIELSKIE ŚWIADCZENIE UZUPEŁNIAJĄCE</t>
  </si>
  <si>
    <t>DODATKI PIENIĘŻNE DLA INWALIDÓW WOJENNYCH</t>
  </si>
  <si>
    <t xml:space="preserve">Liczba emerytów i rencistów          </t>
  </si>
  <si>
    <t>Kwota wypłat w  zł</t>
  </si>
  <si>
    <t xml:space="preserve">Liczba emerytów i rencistów </t>
  </si>
  <si>
    <t>Kwota wypłat w zł</t>
  </si>
  <si>
    <t xml:space="preserve">JEDNORAZOWE ODSZKODOWANIA </t>
  </si>
  <si>
    <t>porównanie (wzrost/spadek)</t>
  </si>
  <si>
    <t xml:space="preserve">Składka za pomocników rolnika w zł </t>
  </si>
  <si>
    <t>OBJAŚNIENIA ZNAKÓW UMOWNYCH</t>
  </si>
  <si>
    <t>Kreska (-) - zjawisko nie wystąpiło</t>
  </si>
  <si>
    <t>Tablica 5. Świadczenia wypłacane z funduszu składkowego</t>
  </si>
  <si>
    <t>TABELA 5. ŚWIADCZENIA WYPŁACANE Z FUNDUSZU SKŁADKOWEGO</t>
  </si>
  <si>
    <r>
      <t xml:space="preserve">Kwota wypłat w  zł </t>
    </r>
    <r>
      <rPr>
        <vertAlign val="superscript"/>
        <sz val="11"/>
        <rFont val="Arial"/>
        <family val="2"/>
        <charset val="238"/>
      </rPr>
      <t>a)</t>
    </r>
  </si>
  <si>
    <t>ŚWIADCZENIA WYRÓWNAWCZE DLA DZIAŁACZY OPOZYCJI ANTYKOMUNISTYCZNEJ 
ORAZ OSÓB REPRESJONOWANYCH Z POWODÓW POLITYCZNYCH</t>
  </si>
  <si>
    <t>1.</t>
  </si>
  <si>
    <t>2.</t>
  </si>
  <si>
    <t xml:space="preserve">Kwoty wypłat świadczeń emerytalno-rentowych uwzględniają wypłaty bieżące, wyrównania za okresy wsteczne oraz potrącenia. </t>
  </si>
  <si>
    <t>3.</t>
  </si>
  <si>
    <t>4.</t>
  </si>
  <si>
    <t>5.</t>
  </si>
  <si>
    <t>6.</t>
  </si>
  <si>
    <t>7.</t>
  </si>
  <si>
    <t>8.</t>
  </si>
  <si>
    <t>9.</t>
  </si>
  <si>
    <r>
      <rPr>
        <vertAlign val="superscript"/>
        <sz val="9"/>
        <rFont val="Arial"/>
        <family val="2"/>
        <charset val="238"/>
      </rPr>
      <t>a)</t>
    </r>
    <r>
      <rPr>
        <sz val="9"/>
        <rFont val="Arial"/>
        <family val="2"/>
        <charset val="238"/>
      </rPr>
      <t xml:space="preserve"> Łącznie z kwotą świadczeń wyrównawczych za okresy wsteczne i z dopełnieniami wypłaconymi na podstawie art. 7 ust. 2 ustawy z dnia 31 stycznia 2019 r. o rodzicielskim świadczeniu uzupełniającym.</t>
    </r>
  </si>
  <si>
    <r>
      <rPr>
        <vertAlign val="superscript"/>
        <sz val="9"/>
        <rFont val="Arial"/>
        <family val="2"/>
        <charset val="238"/>
      </rPr>
      <t>b)</t>
    </r>
    <r>
      <rPr>
        <sz val="9"/>
        <rFont val="Arial"/>
        <family val="2"/>
        <charset val="238"/>
      </rPr>
      <t xml:space="preserve"> Zgodnie z art. 7 ust. 1 ustawy z dnia 31 stycznia 2019 r. o rodzicielskim świadczeniu uzupełniającym.</t>
    </r>
  </si>
  <si>
    <t>TABELA 2. EMERYTURY I RENTY WYPŁACANE Z FUNDUSZU EMERYTALNO- RENTOWEGO</t>
  </si>
  <si>
    <t>TABELA 4. ZASIŁKI MACIERZYŃSKIE WYPŁACANE Z FUNDUSZU EMERYTALNO-RENTOWEGO</t>
  </si>
  <si>
    <t>W informacji zamieszczono następujące tabele:</t>
  </si>
  <si>
    <t>Tablica 2. Emerytury i renty wypłacane z funduszu emerytalno-rentowego</t>
  </si>
  <si>
    <t xml:space="preserve">Tablica 1. Emerytury i renty ogółem </t>
  </si>
  <si>
    <t>Tablica 4. Zasiłki macierzyńskie wypłacane z funduszu emerytalno-rentowego</t>
  </si>
  <si>
    <t>Tablica 3. Zasiłki pogrzebowe wypłacane z funduszu emerytalno-rentowego</t>
  </si>
  <si>
    <t>Znak (x)  - wypełnienie pozycji jest niemożliwe i niecelowe</t>
  </si>
  <si>
    <t>UWAGI WSTĘPNE</t>
  </si>
  <si>
    <t>TABELA 1. EMERYTURY I RENTY OGÓŁEM</t>
  </si>
  <si>
    <t>OGÓŁEM, z tego:</t>
  </si>
  <si>
    <t>Dane dotyczące emerytur i rent realizowanych przez Kasę Rolniczego Ubezpieczenia Społecznego uwzgledniają wypłaty emerytur i rent finasowanych z Funduszu Emerytalno – Rentowego, świadczeń finansowanych z budżetu państwa a zleconych do wypłaty KRUS oraz świadczeń finansowanych z Funduszu Ubezpieczeń Społecznych.</t>
  </si>
  <si>
    <t>TABELA 3. ZASIŁKI POGRZEBOWE WYPŁACANE Z FUNDUSZU EMERYTALNO - RENTOWEGO</t>
  </si>
  <si>
    <t xml:space="preserve">Wysokość świadczenia w zł </t>
  </si>
  <si>
    <t>Składka od emerytów i rencistów w  zł</t>
  </si>
  <si>
    <t>TABELA 6. PRZYPIS SKŁADEK NA UBEZPIECZENIE ZDROWOTNE</t>
  </si>
  <si>
    <t>Wysokość świadczenia w zł</t>
  </si>
  <si>
    <t>Działy specjalne produkcji rolnej w zł</t>
  </si>
  <si>
    <t xml:space="preserve">                         KASA ROLNICZEGO UBEZPIECZENIA SPOŁECZNEGO</t>
  </si>
  <si>
    <t>Liczba osób</t>
  </si>
  <si>
    <t>TABELA 7. ŚWIADCZENIA ZLECONE DO WYPŁATY KASIE ROLNICZEGO UBEZPIECZENIA SPOŁECZNEGO</t>
  </si>
  <si>
    <t xml:space="preserve">Tablica 6. Przypis składek na ubezpieczenie zdrowotne </t>
  </si>
  <si>
    <t>2024 rok</t>
  </si>
  <si>
    <t>ŚWIADCZENIA PIENIĘŻNE Z TYTUŁU PEŁNIENIA FUNKCJI SOŁTYSA</t>
  </si>
  <si>
    <t>MIESIĘCZNA INFORMACJA STATYSTYCZNA</t>
  </si>
  <si>
    <t>Świadczeniami z ubezpieczenia emerytalno-rentowego, finansowanymi z Funduszu Emerytalno-Rentowego, są:
- emerytura rolnicza lub renta rolnicza z tytułu niezdolności do pracy;
- renta rolnicza szkoleniowa;
- renta rodzinna; 
- renta wdowia;
- emerytura i renta z ubezpieczenia społecznego rolników indywidualnych i członków ich rodzin;
- dodatki do emerytur i rent, o których mowa w pkt 1-4;
- zasiłek pogrzebowy;
- zasiłek macierzyński od 1 stycznia 2016 r.</t>
  </si>
  <si>
    <t>Zasiłek macierzyński do 31 grudnia 2015 r. był świadczeniem finansowanym z ubezpieczenia wypadkowego, chorobowego i macierzyńskiego.</t>
  </si>
  <si>
    <t>Świadczeniami z ubezpieczenia wypadkowego, chorobowego i macierzyńskiego, finansowanymi z Funduszu Składkowego, są:
- jednorazowe odszkodowanie z tytułu stałego lub długotrwałego uszczerbku na zdrowiu albo śmierci wskutek wypadku przy pracy rolniczej lub rolniczej choroby zawodowej;
- zasiłek chorobowy.</t>
  </si>
  <si>
    <t>Dane dotyczące przypisu składek na ubezpieczenie zdrowotne w ramach realizowanych zadań przez KRUS na podstawie ustawy z dnia 27 sierpnia 2004 r. o świadczeniach opieki zdrowotnej finansowanych ze środków publicznych.</t>
  </si>
  <si>
    <t>Tablica 7. Świadczenia zlecone do wypłaty Kasie Rolniczego Ubezpieczenia Społecznego</t>
  </si>
  <si>
    <t>2025 rok</t>
  </si>
  <si>
    <t xml:space="preserve">Wysokość zasiłku w zł </t>
  </si>
  <si>
    <t xml:space="preserve">Wysokość zasiłku za 1 dzień w zł </t>
  </si>
  <si>
    <r>
      <t xml:space="preserve">Składka za rolników i domowników w zł </t>
    </r>
    <r>
      <rPr>
        <vertAlign val="superscript"/>
        <sz val="11"/>
        <rFont val="Arial"/>
        <family val="2"/>
        <charset val="238"/>
      </rPr>
      <t>a)</t>
    </r>
  </si>
  <si>
    <r>
      <rPr>
        <vertAlign val="superscript"/>
        <sz val="11"/>
        <rFont val="Arial"/>
        <family val="2"/>
        <charset val="238"/>
      </rPr>
      <t>a)</t>
    </r>
    <r>
      <rPr>
        <sz val="11"/>
        <rFont val="Arial"/>
        <family val="2"/>
        <charset val="238"/>
      </rPr>
      <t xml:space="preserve"> zgodnie z art. 86 ust. 2b ustawy o świadczeniach opieki zdrowotnej finansowanych ze środków publicznych, Kasa przekazuje do Narodowego Funduszu Zdrowia składki za rolników i domowników wymierzone z gospodarstw rolnych w ryczałtowej kwocie miesięcznej 155 167  tys. zł.</t>
    </r>
  </si>
  <si>
    <t xml:space="preserve">Wysokość świadczenia w zł, nie więcej niż </t>
  </si>
  <si>
    <t>listopad</t>
  </si>
  <si>
    <t>GRUDZIEŃ 2025 ROK</t>
  </si>
  <si>
    <t>Warszawa 2026 rok</t>
  </si>
  <si>
    <t>Dane opracowane są na podstawie meldunków statystycznych opracowanych przez jednostki organizacyjne Kasy za grudzień 2025 r.</t>
  </si>
  <si>
    <t>grudzień</t>
  </si>
  <si>
    <t>Narastająco 
styczeń-grudzień</t>
  </si>
  <si>
    <t>grudnia
2025 r. 
z 
listopadem
2025 r.</t>
  </si>
  <si>
    <t>grudnia
2025 r. 
z 
grudniem
2024 r.</t>
  </si>
  <si>
    <t>Kwota świadczeń emerytalno-rentowych w zł</t>
  </si>
  <si>
    <t xml:space="preserve">Informacja miesięczna zawiera dane statystyczne dotyczące wypłaty świadczeń pieniężnych z ubezpieczenia społecznego rolników oraz realizacji zadań zleconych do wypłaty Kasie Rolniczego Ubezpieczenia Społecznego przez budżet państwa. 
</t>
  </si>
  <si>
    <t xml:space="preserve">listopad </t>
  </si>
  <si>
    <t xml:space="preserve">grudzień </t>
  </si>
  <si>
    <r>
      <t xml:space="preserve">Kwota świadczeń emerytalno-rentowych w zł </t>
    </r>
    <r>
      <rPr>
        <vertAlign val="superscript"/>
        <sz val="11"/>
        <rFont val="Arial"/>
        <family val="2"/>
        <charset val="238"/>
      </rPr>
      <t>a)</t>
    </r>
  </si>
  <si>
    <r>
      <t>a)</t>
    </r>
    <r>
      <rPr>
        <sz val="9"/>
        <rFont val="Arial"/>
        <family val="2"/>
        <charset val="238"/>
      </rPr>
      <t xml:space="preserve"> Bez wypłat z innych systemów ubezpieczeniowych w przypadku zbiegu uprawnień do świadczeń z tych systemów z uprawnieniami do świadczeń z funduszu emerytalno-rentowego, bez jednorazowych świadczeń pieniężnych, lecz z wypłatami dokonywanymi w związku z zatrudnieniem poza rolnictwem, czynną służbą wojskową i działalnością kombatancką (art. 25 ust. 2a ustawy o ubezpieczeniu społecznym rolników).</t>
    </r>
  </si>
  <si>
    <r>
      <t xml:space="preserve">Wysokość świadczenia w zł, nie więcej niż  </t>
    </r>
    <r>
      <rPr>
        <vertAlign val="superscript"/>
        <sz val="11"/>
        <rFont val="Arial"/>
        <family val="2"/>
        <charset val="238"/>
      </rPr>
      <t>b)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</si>
</sst>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>
    <font>
      <sz val="10"/>
      <name val="Arial"/>
      <charset val="238"/>
    </font>
    <font>
      <sz val="11"/>
      <color theme="1"/>
      <name val="Century Gothic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name val="Times New Roman CE"/>
      <family val="1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Century Gothic"/>
      <family val="2"/>
      <charset val="238"/>
      <scheme val="minor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vertAlign val="superscript"/>
      <sz val="9"/>
      <name val="Arial"/>
      <family val="2"/>
      <charset val="238"/>
    </font>
    <font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0" fontId="9" fillId="0" borderId="0"/>
    <xf numFmtId="0" fontId="13" fillId="0" borderId="0"/>
    <xf numFmtId="0" fontId="7" fillId="0" borderId="0"/>
    <xf numFmtId="0" fontId="1" fillId="0" borderId="0"/>
  </cellStyleXfs>
  <cellXfs count="144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10" fontId="6" fillId="0" borderId="6" xfId="1" applyNumberFormat="1" applyFont="1" applyBorder="1" applyAlignment="1">
      <alignment vertical="center"/>
    </xf>
    <xf numFmtId="10" fontId="6" fillId="0" borderId="10" xfId="1" applyNumberFormat="1" applyFont="1" applyBorder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0" borderId="0" xfId="4"/>
    <xf numFmtId="0" fontId="2" fillId="0" borderId="0" xfId="4" applyFont="1" applyAlignment="1">
      <alignment vertical="center"/>
    </xf>
    <xf numFmtId="0" fontId="3" fillId="0" borderId="0" xfId="4" applyFont="1" applyAlignment="1">
      <alignment vertical="center"/>
    </xf>
    <xf numFmtId="0" fontId="3" fillId="0" borderId="0" xfId="4" applyFont="1"/>
    <xf numFmtId="0" fontId="6" fillId="0" borderId="1" xfId="4" applyFont="1" applyBorder="1" applyAlignment="1">
      <alignment horizontal="center" vertical="center" wrapText="1"/>
    </xf>
    <xf numFmtId="3" fontId="6" fillId="0" borderId="4" xfId="4" applyNumberFormat="1" applyFont="1" applyBorder="1" applyAlignment="1">
      <alignment vertical="center"/>
    </xf>
    <xf numFmtId="10" fontId="6" fillId="0" borderId="4" xfId="4" applyNumberFormat="1" applyFont="1" applyBorder="1" applyAlignment="1">
      <alignment vertical="center"/>
    </xf>
    <xf numFmtId="3" fontId="3" fillId="0" borderId="0" xfId="4" applyNumberFormat="1" applyFont="1"/>
    <xf numFmtId="4" fontId="6" fillId="0" borderId="4" xfId="4" applyNumberFormat="1" applyFont="1" applyBorder="1" applyAlignment="1">
      <alignment vertical="center"/>
    </xf>
    <xf numFmtId="4" fontId="6" fillId="0" borderId="7" xfId="4" applyNumberFormat="1" applyFont="1" applyBorder="1" applyAlignment="1">
      <alignment vertical="center"/>
    </xf>
    <xf numFmtId="10" fontId="6" fillId="0" borderId="7" xfId="4" applyNumberFormat="1" applyFont="1" applyBorder="1" applyAlignment="1">
      <alignment vertical="center"/>
    </xf>
    <xf numFmtId="4" fontId="3" fillId="0" borderId="0" xfId="4" applyNumberFormat="1" applyFont="1"/>
    <xf numFmtId="10" fontId="6" fillId="0" borderId="10" xfId="4" applyNumberFormat="1" applyFont="1" applyBorder="1" applyAlignment="1">
      <alignment vertical="center"/>
    </xf>
    <xf numFmtId="10" fontId="6" fillId="0" borderId="4" xfId="4" applyNumberFormat="1" applyFont="1" applyBorder="1" applyAlignment="1">
      <alignment horizontal="right" vertical="center"/>
    </xf>
    <xf numFmtId="10" fontId="6" fillId="0" borderId="6" xfId="4" applyNumberFormat="1" applyFont="1" applyBorder="1" applyAlignment="1">
      <alignment vertical="center"/>
    </xf>
    <xf numFmtId="10" fontId="6" fillId="0" borderId="7" xfId="4" applyNumberFormat="1" applyFont="1" applyBorder="1" applyAlignment="1">
      <alignment horizontal="right" vertical="center"/>
    </xf>
    <xf numFmtId="164" fontId="3" fillId="0" borderId="0" xfId="4" applyNumberFormat="1" applyFont="1"/>
    <xf numFmtId="164" fontId="15" fillId="0" borderId="0" xfId="4" applyNumberFormat="1" applyFont="1" applyBorder="1" applyAlignment="1">
      <alignment vertical="top"/>
    </xf>
    <xf numFmtId="4" fontId="15" fillId="0" borderId="0" xfId="4" applyNumberFormat="1" applyFont="1" applyBorder="1" applyAlignment="1">
      <alignment vertical="top"/>
    </xf>
    <xf numFmtId="4" fontId="3" fillId="0" borderId="0" xfId="4" applyNumberFormat="1" applyFont="1" applyBorder="1"/>
    <xf numFmtId="10" fontId="3" fillId="0" borderId="0" xfId="4" applyNumberFormat="1" applyFont="1" applyBorder="1"/>
    <xf numFmtId="4" fontId="3" fillId="0" borderId="0" xfId="4" applyNumberFormat="1" applyFont="1" applyBorder="1" applyAlignment="1">
      <alignment horizontal="right"/>
    </xf>
    <xf numFmtId="10" fontId="4" fillId="0" borderId="0" xfId="4" applyNumberFormat="1" applyFont="1" applyBorder="1" applyAlignment="1">
      <alignment horizontal="right"/>
    </xf>
    <xf numFmtId="4" fontId="4" fillId="0" borderId="0" xfId="4" applyNumberFormat="1" applyFont="1" applyBorder="1" applyAlignment="1">
      <alignment horizontal="right"/>
    </xf>
    <xf numFmtId="0" fontId="3" fillId="0" borderId="0" xfId="4" applyFont="1" applyBorder="1"/>
    <xf numFmtId="0" fontId="3" fillId="0" borderId="0" xfId="4" applyFont="1" applyBorder="1" applyAlignment="1">
      <alignment wrapText="1"/>
    </xf>
    <xf numFmtId="4" fontId="6" fillId="0" borderId="4" xfId="4" quotePrefix="1" applyNumberFormat="1" applyFont="1" applyBorder="1" applyAlignment="1">
      <alignment horizontal="right" vertical="center"/>
    </xf>
    <xf numFmtId="4" fontId="6" fillId="0" borderId="4" xfId="4" applyNumberFormat="1" applyFont="1" applyFill="1" applyBorder="1" applyAlignment="1">
      <alignment vertical="center"/>
    </xf>
    <xf numFmtId="10" fontId="6" fillId="0" borderId="0" xfId="4" applyNumberFormat="1" applyFont="1" applyBorder="1" applyAlignment="1">
      <alignment horizontal="right" vertical="center"/>
    </xf>
    <xf numFmtId="0" fontId="3" fillId="0" borderId="0" xfId="4" applyFont="1" applyAlignment="1">
      <alignment vertical="top"/>
    </xf>
    <xf numFmtId="0" fontId="15" fillId="0" borderId="0" xfId="4" applyFont="1" applyBorder="1" applyAlignment="1">
      <alignment horizontal="left" vertical="top"/>
    </xf>
    <xf numFmtId="0" fontId="14" fillId="0" borderId="0" xfId="4" applyFont="1" applyBorder="1" applyAlignment="1">
      <alignment horizontal="left" vertical="top" wrapText="1"/>
    </xf>
    <xf numFmtId="0" fontId="6" fillId="0" borderId="0" xfId="4" applyFont="1" applyBorder="1" applyAlignment="1">
      <alignment horizontal="left" vertical="center" wrapText="1"/>
    </xf>
    <xf numFmtId="4" fontId="6" fillId="0" borderId="0" xfId="4" applyNumberFormat="1" applyFont="1" applyBorder="1" applyAlignment="1">
      <alignment horizontal="right" vertical="center"/>
    </xf>
    <xf numFmtId="10" fontId="6" fillId="0" borderId="0" xfId="4" applyNumberFormat="1" applyFont="1" applyBorder="1" applyAlignment="1">
      <alignment vertical="center"/>
    </xf>
    <xf numFmtId="0" fontId="6" fillId="0" borderId="0" xfId="4" applyFont="1" applyBorder="1" applyAlignment="1">
      <alignment horizontal="left" wrapText="1"/>
    </xf>
    <xf numFmtId="4" fontId="6" fillId="0" borderId="0" xfId="4" applyNumberFormat="1" applyFont="1" applyBorder="1"/>
    <xf numFmtId="0" fontId="8" fillId="2" borderId="1" xfId="4" applyFont="1" applyFill="1" applyBorder="1" applyAlignment="1">
      <alignment horizontal="center" vertical="center" wrapText="1"/>
    </xf>
    <xf numFmtId="4" fontId="6" fillId="0" borderId="0" xfId="4" applyNumberFormat="1" applyFont="1" applyBorder="1" applyAlignment="1">
      <alignment vertical="center"/>
    </xf>
    <xf numFmtId="4" fontId="6" fillId="0" borderId="6" xfId="4" applyNumberFormat="1" applyFont="1" applyBorder="1" applyAlignment="1">
      <alignment vertical="center"/>
    </xf>
    <xf numFmtId="0" fontId="10" fillId="0" borderId="0" xfId="4" applyFont="1" applyAlignment="1">
      <alignment horizontal="left" wrapText="1"/>
    </xf>
    <xf numFmtId="0" fontId="2" fillId="3" borderId="0" xfId="4" applyFont="1" applyFill="1" applyAlignment="1">
      <alignment horizontal="left" vertical="center"/>
    </xf>
    <xf numFmtId="0" fontId="3" fillId="0" borderId="0" xfId="4" applyFont="1" applyAlignment="1">
      <alignment horizontal="left" vertical="top" wrapText="1"/>
    </xf>
    <xf numFmtId="0" fontId="3" fillId="0" borderId="0" xfId="4" applyFont="1" applyAlignment="1">
      <alignment horizontal="left" vertical="center"/>
    </xf>
    <xf numFmtId="0" fontId="3" fillId="0" borderId="0" xfId="4" applyFont="1" applyAlignment="1">
      <alignment horizontal="justify" vertical="top" wrapText="1"/>
    </xf>
    <xf numFmtId="0" fontId="7" fillId="0" borderId="0" xfId="4" applyFont="1"/>
    <xf numFmtId="0" fontId="7" fillId="4" borderId="0" xfId="4" applyFill="1"/>
    <xf numFmtId="0" fontId="11" fillId="4" borderId="0" xfId="4" applyFont="1" applyFill="1" applyAlignment="1">
      <alignment horizontal="center" wrapText="1"/>
    </xf>
    <xf numFmtId="0" fontId="7" fillId="4" borderId="0" xfId="4" applyFont="1" applyFill="1"/>
    <xf numFmtId="0" fontId="11" fillId="4" borderId="0" xfId="4" applyFont="1" applyFill="1" applyAlignment="1">
      <alignment horizontal="center"/>
    </xf>
    <xf numFmtId="0" fontId="10" fillId="4" borderId="0" xfId="4" applyFont="1" applyFill="1" applyAlignment="1">
      <alignment horizontal="center"/>
    </xf>
    <xf numFmtId="0" fontId="7" fillId="0" borderId="0" xfId="4" applyFill="1"/>
    <xf numFmtId="0" fontId="7" fillId="0" borderId="0" xfId="4" applyFont="1" applyFill="1"/>
    <xf numFmtId="3" fontId="6" fillId="0" borderId="4" xfId="4" applyNumberFormat="1" applyFont="1" applyBorder="1" applyAlignment="1">
      <alignment vertical="center"/>
    </xf>
    <xf numFmtId="4" fontId="6" fillId="0" borderId="4" xfId="4" applyNumberFormat="1" applyFont="1" applyBorder="1" applyAlignment="1">
      <alignment vertical="center"/>
    </xf>
    <xf numFmtId="4" fontId="6" fillId="0" borderId="7" xfId="4" applyNumberFormat="1" applyFont="1" applyBorder="1" applyAlignment="1">
      <alignment vertical="center"/>
    </xf>
    <xf numFmtId="3" fontId="6" fillId="0" borderId="4" xfId="4" applyNumberFormat="1" applyFont="1" applyBorder="1" applyAlignment="1">
      <alignment vertical="center"/>
    </xf>
    <xf numFmtId="4" fontId="6" fillId="0" borderId="4" xfId="4" applyNumberFormat="1" applyFont="1" applyBorder="1" applyAlignment="1">
      <alignment vertical="center"/>
    </xf>
    <xf numFmtId="4" fontId="6" fillId="0" borderId="7" xfId="4" applyNumberFormat="1" applyFont="1" applyBorder="1" applyAlignment="1">
      <alignment vertical="center"/>
    </xf>
    <xf numFmtId="4" fontId="6" fillId="0" borderId="4" xfId="4" applyNumberFormat="1" applyFont="1" applyBorder="1" applyAlignment="1">
      <alignment horizontal="right" vertical="center"/>
    </xf>
    <xf numFmtId="3" fontId="6" fillId="0" borderId="4" xfId="4" applyNumberFormat="1" applyFont="1" applyBorder="1" applyAlignment="1">
      <alignment vertical="center"/>
    </xf>
    <xf numFmtId="4" fontId="6" fillId="0" borderId="4" xfId="4" applyNumberFormat="1" applyFont="1" applyBorder="1" applyAlignment="1">
      <alignment vertical="center"/>
    </xf>
    <xf numFmtId="3" fontId="6" fillId="0" borderId="4" xfId="4" applyNumberFormat="1" applyFont="1" applyBorder="1" applyAlignment="1">
      <alignment vertical="center"/>
    </xf>
    <xf numFmtId="4" fontId="6" fillId="0" borderId="4" xfId="4" applyNumberFormat="1" applyFont="1" applyBorder="1" applyAlignment="1">
      <alignment vertical="center"/>
    </xf>
    <xf numFmtId="3" fontId="6" fillId="0" borderId="4" xfId="4" applyNumberFormat="1" applyFont="1" applyBorder="1" applyAlignment="1">
      <alignment vertical="center"/>
    </xf>
    <xf numFmtId="4" fontId="6" fillId="0" borderId="4" xfId="4" applyNumberFormat="1" applyFont="1" applyBorder="1" applyAlignment="1">
      <alignment vertical="center"/>
    </xf>
    <xf numFmtId="3" fontId="6" fillId="0" borderId="4" xfId="4" applyNumberFormat="1" applyFont="1" applyBorder="1" applyAlignment="1">
      <alignment vertical="center"/>
    </xf>
    <xf numFmtId="4" fontId="6" fillId="0" borderId="4" xfId="4" applyNumberFormat="1" applyFont="1" applyBorder="1" applyAlignment="1">
      <alignment vertical="center"/>
    </xf>
    <xf numFmtId="3" fontId="6" fillId="0" borderId="4" xfId="4" applyNumberFormat="1" applyFont="1" applyBorder="1" applyAlignment="1">
      <alignment vertical="center"/>
    </xf>
    <xf numFmtId="4" fontId="6" fillId="0" borderId="4" xfId="4" applyNumberFormat="1" applyFont="1" applyBorder="1" applyAlignment="1">
      <alignment vertical="center"/>
    </xf>
    <xf numFmtId="3" fontId="6" fillId="0" borderId="4" xfId="4" applyNumberFormat="1" applyFont="1" applyBorder="1" applyAlignment="1">
      <alignment vertical="center"/>
    </xf>
    <xf numFmtId="4" fontId="6" fillId="0" borderId="4" xfId="4" applyNumberFormat="1" applyFont="1" applyBorder="1" applyAlignment="1">
      <alignment vertical="center"/>
    </xf>
    <xf numFmtId="3" fontId="6" fillId="0" borderId="4" xfId="4" applyNumberFormat="1" applyFont="1" applyBorder="1" applyAlignment="1">
      <alignment vertical="center"/>
    </xf>
    <xf numFmtId="4" fontId="6" fillId="0" borderId="4" xfId="4" applyNumberFormat="1" applyFont="1" applyBorder="1" applyAlignment="1">
      <alignment vertical="center"/>
    </xf>
    <xf numFmtId="3" fontId="6" fillId="0" borderId="4" xfId="4" applyNumberFormat="1" applyFont="1" applyBorder="1" applyAlignment="1">
      <alignment vertical="center"/>
    </xf>
    <xf numFmtId="4" fontId="6" fillId="0" borderId="4" xfId="4" applyNumberFormat="1" applyFont="1" applyBorder="1" applyAlignment="1">
      <alignment vertical="center"/>
    </xf>
    <xf numFmtId="3" fontId="6" fillId="0" borderId="4" xfId="4" applyNumberFormat="1" applyFont="1" applyBorder="1" applyAlignment="1">
      <alignment vertical="center"/>
    </xf>
    <xf numFmtId="4" fontId="6" fillId="0" borderId="4" xfId="4" applyNumberFormat="1" applyFont="1" applyBorder="1" applyAlignment="1">
      <alignment vertical="center"/>
    </xf>
    <xf numFmtId="3" fontId="6" fillId="0" borderId="4" xfId="4" applyNumberFormat="1" applyFont="1" applyBorder="1" applyAlignment="1">
      <alignment vertical="center"/>
    </xf>
    <xf numFmtId="4" fontId="6" fillId="0" borderId="4" xfId="4" applyNumberFormat="1" applyFont="1" applyBorder="1" applyAlignment="1">
      <alignment vertical="center"/>
    </xf>
    <xf numFmtId="3" fontId="6" fillId="0" borderId="6" xfId="4" applyNumberFormat="1" applyFont="1" applyBorder="1" applyAlignment="1">
      <alignment vertical="center"/>
    </xf>
    <xf numFmtId="4" fontId="6" fillId="0" borderId="7" xfId="4" applyNumberFormat="1" applyFont="1" applyBorder="1" applyAlignment="1">
      <alignment horizontal="right" vertical="center"/>
    </xf>
    <xf numFmtId="10" fontId="6" fillId="0" borderId="11" xfId="4" applyNumberFormat="1" applyFont="1" applyBorder="1" applyAlignment="1">
      <alignment vertical="center"/>
    </xf>
    <xf numFmtId="4" fontId="6" fillId="0" borderId="4" xfId="4" applyNumberFormat="1" applyFont="1" applyFill="1" applyBorder="1" applyAlignment="1">
      <alignment horizontal="right" vertical="center"/>
    </xf>
    <xf numFmtId="4" fontId="6" fillId="0" borderId="6" xfId="4" applyNumberFormat="1" applyFont="1" applyFill="1" applyBorder="1" applyAlignment="1">
      <alignment vertical="center"/>
    </xf>
    <xf numFmtId="4" fontId="6" fillId="0" borderId="7" xfId="4" applyNumberFormat="1" applyFont="1" applyFill="1" applyBorder="1" applyAlignment="1">
      <alignment vertical="center"/>
    </xf>
    <xf numFmtId="0" fontId="10" fillId="0" borderId="0" xfId="4" applyFont="1" applyAlignment="1">
      <alignment horizontal="left" wrapText="1"/>
    </xf>
    <xf numFmtId="0" fontId="11" fillId="4" borderId="0" xfId="4" applyFont="1" applyFill="1" applyAlignment="1">
      <alignment horizontal="center" wrapText="1"/>
    </xf>
    <xf numFmtId="0" fontId="11" fillId="4" borderId="0" xfId="4" applyFont="1" applyFill="1" applyAlignment="1">
      <alignment horizontal="center"/>
    </xf>
    <xf numFmtId="0" fontId="10" fillId="4" borderId="0" xfId="4" applyFont="1" applyFill="1" applyAlignment="1">
      <alignment horizontal="center"/>
    </xf>
    <xf numFmtId="0" fontId="12" fillId="4" borderId="0" xfId="4" applyFont="1" applyFill="1" applyBorder="1" applyAlignment="1">
      <alignment horizontal="center" vertical="center"/>
    </xf>
    <xf numFmtId="0" fontId="2" fillId="3" borderId="0" xfId="4" applyFont="1" applyFill="1" applyAlignment="1">
      <alignment horizontal="left" vertical="center"/>
    </xf>
    <xf numFmtId="0" fontId="3" fillId="0" borderId="0" xfId="4" applyFont="1" applyAlignment="1">
      <alignment horizontal="justify" vertical="top" wrapText="1"/>
    </xf>
    <xf numFmtId="0" fontId="3" fillId="0" borderId="0" xfId="4" applyFont="1" applyAlignment="1">
      <alignment horizontal="left" vertical="top" wrapText="1"/>
    </xf>
    <xf numFmtId="0" fontId="3" fillId="0" borderId="0" xfId="4" applyFont="1" applyAlignment="1">
      <alignment horizontal="left" vertical="center"/>
    </xf>
    <xf numFmtId="0" fontId="2" fillId="3" borderId="11" xfId="4" applyFont="1" applyFill="1" applyBorder="1" applyAlignment="1">
      <alignment horizontal="left" vertical="center"/>
    </xf>
    <xf numFmtId="0" fontId="8" fillId="2" borderId="13" xfId="4" applyFont="1" applyFill="1" applyBorder="1" applyAlignment="1">
      <alignment horizontal="center" vertical="center" wrapText="1"/>
    </xf>
    <xf numFmtId="0" fontId="8" fillId="2" borderId="14" xfId="4" applyFont="1" applyFill="1" applyBorder="1" applyAlignment="1">
      <alignment horizontal="center" vertical="center" wrapText="1"/>
    </xf>
    <xf numFmtId="0" fontId="8" fillId="2" borderId="5" xfId="4" applyFont="1" applyFill="1" applyBorder="1" applyAlignment="1">
      <alignment horizontal="center" vertical="center" wrapText="1"/>
    </xf>
    <xf numFmtId="0" fontId="8" fillId="2" borderId="6" xfId="4" applyFont="1" applyFill="1" applyBorder="1" applyAlignment="1">
      <alignment horizontal="center" vertical="center" wrapText="1"/>
    </xf>
    <xf numFmtId="0" fontId="8" fillId="2" borderId="12" xfId="4" applyFont="1" applyFill="1" applyBorder="1" applyAlignment="1">
      <alignment horizontal="center" vertical="center" wrapText="1"/>
    </xf>
    <xf numFmtId="0" fontId="8" fillId="2" borderId="10" xfId="4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6" fillId="0" borderId="3" xfId="4" applyFont="1" applyBorder="1" applyAlignment="1">
      <alignment horizontal="center" vertical="center" wrapText="1"/>
    </xf>
    <xf numFmtId="0" fontId="6" fillId="0" borderId="7" xfId="4" applyFont="1" applyBorder="1" applyAlignment="1">
      <alignment horizontal="center" vertical="center" wrapText="1"/>
    </xf>
    <xf numFmtId="0" fontId="8" fillId="2" borderId="2" xfId="4" applyFont="1" applyFill="1" applyBorder="1" applyAlignment="1">
      <alignment horizontal="center" vertical="center" wrapText="1"/>
    </xf>
    <xf numFmtId="0" fontId="8" fillId="2" borderId="9" xfId="4" applyFont="1" applyFill="1" applyBorder="1" applyAlignment="1">
      <alignment horizontal="center" vertical="center" wrapText="1"/>
    </xf>
    <xf numFmtId="0" fontId="8" fillId="2" borderId="8" xfId="4" applyFont="1" applyFill="1" applyBorder="1" applyAlignment="1">
      <alignment horizontal="center" vertical="center" wrapText="1"/>
    </xf>
    <xf numFmtId="0" fontId="6" fillId="0" borderId="2" xfId="4" applyFont="1" applyBorder="1" applyAlignment="1">
      <alignment horizontal="center" vertical="center" wrapText="1"/>
    </xf>
    <xf numFmtId="0" fontId="6" fillId="0" borderId="8" xfId="4" applyFont="1" applyBorder="1" applyAlignment="1">
      <alignment horizontal="center" vertical="center" wrapText="1"/>
    </xf>
    <xf numFmtId="0" fontId="6" fillId="0" borderId="13" xfId="4" applyFont="1" applyBorder="1" applyAlignment="1">
      <alignment horizontal="left" vertical="center" wrapText="1"/>
    </xf>
    <xf numFmtId="0" fontId="6" fillId="0" borderId="14" xfId="4" applyFont="1" applyBorder="1" applyAlignment="1">
      <alignment horizontal="left" vertical="center" wrapText="1"/>
    </xf>
    <xf numFmtId="0" fontId="6" fillId="0" borderId="12" xfId="4" applyFont="1" applyBorder="1" applyAlignment="1">
      <alignment horizontal="left" vertical="center" wrapText="1"/>
    </xf>
    <xf numFmtId="0" fontId="6" fillId="0" borderId="10" xfId="4" applyFont="1" applyBorder="1" applyAlignment="1">
      <alignment horizontal="left" vertical="center" wrapText="1"/>
    </xf>
    <xf numFmtId="0" fontId="15" fillId="0" borderId="0" xfId="4" applyFont="1" applyBorder="1" applyAlignment="1">
      <alignment horizontal="left" vertical="center" wrapText="1"/>
    </xf>
    <xf numFmtId="0" fontId="6" fillId="0" borderId="5" xfId="4" applyFont="1" applyBorder="1" applyAlignment="1">
      <alignment horizontal="left" vertical="center" wrapText="1"/>
    </xf>
    <xf numFmtId="0" fontId="6" fillId="0" borderId="6" xfId="4" applyFont="1" applyBorder="1" applyAlignment="1">
      <alignment horizontal="left" vertical="center" wrapText="1"/>
    </xf>
    <xf numFmtId="0" fontId="14" fillId="0" borderId="0" xfId="4" applyFont="1" applyBorder="1" applyAlignment="1">
      <alignment horizontal="left" vertical="top" wrapText="1"/>
    </xf>
    <xf numFmtId="0" fontId="8" fillId="0" borderId="13" xfId="4" applyFont="1" applyBorder="1" applyAlignment="1">
      <alignment horizontal="center"/>
    </xf>
    <xf numFmtId="0" fontId="8" fillId="0" borderId="15" xfId="4" applyFont="1" applyBorder="1" applyAlignment="1">
      <alignment horizontal="center"/>
    </xf>
    <xf numFmtId="0" fontId="8" fillId="0" borderId="14" xfId="4" applyFont="1" applyBorder="1" applyAlignment="1">
      <alignment horizontal="center"/>
    </xf>
    <xf numFmtId="0" fontId="8" fillId="0" borderId="5" xfId="4" applyFont="1" applyBorder="1" applyAlignment="1">
      <alignment horizontal="center" vertical="center"/>
    </xf>
    <xf numFmtId="0" fontId="8" fillId="0" borderId="0" xfId="4" applyFont="1" applyBorder="1" applyAlignment="1">
      <alignment horizontal="center" vertical="center"/>
    </xf>
    <xf numFmtId="0" fontId="8" fillId="0" borderId="6" xfId="4" applyFont="1" applyBorder="1" applyAlignment="1">
      <alignment horizontal="center" vertical="center"/>
    </xf>
    <xf numFmtId="0" fontId="6" fillId="0" borderId="13" xfId="4" applyFont="1" applyBorder="1" applyAlignment="1">
      <alignment horizontal="left" vertical="center"/>
    </xf>
    <xf numFmtId="0" fontId="6" fillId="0" borderId="14" xfId="4" applyFont="1" applyBorder="1" applyAlignment="1">
      <alignment horizontal="left" vertical="center"/>
    </xf>
    <xf numFmtId="0" fontId="6" fillId="0" borderId="5" xfId="4" applyFont="1" applyFill="1" applyBorder="1" applyAlignment="1">
      <alignment horizontal="left" vertical="center" wrapText="1"/>
    </xf>
    <xf numFmtId="0" fontId="6" fillId="0" borderId="6" xfId="4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left" vertical="center"/>
    </xf>
    <xf numFmtId="0" fontId="8" fillId="0" borderId="13" xfId="4" applyFont="1" applyBorder="1" applyAlignment="1">
      <alignment horizontal="center" vertical="center"/>
    </xf>
    <xf numFmtId="0" fontId="8" fillId="0" borderId="15" xfId="4" applyFont="1" applyBorder="1" applyAlignment="1">
      <alignment horizontal="center" vertical="center"/>
    </xf>
    <xf numFmtId="0" fontId="8" fillId="0" borderId="14" xfId="4" applyFont="1" applyBorder="1" applyAlignment="1">
      <alignment horizontal="center" vertical="center"/>
    </xf>
    <xf numFmtId="0" fontId="6" fillId="0" borderId="15" xfId="4" applyFont="1" applyBorder="1" applyAlignment="1">
      <alignment horizontal="left" vertical="center" wrapText="1"/>
    </xf>
    <xf numFmtId="0" fontId="15" fillId="0" borderId="15" xfId="4" applyFont="1" applyBorder="1" applyAlignment="1">
      <alignment horizontal="left" vertical="center" wrapText="1"/>
    </xf>
    <xf numFmtId="0" fontId="15" fillId="0" borderId="0" xfId="4" applyFont="1" applyAlignment="1">
      <alignment horizontal="left" vertical="top"/>
    </xf>
    <xf numFmtId="0" fontId="8" fillId="0" borderId="5" xfId="4" applyFont="1" applyBorder="1" applyAlignment="1">
      <alignment horizontal="center" vertical="center" wrapText="1"/>
    </xf>
    <xf numFmtId="0" fontId="8" fillId="0" borderId="0" xfId="4" applyFont="1" applyBorder="1" applyAlignment="1">
      <alignment horizontal="center" vertical="center" wrapText="1"/>
    </xf>
    <xf numFmtId="0" fontId="8" fillId="0" borderId="6" xfId="4" applyFont="1" applyBorder="1" applyAlignment="1">
      <alignment horizontal="center" vertical="center" wrapText="1"/>
    </xf>
  </cellXfs>
  <cellStyles count="6">
    <cellStyle name="Normalny" xfId="0" builtinId="0"/>
    <cellStyle name="Normalny 2" xfId="2" xr:uid="{F7F5AAD5-34E0-4A50-9C83-BAEC5C253839}"/>
    <cellStyle name="Normalny 2 2" xfId="5" xr:uid="{F7F5AAD5-34E0-4A50-9C83-BAEC5C253839}"/>
    <cellStyle name="Normalny 3" xfId="4" xr:uid="{668F90AE-6423-4A93-8F5C-47AE6068B852}"/>
    <cellStyle name="Normalny 6" xfId="3" xr:uid="{4EAD0409-F4C1-4B44-ABBB-9AF120ACB4B4}"/>
    <cellStyle name="Procentowy" xfId="1" builtinId="5"/>
  </cellStyles>
  <dxfs count="0"/>
  <tableStyles count="0" defaultTableStyle="TableStyleMedium9" defaultPivotStyle="PivotStyleLight16"/>
  <colors>
    <mruColors>
      <color rgb="FFFFDD71"/>
      <color rgb="FFFFCD2F"/>
      <color rgb="FFAC0408"/>
      <color rgb="FFA90792"/>
      <color rgb="FF00CC66"/>
      <color rgb="FF16B657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0</xdr:rowOff>
    </xdr:from>
    <xdr:to>
      <xdr:col>1</xdr:col>
      <xdr:colOff>1228333</xdr:colOff>
      <xdr:row>8</xdr:row>
      <xdr:rowOff>49350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9E834450-711A-45D1-BA09-DA01CE6DD10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19</xdr:row>
      <xdr:rowOff>71437</xdr:rowOff>
    </xdr:from>
    <xdr:to>
      <xdr:col>7</xdr:col>
      <xdr:colOff>1035844</xdr:colOff>
      <xdr:row>37</xdr:row>
      <xdr:rowOff>464342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76388280-CEC6-4F60-92FD-A4F2B0D2EB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5869781"/>
          <a:ext cx="10048875" cy="9394030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</xdr:colOff>
      <xdr:row>0</xdr:row>
      <xdr:rowOff>0</xdr:rowOff>
    </xdr:from>
    <xdr:to>
      <xdr:col>1</xdr:col>
      <xdr:colOff>1228333</xdr:colOff>
      <xdr:row>8</xdr:row>
      <xdr:rowOff>49350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9CEBF220-655E-4C54-824A-8B9D3D75640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</xdr:colOff>
      <xdr:row>0</xdr:row>
      <xdr:rowOff>0</xdr:rowOff>
    </xdr:from>
    <xdr:to>
      <xdr:col>1</xdr:col>
      <xdr:colOff>1228333</xdr:colOff>
      <xdr:row>8</xdr:row>
      <xdr:rowOff>49350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5D801030-3C5D-4225-8E74-2233DDDF5FC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</xdr:colOff>
      <xdr:row>0</xdr:row>
      <xdr:rowOff>0</xdr:rowOff>
    </xdr:from>
    <xdr:to>
      <xdr:col>1</xdr:col>
      <xdr:colOff>1228333</xdr:colOff>
      <xdr:row>8</xdr:row>
      <xdr:rowOff>49350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E6218BC0-CDB0-42EB-9E41-5436C77A73E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41275</xdr:colOff>
      <xdr:row>0</xdr:row>
      <xdr:rowOff>38100</xdr:rowOff>
    </xdr:from>
    <xdr:to>
      <xdr:col>1</xdr:col>
      <xdr:colOff>1237858</xdr:colOff>
      <xdr:row>8</xdr:row>
      <xdr:rowOff>87450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13E61E53-9993-4419-9065-7E0CD3AFF5D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75" y="3810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</xdr:colOff>
      <xdr:row>0</xdr:row>
      <xdr:rowOff>0</xdr:rowOff>
    </xdr:from>
    <xdr:to>
      <xdr:col>1</xdr:col>
      <xdr:colOff>1228333</xdr:colOff>
      <xdr:row>8</xdr:row>
      <xdr:rowOff>49350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FC356BB5-D246-4140-80EA-0DFF4E78295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Jon">
  <a:themeElements>
    <a:clrScheme name="Jon">
      <a:dk1>
        <a:sysClr val="windowText" lastClr="000000"/>
      </a:dk1>
      <a:lt1>
        <a:sysClr val="window" lastClr="FFFFFF"/>
      </a:lt1>
      <a:dk2>
        <a:srgbClr val="1E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4849A"/>
      </a:accent5>
      <a:accent6>
        <a:srgbClr val="9E5E9B"/>
      </a:accent6>
      <a:hlink>
        <a:srgbClr val="58C1BA"/>
      </a:hlink>
      <a:folHlink>
        <a:srgbClr val="9DFFCB"/>
      </a:folHlink>
    </a:clrScheme>
    <a:fontScheme name="Jon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Jon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7000"/>
                <a:hueMod val="88000"/>
                <a:satMod val="130000"/>
                <a:lumMod val="124000"/>
              </a:schemeClr>
            </a:gs>
            <a:gs pos="100000">
              <a:schemeClr val="phClr">
                <a:tint val="96000"/>
                <a:shade val="88000"/>
                <a:hueMod val="108000"/>
                <a:satMod val="164000"/>
                <a:lumMod val="7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108000"/>
                <a:satMod val="164000"/>
                <a:lumMod val="74000"/>
              </a:schemeClr>
              <a:schemeClr val="phClr">
                <a:tint val="96000"/>
                <a:hueMod val="88000"/>
                <a:satMod val="140000"/>
                <a:lumMod val="13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" id="{B8441ADB-2E43-4AF7-B97A-BD870242C6A8}" vid="{292E63A9-BB86-4E3D-B92A-7223C6510D2E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8321B-D486-49F0-9648-2A44589D84C2}">
  <dimension ref="A1:L177"/>
  <sheetViews>
    <sheetView showGridLines="0" tabSelected="1" view="pageBreakPreview" topLeftCell="A142" zoomScale="80" zoomScaleNormal="100" zoomScaleSheetLayoutView="80" workbookViewId="0">
      <selection activeCell="M155" sqref="M155"/>
    </sheetView>
  </sheetViews>
  <sheetFormatPr defaultColWidth="9.140625" defaultRowHeight="15"/>
  <cols>
    <col min="1" max="1" width="3.7109375" style="8" customWidth="1"/>
    <col min="2" max="2" width="42" style="8" customWidth="1"/>
    <col min="3" max="3" width="18.28515625" style="8" customWidth="1"/>
    <col min="4" max="4" width="18.42578125" style="8" customWidth="1"/>
    <col min="5" max="5" width="18.28515625" style="8" customWidth="1"/>
    <col min="6" max="6" width="19.5703125" style="8" customWidth="1"/>
    <col min="7" max="7" width="15.7109375" style="8" customWidth="1"/>
    <col min="8" max="8" width="16.140625" style="8" customWidth="1"/>
    <col min="9" max="11" width="9.140625" style="8"/>
    <col min="12" max="12" width="16" style="8" bestFit="1" customWidth="1"/>
    <col min="13" max="16" width="9.140625" style="8"/>
    <col min="17" max="17" width="17.5703125" style="8" customWidth="1"/>
    <col min="18" max="16384" width="9.140625" style="8"/>
  </cols>
  <sheetData>
    <row r="1" spans="1:8" s="5" customFormat="1" ht="12.75">
      <c r="D1" s="50"/>
      <c r="E1" s="50"/>
    </row>
    <row r="2" spans="1:8" s="5" customFormat="1" ht="12.75">
      <c r="D2" s="50"/>
      <c r="E2" s="50"/>
    </row>
    <row r="3" spans="1:8" s="5" customFormat="1" ht="12.75">
      <c r="D3" s="50"/>
      <c r="E3" s="50"/>
    </row>
    <row r="4" spans="1:8" s="5" customFormat="1" ht="12.75">
      <c r="D4" s="50"/>
      <c r="E4" s="50"/>
    </row>
    <row r="5" spans="1:8" s="5" customFormat="1" ht="12.75">
      <c r="D5" s="50"/>
      <c r="E5" s="50"/>
    </row>
    <row r="6" spans="1:8" s="5" customFormat="1" ht="12.75">
      <c r="D6" s="50"/>
      <c r="E6" s="50"/>
    </row>
    <row r="7" spans="1:8" s="5" customFormat="1" ht="12.75">
      <c r="D7" s="50"/>
      <c r="E7" s="50"/>
    </row>
    <row r="8" spans="1:8" s="5" customFormat="1" ht="20.25" customHeight="1">
      <c r="B8" s="91" t="s">
        <v>61</v>
      </c>
      <c r="C8" s="91"/>
      <c r="D8" s="91"/>
      <c r="E8" s="91"/>
      <c r="F8" s="91"/>
      <c r="G8" s="91"/>
      <c r="H8" s="45"/>
    </row>
    <row r="9" spans="1:8" s="5" customFormat="1" ht="12.75">
      <c r="D9" s="50"/>
      <c r="E9" s="50"/>
    </row>
    <row r="10" spans="1:8" s="5" customFormat="1" ht="12.75">
      <c r="D10" s="50"/>
      <c r="E10" s="50"/>
    </row>
    <row r="11" spans="1:8" s="5" customFormat="1" ht="12.75">
      <c r="D11" s="50"/>
      <c r="E11" s="50"/>
    </row>
    <row r="12" spans="1:8" s="5" customFormat="1" ht="12.75">
      <c r="D12" s="50"/>
      <c r="E12" s="50"/>
    </row>
    <row r="13" spans="1:8" s="5" customFormat="1" ht="12.75">
      <c r="D13" s="50"/>
      <c r="E13" s="50"/>
    </row>
    <row r="14" spans="1:8" s="5" customFormat="1" ht="12.75">
      <c r="D14" s="50"/>
      <c r="E14" s="50"/>
    </row>
    <row r="15" spans="1:8" s="5" customFormat="1" ht="150" customHeight="1">
      <c r="A15" s="51"/>
      <c r="B15" s="92" t="s">
        <v>67</v>
      </c>
      <c r="C15" s="92"/>
      <c r="D15" s="92"/>
      <c r="E15" s="92"/>
      <c r="F15" s="92"/>
      <c r="G15" s="92"/>
      <c r="H15" s="52"/>
    </row>
    <row r="16" spans="1:8" s="5" customFormat="1" ht="12.75">
      <c r="A16" s="51"/>
      <c r="B16" s="51"/>
      <c r="C16" s="51"/>
      <c r="D16" s="53"/>
      <c r="E16" s="53"/>
      <c r="F16" s="51"/>
      <c r="G16" s="51"/>
      <c r="H16" s="51"/>
    </row>
    <row r="17" spans="1:8" s="5" customFormat="1" ht="12.75">
      <c r="A17" s="51"/>
      <c r="B17" s="51"/>
      <c r="C17" s="51"/>
      <c r="D17" s="53"/>
      <c r="E17" s="53"/>
      <c r="F17" s="51"/>
      <c r="G17" s="51"/>
      <c r="H17" s="51"/>
    </row>
    <row r="18" spans="1:8" s="5" customFormat="1" ht="41.25" customHeight="1">
      <c r="A18" s="51"/>
      <c r="B18" s="93" t="s">
        <v>80</v>
      </c>
      <c r="C18" s="93"/>
      <c r="D18" s="93"/>
      <c r="E18" s="93"/>
      <c r="F18" s="93"/>
      <c r="G18" s="93"/>
      <c r="H18" s="54"/>
    </row>
    <row r="19" spans="1:8" s="5" customFormat="1" ht="48" customHeight="1">
      <c r="A19" s="51"/>
      <c r="B19" s="94"/>
      <c r="C19" s="94"/>
      <c r="D19" s="94"/>
      <c r="E19" s="94"/>
      <c r="F19" s="94"/>
      <c r="G19" s="94"/>
      <c r="H19" s="55"/>
    </row>
    <row r="20" spans="1:8" s="5" customFormat="1" ht="39.75" customHeight="1">
      <c r="D20" s="50"/>
      <c r="E20" s="50"/>
    </row>
    <row r="21" spans="1:8" s="5" customFormat="1" ht="39.75" customHeight="1">
      <c r="D21" s="50"/>
      <c r="E21" s="50"/>
    </row>
    <row r="22" spans="1:8" s="5" customFormat="1" ht="39.75" customHeight="1">
      <c r="D22" s="50"/>
      <c r="E22" s="50"/>
    </row>
    <row r="23" spans="1:8" s="5" customFormat="1" ht="39.75" customHeight="1">
      <c r="D23" s="50"/>
      <c r="E23" s="50"/>
    </row>
    <row r="24" spans="1:8" s="5" customFormat="1" ht="39.75" customHeight="1">
      <c r="D24" s="50"/>
      <c r="E24" s="50"/>
    </row>
    <row r="25" spans="1:8" s="5" customFormat="1" ht="39.75" customHeight="1">
      <c r="D25" s="50"/>
      <c r="E25" s="50"/>
    </row>
    <row r="26" spans="1:8" s="5" customFormat="1" ht="39.75" customHeight="1">
      <c r="D26" s="50"/>
      <c r="E26" s="50"/>
    </row>
    <row r="27" spans="1:8" s="5" customFormat="1" ht="39.75" customHeight="1">
      <c r="D27" s="50"/>
      <c r="E27" s="50"/>
    </row>
    <row r="28" spans="1:8" s="5" customFormat="1" ht="39.75" customHeight="1">
      <c r="D28" s="50"/>
      <c r="E28" s="50"/>
    </row>
    <row r="29" spans="1:8" s="5" customFormat="1" ht="39.75" customHeight="1">
      <c r="D29" s="50"/>
      <c r="E29" s="50"/>
    </row>
    <row r="30" spans="1:8" s="5" customFormat="1" ht="39.75" customHeight="1">
      <c r="D30" s="50"/>
      <c r="E30" s="50"/>
    </row>
    <row r="31" spans="1:8" s="5" customFormat="1" ht="39.75" customHeight="1">
      <c r="D31" s="50"/>
      <c r="E31" s="50"/>
    </row>
    <row r="32" spans="1:8" s="56" customFormat="1" ht="39.75" customHeight="1">
      <c r="D32" s="57"/>
      <c r="E32" s="57"/>
    </row>
    <row r="33" spans="1:8" s="56" customFormat="1" ht="39.75" customHeight="1">
      <c r="D33" s="57"/>
      <c r="E33" s="57"/>
    </row>
    <row r="34" spans="1:8" s="56" customFormat="1" ht="39.75" customHeight="1">
      <c r="D34" s="57"/>
      <c r="E34" s="57"/>
    </row>
    <row r="35" spans="1:8" s="56" customFormat="1" ht="39.75" customHeight="1">
      <c r="D35" s="57"/>
      <c r="E35" s="57"/>
    </row>
    <row r="36" spans="1:8" s="56" customFormat="1" ht="39.75" customHeight="1">
      <c r="D36" s="57"/>
      <c r="E36" s="57"/>
    </row>
    <row r="37" spans="1:8" s="56" customFormat="1" ht="39.75" customHeight="1">
      <c r="D37" s="57"/>
      <c r="E37" s="57"/>
    </row>
    <row r="38" spans="1:8" s="56" customFormat="1" ht="39.75" customHeight="1">
      <c r="D38" s="57"/>
      <c r="E38" s="57"/>
    </row>
    <row r="39" spans="1:8" s="56" customFormat="1" ht="27" customHeight="1">
      <c r="A39" s="51"/>
      <c r="B39" s="51"/>
      <c r="C39" s="51"/>
      <c r="D39" s="51"/>
      <c r="E39" s="51"/>
      <c r="F39" s="51"/>
      <c r="G39" s="51"/>
      <c r="H39" s="51"/>
    </row>
    <row r="40" spans="1:8" s="5" customFormat="1" ht="29.25" customHeight="1">
      <c r="A40" s="51"/>
      <c r="B40" s="95" t="s">
        <v>81</v>
      </c>
      <c r="C40" s="95"/>
      <c r="D40" s="95"/>
      <c r="E40" s="95"/>
      <c r="F40" s="95"/>
      <c r="G40" s="95"/>
      <c r="H40" s="51"/>
    </row>
    <row r="41" spans="1:8" ht="31.5" customHeight="1">
      <c r="A41" s="96" t="s">
        <v>51</v>
      </c>
      <c r="B41" s="96"/>
      <c r="C41" s="96"/>
      <c r="D41" s="96"/>
      <c r="E41" s="96"/>
      <c r="F41" s="96"/>
      <c r="G41" s="96"/>
      <c r="H41" s="46"/>
    </row>
    <row r="42" spans="1:8" ht="51" customHeight="1">
      <c r="A42" s="34" t="s">
        <v>31</v>
      </c>
      <c r="B42" s="97" t="s">
        <v>88</v>
      </c>
      <c r="C42" s="97"/>
      <c r="D42" s="97"/>
      <c r="E42" s="97"/>
      <c r="F42" s="97"/>
      <c r="G42" s="97"/>
      <c r="H42" s="49"/>
    </row>
    <row r="43" spans="1:8" ht="33.75" customHeight="1">
      <c r="A43" s="34" t="s">
        <v>32</v>
      </c>
      <c r="B43" s="98" t="s">
        <v>82</v>
      </c>
      <c r="C43" s="98"/>
      <c r="D43" s="98"/>
      <c r="E43" s="98"/>
      <c r="F43" s="98"/>
      <c r="G43" s="98"/>
      <c r="H43" s="47"/>
    </row>
    <row r="44" spans="1:8" ht="36.75" customHeight="1">
      <c r="A44" s="34" t="s">
        <v>34</v>
      </c>
      <c r="B44" s="98" t="s">
        <v>33</v>
      </c>
      <c r="C44" s="98"/>
      <c r="D44" s="98"/>
      <c r="E44" s="98"/>
      <c r="F44" s="98"/>
      <c r="G44" s="98"/>
      <c r="H44" s="47"/>
    </row>
    <row r="45" spans="1:8" ht="53.25" customHeight="1">
      <c r="A45" s="34" t="s">
        <v>35</v>
      </c>
      <c r="B45" s="98" t="s">
        <v>54</v>
      </c>
      <c r="C45" s="98"/>
      <c r="D45" s="98"/>
      <c r="E45" s="98"/>
      <c r="F45" s="98"/>
      <c r="G45" s="98"/>
      <c r="H45" s="47"/>
    </row>
    <row r="46" spans="1:8" ht="141.75" customHeight="1">
      <c r="A46" s="34" t="s">
        <v>36</v>
      </c>
      <c r="B46" s="98" t="s">
        <v>68</v>
      </c>
      <c r="C46" s="98"/>
      <c r="D46" s="98"/>
      <c r="E46" s="98"/>
      <c r="F46" s="98"/>
      <c r="G46" s="98"/>
      <c r="H46" s="47"/>
    </row>
    <row r="47" spans="1:8" ht="35.25" customHeight="1">
      <c r="A47" s="34" t="s">
        <v>37</v>
      </c>
      <c r="B47" s="98" t="s">
        <v>69</v>
      </c>
      <c r="C47" s="98"/>
      <c r="D47" s="98"/>
      <c r="E47" s="98"/>
      <c r="F47" s="98"/>
      <c r="G47" s="98"/>
      <c r="H47" s="47"/>
    </row>
    <row r="48" spans="1:8" ht="82.5" customHeight="1">
      <c r="A48" s="34" t="s">
        <v>38</v>
      </c>
      <c r="B48" s="98" t="s">
        <v>70</v>
      </c>
      <c r="C48" s="98"/>
      <c r="D48" s="98"/>
      <c r="E48" s="98"/>
      <c r="F48" s="98"/>
      <c r="G48" s="98"/>
      <c r="H48" s="47"/>
    </row>
    <row r="49" spans="1:8" ht="42" customHeight="1">
      <c r="A49" s="34" t="s">
        <v>39</v>
      </c>
      <c r="B49" s="98" t="s">
        <v>71</v>
      </c>
      <c r="C49" s="98"/>
      <c r="D49" s="98"/>
      <c r="E49" s="98"/>
      <c r="F49" s="98"/>
      <c r="G49" s="98"/>
      <c r="H49" s="47"/>
    </row>
    <row r="50" spans="1:8" ht="21" customHeight="1">
      <c r="A50" s="34" t="s">
        <v>40</v>
      </c>
      <c r="B50" s="98" t="s">
        <v>45</v>
      </c>
      <c r="C50" s="98"/>
      <c r="D50" s="98"/>
      <c r="E50" s="98"/>
      <c r="F50" s="98"/>
      <c r="G50" s="98"/>
      <c r="H50" s="47"/>
    </row>
    <row r="51" spans="1:8" s="5" customFormat="1" ht="21" customHeight="1">
      <c r="B51" s="99" t="s">
        <v>47</v>
      </c>
      <c r="C51" s="99"/>
      <c r="D51" s="99"/>
      <c r="E51" s="99"/>
      <c r="F51" s="99"/>
      <c r="G51" s="8"/>
      <c r="H51" s="8"/>
    </row>
    <row r="52" spans="1:8" s="5" customFormat="1" ht="21" customHeight="1">
      <c r="B52" s="99" t="s">
        <v>46</v>
      </c>
      <c r="C52" s="99"/>
      <c r="D52" s="99"/>
      <c r="E52" s="99"/>
      <c r="F52" s="99"/>
      <c r="G52" s="8"/>
      <c r="H52" s="8"/>
    </row>
    <row r="53" spans="1:8" s="5" customFormat="1" ht="21" customHeight="1">
      <c r="B53" s="99" t="s">
        <v>49</v>
      </c>
      <c r="C53" s="99"/>
      <c r="D53" s="99"/>
      <c r="E53" s="99"/>
      <c r="F53" s="99"/>
      <c r="G53" s="8"/>
      <c r="H53" s="8"/>
    </row>
    <row r="54" spans="1:8" s="5" customFormat="1" ht="21" customHeight="1">
      <c r="B54" s="99" t="s">
        <v>48</v>
      </c>
      <c r="C54" s="99"/>
      <c r="D54" s="99"/>
      <c r="E54" s="99"/>
      <c r="F54" s="99"/>
      <c r="G54" s="8"/>
      <c r="H54" s="8"/>
    </row>
    <row r="55" spans="1:8" s="5" customFormat="1" ht="21" customHeight="1">
      <c r="B55" s="99" t="s">
        <v>27</v>
      </c>
      <c r="C55" s="99"/>
      <c r="D55" s="99"/>
      <c r="E55" s="99"/>
      <c r="F55" s="99"/>
      <c r="G55" s="8"/>
      <c r="H55" s="8"/>
    </row>
    <row r="56" spans="1:8" s="5" customFormat="1" ht="21" customHeight="1">
      <c r="B56" s="99" t="s">
        <v>64</v>
      </c>
      <c r="C56" s="99"/>
      <c r="D56" s="99"/>
      <c r="E56" s="99"/>
      <c r="F56" s="99"/>
      <c r="G56" s="8"/>
      <c r="H56" s="8"/>
    </row>
    <row r="57" spans="1:8" s="5" customFormat="1" ht="21" customHeight="1">
      <c r="B57" s="99" t="s">
        <v>72</v>
      </c>
      <c r="C57" s="99"/>
      <c r="D57" s="99"/>
      <c r="E57" s="99"/>
      <c r="F57" s="99"/>
      <c r="G57" s="8"/>
      <c r="H57" s="8"/>
    </row>
    <row r="58" spans="1:8" s="5" customFormat="1" ht="21" customHeight="1">
      <c r="B58" s="48"/>
      <c r="C58" s="48"/>
      <c r="D58" s="48"/>
      <c r="E58" s="48"/>
      <c r="F58" s="48"/>
      <c r="G58" s="8"/>
      <c r="H58" s="8"/>
    </row>
    <row r="59" spans="1:8" s="5" customFormat="1" ht="21.75" customHeight="1">
      <c r="B59" s="6" t="s">
        <v>25</v>
      </c>
      <c r="C59" s="6"/>
      <c r="D59" s="6"/>
      <c r="E59" s="6"/>
      <c r="F59" s="8"/>
      <c r="G59" s="8"/>
      <c r="H59" s="8"/>
    </row>
    <row r="60" spans="1:8" s="5" customFormat="1" ht="21.75" customHeight="1">
      <c r="B60" s="7" t="s">
        <v>26</v>
      </c>
      <c r="C60" s="6"/>
      <c r="D60" s="6"/>
      <c r="E60" s="6"/>
      <c r="F60" s="8"/>
      <c r="G60" s="8"/>
      <c r="H60" s="8"/>
    </row>
    <row r="61" spans="1:8" s="5" customFormat="1" ht="21.75" customHeight="1">
      <c r="B61" s="7" t="s">
        <v>50</v>
      </c>
      <c r="C61" s="7"/>
      <c r="D61" s="8"/>
      <c r="E61" s="8"/>
      <c r="F61" s="8"/>
      <c r="G61" s="8"/>
      <c r="H61" s="8"/>
    </row>
    <row r="62" spans="1:8" ht="31.5" customHeight="1">
      <c r="A62" s="100" t="s">
        <v>52</v>
      </c>
      <c r="B62" s="100"/>
      <c r="C62" s="100"/>
      <c r="D62" s="100"/>
      <c r="E62" s="100"/>
      <c r="F62" s="100"/>
      <c r="G62" s="100"/>
      <c r="H62" s="100"/>
    </row>
    <row r="63" spans="1:8" ht="30.75" customHeight="1">
      <c r="A63" s="101" t="s">
        <v>0</v>
      </c>
      <c r="B63" s="102"/>
      <c r="C63" s="4" t="s">
        <v>65</v>
      </c>
      <c r="D63" s="107" t="s">
        <v>73</v>
      </c>
      <c r="E63" s="107"/>
      <c r="F63" s="107"/>
      <c r="G63" s="107"/>
      <c r="H63" s="108"/>
    </row>
    <row r="64" spans="1:8" ht="33.75" customHeight="1">
      <c r="A64" s="103"/>
      <c r="B64" s="104"/>
      <c r="C64" s="109" t="s">
        <v>83</v>
      </c>
      <c r="D64" s="109" t="s">
        <v>89</v>
      </c>
      <c r="E64" s="109" t="s">
        <v>90</v>
      </c>
      <c r="F64" s="109" t="s">
        <v>84</v>
      </c>
      <c r="G64" s="114" t="s">
        <v>23</v>
      </c>
      <c r="H64" s="115"/>
    </row>
    <row r="65" spans="1:12" ht="73.5" customHeight="1">
      <c r="A65" s="105"/>
      <c r="B65" s="106"/>
      <c r="C65" s="110"/>
      <c r="D65" s="110"/>
      <c r="E65" s="110"/>
      <c r="F65" s="110"/>
      <c r="G65" s="1" t="s">
        <v>85</v>
      </c>
      <c r="H65" s="1" t="s">
        <v>86</v>
      </c>
    </row>
    <row r="66" spans="1:12" ht="30.75" customHeight="1">
      <c r="A66" s="116" t="s">
        <v>20</v>
      </c>
      <c r="B66" s="117"/>
      <c r="C66" s="83">
        <v>966371</v>
      </c>
      <c r="D66" s="83">
        <v>1024939</v>
      </c>
      <c r="E66" s="10">
        <v>1028984</v>
      </c>
      <c r="F66" s="10">
        <v>985583</v>
      </c>
      <c r="G66" s="18">
        <f>E66/D66-1</f>
        <v>3.9465763328354608E-3</v>
      </c>
      <c r="H66" s="19">
        <f>E66/C66-1</f>
        <v>6.4791886345927141E-2</v>
      </c>
      <c r="I66" s="12"/>
      <c r="K66" s="21"/>
    </row>
    <row r="67" spans="1:12" ht="30.75" customHeight="1">
      <c r="A67" s="118" t="s">
        <v>87</v>
      </c>
      <c r="B67" s="119"/>
      <c r="C67" s="63">
        <v>2063238154.4300003</v>
      </c>
      <c r="D67" s="63">
        <v>2238823631.6199999</v>
      </c>
      <c r="E67" s="14">
        <v>2236568738.8899999</v>
      </c>
      <c r="F67" s="14">
        <v>26351390880.129997</v>
      </c>
      <c r="G67" s="20">
        <f>E67/D67-1</f>
        <v>-1.0071774739881523E-3</v>
      </c>
      <c r="H67" s="17">
        <f>E67/C67-1</f>
        <v>8.4009005013715665E-2</v>
      </c>
      <c r="I67" s="12"/>
      <c r="L67" s="16"/>
    </row>
    <row r="68" spans="1:12" ht="30.75" customHeight="1">
      <c r="A68" s="120"/>
      <c r="B68" s="120"/>
      <c r="C68" s="120"/>
      <c r="D68" s="120"/>
      <c r="E68" s="120"/>
      <c r="F68" s="120"/>
      <c r="G68" s="120"/>
      <c r="H68" s="120"/>
    </row>
    <row r="69" spans="1:12" ht="27" customHeight="1">
      <c r="A69" s="35"/>
      <c r="B69" s="35"/>
      <c r="C69" s="22"/>
      <c r="D69" s="22"/>
      <c r="E69" s="22"/>
      <c r="F69" s="22"/>
      <c r="G69" s="23"/>
      <c r="H69" s="23"/>
    </row>
    <row r="70" spans="1:12" ht="32.25" customHeight="1">
      <c r="A70" s="100" t="s">
        <v>43</v>
      </c>
      <c r="B70" s="100"/>
      <c r="C70" s="100"/>
      <c r="D70" s="100"/>
      <c r="E70" s="100"/>
      <c r="F70" s="100"/>
      <c r="G70" s="100"/>
      <c r="H70" s="100"/>
    </row>
    <row r="71" spans="1:12" ht="30" customHeight="1">
      <c r="A71" s="101" t="s">
        <v>0</v>
      </c>
      <c r="B71" s="102"/>
      <c r="C71" s="42" t="str">
        <f>C63</f>
        <v>2024 rok</v>
      </c>
      <c r="D71" s="111" t="str">
        <f>D63</f>
        <v>2025 rok</v>
      </c>
      <c r="E71" s="112"/>
      <c r="F71" s="112"/>
      <c r="G71" s="112"/>
      <c r="H71" s="113"/>
    </row>
    <row r="72" spans="1:12" ht="30" customHeight="1">
      <c r="A72" s="103"/>
      <c r="B72" s="104"/>
      <c r="C72" s="109" t="s">
        <v>83</v>
      </c>
      <c r="D72" s="109" t="s">
        <v>89</v>
      </c>
      <c r="E72" s="109" t="s">
        <v>90</v>
      </c>
      <c r="F72" s="109" t="s">
        <v>84</v>
      </c>
      <c r="G72" s="114" t="s">
        <v>23</v>
      </c>
      <c r="H72" s="115"/>
    </row>
    <row r="73" spans="1:12" ht="73.5" customHeight="1">
      <c r="A73" s="105"/>
      <c r="B73" s="106"/>
      <c r="C73" s="110"/>
      <c r="D73" s="110"/>
      <c r="E73" s="110"/>
      <c r="F73" s="110"/>
      <c r="G73" s="9" t="str">
        <f>G65</f>
        <v>grudnia
2025 r. 
z 
listopadem
2025 r.</v>
      </c>
      <c r="H73" s="9" t="str">
        <f>H65</f>
        <v>grudnia
2025 r. 
z 
grudniem
2024 r.</v>
      </c>
    </row>
    <row r="74" spans="1:12" ht="30" customHeight="1">
      <c r="A74" s="116" t="s">
        <v>18</v>
      </c>
      <c r="B74" s="117"/>
      <c r="C74" s="83">
        <v>964927</v>
      </c>
      <c r="D74" s="83">
        <v>1023462</v>
      </c>
      <c r="E74" s="10">
        <v>1027502</v>
      </c>
      <c r="F74" s="10">
        <v>984120</v>
      </c>
      <c r="G74" s="11">
        <f>E74/D74-1</f>
        <v>3.9473864198182884E-3</v>
      </c>
      <c r="H74" s="2">
        <f>E74/C74-1</f>
        <v>6.4849465296338504E-2</v>
      </c>
    </row>
    <row r="75" spans="1:12" ht="31.5" customHeight="1">
      <c r="A75" s="121" t="s">
        <v>91</v>
      </c>
      <c r="B75" s="122"/>
      <c r="C75" s="84">
        <v>1943460933.01</v>
      </c>
      <c r="D75" s="84">
        <v>2091844015.1099999</v>
      </c>
      <c r="E75" s="13">
        <v>2091090727.8699999</v>
      </c>
      <c r="F75" s="13">
        <v>24565930803.219994</v>
      </c>
      <c r="G75" s="11">
        <f t="shared" ref="G75:G76" si="0">E75/D75-1</f>
        <v>-3.6010679312548088E-4</v>
      </c>
      <c r="H75" s="2">
        <f t="shared" ref="H75:H76" si="1">E75/C75-1</f>
        <v>7.5962316685910025E-2</v>
      </c>
      <c r="L75" s="16"/>
    </row>
    <row r="76" spans="1:12" ht="31.5" customHeight="1">
      <c r="A76" s="118" t="s">
        <v>9</v>
      </c>
      <c r="B76" s="119"/>
      <c r="C76" s="63">
        <f>C75/C74</f>
        <v>2014.1015154617915</v>
      </c>
      <c r="D76" s="63">
        <f>D75/D74</f>
        <v>2043.8902617879314</v>
      </c>
      <c r="E76" s="63">
        <f>E75/E74</f>
        <v>2035.1208346747742</v>
      </c>
      <c r="F76" s="14">
        <v>2080.19</v>
      </c>
      <c r="G76" s="15">
        <f t="shared" si="0"/>
        <v>-4.2905567275838274E-3</v>
      </c>
      <c r="H76" s="3">
        <f t="shared" si="1"/>
        <v>1.0436077353411566E-2</v>
      </c>
    </row>
    <row r="77" spans="1:12" ht="38.25" customHeight="1">
      <c r="A77" s="123" t="s">
        <v>92</v>
      </c>
      <c r="B77" s="123"/>
      <c r="C77" s="123"/>
      <c r="D77" s="123"/>
      <c r="E77" s="123"/>
      <c r="F77" s="123"/>
      <c r="G77" s="123"/>
      <c r="H77" s="123"/>
    </row>
    <row r="78" spans="1:12" ht="38.25" customHeight="1">
      <c r="A78" s="36"/>
      <c r="B78" s="36"/>
      <c r="C78" s="36"/>
      <c r="D78" s="36"/>
      <c r="E78" s="36"/>
      <c r="F78" s="36"/>
      <c r="G78" s="36"/>
      <c r="H78" s="36"/>
    </row>
    <row r="79" spans="1:12" ht="31.5" customHeight="1">
      <c r="A79" s="100" t="s">
        <v>55</v>
      </c>
      <c r="B79" s="100"/>
      <c r="C79" s="100"/>
      <c r="D79" s="100"/>
      <c r="E79" s="100"/>
      <c r="F79" s="100"/>
      <c r="G79" s="100"/>
      <c r="H79" s="100"/>
    </row>
    <row r="80" spans="1:12" ht="30" customHeight="1">
      <c r="A80" s="101" t="s">
        <v>0</v>
      </c>
      <c r="B80" s="102"/>
      <c r="C80" s="42" t="str">
        <f>C71</f>
        <v>2024 rok</v>
      </c>
      <c r="D80" s="112" t="str">
        <f>D71</f>
        <v>2025 rok</v>
      </c>
      <c r="E80" s="112"/>
      <c r="F80" s="112"/>
      <c r="G80" s="112"/>
      <c r="H80" s="113"/>
    </row>
    <row r="81" spans="1:12" ht="30" customHeight="1">
      <c r="A81" s="103"/>
      <c r="B81" s="104"/>
      <c r="C81" s="109" t="str">
        <f>C72</f>
        <v>grudzień</v>
      </c>
      <c r="D81" s="109" t="s">
        <v>79</v>
      </c>
      <c r="E81" s="109" t="s">
        <v>83</v>
      </c>
      <c r="F81" s="109" t="str">
        <f>F72</f>
        <v>Narastająco 
styczeń-grudzień</v>
      </c>
      <c r="G81" s="114" t="s">
        <v>23</v>
      </c>
      <c r="H81" s="115"/>
    </row>
    <row r="82" spans="1:12" ht="73.5" customHeight="1">
      <c r="A82" s="105"/>
      <c r="B82" s="106"/>
      <c r="C82" s="110"/>
      <c r="D82" s="110"/>
      <c r="E82" s="110"/>
      <c r="F82" s="110"/>
      <c r="G82" s="9" t="str">
        <f>G73</f>
        <v>grudnia
2025 r. 
z 
listopadem
2025 r.</v>
      </c>
      <c r="H82" s="9" t="str">
        <f>H73</f>
        <v>grudnia
2025 r. 
z 
grudniem
2024 r.</v>
      </c>
    </row>
    <row r="83" spans="1:12" ht="25.5" customHeight="1">
      <c r="A83" s="121" t="s">
        <v>10</v>
      </c>
      <c r="B83" s="122"/>
      <c r="C83" s="83">
        <v>3217</v>
      </c>
      <c r="D83" s="85">
        <v>3168</v>
      </c>
      <c r="E83" s="85">
        <v>3049</v>
      </c>
      <c r="F83" s="10">
        <v>38859</v>
      </c>
      <c r="G83" s="11">
        <f>E83/D83-1</f>
        <v>-3.7563131313131271E-2</v>
      </c>
      <c r="H83" s="11">
        <f>E83/C83-1</f>
        <v>-5.2222567609574111E-2</v>
      </c>
    </row>
    <row r="84" spans="1:12" ht="25.5" customHeight="1">
      <c r="A84" s="121" t="s">
        <v>21</v>
      </c>
      <c r="B84" s="122"/>
      <c r="C84" s="84">
        <v>12867321</v>
      </c>
      <c r="D84" s="44">
        <v>12671800</v>
      </c>
      <c r="E84" s="44">
        <v>12195706</v>
      </c>
      <c r="F84" s="43">
        <v>155426232.86000001</v>
      </c>
      <c r="G84" s="11">
        <f t="shared" ref="G84:G85" si="2">E84/D84-1</f>
        <v>-3.7571142221310305E-2</v>
      </c>
      <c r="H84" s="11">
        <f t="shared" ref="H84:H85" si="3">E84/C84-1</f>
        <v>-5.2195402601675989E-2</v>
      </c>
      <c r="L84" s="16"/>
    </row>
    <row r="85" spans="1:12" ht="25.5" customHeight="1">
      <c r="A85" s="118" t="s">
        <v>74</v>
      </c>
      <c r="B85" s="119"/>
      <c r="C85" s="86">
        <v>4000</v>
      </c>
      <c r="D85" s="86">
        <v>4000</v>
      </c>
      <c r="E85" s="86">
        <v>4000</v>
      </c>
      <c r="F85" s="86">
        <v>4000</v>
      </c>
      <c r="G85" s="15">
        <f t="shared" si="2"/>
        <v>0</v>
      </c>
      <c r="H85" s="17">
        <f t="shared" si="3"/>
        <v>0</v>
      </c>
    </row>
    <row r="86" spans="1:12" ht="25.5" customHeight="1">
      <c r="A86" s="37"/>
      <c r="B86" s="37"/>
      <c r="C86" s="38"/>
      <c r="D86" s="38"/>
      <c r="E86" s="38"/>
      <c r="F86" s="38"/>
      <c r="G86" s="39"/>
      <c r="H86" s="39"/>
    </row>
    <row r="87" spans="1:12" ht="31.5" customHeight="1">
      <c r="A87" s="100" t="s">
        <v>44</v>
      </c>
      <c r="B87" s="100"/>
      <c r="C87" s="100"/>
      <c r="D87" s="100"/>
      <c r="E87" s="100"/>
      <c r="F87" s="100"/>
      <c r="G87" s="100"/>
      <c r="H87" s="100"/>
    </row>
    <row r="88" spans="1:12" ht="30" customHeight="1">
      <c r="A88" s="101" t="s">
        <v>0</v>
      </c>
      <c r="B88" s="102"/>
      <c r="C88" s="42" t="str">
        <f>C80</f>
        <v>2024 rok</v>
      </c>
      <c r="D88" s="112" t="str">
        <f>D80</f>
        <v>2025 rok</v>
      </c>
      <c r="E88" s="112"/>
      <c r="F88" s="112"/>
      <c r="G88" s="112"/>
      <c r="H88" s="113"/>
    </row>
    <row r="89" spans="1:12" ht="37.5" customHeight="1">
      <c r="A89" s="103"/>
      <c r="B89" s="104"/>
      <c r="C89" s="109" t="str">
        <f>C81</f>
        <v>grudzień</v>
      </c>
      <c r="D89" s="109" t="str">
        <f t="shared" ref="D89:F89" si="4">D81</f>
        <v>listopad</v>
      </c>
      <c r="E89" s="109" t="str">
        <f t="shared" si="4"/>
        <v>grudzień</v>
      </c>
      <c r="F89" s="109" t="str">
        <f t="shared" si="4"/>
        <v>Narastająco 
styczeń-grudzień</v>
      </c>
      <c r="G89" s="114" t="s">
        <v>23</v>
      </c>
      <c r="H89" s="115"/>
    </row>
    <row r="90" spans="1:12" ht="73.5" customHeight="1">
      <c r="A90" s="105"/>
      <c r="B90" s="106"/>
      <c r="C90" s="110"/>
      <c r="D90" s="110"/>
      <c r="E90" s="110"/>
      <c r="F90" s="110"/>
      <c r="G90" s="9" t="str">
        <f>G82</f>
        <v>grudnia
2025 r. 
z 
listopadem
2025 r.</v>
      </c>
      <c r="H90" s="9" t="str">
        <f>H82</f>
        <v>grudnia
2025 r. 
z 
grudniem
2024 r.</v>
      </c>
    </row>
    <row r="91" spans="1:12" ht="25.5" customHeight="1">
      <c r="A91" s="116" t="s">
        <v>13</v>
      </c>
      <c r="B91" s="117"/>
      <c r="C91" s="58">
        <v>8041</v>
      </c>
      <c r="D91" s="83">
        <v>7315</v>
      </c>
      <c r="E91" s="10">
        <v>7244</v>
      </c>
      <c r="F91" s="10">
        <v>91167</v>
      </c>
      <c r="G91" s="18">
        <f>E91/D91-1</f>
        <v>-9.7060833902938848E-3</v>
      </c>
      <c r="H91" s="19">
        <f>E91/C91-1</f>
        <v>-9.9117025245616164E-2</v>
      </c>
    </row>
    <row r="92" spans="1:12" ht="25.5" customHeight="1">
      <c r="A92" s="121" t="s">
        <v>21</v>
      </c>
      <c r="B92" s="122"/>
      <c r="C92" s="59">
        <v>8045858.5300000003</v>
      </c>
      <c r="D92" s="84">
        <v>7208792.2000000002</v>
      </c>
      <c r="E92" s="13">
        <v>7181111.8799999999</v>
      </c>
      <c r="F92" s="13">
        <v>90594004.989999995</v>
      </c>
      <c r="G92" s="18">
        <f t="shared" ref="G92:G93" si="5">E92/D92-1</f>
        <v>-3.8397999598324128E-3</v>
      </c>
      <c r="H92" s="19">
        <f t="shared" ref="H92:H93" si="6">E92/C92-1</f>
        <v>-0.10747723773363438</v>
      </c>
      <c r="L92" s="16"/>
    </row>
    <row r="93" spans="1:12" ht="25.5" customHeight="1">
      <c r="A93" s="118" t="s">
        <v>74</v>
      </c>
      <c r="B93" s="119"/>
      <c r="C93" s="60">
        <v>1000</v>
      </c>
      <c r="D93" s="63">
        <v>1000</v>
      </c>
      <c r="E93" s="14">
        <v>1000</v>
      </c>
      <c r="F93" s="14">
        <v>1000</v>
      </c>
      <c r="G93" s="20">
        <f t="shared" si="5"/>
        <v>0</v>
      </c>
      <c r="H93" s="17">
        <f t="shared" si="6"/>
        <v>0</v>
      </c>
    </row>
    <row r="94" spans="1:12" ht="27" customHeight="1"/>
    <row r="95" spans="1:12" ht="31.5" customHeight="1">
      <c r="A95" s="100" t="s">
        <v>28</v>
      </c>
      <c r="B95" s="100"/>
      <c r="C95" s="100"/>
      <c r="D95" s="100"/>
      <c r="E95" s="100"/>
      <c r="F95" s="100"/>
      <c r="G95" s="100"/>
      <c r="H95" s="100"/>
    </row>
    <row r="96" spans="1:12" ht="30" customHeight="1">
      <c r="A96" s="101" t="s">
        <v>0</v>
      </c>
      <c r="B96" s="102"/>
      <c r="C96" s="42" t="str">
        <f>C88</f>
        <v>2024 rok</v>
      </c>
      <c r="D96" s="112" t="str">
        <f>D88</f>
        <v>2025 rok</v>
      </c>
      <c r="E96" s="112"/>
      <c r="F96" s="112"/>
      <c r="G96" s="112"/>
      <c r="H96" s="113"/>
    </row>
    <row r="97" spans="1:12" ht="39.75" customHeight="1">
      <c r="A97" s="103"/>
      <c r="B97" s="104"/>
      <c r="C97" s="109" t="str">
        <f>C89</f>
        <v>grudzień</v>
      </c>
      <c r="D97" s="109" t="str">
        <f t="shared" ref="D97:F97" si="7">D89</f>
        <v>listopad</v>
      </c>
      <c r="E97" s="109" t="str">
        <f t="shared" si="7"/>
        <v>grudzień</v>
      </c>
      <c r="F97" s="109" t="str">
        <f t="shared" si="7"/>
        <v>Narastająco 
styczeń-grudzień</v>
      </c>
      <c r="G97" s="114" t="s">
        <v>23</v>
      </c>
      <c r="H97" s="115"/>
    </row>
    <row r="98" spans="1:12" ht="72.75" customHeight="1">
      <c r="A98" s="105"/>
      <c r="B98" s="106"/>
      <c r="C98" s="110"/>
      <c r="D98" s="110"/>
      <c r="E98" s="110"/>
      <c r="F98" s="110"/>
      <c r="G98" s="9" t="str">
        <f>G90</f>
        <v>grudnia
2025 r. 
z 
listopadem
2025 r.</v>
      </c>
      <c r="H98" s="9" t="str">
        <f>H90</f>
        <v>grudnia
2025 r. 
z 
grudniem
2024 r.</v>
      </c>
    </row>
    <row r="99" spans="1:12" ht="15.75">
      <c r="A99" s="124" t="s">
        <v>22</v>
      </c>
      <c r="B99" s="125"/>
      <c r="C99" s="125"/>
      <c r="D99" s="125"/>
      <c r="E99" s="125"/>
      <c r="F99" s="125"/>
      <c r="G99" s="125"/>
      <c r="H99" s="126"/>
    </row>
    <row r="100" spans="1:12" ht="21" customHeight="1">
      <c r="A100" s="121" t="s">
        <v>3</v>
      </c>
      <c r="B100" s="122"/>
      <c r="C100" s="61">
        <v>733</v>
      </c>
      <c r="D100" s="83">
        <v>623</v>
      </c>
      <c r="E100" s="10">
        <v>489</v>
      </c>
      <c r="F100" s="10">
        <v>7087</v>
      </c>
      <c r="G100" s="18">
        <f t="shared" ref="G100:G102" si="8">E100/D100-1</f>
        <v>-0.2150882825040128</v>
      </c>
      <c r="H100" s="19">
        <f t="shared" ref="H100:H102" si="9">E100/C100-1</f>
        <v>-0.33287858117326052</v>
      </c>
    </row>
    <row r="101" spans="1:12" ht="21" customHeight="1">
      <c r="A101" s="121" t="s">
        <v>19</v>
      </c>
      <c r="B101" s="122"/>
      <c r="C101" s="62">
        <v>6366948.9299999997</v>
      </c>
      <c r="D101" s="84">
        <v>6373212.5199999996</v>
      </c>
      <c r="E101" s="13">
        <v>5471422</v>
      </c>
      <c r="F101" s="13">
        <v>77582481.5</v>
      </c>
      <c r="G101" s="18">
        <f t="shared" si="8"/>
        <v>-0.14149701067868981</v>
      </c>
      <c r="H101" s="19">
        <f t="shared" si="9"/>
        <v>-0.14065244434118618</v>
      </c>
      <c r="L101" s="16"/>
    </row>
    <row r="102" spans="1:12" ht="21" customHeight="1">
      <c r="A102" s="121" t="s">
        <v>1</v>
      </c>
      <c r="B102" s="122"/>
      <c r="C102" s="62">
        <v>8686.15</v>
      </c>
      <c r="D102" s="84">
        <v>10232.450000000001</v>
      </c>
      <c r="E102" s="13">
        <v>11180.39</v>
      </c>
      <c r="F102" s="13">
        <v>10947.15</v>
      </c>
      <c r="G102" s="18">
        <f t="shared" si="8"/>
        <v>9.2640569951477847E-2</v>
      </c>
      <c r="H102" s="19">
        <f t="shared" si="9"/>
        <v>0.28715138467560419</v>
      </c>
    </row>
    <row r="103" spans="1:12" ht="21" customHeight="1">
      <c r="A103" s="127" t="s">
        <v>7</v>
      </c>
      <c r="B103" s="128"/>
      <c r="C103" s="128"/>
      <c r="D103" s="128"/>
      <c r="E103" s="128"/>
      <c r="F103" s="128"/>
      <c r="G103" s="128"/>
      <c r="H103" s="129"/>
    </row>
    <row r="104" spans="1:12" ht="21" customHeight="1">
      <c r="A104" s="121" t="s">
        <v>8</v>
      </c>
      <c r="B104" s="122"/>
      <c r="C104" s="83">
        <v>2269325</v>
      </c>
      <c r="D104" s="83">
        <v>1947522</v>
      </c>
      <c r="E104" s="10">
        <v>2109951</v>
      </c>
      <c r="F104" s="10">
        <v>23065364</v>
      </c>
      <c r="G104" s="18">
        <f t="shared" ref="G104:G106" si="10">E104/D104-1</f>
        <v>8.3402908927344699E-2</v>
      </c>
      <c r="H104" s="19">
        <f t="shared" ref="H104:H106" si="11">E104/C104-1</f>
        <v>-7.0229693851695973E-2</v>
      </c>
    </row>
    <row r="105" spans="1:12" ht="21" customHeight="1">
      <c r="A105" s="121" t="s">
        <v>21</v>
      </c>
      <c r="B105" s="122"/>
      <c r="C105" s="84">
        <v>45386018.57</v>
      </c>
      <c r="D105" s="84">
        <v>48688446.170000002</v>
      </c>
      <c r="E105" s="13">
        <v>52744491.229999997</v>
      </c>
      <c r="F105" s="13">
        <v>572380332.4000001</v>
      </c>
      <c r="G105" s="18">
        <f t="shared" si="10"/>
        <v>8.3306110156770252E-2</v>
      </c>
      <c r="H105" s="19">
        <f t="shared" si="11"/>
        <v>0.16213082556802894</v>
      </c>
      <c r="L105" s="16"/>
    </row>
    <row r="106" spans="1:12" ht="21" customHeight="1">
      <c r="A106" s="118" t="s">
        <v>75</v>
      </c>
      <c r="B106" s="119"/>
      <c r="C106" s="63">
        <v>20</v>
      </c>
      <c r="D106" s="63">
        <v>25</v>
      </c>
      <c r="E106" s="14">
        <v>25</v>
      </c>
      <c r="F106" s="14">
        <v>25</v>
      </c>
      <c r="G106" s="20">
        <f t="shared" si="10"/>
        <v>0</v>
      </c>
      <c r="H106" s="17">
        <f t="shared" si="11"/>
        <v>0.25</v>
      </c>
    </row>
    <row r="107" spans="1:12" ht="27.75" customHeight="1">
      <c r="A107" s="40"/>
      <c r="B107" s="40"/>
      <c r="C107" s="41"/>
      <c r="D107" s="41"/>
      <c r="E107" s="41"/>
      <c r="F107" s="41"/>
      <c r="G107" s="33"/>
      <c r="H107" s="39"/>
    </row>
    <row r="108" spans="1:12" ht="35.25" customHeight="1">
      <c r="A108" s="134" t="s">
        <v>58</v>
      </c>
      <c r="B108" s="134"/>
      <c r="C108" s="134"/>
      <c r="D108" s="134"/>
      <c r="E108" s="134"/>
      <c r="F108" s="134"/>
      <c r="G108" s="134"/>
      <c r="H108" s="134"/>
    </row>
    <row r="109" spans="1:12" ht="30" customHeight="1">
      <c r="A109" s="101" t="s">
        <v>0</v>
      </c>
      <c r="B109" s="102"/>
      <c r="C109" s="42" t="str">
        <f>C96</f>
        <v>2024 rok</v>
      </c>
      <c r="D109" s="112" t="str">
        <f>D96</f>
        <v>2025 rok</v>
      </c>
      <c r="E109" s="112"/>
      <c r="F109" s="112"/>
      <c r="G109" s="112"/>
      <c r="H109" s="113"/>
    </row>
    <row r="110" spans="1:12" ht="33" customHeight="1">
      <c r="A110" s="103"/>
      <c r="B110" s="104"/>
      <c r="C110" s="109" t="str">
        <f>C97</f>
        <v>grudzień</v>
      </c>
      <c r="D110" s="109" t="str">
        <f t="shared" ref="D110:F110" si="12">D97</f>
        <v>listopad</v>
      </c>
      <c r="E110" s="109" t="str">
        <f t="shared" si="12"/>
        <v>grudzień</v>
      </c>
      <c r="F110" s="109" t="str">
        <f t="shared" si="12"/>
        <v>Narastająco 
styczeń-grudzień</v>
      </c>
      <c r="G110" s="114" t="s">
        <v>23</v>
      </c>
      <c r="H110" s="115"/>
    </row>
    <row r="111" spans="1:12" ht="72.75" customHeight="1">
      <c r="A111" s="105"/>
      <c r="B111" s="106"/>
      <c r="C111" s="110"/>
      <c r="D111" s="110"/>
      <c r="E111" s="110"/>
      <c r="F111" s="110"/>
      <c r="G111" s="9" t="str">
        <f>G98</f>
        <v>grudnia
2025 r. 
z 
listopadem
2025 r.</v>
      </c>
      <c r="H111" s="9" t="str">
        <f>H98</f>
        <v>grudnia
2025 r. 
z 
grudniem
2024 r.</v>
      </c>
    </row>
    <row r="112" spans="1:12" ht="30" customHeight="1">
      <c r="A112" s="130" t="s">
        <v>53</v>
      </c>
      <c r="B112" s="131"/>
      <c r="C112" s="84">
        <f t="shared" ref="C112" si="13">SUM(C113:C116)</f>
        <v>331284954.82000005</v>
      </c>
      <c r="D112" s="64">
        <v>348200074.08999997</v>
      </c>
      <c r="E112" s="88">
        <f>SUM(E113:E116)</f>
        <v>347217399.03000003</v>
      </c>
      <c r="F112" s="88">
        <f>SUM(F113:F116)</f>
        <v>4388143663.4399996</v>
      </c>
      <c r="G112" s="18">
        <f>E112/D112-1</f>
        <v>-2.8221563782492298E-3</v>
      </c>
      <c r="H112" s="19">
        <f>E112/C112-1</f>
        <v>4.8092869833635143E-2</v>
      </c>
      <c r="L112" s="16"/>
    </row>
    <row r="113" spans="1:12" ht="30" customHeight="1">
      <c r="A113" s="121" t="s">
        <v>57</v>
      </c>
      <c r="B113" s="122"/>
      <c r="C113" s="64">
        <v>171907233</v>
      </c>
      <c r="D113" s="64">
        <v>187598665</v>
      </c>
      <c r="E113" s="88">
        <v>187391303</v>
      </c>
      <c r="F113" s="88">
        <v>2444280615</v>
      </c>
      <c r="G113" s="18">
        <f t="shared" ref="G113:G116" si="14">E113/D113-1</f>
        <v>-1.1053490172757696E-3</v>
      </c>
      <c r="H113" s="19">
        <f t="shared" ref="H113:H116" si="15">E113/C113-1</f>
        <v>9.0072242626347165E-2</v>
      </c>
      <c r="I113" s="16"/>
      <c r="J113" s="16"/>
      <c r="K113" s="16"/>
      <c r="L113" s="16"/>
    </row>
    <row r="114" spans="1:12" ht="30" customHeight="1">
      <c r="A114" s="121" t="s">
        <v>76</v>
      </c>
      <c r="B114" s="122"/>
      <c r="C114" s="84">
        <v>155167000</v>
      </c>
      <c r="D114" s="44">
        <v>155167000</v>
      </c>
      <c r="E114" s="89">
        <v>155167000</v>
      </c>
      <c r="F114" s="32">
        <v>1862004000</v>
      </c>
      <c r="G114" s="18">
        <f>E114/D114-1</f>
        <v>0</v>
      </c>
      <c r="H114" s="19">
        <f t="shared" si="15"/>
        <v>0</v>
      </c>
      <c r="I114" s="25"/>
      <c r="J114" s="26"/>
      <c r="K114" s="24"/>
      <c r="L114" s="16"/>
    </row>
    <row r="115" spans="1:12" ht="30" customHeight="1">
      <c r="A115" s="132" t="s">
        <v>24</v>
      </c>
      <c r="B115" s="133"/>
      <c r="C115" s="84">
        <v>524999.41</v>
      </c>
      <c r="D115" s="84">
        <v>1315363</v>
      </c>
      <c r="E115" s="32">
        <v>802974.41</v>
      </c>
      <c r="F115" s="32">
        <v>24890305.409999996</v>
      </c>
      <c r="G115" s="18">
        <f>E115/D115-1</f>
        <v>-0.38954158661905491</v>
      </c>
      <c r="H115" s="39">
        <f t="shared" si="15"/>
        <v>0.52947678550724464</v>
      </c>
      <c r="I115" s="27"/>
      <c r="J115" s="24"/>
      <c r="K115" s="24"/>
      <c r="L115" s="16"/>
    </row>
    <row r="116" spans="1:12" ht="30" customHeight="1">
      <c r="A116" s="118" t="s">
        <v>60</v>
      </c>
      <c r="B116" s="119"/>
      <c r="C116" s="63">
        <v>3685722.41</v>
      </c>
      <c r="D116" s="63">
        <v>4119046.09</v>
      </c>
      <c r="E116" s="90">
        <v>3856121.62</v>
      </c>
      <c r="F116" s="90">
        <v>56968743.029999994</v>
      </c>
      <c r="G116" s="20">
        <f t="shared" si="14"/>
        <v>-6.3831397914753563E-2</v>
      </c>
      <c r="H116" s="87">
        <f t="shared" si="15"/>
        <v>4.6232241890403314E-2</v>
      </c>
      <c r="I116" s="28"/>
      <c r="J116" s="24"/>
      <c r="K116" s="24"/>
      <c r="L116" s="16"/>
    </row>
    <row r="117" spans="1:12" ht="34.5" customHeight="1">
      <c r="A117" s="138" t="s">
        <v>77</v>
      </c>
      <c r="B117" s="138"/>
      <c r="C117" s="138"/>
      <c r="D117" s="138"/>
      <c r="E117" s="138"/>
      <c r="F117" s="138"/>
      <c r="G117" s="138"/>
      <c r="H117" s="138"/>
      <c r="I117" s="30"/>
      <c r="J117" s="30"/>
      <c r="K117" s="29"/>
    </row>
    <row r="118" spans="1:12" ht="27.75" customHeight="1">
      <c r="A118" s="37"/>
      <c r="B118" s="37"/>
      <c r="C118" s="37"/>
      <c r="D118" s="37"/>
      <c r="E118" s="37"/>
      <c r="F118" s="37"/>
      <c r="G118" s="37"/>
      <c r="H118" s="37"/>
      <c r="I118" s="30"/>
      <c r="J118" s="30"/>
      <c r="K118" s="29"/>
    </row>
    <row r="119" spans="1:12" ht="31.5" customHeight="1">
      <c r="A119" s="100" t="s">
        <v>63</v>
      </c>
      <c r="B119" s="100"/>
      <c r="C119" s="100"/>
      <c r="D119" s="100"/>
      <c r="E119" s="100"/>
      <c r="F119" s="100"/>
      <c r="G119" s="100"/>
      <c r="H119" s="100"/>
    </row>
    <row r="120" spans="1:12" ht="24.75" customHeight="1">
      <c r="A120" s="101" t="s">
        <v>0</v>
      </c>
      <c r="B120" s="102"/>
      <c r="C120" s="42" t="str">
        <f>C109</f>
        <v>2024 rok</v>
      </c>
      <c r="D120" s="111" t="str">
        <f>D109</f>
        <v>2025 rok</v>
      </c>
      <c r="E120" s="112"/>
      <c r="F120" s="112"/>
      <c r="G120" s="112"/>
      <c r="H120" s="113"/>
    </row>
    <row r="121" spans="1:12" ht="34.5" customHeight="1">
      <c r="A121" s="103"/>
      <c r="B121" s="104"/>
      <c r="C121" s="109" t="str">
        <f>C110</f>
        <v>grudzień</v>
      </c>
      <c r="D121" s="109" t="str">
        <f>D110</f>
        <v>listopad</v>
      </c>
      <c r="E121" s="109" t="str">
        <f>E110</f>
        <v>grudzień</v>
      </c>
      <c r="F121" s="109" t="str">
        <f>F110</f>
        <v>Narastająco 
styczeń-grudzień</v>
      </c>
      <c r="G121" s="114" t="s">
        <v>23</v>
      </c>
      <c r="H121" s="115"/>
    </row>
    <row r="122" spans="1:12" ht="75.75" customHeight="1">
      <c r="A122" s="105"/>
      <c r="B122" s="106"/>
      <c r="C122" s="110"/>
      <c r="D122" s="110"/>
      <c r="E122" s="110"/>
      <c r="F122" s="110"/>
      <c r="G122" s="9" t="str">
        <f>G111</f>
        <v>grudnia
2025 r. 
z 
listopadem
2025 r.</v>
      </c>
      <c r="H122" s="9" t="str">
        <f>H111</f>
        <v>grudnia
2025 r. 
z 
grudniem
2024 r.</v>
      </c>
    </row>
    <row r="123" spans="1:12" ht="18.75" customHeight="1">
      <c r="A123" s="135" t="s">
        <v>14</v>
      </c>
      <c r="B123" s="136"/>
      <c r="C123" s="136"/>
      <c r="D123" s="136"/>
      <c r="E123" s="136"/>
      <c r="F123" s="136"/>
      <c r="G123" s="136"/>
      <c r="H123" s="137"/>
    </row>
    <row r="124" spans="1:12" ht="18" customHeight="1">
      <c r="A124" s="121" t="s">
        <v>62</v>
      </c>
      <c r="B124" s="122"/>
      <c r="C124" s="65">
        <v>2042</v>
      </c>
      <c r="D124" s="83">
        <v>1736</v>
      </c>
      <c r="E124" s="10">
        <v>1714</v>
      </c>
      <c r="F124" s="10">
        <v>1851</v>
      </c>
      <c r="G124" s="18">
        <f>E124/D124-1</f>
        <v>-1.2672811059907807E-2</v>
      </c>
      <c r="H124" s="19">
        <f>E124/C124-1</f>
        <v>-0.16062683643486775</v>
      </c>
    </row>
    <row r="125" spans="1:12" ht="18" customHeight="1">
      <c r="A125" s="121" t="s">
        <v>19</v>
      </c>
      <c r="B125" s="122"/>
      <c r="C125" s="66">
        <v>6875500.9000000004</v>
      </c>
      <c r="D125" s="84">
        <v>6192083.0700000003</v>
      </c>
      <c r="E125" s="13">
        <v>6132395.0700000003</v>
      </c>
      <c r="F125" s="13">
        <v>78280458</v>
      </c>
      <c r="G125" s="18">
        <f t="shared" ref="G125:G126" si="16">E125/D125-1</f>
        <v>-9.6394055643701515E-3</v>
      </c>
      <c r="H125" s="19">
        <f t="shared" ref="H125:H126" si="17">E125/C125-1</f>
        <v>-0.10808024619704437</v>
      </c>
    </row>
    <row r="126" spans="1:12" ht="18" customHeight="1">
      <c r="A126" s="121" t="s">
        <v>1</v>
      </c>
      <c r="B126" s="122"/>
      <c r="C126" s="66">
        <v>3367.04</v>
      </c>
      <c r="D126" s="84">
        <v>3566.87</v>
      </c>
      <c r="E126" s="13">
        <v>3577.83</v>
      </c>
      <c r="F126" s="13">
        <v>3524.08</v>
      </c>
      <c r="G126" s="18">
        <f t="shared" si="16"/>
        <v>3.0727220223893958E-3</v>
      </c>
      <c r="H126" s="19">
        <f t="shared" si="17"/>
        <v>6.2603948869036197E-2</v>
      </c>
      <c r="J126" s="16"/>
    </row>
    <row r="127" spans="1:12" ht="18.75" customHeight="1">
      <c r="A127" s="127" t="s">
        <v>17</v>
      </c>
      <c r="B127" s="128"/>
      <c r="C127" s="128"/>
      <c r="D127" s="128"/>
      <c r="E127" s="128"/>
      <c r="F127" s="128"/>
      <c r="G127" s="128"/>
      <c r="H127" s="129"/>
    </row>
    <row r="128" spans="1:12" ht="17.25" customHeight="1">
      <c r="A128" s="121" t="s">
        <v>3</v>
      </c>
      <c r="B128" s="122"/>
      <c r="C128" s="67">
        <v>52</v>
      </c>
      <c r="D128" s="83">
        <v>40</v>
      </c>
      <c r="E128" s="10">
        <v>41</v>
      </c>
      <c r="F128" s="10">
        <v>522</v>
      </c>
      <c r="G128" s="18">
        <f t="shared" ref="G128:G130" si="18">E128/D128-1</f>
        <v>2.4999999999999911E-2</v>
      </c>
      <c r="H128" s="19">
        <f t="shared" ref="H128:H130" si="19">E128/C128-1</f>
        <v>-0.21153846153846156</v>
      </c>
    </row>
    <row r="129" spans="1:12" ht="18" customHeight="1">
      <c r="A129" s="121" t="s">
        <v>19</v>
      </c>
      <c r="B129" s="122"/>
      <c r="C129" s="68">
        <v>65713.959999999992</v>
      </c>
      <c r="D129" s="84">
        <v>53329.600000000006</v>
      </c>
      <c r="E129" s="13">
        <v>54662.840000000004</v>
      </c>
      <c r="F129" s="13">
        <v>694575.5</v>
      </c>
      <c r="G129" s="18">
        <f t="shared" si="18"/>
        <v>2.4999999999999911E-2</v>
      </c>
      <c r="H129" s="19">
        <f t="shared" si="19"/>
        <v>-0.16817005092981752</v>
      </c>
      <c r="L129" s="16"/>
    </row>
    <row r="130" spans="1:12" ht="18" customHeight="1">
      <c r="A130" s="121" t="s">
        <v>56</v>
      </c>
      <c r="B130" s="122"/>
      <c r="C130" s="31">
        <v>1263.73</v>
      </c>
      <c r="D130" s="84">
        <v>1333.24</v>
      </c>
      <c r="E130" s="13">
        <v>1333.24</v>
      </c>
      <c r="F130" s="84">
        <v>1333.24</v>
      </c>
      <c r="G130" s="18">
        <f t="shared" si="18"/>
        <v>0</v>
      </c>
      <c r="H130" s="19">
        <f t="shared" si="19"/>
        <v>5.5003837845109205E-2</v>
      </c>
    </row>
    <row r="131" spans="1:12" ht="18" customHeight="1">
      <c r="A131" s="127" t="s">
        <v>2</v>
      </c>
      <c r="B131" s="128"/>
      <c r="C131" s="128"/>
      <c r="D131" s="128"/>
      <c r="E131" s="128"/>
      <c r="F131" s="128"/>
      <c r="G131" s="128"/>
      <c r="H131" s="129"/>
    </row>
    <row r="132" spans="1:12" ht="17.25" customHeight="1">
      <c r="A132" s="121" t="s">
        <v>3</v>
      </c>
      <c r="B132" s="122"/>
      <c r="C132" s="83">
        <v>20064</v>
      </c>
      <c r="D132" s="83">
        <v>17293</v>
      </c>
      <c r="E132" s="10">
        <v>17068</v>
      </c>
      <c r="F132" s="10">
        <v>220202</v>
      </c>
      <c r="G132" s="18">
        <f t="shared" ref="G132:G134" si="20">E132/D132-1</f>
        <v>-1.3011044931475202E-2</v>
      </c>
      <c r="H132" s="19">
        <f t="shared" ref="H132:H134" si="21">E132/C132-1</f>
        <v>-0.14932216905901119</v>
      </c>
    </row>
    <row r="133" spans="1:12" ht="18" customHeight="1">
      <c r="A133" s="121" t="s">
        <v>19</v>
      </c>
      <c r="B133" s="122"/>
      <c r="C133" s="84">
        <v>5997319.2300000004</v>
      </c>
      <c r="D133" s="84">
        <v>5382363</v>
      </c>
      <c r="E133" s="13">
        <v>5315446.4800000004</v>
      </c>
      <c r="F133" s="13">
        <v>68037587.100000009</v>
      </c>
      <c r="G133" s="18">
        <f t="shared" si="20"/>
        <v>-1.2432554251729178E-2</v>
      </c>
      <c r="H133" s="19">
        <f t="shared" si="21"/>
        <v>-0.11369625725259247</v>
      </c>
      <c r="J133" s="16"/>
      <c r="L133" s="16"/>
    </row>
    <row r="134" spans="1:12" ht="18" customHeight="1">
      <c r="A134" s="121" t="s">
        <v>56</v>
      </c>
      <c r="B134" s="122"/>
      <c r="C134" s="13">
        <v>299.82</v>
      </c>
      <c r="D134" s="84">
        <v>312.70999999999998</v>
      </c>
      <c r="E134" s="13">
        <v>312.70999999999998</v>
      </c>
      <c r="F134" s="13">
        <v>312.70999999999998</v>
      </c>
      <c r="G134" s="18">
        <f t="shared" si="20"/>
        <v>0</v>
      </c>
      <c r="H134" s="19">
        <f t="shared" si="21"/>
        <v>4.2992462143953025E-2</v>
      </c>
    </row>
    <row r="135" spans="1:12" ht="18" customHeight="1">
      <c r="A135" s="127" t="s">
        <v>4</v>
      </c>
      <c r="B135" s="128"/>
      <c r="C135" s="128"/>
      <c r="D135" s="128"/>
      <c r="E135" s="128"/>
      <c r="F135" s="128"/>
      <c r="G135" s="128"/>
      <c r="H135" s="129"/>
    </row>
    <row r="136" spans="1:12" ht="16.5" customHeight="1">
      <c r="A136" s="121" t="s">
        <v>3</v>
      </c>
      <c r="B136" s="122"/>
      <c r="C136" s="83">
        <v>5653</v>
      </c>
      <c r="D136" s="83">
        <v>4797</v>
      </c>
      <c r="E136" s="10">
        <v>4739</v>
      </c>
      <c r="F136" s="10">
        <v>61323</v>
      </c>
      <c r="G136" s="18">
        <f t="shared" ref="G136:G138" si="22">E136/D136-1</f>
        <v>-1.2090890139670574E-2</v>
      </c>
      <c r="H136" s="19">
        <f t="shared" ref="H136:H138" si="23">E136/C136-1</f>
        <v>-0.16168406156023352</v>
      </c>
      <c r="L136" s="16"/>
    </row>
    <row r="137" spans="1:12" ht="18" customHeight="1">
      <c r="A137" s="121" t="s">
        <v>19</v>
      </c>
      <c r="B137" s="122"/>
      <c r="C137" s="84">
        <v>1856112.79</v>
      </c>
      <c r="D137" s="84">
        <v>1663099.37</v>
      </c>
      <c r="E137" s="13">
        <v>1647426.36</v>
      </c>
      <c r="F137" s="13">
        <v>21051131.619999997</v>
      </c>
      <c r="G137" s="18">
        <f t="shared" si="22"/>
        <v>-9.4239768727709672E-3</v>
      </c>
      <c r="H137" s="19">
        <f t="shared" si="23"/>
        <v>-0.11243197672270766</v>
      </c>
    </row>
    <row r="138" spans="1:12" ht="18" customHeight="1">
      <c r="A138" s="121" t="s">
        <v>56</v>
      </c>
      <c r="B138" s="122"/>
      <c r="C138" s="13">
        <v>330.07</v>
      </c>
      <c r="D138" s="84">
        <v>348.22</v>
      </c>
      <c r="E138" s="13">
        <v>348.22</v>
      </c>
      <c r="F138" s="13">
        <v>348.22</v>
      </c>
      <c r="G138" s="18">
        <f t="shared" si="22"/>
        <v>0</v>
      </c>
      <c r="H138" s="19">
        <f t="shared" si="23"/>
        <v>5.4988335807556021E-2</v>
      </c>
    </row>
    <row r="139" spans="1:12" ht="18" customHeight="1">
      <c r="A139" s="127" t="s">
        <v>15</v>
      </c>
      <c r="B139" s="128"/>
      <c r="C139" s="128"/>
      <c r="D139" s="128"/>
      <c r="E139" s="128"/>
      <c r="F139" s="128"/>
      <c r="G139" s="128"/>
      <c r="H139" s="129"/>
    </row>
    <row r="140" spans="1:12" ht="20.25" customHeight="1">
      <c r="A140" s="121" t="s">
        <v>3</v>
      </c>
      <c r="B140" s="122"/>
      <c r="C140" s="69">
        <v>5</v>
      </c>
      <c r="D140" s="83">
        <v>11</v>
      </c>
      <c r="E140" s="10">
        <v>7</v>
      </c>
      <c r="F140" s="10">
        <v>111</v>
      </c>
      <c r="G140" s="18">
        <f>E140/D140-1</f>
        <v>-0.36363636363636365</v>
      </c>
      <c r="H140" s="19">
        <f>E140/C140-1</f>
        <v>0.39999999999999991</v>
      </c>
      <c r="L140" s="16"/>
    </row>
    <row r="141" spans="1:12" ht="18" customHeight="1">
      <c r="A141" s="121" t="s">
        <v>19</v>
      </c>
      <c r="B141" s="122"/>
      <c r="C141" s="70">
        <v>20000</v>
      </c>
      <c r="D141" s="84">
        <v>44000</v>
      </c>
      <c r="E141" s="13">
        <v>28000</v>
      </c>
      <c r="F141" s="13">
        <v>444000</v>
      </c>
      <c r="G141" s="18">
        <f t="shared" ref="G141:G142" si="24">E141/D141-1</f>
        <v>-0.36363636363636365</v>
      </c>
      <c r="H141" s="19">
        <f t="shared" ref="H141:H142" si="25">E141/C141-1</f>
        <v>0.39999999999999991</v>
      </c>
      <c r="L141" s="16"/>
    </row>
    <row r="142" spans="1:12" ht="18" customHeight="1">
      <c r="A142" s="121" t="s">
        <v>56</v>
      </c>
      <c r="B142" s="122"/>
      <c r="C142" s="32">
        <v>4000</v>
      </c>
      <c r="D142" s="32">
        <v>4000</v>
      </c>
      <c r="E142" s="32">
        <v>4000</v>
      </c>
      <c r="F142" s="32">
        <v>4000</v>
      </c>
      <c r="G142" s="18">
        <f t="shared" si="24"/>
        <v>0</v>
      </c>
      <c r="H142" s="19">
        <f t="shared" si="25"/>
        <v>0</v>
      </c>
    </row>
    <row r="143" spans="1:12" ht="18" customHeight="1">
      <c r="A143" s="127" t="s">
        <v>11</v>
      </c>
      <c r="B143" s="128"/>
      <c r="C143" s="128"/>
      <c r="D143" s="128"/>
      <c r="E143" s="128"/>
      <c r="F143" s="128"/>
      <c r="G143" s="128"/>
      <c r="H143" s="129"/>
    </row>
    <row r="144" spans="1:12" ht="17.25" customHeight="1">
      <c r="A144" s="121" t="s">
        <v>3</v>
      </c>
      <c r="B144" s="122"/>
      <c r="C144" s="71">
        <v>1225</v>
      </c>
      <c r="D144" s="83">
        <v>972</v>
      </c>
      <c r="E144" s="10">
        <v>957</v>
      </c>
      <c r="F144" s="10">
        <v>12828</v>
      </c>
      <c r="G144" s="18">
        <f t="shared" ref="G144:G146" si="26">E144/D144-1</f>
        <v>-1.5432098765432056E-2</v>
      </c>
      <c r="H144" s="19">
        <f t="shared" ref="H144:H146" si="27">E144/C144-1</f>
        <v>-0.21877551020408159</v>
      </c>
    </row>
    <row r="145" spans="1:12" ht="18" customHeight="1">
      <c r="A145" s="121" t="s">
        <v>19</v>
      </c>
      <c r="B145" s="122"/>
      <c r="C145" s="72">
        <v>402026.68</v>
      </c>
      <c r="D145" s="84">
        <v>336380.96</v>
      </c>
      <c r="E145" s="13">
        <v>331854</v>
      </c>
      <c r="F145" s="13">
        <v>4402105.7200000007</v>
      </c>
      <c r="G145" s="18">
        <f t="shared" si="26"/>
        <v>-1.3457836614771623E-2</v>
      </c>
      <c r="H145" s="19">
        <f t="shared" si="27"/>
        <v>-0.17454732108824222</v>
      </c>
      <c r="L145" s="16"/>
    </row>
    <row r="146" spans="1:12" ht="18" customHeight="1">
      <c r="A146" s="121" t="s">
        <v>56</v>
      </c>
      <c r="B146" s="122"/>
      <c r="C146" s="13">
        <v>330.07</v>
      </c>
      <c r="D146" s="84">
        <v>348.22</v>
      </c>
      <c r="E146" s="13">
        <v>348.22</v>
      </c>
      <c r="F146" s="13">
        <v>348.22</v>
      </c>
      <c r="G146" s="18">
        <f t="shared" si="26"/>
        <v>0</v>
      </c>
      <c r="H146" s="19">
        <f t="shared" si="27"/>
        <v>5.4988335807556021E-2</v>
      </c>
    </row>
    <row r="147" spans="1:12" ht="18" customHeight="1">
      <c r="A147" s="127" t="s">
        <v>5</v>
      </c>
      <c r="B147" s="128"/>
      <c r="C147" s="128"/>
      <c r="D147" s="128"/>
      <c r="E147" s="128"/>
      <c r="F147" s="128"/>
      <c r="G147" s="128"/>
      <c r="H147" s="129"/>
    </row>
    <row r="148" spans="1:12" ht="17.25" customHeight="1">
      <c r="A148" s="121" t="s">
        <v>3</v>
      </c>
      <c r="B148" s="122"/>
      <c r="C148" s="73">
        <v>3728</v>
      </c>
      <c r="D148" s="83">
        <v>3200</v>
      </c>
      <c r="E148" s="10">
        <v>3151</v>
      </c>
      <c r="F148" s="10">
        <v>40814</v>
      </c>
      <c r="G148" s="18">
        <f t="shared" ref="G148:G150" si="28">E148/D148-1</f>
        <v>-1.5312499999999951E-2</v>
      </c>
      <c r="H148" s="19">
        <f t="shared" ref="H148:H150" si="29">E148/C148-1</f>
        <v>-0.15477467811158796</v>
      </c>
    </row>
    <row r="149" spans="1:12" ht="18" customHeight="1">
      <c r="A149" s="121" t="s">
        <v>19</v>
      </c>
      <c r="B149" s="122"/>
      <c r="C149" s="74">
        <v>1074165.1200000001</v>
      </c>
      <c r="D149" s="84">
        <v>960675.17</v>
      </c>
      <c r="E149" s="13">
        <v>952948.17</v>
      </c>
      <c r="F149" s="13">
        <v>12232578.350000001</v>
      </c>
      <c r="G149" s="18">
        <f t="shared" si="28"/>
        <v>-8.0433014626577481E-3</v>
      </c>
      <c r="H149" s="19">
        <f t="shared" si="29"/>
        <v>-0.11284759460444971</v>
      </c>
      <c r="L149" s="16"/>
    </row>
    <row r="150" spans="1:12" ht="18" customHeight="1">
      <c r="A150" s="121" t="s">
        <v>78</v>
      </c>
      <c r="B150" s="122"/>
      <c r="C150" s="13">
        <v>330.07</v>
      </c>
      <c r="D150" s="84">
        <v>348.22</v>
      </c>
      <c r="E150" s="13">
        <v>348.22</v>
      </c>
      <c r="F150" s="13">
        <v>348.22</v>
      </c>
      <c r="G150" s="18">
        <f t="shared" si="28"/>
        <v>0</v>
      </c>
      <c r="H150" s="19">
        <f t="shared" si="29"/>
        <v>5.4988335807556021E-2</v>
      </c>
    </row>
    <row r="151" spans="1:12" ht="18" customHeight="1">
      <c r="A151" s="127" t="s">
        <v>6</v>
      </c>
      <c r="B151" s="128"/>
      <c r="C151" s="128"/>
      <c r="D151" s="128"/>
      <c r="E151" s="128"/>
      <c r="F151" s="128"/>
      <c r="G151" s="128"/>
      <c r="H151" s="129"/>
    </row>
    <row r="152" spans="1:12" ht="17.25" customHeight="1">
      <c r="A152" s="121" t="s">
        <v>3</v>
      </c>
      <c r="B152" s="122"/>
      <c r="C152" s="75">
        <v>15574</v>
      </c>
      <c r="D152" s="83">
        <v>13146</v>
      </c>
      <c r="E152" s="10">
        <v>12947</v>
      </c>
      <c r="F152" s="10">
        <v>168722</v>
      </c>
      <c r="G152" s="18">
        <f t="shared" ref="G152:G154" si="30">E152/D152-1</f>
        <v>-1.5137684466757895E-2</v>
      </c>
      <c r="H152" s="19">
        <f t="shared" ref="H152:H154" si="31">E152/C152-1</f>
        <v>-0.16867856684217286</v>
      </c>
      <c r="L152" s="16"/>
    </row>
    <row r="153" spans="1:12" ht="18" customHeight="1">
      <c r="A153" s="121" t="s">
        <v>19</v>
      </c>
      <c r="B153" s="122"/>
      <c r="C153" s="76">
        <v>767807.49</v>
      </c>
      <c r="D153" s="84">
        <v>682439.58</v>
      </c>
      <c r="E153" s="13">
        <v>672721.59</v>
      </c>
      <c r="F153" s="13">
        <v>8680459.4100000001</v>
      </c>
      <c r="G153" s="18">
        <f t="shared" si="30"/>
        <v>-1.4240073824557498E-2</v>
      </c>
      <c r="H153" s="19">
        <f t="shared" si="31"/>
        <v>-0.12384080806505293</v>
      </c>
    </row>
    <row r="154" spans="1:12" ht="18" customHeight="1">
      <c r="A154" s="121" t="s">
        <v>56</v>
      </c>
      <c r="B154" s="122"/>
      <c r="C154" s="76">
        <v>49.51</v>
      </c>
      <c r="D154" s="84">
        <v>52.23</v>
      </c>
      <c r="E154" s="13">
        <v>52.23</v>
      </c>
      <c r="F154" s="13">
        <v>52.23</v>
      </c>
      <c r="G154" s="18">
        <f t="shared" si="30"/>
        <v>0</v>
      </c>
      <c r="H154" s="19">
        <f t="shared" si="31"/>
        <v>5.4938396283578994E-2</v>
      </c>
    </row>
    <row r="155" spans="1:12" ht="18" customHeight="1">
      <c r="A155" s="127" t="s">
        <v>12</v>
      </c>
      <c r="B155" s="128"/>
      <c r="C155" s="128"/>
      <c r="D155" s="128"/>
      <c r="E155" s="128"/>
      <c r="F155" s="128"/>
      <c r="G155" s="128"/>
      <c r="H155" s="129"/>
    </row>
    <row r="156" spans="1:12" ht="18" customHeight="1">
      <c r="A156" s="121" t="s">
        <v>3</v>
      </c>
      <c r="B156" s="122"/>
      <c r="C156" s="77">
        <v>5</v>
      </c>
      <c r="D156" s="83">
        <v>5</v>
      </c>
      <c r="E156" s="10">
        <v>5</v>
      </c>
      <c r="F156" s="10">
        <v>60</v>
      </c>
      <c r="G156" s="18">
        <f>E156/D156-1</f>
        <v>0</v>
      </c>
      <c r="H156" s="19">
        <f t="shared" ref="H156:H158" si="32">E156/C156-1</f>
        <v>0</v>
      </c>
    </row>
    <row r="157" spans="1:12" ht="18" customHeight="1">
      <c r="A157" s="121" t="s">
        <v>19</v>
      </c>
      <c r="B157" s="122"/>
      <c r="C157" s="78">
        <v>6927.95</v>
      </c>
      <c r="D157" s="84">
        <v>7308.95</v>
      </c>
      <c r="E157" s="13">
        <v>7308.95</v>
      </c>
      <c r="F157" s="13">
        <v>86945.39999999998</v>
      </c>
      <c r="G157" s="18">
        <f>E157/D157-1</f>
        <v>0</v>
      </c>
      <c r="H157" s="19">
        <f t="shared" si="32"/>
        <v>5.4994623229093653E-2</v>
      </c>
      <c r="L157" s="16"/>
    </row>
    <row r="158" spans="1:12" ht="18" customHeight="1">
      <c r="A158" s="121" t="s">
        <v>1</v>
      </c>
      <c r="B158" s="122"/>
      <c r="C158" s="78">
        <v>1385.59</v>
      </c>
      <c r="D158" s="84">
        <v>1461.79</v>
      </c>
      <c r="E158" s="13">
        <v>1461.79</v>
      </c>
      <c r="F158" s="13">
        <v>1449.0899999999997</v>
      </c>
      <c r="G158" s="18">
        <f t="shared" ref="G158" si="33">E158/D158-1</f>
        <v>0</v>
      </c>
      <c r="H158" s="19">
        <f t="shared" si="32"/>
        <v>5.4994623229093875E-2</v>
      </c>
    </row>
    <row r="159" spans="1:12" ht="18.75" customHeight="1">
      <c r="A159" s="127" t="s">
        <v>16</v>
      </c>
      <c r="B159" s="128"/>
      <c r="C159" s="128"/>
      <c r="D159" s="128"/>
      <c r="E159" s="128"/>
      <c r="F159" s="128"/>
      <c r="G159" s="128"/>
      <c r="H159" s="129"/>
    </row>
    <row r="160" spans="1:12" ht="18" customHeight="1">
      <c r="A160" s="121" t="s">
        <v>62</v>
      </c>
      <c r="B160" s="122"/>
      <c r="C160" s="79">
        <v>1444</v>
      </c>
      <c r="D160" s="83">
        <v>1477</v>
      </c>
      <c r="E160" s="10">
        <v>1482</v>
      </c>
      <c r="F160" s="10">
        <v>1463</v>
      </c>
      <c r="G160" s="18">
        <f t="shared" ref="G160:G162" si="34">E160/D160-1</f>
        <v>3.3852403520648888E-3</v>
      </c>
      <c r="H160" s="19">
        <f t="shared" ref="H160:H170" si="35">E160/C160-1</f>
        <v>2.6315789473684292E-2</v>
      </c>
      <c r="L160" s="16"/>
    </row>
    <row r="161" spans="1:12" ht="18" customHeight="1">
      <c r="A161" s="121" t="s">
        <v>29</v>
      </c>
      <c r="B161" s="122"/>
      <c r="C161" s="80">
        <v>2625108.66</v>
      </c>
      <c r="D161" s="84">
        <v>2818513.39</v>
      </c>
      <c r="E161" s="13">
        <v>2847669.03</v>
      </c>
      <c r="F161" s="13">
        <v>33160915.099999998</v>
      </c>
      <c r="G161" s="18">
        <f t="shared" si="34"/>
        <v>1.0344332619970142E-2</v>
      </c>
      <c r="H161" s="19">
        <f t="shared" si="35"/>
        <v>8.4781393391921478E-2</v>
      </c>
      <c r="L161" s="16"/>
    </row>
    <row r="162" spans="1:12" ht="18" customHeight="1">
      <c r="A162" s="121" t="s">
        <v>93</v>
      </c>
      <c r="B162" s="122"/>
      <c r="C162" s="13">
        <v>1780.96</v>
      </c>
      <c r="D162" s="84">
        <v>1878.91</v>
      </c>
      <c r="E162" s="13">
        <v>1878.91</v>
      </c>
      <c r="F162" s="13">
        <v>1878.91</v>
      </c>
      <c r="G162" s="18">
        <f t="shared" si="34"/>
        <v>0</v>
      </c>
      <c r="H162" s="19">
        <f t="shared" si="35"/>
        <v>5.4998427814212603E-2</v>
      </c>
    </row>
    <row r="163" spans="1:12" ht="32.25" customHeight="1">
      <c r="A163" s="141" t="s">
        <v>30</v>
      </c>
      <c r="B163" s="142"/>
      <c r="C163" s="142"/>
      <c r="D163" s="142"/>
      <c r="E163" s="142"/>
      <c r="F163" s="142"/>
      <c r="G163" s="142"/>
      <c r="H163" s="143"/>
    </row>
    <row r="164" spans="1:12" ht="18" customHeight="1">
      <c r="A164" s="121" t="s">
        <v>3</v>
      </c>
      <c r="B164" s="122"/>
      <c r="C164" s="81">
        <v>327</v>
      </c>
      <c r="D164" s="83">
        <v>326</v>
      </c>
      <c r="E164" s="10">
        <v>326</v>
      </c>
      <c r="F164" s="10">
        <v>3903</v>
      </c>
      <c r="G164" s="18">
        <f t="shared" ref="G164:G166" si="36">E164/D164-1</f>
        <v>0</v>
      </c>
      <c r="H164" s="19">
        <f t="shared" si="35"/>
        <v>-3.0581039755351869E-3</v>
      </c>
    </row>
    <row r="165" spans="1:12" ht="18" customHeight="1">
      <c r="A165" s="121" t="s">
        <v>21</v>
      </c>
      <c r="B165" s="122"/>
      <c r="C165" s="82">
        <v>457292.64000000007</v>
      </c>
      <c r="D165" s="84">
        <v>481132.27999999991</v>
      </c>
      <c r="E165" s="13">
        <v>479630.54</v>
      </c>
      <c r="F165" s="13">
        <v>5735728.9500000002</v>
      </c>
      <c r="G165" s="18">
        <f t="shared" si="36"/>
        <v>-3.1212622025691417E-3</v>
      </c>
      <c r="H165" s="19">
        <f t="shared" si="35"/>
        <v>4.8848151153274344E-2</v>
      </c>
      <c r="L165" s="16"/>
    </row>
    <row r="166" spans="1:12" ht="18" customHeight="1">
      <c r="A166" s="121" t="s">
        <v>1</v>
      </c>
      <c r="B166" s="122"/>
      <c r="C166" s="82">
        <v>1398.45</v>
      </c>
      <c r="D166" s="84">
        <v>1475.87</v>
      </c>
      <c r="E166" s="13">
        <v>1471.26</v>
      </c>
      <c r="F166" s="13">
        <v>1469.57</v>
      </c>
      <c r="G166" s="18">
        <f t="shared" si="36"/>
        <v>-3.1235813452403782E-3</v>
      </c>
      <c r="H166" s="19">
        <f t="shared" si="35"/>
        <v>5.206478601308584E-2</v>
      </c>
    </row>
    <row r="167" spans="1:12" ht="18.75" customHeight="1">
      <c r="A167" s="141" t="s">
        <v>66</v>
      </c>
      <c r="B167" s="142"/>
      <c r="C167" s="142"/>
      <c r="D167" s="142"/>
      <c r="E167" s="142"/>
      <c r="F167" s="142"/>
      <c r="G167" s="142"/>
      <c r="H167" s="143"/>
    </row>
    <row r="168" spans="1:12" ht="18" customHeight="1">
      <c r="A168" s="121" t="s">
        <v>3</v>
      </c>
      <c r="B168" s="122"/>
      <c r="C168" s="83">
        <v>36328</v>
      </c>
      <c r="D168" s="83">
        <v>37714</v>
      </c>
      <c r="E168" s="10">
        <v>37754</v>
      </c>
      <c r="F168" s="10">
        <v>446782</v>
      </c>
      <c r="G168" s="18">
        <f t="shared" ref="G168:G169" si="37">E168/D168-1</f>
        <v>1.0606140955613519E-3</v>
      </c>
      <c r="H168" s="19">
        <f t="shared" si="35"/>
        <v>3.92534683990311E-2</v>
      </c>
    </row>
    <row r="169" spans="1:12" ht="18" customHeight="1">
      <c r="A169" s="121" t="s">
        <v>21</v>
      </c>
      <c r="B169" s="122"/>
      <c r="C169" s="84">
        <v>12397893.239999998</v>
      </c>
      <c r="D169" s="84">
        <v>13453097.460000001</v>
      </c>
      <c r="E169" s="13">
        <v>13488947.320000002</v>
      </c>
      <c r="F169" s="13">
        <v>158431587.40000001</v>
      </c>
      <c r="G169" s="18">
        <f t="shared" si="37"/>
        <v>2.6648034110057228E-3</v>
      </c>
      <c r="H169" s="19">
        <f t="shared" si="35"/>
        <v>8.8003183999026291E-2</v>
      </c>
      <c r="L169" s="16"/>
    </row>
    <row r="170" spans="1:12" ht="18" customHeight="1">
      <c r="A170" s="121" t="s">
        <v>59</v>
      </c>
      <c r="B170" s="122"/>
      <c r="C170" s="13">
        <v>336.36</v>
      </c>
      <c r="D170" s="84">
        <v>354.86</v>
      </c>
      <c r="E170" s="13">
        <v>354.86</v>
      </c>
      <c r="F170" s="13">
        <v>354.86</v>
      </c>
      <c r="G170" s="20">
        <f>E170/D170-1</f>
        <v>0</v>
      </c>
      <c r="H170" s="19">
        <f t="shared" si="35"/>
        <v>5.5000594601022801E-2</v>
      </c>
    </row>
    <row r="171" spans="1:12" ht="26.25" customHeight="1">
      <c r="A171" s="139" t="s">
        <v>41</v>
      </c>
      <c r="B171" s="139"/>
      <c r="C171" s="139"/>
      <c r="D171" s="139"/>
      <c r="E171" s="139"/>
      <c r="F171" s="139"/>
      <c r="G171" s="139"/>
      <c r="H171" s="139"/>
    </row>
    <row r="172" spans="1:12" ht="14.25" customHeight="1">
      <c r="A172" s="140" t="s">
        <v>42</v>
      </c>
      <c r="B172" s="140"/>
      <c r="C172" s="140"/>
      <c r="D172" s="140"/>
      <c r="E172" s="140"/>
      <c r="F172" s="140"/>
      <c r="G172" s="140"/>
      <c r="H172" s="140"/>
    </row>
    <row r="173" spans="1:12" ht="14.25" customHeight="1">
      <c r="D173" s="29"/>
      <c r="E173" s="29"/>
      <c r="F173" s="29"/>
      <c r="G173" s="29"/>
      <c r="H173" s="29"/>
    </row>
    <row r="174" spans="1:12">
      <c r="D174" s="24"/>
      <c r="E174" s="24"/>
      <c r="F174" s="24"/>
      <c r="G174" s="33"/>
      <c r="H174" s="29"/>
    </row>
    <row r="177" spans="2:4">
      <c r="B177" s="29"/>
      <c r="C177" s="43"/>
      <c r="D177" s="29"/>
    </row>
  </sheetData>
  <mergeCells count="155">
    <mergeCell ref="A166:B166"/>
    <mergeCell ref="A171:H171"/>
    <mergeCell ref="A172:H172"/>
    <mergeCell ref="A160:B160"/>
    <mergeCell ref="A161:B161"/>
    <mergeCell ref="A162:B162"/>
    <mergeCell ref="A163:H163"/>
    <mergeCell ref="A164:B164"/>
    <mergeCell ref="A165:B165"/>
    <mergeCell ref="A167:H167"/>
    <mergeCell ref="A168:B168"/>
    <mergeCell ref="A169:B169"/>
    <mergeCell ref="A170:B170"/>
    <mergeCell ref="A155:H155"/>
    <mergeCell ref="A156:B156"/>
    <mergeCell ref="A157:B157"/>
    <mergeCell ref="A158:B158"/>
    <mergeCell ref="A159:H159"/>
    <mergeCell ref="A148:B148"/>
    <mergeCell ref="A149:B149"/>
    <mergeCell ref="A150:B150"/>
    <mergeCell ref="A151:H151"/>
    <mergeCell ref="A152:B152"/>
    <mergeCell ref="A153:B153"/>
    <mergeCell ref="A143:H143"/>
    <mergeCell ref="A144:B144"/>
    <mergeCell ref="A145:B145"/>
    <mergeCell ref="A146:B146"/>
    <mergeCell ref="A147:H147"/>
    <mergeCell ref="A140:B140"/>
    <mergeCell ref="A141:B141"/>
    <mergeCell ref="A142:B142"/>
    <mergeCell ref="A154:B154"/>
    <mergeCell ref="A134:B134"/>
    <mergeCell ref="A135:H135"/>
    <mergeCell ref="A136:B136"/>
    <mergeCell ref="A137:B137"/>
    <mergeCell ref="A138:B138"/>
    <mergeCell ref="A139:H139"/>
    <mergeCell ref="A128:B128"/>
    <mergeCell ref="A129:B129"/>
    <mergeCell ref="A130:B130"/>
    <mergeCell ref="A131:H131"/>
    <mergeCell ref="A132:B132"/>
    <mergeCell ref="A133:B133"/>
    <mergeCell ref="G121:H121"/>
    <mergeCell ref="A123:H123"/>
    <mergeCell ref="A124:B124"/>
    <mergeCell ref="A125:B125"/>
    <mergeCell ref="A126:B126"/>
    <mergeCell ref="A127:H127"/>
    <mergeCell ref="A116:B116"/>
    <mergeCell ref="A119:H119"/>
    <mergeCell ref="A120:B122"/>
    <mergeCell ref="D120:H120"/>
    <mergeCell ref="C121:C122"/>
    <mergeCell ref="D121:D122"/>
    <mergeCell ref="E121:E122"/>
    <mergeCell ref="F121:F122"/>
    <mergeCell ref="A117:H117"/>
    <mergeCell ref="G110:H110"/>
    <mergeCell ref="A112:B112"/>
    <mergeCell ref="A113:B113"/>
    <mergeCell ref="A114:B114"/>
    <mergeCell ref="A115:B115"/>
    <mergeCell ref="A104:B104"/>
    <mergeCell ref="A105:B105"/>
    <mergeCell ref="A106:B106"/>
    <mergeCell ref="A108:H108"/>
    <mergeCell ref="A109:B111"/>
    <mergeCell ref="D109:H109"/>
    <mergeCell ref="C110:C111"/>
    <mergeCell ref="D110:D111"/>
    <mergeCell ref="E110:E111"/>
    <mergeCell ref="F110:F111"/>
    <mergeCell ref="G97:H97"/>
    <mergeCell ref="A99:H99"/>
    <mergeCell ref="A100:B100"/>
    <mergeCell ref="A101:B101"/>
    <mergeCell ref="A102:B102"/>
    <mergeCell ref="A103:H103"/>
    <mergeCell ref="A91:B91"/>
    <mergeCell ref="A92:B92"/>
    <mergeCell ref="A93:B93"/>
    <mergeCell ref="A95:H95"/>
    <mergeCell ref="A96:B98"/>
    <mergeCell ref="D96:H96"/>
    <mergeCell ref="C97:C98"/>
    <mergeCell ref="D97:D98"/>
    <mergeCell ref="E97:E98"/>
    <mergeCell ref="F97:F98"/>
    <mergeCell ref="A88:B90"/>
    <mergeCell ref="D88:H88"/>
    <mergeCell ref="C89:C90"/>
    <mergeCell ref="D89:D90"/>
    <mergeCell ref="E89:E90"/>
    <mergeCell ref="F89:F90"/>
    <mergeCell ref="G89:H89"/>
    <mergeCell ref="F81:F82"/>
    <mergeCell ref="G81:H81"/>
    <mergeCell ref="A83:B83"/>
    <mergeCell ref="A84:B84"/>
    <mergeCell ref="A85:B85"/>
    <mergeCell ref="A87:H87"/>
    <mergeCell ref="A74:B74"/>
    <mergeCell ref="A75:B75"/>
    <mergeCell ref="A76:B76"/>
    <mergeCell ref="A79:H79"/>
    <mergeCell ref="A80:B82"/>
    <mergeCell ref="D80:H80"/>
    <mergeCell ref="C81:C82"/>
    <mergeCell ref="D81:D82"/>
    <mergeCell ref="E81:E82"/>
    <mergeCell ref="A77:H77"/>
    <mergeCell ref="A71:B73"/>
    <mergeCell ref="D71:H71"/>
    <mergeCell ref="C72:C73"/>
    <mergeCell ref="D72:D73"/>
    <mergeCell ref="E72:E73"/>
    <mergeCell ref="F72:F73"/>
    <mergeCell ref="G72:H72"/>
    <mergeCell ref="F64:F65"/>
    <mergeCell ref="G64:H64"/>
    <mergeCell ref="A66:B66"/>
    <mergeCell ref="A67:B67"/>
    <mergeCell ref="A68:H68"/>
    <mergeCell ref="A70:H70"/>
    <mergeCell ref="A62:H62"/>
    <mergeCell ref="A63:B65"/>
    <mergeCell ref="D63:H63"/>
    <mergeCell ref="C64:C65"/>
    <mergeCell ref="D64:D65"/>
    <mergeCell ref="E64:E65"/>
    <mergeCell ref="B54:F54"/>
    <mergeCell ref="B55:F55"/>
    <mergeCell ref="B56:F56"/>
    <mergeCell ref="B57:F57"/>
    <mergeCell ref="B45:G45"/>
    <mergeCell ref="B46:G46"/>
    <mergeCell ref="B47:G47"/>
    <mergeCell ref="B48:G48"/>
    <mergeCell ref="B49:G49"/>
    <mergeCell ref="B50:G50"/>
    <mergeCell ref="B51:F51"/>
    <mergeCell ref="B52:F52"/>
    <mergeCell ref="B53:F53"/>
    <mergeCell ref="B8:G8"/>
    <mergeCell ref="B15:G15"/>
    <mergeCell ref="B18:G18"/>
    <mergeCell ref="B19:G19"/>
    <mergeCell ref="B40:G40"/>
    <mergeCell ref="A41:G41"/>
    <mergeCell ref="B42:G42"/>
    <mergeCell ref="B43:G43"/>
    <mergeCell ref="B44:G44"/>
  </mergeCells>
  <printOptions horizontalCentered="1"/>
  <pageMargins left="0.51181102362204722" right="0.43307086614173229" top="0.70866141732283472" bottom="0.59055118110236227" header="0.51181102362204722" footer="0.35433070866141736"/>
  <pageSetup paperSize="9" scale="61" fitToWidth="2" orientation="portrait" horizontalDpi="4294967293" verticalDpi="4294967293" r:id="rId1"/>
  <headerFooter differentFirst="1" alignWithMargins="0">
    <oddFooter>&amp;R&amp;P z &amp;N</oddFooter>
  </headerFooter>
  <rowBreaks count="4" manualBreakCount="4">
    <brk id="40" max="16383" man="1"/>
    <brk id="61" max="6" man="1"/>
    <brk id="86" max="6" man="1"/>
    <brk id="118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grudzień</vt:lpstr>
      <vt:lpstr>grudzień!Obszar_wydruku</vt:lpstr>
    </vt:vector>
  </TitlesOfParts>
  <Company>KRUS Centrala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monika.skarzynska</dc:creator>
  <cp:lastModifiedBy>Maciej Świątek</cp:lastModifiedBy>
  <cp:lastPrinted>2026-03-10T11:22:48Z</cp:lastPrinted>
  <dcterms:created xsi:type="dcterms:W3CDTF">2008-02-15T13:23:15Z</dcterms:created>
  <dcterms:modified xsi:type="dcterms:W3CDTF">2026-03-10T13:25:50Z</dcterms:modified>
</cp:coreProperties>
</file>