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3-2025\Dane publiczne - 2025-03-31\"/>
    </mc:Choice>
  </mc:AlternateContent>
  <xr:revisionPtr revIDLastSave="0" documentId="13_ncr:1_{E1B06E94-B5D6-4B37-84EE-7AA78C310B0E}" xr6:coauthVersionLast="47" xr6:coauthVersionMax="47" xr10:uidLastSave="{00000000-0000-0000-0000-000000000000}"/>
  <bookViews>
    <workbookView xWindow="-108" yWindow="-108" windowWidth="23256" windowHeight="12576" xr2:uid="{FD3A571A-C402-4D7C-8CB3-98FA1F9F159F}"/>
  </bookViews>
  <sheets>
    <sheet name="Syntetyka marz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K35" i="1"/>
  <c r="AE35" i="1"/>
  <c r="AA35" i="1"/>
  <c r="W35" i="1"/>
  <c r="O35" i="1"/>
  <c r="J35" i="1"/>
  <c r="E35" i="1"/>
  <c r="AP34" i="1"/>
  <c r="AE34" i="1"/>
  <c r="AA34" i="1"/>
  <c r="W34" i="1"/>
  <c r="O34" i="1"/>
  <c r="J34" i="1"/>
  <c r="E34" i="1"/>
  <c r="AP33" i="1"/>
  <c r="AK33" i="1"/>
  <c r="AE33" i="1"/>
  <c r="AA33" i="1"/>
  <c r="W33" i="1"/>
  <c r="O33" i="1"/>
  <c r="J33" i="1"/>
  <c r="E33" i="1"/>
  <c r="AP32" i="1"/>
  <c r="AK32" i="1"/>
  <c r="AE32" i="1"/>
  <c r="AA32" i="1"/>
  <c r="W32" i="1"/>
  <c r="O32" i="1"/>
  <c r="J32" i="1"/>
  <c r="E32" i="1"/>
  <c r="AP31" i="1"/>
  <c r="AK31" i="1"/>
  <c r="AF35" i="1"/>
  <c r="AE31" i="1"/>
  <c r="AA31" i="1"/>
  <c r="W31" i="1"/>
  <c r="O31" i="1"/>
  <c r="J31" i="1"/>
  <c r="E31" i="1"/>
  <c r="AP30" i="1"/>
  <c r="AK30" i="1"/>
  <c r="AE30" i="1"/>
  <c r="AA30" i="1"/>
  <c r="W30" i="1"/>
  <c r="O30" i="1"/>
  <c r="J30" i="1"/>
  <c r="E30" i="1"/>
  <c r="AP29" i="1"/>
  <c r="AK29" i="1"/>
  <c r="AE29" i="1"/>
  <c r="AA29" i="1"/>
  <c r="W29" i="1"/>
  <c r="O29" i="1"/>
  <c r="J29" i="1"/>
  <c r="E29" i="1"/>
  <c r="AP28" i="1"/>
  <c r="AK28" i="1"/>
  <c r="AE28" i="1"/>
  <c r="AA28" i="1"/>
  <c r="W28" i="1"/>
  <c r="O28" i="1"/>
  <c r="J28" i="1"/>
  <c r="E28" i="1"/>
  <c r="AP27" i="1"/>
  <c r="AK27" i="1"/>
  <c r="AE27" i="1"/>
  <c r="AA27" i="1"/>
  <c r="W27" i="1"/>
  <c r="O27" i="1"/>
  <c r="J27" i="1"/>
  <c r="E27" i="1"/>
  <c r="AP25" i="1"/>
  <c r="AK25" i="1"/>
  <c r="AE25" i="1"/>
  <c r="AA25" i="1"/>
  <c r="W25" i="1"/>
  <c r="O25" i="1"/>
  <c r="J25" i="1"/>
  <c r="E25" i="1"/>
  <c r="AP24" i="1"/>
  <c r="AK24" i="1"/>
  <c r="AE24" i="1"/>
  <c r="AA24" i="1"/>
  <c r="W24" i="1"/>
  <c r="O24" i="1"/>
  <c r="J24" i="1"/>
  <c r="E24" i="1"/>
  <c r="AP23" i="1"/>
  <c r="AK23" i="1"/>
  <c r="AE23" i="1"/>
  <c r="AA23" i="1"/>
  <c r="W23" i="1"/>
  <c r="O23" i="1"/>
  <c r="J23" i="1"/>
  <c r="E23" i="1"/>
  <c r="AP22" i="1"/>
  <c r="AK22" i="1"/>
  <c r="AE22" i="1"/>
  <c r="AA22" i="1"/>
  <c r="W22" i="1"/>
  <c r="O22" i="1"/>
  <c r="J22" i="1"/>
  <c r="E22" i="1"/>
  <c r="AP21" i="1"/>
  <c r="AK21" i="1"/>
  <c r="AE21" i="1"/>
  <c r="AA21" i="1"/>
  <c r="W21" i="1"/>
  <c r="O21" i="1"/>
  <c r="J21" i="1"/>
  <c r="E21" i="1"/>
  <c r="AP20" i="1"/>
  <c r="AK20" i="1"/>
  <c r="AE20" i="1"/>
  <c r="AA20" i="1"/>
  <c r="W20" i="1"/>
  <c r="O20" i="1"/>
  <c r="J20" i="1"/>
  <c r="E20" i="1"/>
  <c r="AP19" i="1"/>
  <c r="AK19" i="1"/>
  <c r="AE19" i="1"/>
  <c r="AA19" i="1"/>
  <c r="W19" i="1"/>
  <c r="O19" i="1"/>
  <c r="J19" i="1"/>
  <c r="E19" i="1"/>
  <c r="AP18" i="1"/>
  <c r="AL18" i="1"/>
  <c r="AK18" i="1"/>
  <c r="AF18" i="1"/>
  <c r="AE18" i="1"/>
  <c r="AA18" i="1"/>
  <c r="W18" i="1"/>
  <c r="O18" i="1"/>
  <c r="J18" i="1"/>
  <c r="E18" i="1"/>
  <c r="AP17" i="1"/>
  <c r="AK17" i="1"/>
  <c r="AE17" i="1"/>
  <c r="AA17" i="1"/>
  <c r="W17" i="1"/>
  <c r="O17" i="1"/>
  <c r="J17" i="1"/>
  <c r="E17" i="1"/>
  <c r="AP16" i="1"/>
  <c r="AK16" i="1"/>
  <c r="AE16" i="1"/>
  <c r="AA16" i="1"/>
  <c r="W16" i="1"/>
  <c r="O16" i="1"/>
  <c r="J16" i="1"/>
  <c r="E16" i="1"/>
  <c r="AP15" i="1"/>
  <c r="AK15" i="1"/>
  <c r="AE15" i="1"/>
  <c r="AA15" i="1"/>
  <c r="W15" i="1"/>
  <c r="O15" i="1"/>
  <c r="J15" i="1"/>
  <c r="E15" i="1"/>
  <c r="AP14" i="1"/>
  <c r="AK14" i="1"/>
  <c r="AE14" i="1"/>
  <c r="AA14" i="1"/>
  <c r="W14" i="1"/>
  <c r="O14" i="1"/>
  <c r="J14" i="1"/>
  <c r="E14" i="1"/>
  <c r="AP13" i="1"/>
  <c r="AK13" i="1"/>
  <c r="AE13" i="1"/>
  <c r="AA13" i="1"/>
  <c r="W13" i="1"/>
  <c r="O13" i="1"/>
  <c r="J13" i="1"/>
  <c r="E13" i="1"/>
  <c r="AP12" i="1"/>
  <c r="AK12" i="1"/>
  <c r="AE12" i="1"/>
  <c r="AA12" i="1"/>
  <c r="W12" i="1"/>
  <c r="O12" i="1"/>
  <c r="J12" i="1"/>
  <c r="E12" i="1"/>
  <c r="AP11" i="1"/>
  <c r="AK11" i="1"/>
  <c r="AE11" i="1"/>
  <c r="AA11" i="1"/>
  <c r="W11" i="1"/>
  <c r="O11" i="1"/>
  <c r="J11" i="1"/>
  <c r="E11" i="1"/>
  <c r="AP10" i="1"/>
  <c r="AK10" i="1"/>
  <c r="AE10" i="1"/>
  <c r="AA10" i="1"/>
  <c r="W10" i="1"/>
  <c r="O10" i="1"/>
  <c r="J10" i="1"/>
  <c r="E10" i="1"/>
  <c r="AP9" i="1"/>
  <c r="AK9" i="1"/>
  <c r="AE9" i="1"/>
  <c r="AA9" i="1"/>
  <c r="W9" i="1"/>
  <c r="O9" i="1"/>
  <c r="J9" i="1"/>
  <c r="E9" i="1"/>
  <c r="AP8" i="1"/>
  <c r="AK8" i="1"/>
  <c r="AE8" i="1"/>
  <c r="AA8" i="1"/>
  <c r="W8" i="1"/>
  <c r="O8" i="1"/>
  <c r="J8" i="1"/>
  <c r="E8" i="1"/>
  <c r="AP7" i="1"/>
  <c r="AL6" i="1"/>
  <c r="AK7" i="1"/>
  <c r="AE7" i="1"/>
  <c r="AA7" i="1"/>
  <c r="W7" i="1"/>
  <c r="O7" i="1"/>
  <c r="J7" i="1"/>
  <c r="E7" i="1"/>
  <c r="AP6" i="1"/>
  <c r="AK6" i="1"/>
  <c r="AF6" i="1"/>
  <c r="AE6" i="1"/>
  <c r="AA6" i="1"/>
  <c r="W6" i="1"/>
  <c r="O6" i="1"/>
  <c r="J6" i="1"/>
  <c r="E6" i="1"/>
  <c r="AL35" i="1" l="1"/>
</calcChain>
</file>

<file path=xl/sharedStrings.xml><?xml version="1.0" encoding="utf-8"?>
<sst xmlns="http://schemas.openxmlformats.org/spreadsheetml/2006/main" count="94" uniqueCount="71">
  <si>
    <t>Limit finansowy przekazany w Arkuszu Kalkulacyjnym</t>
  </si>
  <si>
    <t>Sprawozdanie miesięczne
z realizacji Programu Fundusze Europejskie dla Rybactwa na lata  2021-2027</t>
  </si>
  <si>
    <t xml:space="preserve">dane  na dzień </t>
  </si>
  <si>
    <t>Priorytety/Działania</t>
  </si>
  <si>
    <t>limit finansowy dla środków w latach 2021 - 2027  w PLN</t>
  </si>
  <si>
    <r>
      <t xml:space="preserve"> Złożone wnioski o dofinansowanie</t>
    </r>
    <r>
      <rPr>
        <b/>
        <vertAlign val="superscript"/>
        <sz val="16"/>
        <rFont val="Calibri"/>
        <family val="2"/>
        <charset val="238"/>
        <scheme val="minor"/>
      </rPr>
      <t>1</t>
    </r>
  </si>
  <si>
    <t>Wnioski odrzucone</t>
  </si>
  <si>
    <t>Wnioski wybrane</t>
  </si>
  <si>
    <t>Podpisane umowy pierwotne</t>
  </si>
  <si>
    <r>
      <t>Aneksy do umowy</t>
    </r>
    <r>
      <rPr>
        <b/>
        <vertAlign val="superscript"/>
        <sz val="16"/>
        <rFont val="Calibri"/>
        <family val="2"/>
        <charset val="238"/>
        <scheme val="minor"/>
      </rPr>
      <t>2</t>
    </r>
  </si>
  <si>
    <t>Podpisane umowy czynne</t>
  </si>
  <si>
    <r>
      <t>Złożone wnioski o płatność</t>
    </r>
    <r>
      <rPr>
        <b/>
        <vertAlign val="superscript"/>
        <sz val="16"/>
        <rFont val="Calibri"/>
        <family val="2"/>
        <charset val="238"/>
        <scheme val="minor"/>
      </rPr>
      <t>5</t>
    </r>
  </si>
  <si>
    <r>
      <t xml:space="preserve"> Przekazane do realizacji zlecenia płatności</t>
    </r>
    <r>
      <rPr>
        <b/>
        <vertAlign val="superscript"/>
        <sz val="16"/>
        <rFont val="Calibri"/>
        <family val="2"/>
        <charset val="238"/>
        <scheme val="minor"/>
      </rPr>
      <t>3</t>
    </r>
  </si>
  <si>
    <t>Zrealizowane płatności</t>
  </si>
  <si>
    <r>
      <t>Wydatki do poświadczenia</t>
    </r>
    <r>
      <rPr>
        <b/>
        <vertAlign val="superscript"/>
        <sz val="14"/>
        <rFont val="Calibri"/>
        <family val="2"/>
        <charset val="238"/>
      </rPr>
      <t>4</t>
    </r>
  </si>
  <si>
    <t xml:space="preserve"> liczba</t>
  </si>
  <si>
    <t xml:space="preserve"> kwota dofinansowania w PLN</t>
  </si>
  <si>
    <t>wykorzystanie limitu w %</t>
  </si>
  <si>
    <t>liczba wniosków odrzuconych</t>
  </si>
  <si>
    <t>kwota wniosków odrzuconych w PLN</t>
  </si>
  <si>
    <t xml:space="preserve"> kwota  [PLN]</t>
  </si>
  <si>
    <t xml:space="preserve"> liczba umów</t>
  </si>
  <si>
    <t>kwota kosztów kwalifikowalnych</t>
  </si>
  <si>
    <t>w tym kwota UE</t>
  </si>
  <si>
    <t>kwota dofinansowania w PLN</t>
  </si>
  <si>
    <t>liczba operacji</t>
  </si>
  <si>
    <t xml:space="preserve"> liczba wniosków</t>
  </si>
  <si>
    <t xml:space="preserve"> liczba zleceń</t>
  </si>
  <si>
    <t xml:space="preserve"> liczba zleceń płatności</t>
  </si>
  <si>
    <t>w tym wkład UE</t>
  </si>
  <si>
    <t>kwota dofinansowania w PLN (płatności zaliczkowe)</t>
  </si>
  <si>
    <t>kwota wydatków kwalifikowalnych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</si>
  <si>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</si>
  <si>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</si>
  <si>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</si>
  <si>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</si>
  <si>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</si>
  <si>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</si>
  <si>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r>
      <t>Działanie 1.6  - Zwiększenie efektywności energetycznej i zmniejszenie emisji CO</t>
    </r>
    <r>
      <rPr>
        <vertAlign val="subscript"/>
        <sz val="14"/>
        <rFont val="Arial CE"/>
        <charset val="238"/>
      </rPr>
      <t>2</t>
    </r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</si>
  <si>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</si>
  <si>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</si>
  <si>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</si>
  <si>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</si>
  <si>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</si>
  <si>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</si>
  <si>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</si>
  <si>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</si>
  <si>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</si>
  <si>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</si>
  <si>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</si>
  <si>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</si>
  <si>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</si>
  <si>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</si>
  <si>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</si>
  <si>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</si>
  <si>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</si>
  <si>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</si>
  <si>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</si>
  <si>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</si>
  <si>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</si>
  <si>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Priorytet 5 - Pomoc techniczna</t>
  </si>
  <si>
    <t>Razem</t>
  </si>
  <si>
    <t>Żródło danych: CST2021 oraz CST FISH i EBS ARiMR</t>
  </si>
  <si>
    <t>1. Złożone wnioski o dofinansowanie nie obejmują wniosków anulowanych</t>
  </si>
  <si>
    <t xml:space="preserve">2. Należy wykazywać jedynie aneksy zmieniające kwotę dofinansowania. Należy wpisać kwotę o jaką zmniejszyły się zobowiązania (dofinansowanie) wskutek aneksowania (różnica pomiędzy pierwotną kwotą umowy a aktualną kwotą dofinansowania - zmienioną w wyniku podpisania aneksu). </t>
  </si>
  <si>
    <t>3. Zlecenia płatności wystawione w CST Fish z wyłączeniem zaliczek</t>
  </si>
  <si>
    <t>4.Poświadczone wydatki nie uwzględniają zwrotów i środków odzyskanych. Dane dostępne na podstawie wniosków do certyfikacji w ramach CST2021</t>
  </si>
  <si>
    <t>5. Z wyłączeniem wniosków o płatnośc zaliczkowych</t>
  </si>
  <si>
    <t>Sporządził: Piotr Bartuszek, Główny Specjalista WSIRiR DAiS</t>
  </si>
  <si>
    <t>Sprawdził: Tomasz Sikora, Naczelnik WSIRiR DAiS</t>
  </si>
  <si>
    <t>Zatwierdził: Marcin Bereziński, p.o. Zastępcy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</si>
</sst>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&quot;zł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b/>
      <vertAlign val="superscript"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name val="Arial CE"/>
      <charset val="238"/>
    </font>
    <font>
      <sz val="16"/>
      <color indexed="8"/>
      <name val="Calibri"/>
      <family val="2"/>
      <charset val="238"/>
      <scheme val="minor"/>
    </font>
    <font>
      <vertAlign val="subscript"/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</cellStyleXfs>
  <cellXfs count="151">
    <xf numFmtId="0" fontId="0" fillId="0" borderId="0" xfId="0"/>
    <xf numFmtId="0" fontId="3" fillId="2" borderId="0" xfId="2" applyFont="1" applyFill="1" applyAlignment="1">
      <alignment horizontal="left" vertical="center"/>
    </xf>
    <xf numFmtId="164" fontId="4" fillId="2" borderId="0" xfId="3" applyFont="1" applyFill="1" applyBorder="1" applyAlignment="1">
      <alignment horizontal="left" vertical="center"/>
    </xf>
    <xf numFmtId="3" fontId="5" fillId="2" borderId="0" xfId="4" applyNumberFormat="1" applyFont="1" applyFill="1" applyAlignment="1">
      <alignment horizontal="center" vertical="center"/>
    </xf>
    <xf numFmtId="165" fontId="5" fillId="2" borderId="0" xfId="4" applyNumberFormat="1" applyFont="1" applyFill="1" applyAlignment="1">
      <alignment horizontal="right" vertical="center"/>
    </xf>
    <xf numFmtId="0" fontId="8" fillId="2" borderId="0" xfId="5" applyFont="1" applyFill="1"/>
    <xf numFmtId="0" fontId="8" fillId="0" borderId="0" xfId="5" applyFont="1"/>
    <xf numFmtId="3" fontId="12" fillId="2" borderId="0" xfId="1" applyNumberFormat="1" applyFont="1" applyFill="1" applyAlignment="1">
      <alignment horizontal="center"/>
    </xf>
    <xf numFmtId="0" fontId="3" fillId="2" borderId="0" xfId="5" applyFont="1" applyFill="1"/>
    <xf numFmtId="14" fontId="3" fillId="2" borderId="0" xfId="5" applyNumberFormat="1" applyFont="1" applyFill="1"/>
    <xf numFmtId="3" fontId="12" fillId="2" borderId="0" xfId="2" applyNumberFormat="1" applyFont="1" applyFill="1" applyAlignment="1">
      <alignment horizontal="center" wrapText="1"/>
    </xf>
    <xf numFmtId="4" fontId="12" fillId="2" borderId="0" xfId="2" applyNumberFormat="1" applyFont="1" applyFill="1" applyAlignment="1">
      <alignment horizontal="center" wrapText="1"/>
    </xf>
    <xf numFmtId="0" fontId="0" fillId="0" borderId="0" xfId="0" applyAlignment="1">
      <alignment vertical="center"/>
    </xf>
    <xf numFmtId="3" fontId="19" fillId="0" borderId="13" xfId="0" applyNumberFormat="1" applyFont="1" applyBorder="1" applyAlignment="1">
      <alignment horizontal="center" vertical="center" wrapText="1"/>
    </xf>
    <xf numFmtId="165" fontId="19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65" fontId="19" fillId="0" borderId="16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3" fontId="19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3" fontId="19" fillId="0" borderId="20" xfId="0" applyNumberFormat="1" applyFont="1" applyBorder="1" applyAlignment="1">
      <alignment horizontal="center" vertical="center" wrapText="1"/>
    </xf>
    <xf numFmtId="3" fontId="19" fillId="0" borderId="18" xfId="0" applyNumberFormat="1" applyFont="1" applyBorder="1" applyAlignment="1">
      <alignment horizontal="center" vertical="center" wrapText="1"/>
    </xf>
    <xf numFmtId="3" fontId="19" fillId="0" borderId="21" xfId="0" applyNumberFormat="1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17" fillId="3" borderId="22" xfId="0" applyNumberFormat="1" applyFont="1" applyFill="1" applyBorder="1" applyAlignment="1">
      <alignment horizontal="left" vertical="center" wrapText="1"/>
    </xf>
    <xf numFmtId="4" fontId="21" fillId="3" borderId="22" xfId="0" applyNumberFormat="1" applyFont="1" applyFill="1" applyBorder="1" applyAlignment="1">
      <alignment horizontal="right" vertical="center" wrapText="1"/>
    </xf>
    <xf numFmtId="3" fontId="14" fillId="3" borderId="23" xfId="0" applyNumberFormat="1" applyFont="1" applyFill="1" applyBorder="1" applyAlignment="1">
      <alignment horizontal="right" vertical="center" wrapText="1"/>
    </xf>
    <xf numFmtId="4" fontId="14" fillId="3" borderId="24" xfId="0" applyNumberFormat="1" applyFont="1" applyFill="1" applyBorder="1" applyAlignment="1">
      <alignment horizontal="right" vertical="center" wrapText="1"/>
    </xf>
    <xf numFmtId="10" fontId="14" fillId="3" borderId="25" xfId="0" applyNumberFormat="1" applyFont="1" applyFill="1" applyBorder="1" applyAlignment="1">
      <alignment horizontal="right" vertical="center" wrapText="1"/>
    </xf>
    <xf numFmtId="4" fontId="14" fillId="3" borderId="25" xfId="0" applyNumberFormat="1" applyFont="1" applyFill="1" applyBorder="1" applyAlignment="1">
      <alignment horizontal="right" vertical="center" wrapText="1"/>
    </xf>
    <xf numFmtId="3" fontId="14" fillId="3" borderId="26" xfId="0" applyNumberFormat="1" applyFont="1" applyFill="1" applyBorder="1" applyAlignment="1">
      <alignment horizontal="right" vertical="center" wrapText="1"/>
    </xf>
    <xf numFmtId="4" fontId="14" fillId="3" borderId="27" xfId="0" applyNumberFormat="1" applyFont="1" applyFill="1" applyBorder="1" applyAlignment="1">
      <alignment horizontal="right" vertical="center" wrapText="1"/>
    </xf>
    <xf numFmtId="10" fontId="14" fillId="3" borderId="28" xfId="0" applyNumberFormat="1" applyFont="1" applyFill="1" applyBorder="1" applyAlignment="1">
      <alignment horizontal="right" vertical="center" wrapText="1"/>
    </xf>
    <xf numFmtId="4" fontId="14" fillId="3" borderId="23" xfId="0" applyNumberFormat="1" applyFont="1" applyFill="1" applyBorder="1" applyAlignment="1">
      <alignment horizontal="right" vertical="center" wrapText="1"/>
    </xf>
    <xf numFmtId="4" fontId="14" fillId="3" borderId="29" xfId="0" applyNumberFormat="1" applyFont="1" applyFill="1" applyBorder="1" applyAlignment="1">
      <alignment horizontal="right" vertical="center" wrapText="1"/>
    </xf>
    <xf numFmtId="3" fontId="14" fillId="3" borderId="24" xfId="0" applyNumberFormat="1" applyFont="1" applyFill="1" applyBorder="1" applyAlignment="1">
      <alignment horizontal="right" vertical="center" wrapText="1"/>
    </xf>
    <xf numFmtId="10" fontId="14" fillId="3" borderId="29" xfId="0" applyNumberFormat="1" applyFont="1" applyFill="1" applyBorder="1" applyAlignment="1">
      <alignment horizontal="right" vertical="center" wrapText="1"/>
    </xf>
    <xf numFmtId="3" fontId="14" fillId="3" borderId="30" xfId="0" applyNumberFormat="1" applyFont="1" applyFill="1" applyBorder="1" applyAlignment="1">
      <alignment horizontal="right" vertical="center" wrapText="1"/>
    </xf>
    <xf numFmtId="4" fontId="14" fillId="3" borderId="30" xfId="0" applyNumberFormat="1" applyFont="1" applyFill="1" applyBorder="1" applyAlignment="1">
      <alignment horizontal="right" vertical="center" wrapText="1"/>
    </xf>
    <xf numFmtId="10" fontId="14" fillId="3" borderId="31" xfId="0" applyNumberFormat="1" applyFont="1" applyFill="1" applyBorder="1" applyAlignment="1">
      <alignment horizontal="right" vertical="center" wrapText="1"/>
    </xf>
    <xf numFmtId="3" fontId="14" fillId="3" borderId="32" xfId="0" applyNumberFormat="1" applyFont="1" applyFill="1" applyBorder="1" applyAlignment="1">
      <alignment horizontal="right" vertical="center" wrapText="1"/>
    </xf>
    <xf numFmtId="4" fontId="14" fillId="3" borderId="32" xfId="0" applyNumberFormat="1" applyFont="1" applyFill="1" applyBorder="1" applyAlignment="1">
      <alignment horizontal="right" vertical="center" wrapText="1"/>
    </xf>
    <xf numFmtId="165" fontId="22" fillId="2" borderId="33" xfId="0" applyNumberFormat="1" applyFont="1" applyFill="1" applyBorder="1" applyAlignment="1">
      <alignment horizontal="left" vertical="center" wrapText="1"/>
    </xf>
    <xf numFmtId="4" fontId="23" fillId="0" borderId="2" xfId="0" applyNumberFormat="1" applyFont="1" applyBorder="1" applyAlignment="1">
      <alignment horizontal="right" vertical="center"/>
    </xf>
    <xf numFmtId="3" fontId="19" fillId="2" borderId="34" xfId="0" applyNumberFormat="1" applyFont="1" applyFill="1" applyBorder="1" applyAlignment="1">
      <alignment horizontal="right" vertical="center" wrapText="1"/>
    </xf>
    <xf numFmtId="4" fontId="19" fillId="2" borderId="35" xfId="0" applyNumberFormat="1" applyFont="1" applyFill="1" applyBorder="1" applyAlignment="1">
      <alignment horizontal="right" vertical="center" wrapText="1"/>
    </xf>
    <xf numFmtId="10" fontId="19" fillId="2" borderId="36" xfId="0" applyNumberFormat="1" applyFont="1" applyFill="1" applyBorder="1" applyAlignment="1">
      <alignment horizontal="right" vertical="center" wrapText="1"/>
    </xf>
    <xf numFmtId="4" fontId="19" fillId="2" borderId="37" xfId="0" applyNumberFormat="1" applyFont="1" applyFill="1" applyBorder="1" applyAlignment="1">
      <alignment horizontal="right" vertical="center" wrapText="1"/>
    </xf>
    <xf numFmtId="10" fontId="19" fillId="2" borderId="37" xfId="0" applyNumberFormat="1" applyFont="1" applyFill="1" applyBorder="1" applyAlignment="1">
      <alignment horizontal="right" vertical="center" wrapText="1"/>
    </xf>
    <xf numFmtId="3" fontId="19" fillId="2" borderId="38" xfId="0" applyNumberFormat="1" applyFont="1" applyFill="1" applyBorder="1" applyAlignment="1">
      <alignment horizontal="right" vertical="center" wrapText="1"/>
    </xf>
    <xf numFmtId="4" fontId="19" fillId="2" borderId="34" xfId="0" applyNumberFormat="1" applyFont="1" applyFill="1" applyBorder="1" applyAlignment="1">
      <alignment horizontal="right" vertical="center" wrapText="1"/>
    </xf>
    <xf numFmtId="3" fontId="19" fillId="2" borderId="35" xfId="0" applyNumberFormat="1" applyFont="1" applyFill="1" applyBorder="1" applyAlignment="1">
      <alignment horizontal="right" vertical="center" wrapText="1"/>
    </xf>
    <xf numFmtId="3" fontId="19" fillId="2" borderId="6" xfId="0" applyNumberFormat="1" applyFont="1" applyFill="1" applyBorder="1" applyAlignment="1">
      <alignment horizontal="right" vertical="center" wrapText="1"/>
    </xf>
    <xf numFmtId="3" fontId="19" fillId="2" borderId="7" xfId="0" applyNumberFormat="1" applyFont="1" applyFill="1" applyBorder="1" applyAlignment="1">
      <alignment horizontal="right" vertical="center" wrapText="1"/>
    </xf>
    <xf numFmtId="4" fontId="19" fillId="2" borderId="7" xfId="0" applyNumberFormat="1" applyFont="1" applyFill="1" applyBorder="1" applyAlignment="1">
      <alignment horizontal="right" vertical="center" wrapText="1"/>
    </xf>
    <xf numFmtId="10" fontId="19" fillId="2" borderId="8" xfId="0" applyNumberFormat="1" applyFont="1" applyFill="1" applyBorder="1" applyAlignment="1">
      <alignment horizontal="right" vertical="center" wrapText="1"/>
    </xf>
    <xf numFmtId="10" fontId="19" fillId="2" borderId="9" xfId="0" applyNumberFormat="1" applyFont="1" applyFill="1" applyBorder="1" applyAlignment="1">
      <alignment horizontal="right" vertical="center" wrapText="1"/>
    </xf>
    <xf numFmtId="0" fontId="22" fillId="2" borderId="39" xfId="0" applyFont="1" applyFill="1" applyBorder="1" applyAlignment="1">
      <alignment horizontal="left" vertical="center" wrapText="1"/>
    </xf>
    <xf numFmtId="4" fontId="23" fillId="0" borderId="39" xfId="0" applyNumberFormat="1" applyFont="1" applyBorder="1" applyAlignment="1">
      <alignment horizontal="right" vertical="center"/>
    </xf>
    <xf numFmtId="3" fontId="19" fillId="2" borderId="40" xfId="0" applyNumberFormat="1" applyFont="1" applyFill="1" applyBorder="1" applyAlignment="1">
      <alignment horizontal="right" vertical="center" wrapText="1"/>
    </xf>
    <xf numFmtId="4" fontId="19" fillId="2" borderId="41" xfId="0" applyNumberFormat="1" applyFont="1" applyFill="1" applyBorder="1" applyAlignment="1">
      <alignment horizontal="right" vertical="center" wrapText="1"/>
    </xf>
    <xf numFmtId="10" fontId="19" fillId="2" borderId="42" xfId="0" applyNumberFormat="1" applyFont="1" applyFill="1" applyBorder="1" applyAlignment="1">
      <alignment horizontal="right" vertical="center" wrapText="1"/>
    </xf>
    <xf numFmtId="4" fontId="19" fillId="2" borderId="43" xfId="0" applyNumberFormat="1" applyFont="1" applyFill="1" applyBorder="1" applyAlignment="1">
      <alignment horizontal="right" vertical="center" wrapText="1"/>
    </xf>
    <xf numFmtId="10" fontId="19" fillId="2" borderId="43" xfId="0" applyNumberFormat="1" applyFont="1" applyFill="1" applyBorder="1" applyAlignment="1">
      <alignment horizontal="right" vertical="center" wrapText="1"/>
    </xf>
    <xf numFmtId="3" fontId="19" fillId="2" borderId="44" xfId="0" applyNumberFormat="1" applyFont="1" applyFill="1" applyBorder="1" applyAlignment="1">
      <alignment horizontal="right" vertical="center" wrapText="1"/>
    </xf>
    <xf numFmtId="4" fontId="19" fillId="2" borderId="40" xfId="0" applyNumberFormat="1" applyFont="1" applyFill="1" applyBorder="1" applyAlignment="1">
      <alignment horizontal="right" vertical="center" wrapText="1"/>
    </xf>
    <xf numFmtId="3" fontId="19" fillId="2" borderId="41" xfId="0" applyNumberFormat="1" applyFont="1" applyFill="1" applyBorder="1" applyAlignment="1">
      <alignment horizontal="right" vertical="center" wrapText="1"/>
    </xf>
    <xf numFmtId="0" fontId="22" fillId="2" borderId="11" xfId="0" applyFont="1" applyFill="1" applyBorder="1" applyAlignment="1">
      <alignment horizontal="left" vertical="center" wrapText="1"/>
    </xf>
    <xf numFmtId="4" fontId="23" fillId="0" borderId="45" xfId="0" applyNumberFormat="1" applyFont="1" applyBorder="1" applyAlignment="1">
      <alignment horizontal="right" vertical="center"/>
    </xf>
    <xf numFmtId="3" fontId="19" fillId="2" borderId="20" xfId="0" applyNumberFormat="1" applyFont="1" applyFill="1" applyBorder="1" applyAlignment="1">
      <alignment horizontal="right" vertical="center" wrapText="1"/>
    </xf>
    <xf numFmtId="4" fontId="19" fillId="2" borderId="18" xfId="0" applyNumberFormat="1" applyFont="1" applyFill="1" applyBorder="1" applyAlignment="1">
      <alignment horizontal="right" vertical="center" wrapText="1"/>
    </xf>
    <xf numFmtId="10" fontId="19" fillId="2" borderId="21" xfId="0" applyNumberFormat="1" applyFont="1" applyFill="1" applyBorder="1" applyAlignment="1">
      <alignment horizontal="right" vertical="center" wrapText="1"/>
    </xf>
    <xf numFmtId="4" fontId="19" fillId="2" borderId="19" xfId="0" applyNumberFormat="1" applyFont="1" applyFill="1" applyBorder="1" applyAlignment="1">
      <alignment horizontal="right" vertical="center" wrapText="1"/>
    </xf>
    <xf numFmtId="10" fontId="19" fillId="2" borderId="19" xfId="0" applyNumberFormat="1" applyFont="1" applyFill="1" applyBorder="1" applyAlignment="1">
      <alignment horizontal="right" vertical="center" wrapText="1"/>
    </xf>
    <xf numFmtId="3" fontId="19" fillId="2" borderId="17" xfId="0" applyNumberFormat="1" applyFont="1" applyFill="1" applyBorder="1" applyAlignment="1">
      <alignment horizontal="right" vertical="center" wrapText="1"/>
    </xf>
    <xf numFmtId="4" fontId="19" fillId="2" borderId="20" xfId="0" applyNumberFormat="1" applyFont="1" applyFill="1" applyBorder="1" applyAlignment="1">
      <alignment horizontal="right" vertical="center" wrapText="1"/>
    </xf>
    <xf numFmtId="3" fontId="19" fillId="2" borderId="13" xfId="0" applyNumberFormat="1" applyFont="1" applyFill="1" applyBorder="1" applyAlignment="1">
      <alignment horizontal="right" vertical="center" wrapText="1"/>
    </xf>
    <xf numFmtId="3" fontId="19" fillId="2" borderId="14" xfId="0" applyNumberFormat="1" applyFont="1" applyFill="1" applyBorder="1" applyAlignment="1">
      <alignment horizontal="right" vertical="center" wrapText="1"/>
    </xf>
    <xf numFmtId="4" fontId="19" fillId="2" borderId="14" xfId="0" applyNumberFormat="1" applyFont="1" applyFill="1" applyBorder="1" applyAlignment="1">
      <alignment horizontal="right" vertical="center" wrapText="1"/>
    </xf>
    <xf numFmtId="10" fontId="19" fillId="2" borderId="16" xfId="0" applyNumberFormat="1" applyFont="1" applyFill="1" applyBorder="1" applyAlignment="1">
      <alignment horizontal="right" vertical="center" wrapText="1"/>
    </xf>
    <xf numFmtId="3" fontId="19" fillId="2" borderId="18" xfId="0" applyNumberFormat="1" applyFont="1" applyFill="1" applyBorder="1" applyAlignment="1">
      <alignment horizontal="right" vertical="center" wrapText="1"/>
    </xf>
    <xf numFmtId="10" fontId="19" fillId="2" borderId="15" xfId="0" applyNumberFormat="1" applyFont="1" applyFill="1" applyBorder="1" applyAlignment="1">
      <alignment horizontal="right" vertical="center" wrapText="1"/>
    </xf>
    <xf numFmtId="3" fontId="14" fillId="3" borderId="46" xfId="0" applyNumberFormat="1" applyFont="1" applyFill="1" applyBorder="1" applyAlignment="1">
      <alignment horizontal="right" vertical="center" wrapText="1"/>
    </xf>
    <xf numFmtId="10" fontId="14" fillId="3" borderId="47" xfId="0" applyNumberFormat="1" applyFont="1" applyFill="1" applyBorder="1" applyAlignment="1">
      <alignment horizontal="right" vertical="center" wrapText="1"/>
    </xf>
    <xf numFmtId="0" fontId="22" fillId="2" borderId="48" xfId="0" applyFont="1" applyFill="1" applyBorder="1" applyAlignment="1">
      <alignment horizontal="left" vertical="center" wrapText="1"/>
    </xf>
    <xf numFmtId="4" fontId="25" fillId="0" borderId="2" xfId="0" applyNumberFormat="1" applyFont="1" applyBorder="1" applyAlignment="1">
      <alignment horizontal="right" vertical="center"/>
    </xf>
    <xf numFmtId="4" fontId="25" fillId="0" borderId="39" xfId="0" applyNumberFormat="1" applyFont="1" applyBorder="1" applyAlignment="1">
      <alignment horizontal="right" vertical="center"/>
    </xf>
    <xf numFmtId="4" fontId="25" fillId="0" borderId="45" xfId="0" applyNumberFormat="1" applyFont="1" applyBorder="1" applyAlignment="1">
      <alignment horizontal="right" vertical="center"/>
    </xf>
    <xf numFmtId="4" fontId="25" fillId="0" borderId="48" xfId="0" applyNumberFormat="1" applyFont="1" applyBorder="1" applyAlignment="1">
      <alignment horizontal="right" vertical="center"/>
    </xf>
    <xf numFmtId="4" fontId="21" fillId="3" borderId="22" xfId="0" applyNumberFormat="1" applyFont="1" applyFill="1" applyBorder="1" applyAlignment="1">
      <alignment horizontal="right" vertical="center"/>
    </xf>
    <xf numFmtId="4" fontId="25" fillId="0" borderId="11" xfId="0" applyNumberFormat="1" applyFont="1" applyBorder="1" applyAlignment="1">
      <alignment horizontal="right" vertical="center"/>
    </xf>
    <xf numFmtId="165" fontId="17" fillId="3" borderId="49" xfId="0" applyNumberFormat="1" applyFont="1" applyFill="1" applyBorder="1" applyAlignment="1">
      <alignment horizontal="left" vertical="center" wrapText="1"/>
    </xf>
    <xf numFmtId="3" fontId="14" fillId="3" borderId="31" xfId="0" applyNumberFormat="1" applyFont="1" applyFill="1" applyBorder="1" applyAlignment="1">
      <alignment horizontal="right" vertical="center" wrapText="1"/>
    </xf>
    <xf numFmtId="165" fontId="17" fillId="3" borderId="49" xfId="0" applyNumberFormat="1" applyFont="1" applyFill="1" applyBorder="1" applyAlignment="1">
      <alignment horizontal="center" vertical="center" wrapText="1"/>
    </xf>
    <xf numFmtId="10" fontId="14" fillId="3" borderId="50" xfId="0" applyNumberFormat="1" applyFont="1" applyFill="1" applyBorder="1" applyAlignment="1">
      <alignment horizontal="right" vertical="center" wrapText="1"/>
    </xf>
    <xf numFmtId="4" fontId="14" fillId="3" borderId="50" xfId="0" applyNumberFormat="1" applyFont="1" applyFill="1" applyBorder="1" applyAlignment="1">
      <alignment horizontal="right" vertical="center" wrapText="1"/>
    </xf>
    <xf numFmtId="4" fontId="14" fillId="3" borderId="26" xfId="0" applyNumberFormat="1" applyFont="1" applyFill="1" applyBorder="1" applyAlignment="1">
      <alignment horizontal="right" vertical="center" wrapText="1"/>
    </xf>
    <xf numFmtId="3" fontId="14" fillId="3" borderId="27" xfId="0" applyNumberFormat="1" applyFont="1" applyFill="1" applyBorder="1" applyAlignment="1">
      <alignment horizontal="right" vertical="center" wrapText="1"/>
    </xf>
    <xf numFmtId="4" fontId="14" fillId="3" borderId="46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5" fontId="0" fillId="0" borderId="0" xfId="0" applyNumberFormat="1"/>
    <xf numFmtId="3" fontId="0" fillId="0" borderId="0" xfId="0" applyNumberFormat="1" applyAlignment="1">
      <alignment horizontal="right"/>
    </xf>
    <xf numFmtId="0" fontId="9" fillId="2" borderId="0" xfId="0" applyFont="1" applyFill="1"/>
    <xf numFmtId="0" fontId="9" fillId="0" borderId="0" xfId="0" applyFont="1"/>
    <xf numFmtId="4" fontId="27" fillId="0" borderId="0" xfId="0" applyNumberFormat="1" applyFont="1" applyAlignment="1">
      <alignment horizontal="center" vertical="center"/>
    </xf>
    <xf numFmtId="3" fontId="28" fillId="0" borderId="0" xfId="0" applyNumberFormat="1" applyFont="1"/>
    <xf numFmtId="4" fontId="28" fillId="0" borderId="0" xfId="0" applyNumberFormat="1" applyFont="1"/>
    <xf numFmtId="10" fontId="28" fillId="0" borderId="0" xfId="0" applyNumberFormat="1" applyFont="1"/>
    <xf numFmtId="3" fontId="29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3" fontId="27" fillId="0" borderId="0" xfId="0" applyNumberFormat="1" applyFont="1"/>
    <xf numFmtId="0" fontId="0" fillId="2" borderId="0" xfId="0" applyFill="1"/>
    <xf numFmtId="0" fontId="9" fillId="0" borderId="0" xfId="0" applyFont="1" applyAlignment="1">
      <alignment vertical="center"/>
    </xf>
    <xf numFmtId="4" fontId="6" fillId="0" borderId="0" xfId="4" applyNumberFormat="1" applyFont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0" fontId="10" fillId="2" borderId="0" xfId="2" applyFont="1" applyFill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</cellXfs>
  <cellStyles count="6">
    <cellStyle name="Dziesiętny 2" xfId="3" xr:uid="{E48D11D9-57CC-45DA-8310-2A4BFECC49EA}"/>
    <cellStyle name="Normalny" xfId="0" builtinId="0"/>
    <cellStyle name="Normalny_RAP-FS(ROL)_OR00_16-08-2004" xfId="4" xr:uid="{D77C6D4A-6790-4F28-A24F-866749F9D277}"/>
    <cellStyle name="Normalny_raport tygodniowy-ARiMR SPO RPR 03.07.2004r." xfId="2" xr:uid="{172A9D22-D718-424C-8377-18BF21E7C89A}"/>
    <cellStyle name="Normalny_SPO Ryby_12-05-2005" xfId="5" xr:uid="{52313CA6-FE4F-4534-A709-B3DA7BDF8C3E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59EB-9FB5-43E2-B0A5-B0692CF8D9CC}">
  <dimension ref="A1:AP1182"/>
  <sheetViews>
    <sheetView tabSelected="1" zoomScale="40" zoomScaleNormal="40" workbookViewId="0">
      <selection activeCell="B7" sqref="B7"/>
    </sheetView>
  </sheetViews>
  <sheetFormatPr defaultRowHeight="14.4" x14ac:dyDescent="0.3"/>
  <cols>
    <col min="1" max="1" width="113" customWidth="1"/>
    <col min="2" max="2" width="37.44140625" customWidth="1"/>
    <col min="3" max="3" width="20.77734375" style="108" customWidth="1"/>
    <col min="4" max="4" width="32.21875" style="109" bestFit="1" customWidth="1"/>
    <col min="5" max="5" width="21.77734375" customWidth="1"/>
    <col min="6" max="6" width="23.5546875" style="110" customWidth="1"/>
    <col min="7" max="7" width="32.44140625" customWidth="1"/>
    <col min="8" max="8" width="23.5546875" customWidth="1"/>
    <col min="9" max="9" width="26.77734375" customWidth="1"/>
    <col min="10" max="11" width="23.5546875" customWidth="1"/>
    <col min="12" max="12" width="25.21875" customWidth="1"/>
    <col min="13" max="15" width="23.5546875" customWidth="1"/>
    <col min="16" max="16" width="24.77734375" customWidth="1"/>
    <col min="17" max="18" width="23.5546875" customWidth="1"/>
    <col min="19" max="19" width="22" customWidth="1"/>
    <col min="20" max="20" width="26.5546875" customWidth="1"/>
    <col min="21" max="22" width="28.5546875" customWidth="1"/>
    <col min="23" max="24" width="22.77734375" customWidth="1"/>
    <col min="25" max="25" width="21.77734375" customWidth="1"/>
    <col min="26" max="26" width="29.44140625" customWidth="1"/>
    <col min="27" max="29" width="21.77734375" customWidth="1"/>
    <col min="30" max="30" width="24.77734375" customWidth="1"/>
    <col min="31" max="32" width="21.77734375" customWidth="1"/>
    <col min="33" max="33" width="19.21875" customWidth="1"/>
    <col min="34" max="34" width="25.44140625" customWidth="1"/>
    <col min="35" max="35" width="24.77734375" customWidth="1"/>
    <col min="36" max="36" width="24.5546875" customWidth="1"/>
    <col min="37" max="37" width="22.5546875" customWidth="1"/>
    <col min="38" max="38" width="19.44140625" customWidth="1"/>
    <col min="39" max="39" width="23.77734375" customWidth="1"/>
    <col min="40" max="40" width="31" customWidth="1"/>
    <col min="41" max="41" width="25.21875" customWidth="1"/>
    <col min="42" max="42" width="20.5546875" customWidth="1"/>
  </cols>
  <sheetData>
    <row r="1" spans="1:42" s="5" customFormat="1" ht="20.399999999999999" x14ac:dyDescent="0.25">
      <c r="A1" s="1"/>
      <c r="B1" s="2"/>
      <c r="C1" s="3"/>
      <c r="D1" s="4"/>
      <c r="E1" s="4"/>
      <c r="F1" s="122"/>
      <c r="G1" s="122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42" s="5" customFormat="1" ht="100.5" customHeight="1" x14ac:dyDescent="0.25">
      <c r="A2" s="123" t="s">
        <v>0</v>
      </c>
      <c r="B2" s="123"/>
      <c r="C2" s="124" t="s">
        <v>1</v>
      </c>
      <c r="D2" s="124"/>
      <c r="E2" s="124"/>
      <c r="F2" s="124"/>
      <c r="G2" s="124"/>
      <c r="H2" s="12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42" s="5" customFormat="1" ht="32.25" customHeight="1" thickBot="1" x14ac:dyDescent="0.4">
      <c r="A3" s="125"/>
      <c r="B3" s="125"/>
      <c r="C3" s="7"/>
      <c r="D3" s="8" t="s">
        <v>2</v>
      </c>
      <c r="E3" s="9">
        <v>45747</v>
      </c>
      <c r="F3" s="10"/>
      <c r="G3" s="11"/>
      <c r="Y3" s="6"/>
      <c r="Z3" s="6"/>
      <c r="AA3" s="6"/>
      <c r="AB3" s="6"/>
      <c r="AC3" s="6"/>
      <c r="AD3" s="6"/>
      <c r="AE3" s="6"/>
      <c r="AF3" s="6"/>
    </row>
    <row r="4" spans="1:42" s="12" customFormat="1" ht="65.25" customHeight="1" x14ac:dyDescent="0.3">
      <c r="A4" s="126" t="s">
        <v>3</v>
      </c>
      <c r="B4" s="128" t="s">
        <v>4</v>
      </c>
      <c r="C4" s="130" t="s">
        <v>5</v>
      </c>
      <c r="D4" s="131"/>
      <c r="E4" s="132"/>
      <c r="F4" s="133" t="s">
        <v>6</v>
      </c>
      <c r="G4" s="134"/>
      <c r="H4" s="135" t="s">
        <v>7</v>
      </c>
      <c r="I4" s="136"/>
      <c r="J4" s="137"/>
      <c r="K4" s="141" t="s">
        <v>8</v>
      </c>
      <c r="L4" s="142"/>
      <c r="M4" s="142"/>
      <c r="N4" s="142"/>
      <c r="O4" s="143"/>
      <c r="P4" s="144" t="s">
        <v>9</v>
      </c>
      <c r="Q4" s="136"/>
      <c r="R4" s="145"/>
      <c r="S4" s="141" t="s">
        <v>10</v>
      </c>
      <c r="T4" s="142"/>
      <c r="U4" s="142"/>
      <c r="V4" s="142"/>
      <c r="W4" s="146"/>
      <c r="X4" s="141" t="s">
        <v>11</v>
      </c>
      <c r="Y4" s="147"/>
      <c r="Z4" s="147"/>
      <c r="AA4" s="148"/>
      <c r="AB4" s="141" t="s">
        <v>12</v>
      </c>
      <c r="AC4" s="149"/>
      <c r="AD4" s="149"/>
      <c r="AE4" s="150"/>
      <c r="AF4" s="141" t="s">
        <v>13</v>
      </c>
      <c r="AG4" s="147"/>
      <c r="AH4" s="147"/>
      <c r="AI4" s="147"/>
      <c r="AJ4" s="147"/>
      <c r="AK4" s="148"/>
      <c r="AL4" s="138" t="s">
        <v>14</v>
      </c>
      <c r="AM4" s="139"/>
      <c r="AN4" s="139"/>
      <c r="AO4" s="139"/>
      <c r="AP4" s="140"/>
    </row>
    <row r="5" spans="1:42" s="30" customFormat="1" ht="84.6" thickBot="1" x14ac:dyDescent="0.35">
      <c r="A5" s="127"/>
      <c r="B5" s="129"/>
      <c r="C5" s="13" t="s">
        <v>15</v>
      </c>
      <c r="D5" s="14" t="s">
        <v>16</v>
      </c>
      <c r="E5" s="15" t="s">
        <v>17</v>
      </c>
      <c r="F5" s="13" t="s">
        <v>18</v>
      </c>
      <c r="G5" s="15" t="s">
        <v>19</v>
      </c>
      <c r="H5" s="13" t="s">
        <v>15</v>
      </c>
      <c r="I5" s="14" t="s">
        <v>20</v>
      </c>
      <c r="J5" s="16" t="s">
        <v>17</v>
      </c>
      <c r="K5" s="13" t="s">
        <v>21</v>
      </c>
      <c r="L5" s="17" t="s">
        <v>22</v>
      </c>
      <c r="M5" s="17" t="s">
        <v>16</v>
      </c>
      <c r="N5" s="17" t="s">
        <v>23</v>
      </c>
      <c r="O5" s="18" t="s">
        <v>17</v>
      </c>
      <c r="P5" s="19" t="s">
        <v>22</v>
      </c>
      <c r="Q5" s="20" t="s">
        <v>24</v>
      </c>
      <c r="R5" s="21" t="s">
        <v>23</v>
      </c>
      <c r="S5" s="22" t="s">
        <v>21</v>
      </c>
      <c r="T5" s="23" t="s">
        <v>22</v>
      </c>
      <c r="U5" s="23" t="s">
        <v>16</v>
      </c>
      <c r="V5" s="23" t="s">
        <v>23</v>
      </c>
      <c r="W5" s="24" t="s">
        <v>17</v>
      </c>
      <c r="X5" s="22" t="s">
        <v>25</v>
      </c>
      <c r="Y5" s="23" t="s">
        <v>26</v>
      </c>
      <c r="Z5" s="23" t="s">
        <v>16</v>
      </c>
      <c r="AA5" s="24" t="s">
        <v>17</v>
      </c>
      <c r="AB5" s="13" t="s">
        <v>25</v>
      </c>
      <c r="AC5" s="17" t="s">
        <v>27</v>
      </c>
      <c r="AD5" s="17" t="s">
        <v>16</v>
      </c>
      <c r="AE5" s="25" t="s">
        <v>17</v>
      </c>
      <c r="AF5" s="13" t="s">
        <v>25</v>
      </c>
      <c r="AG5" s="17" t="s">
        <v>28</v>
      </c>
      <c r="AH5" s="17" t="s">
        <v>16</v>
      </c>
      <c r="AI5" s="17" t="s">
        <v>29</v>
      </c>
      <c r="AJ5" s="17" t="s">
        <v>30</v>
      </c>
      <c r="AK5" s="25" t="s">
        <v>17</v>
      </c>
      <c r="AL5" s="26" t="s">
        <v>25</v>
      </c>
      <c r="AM5" s="27" t="s">
        <v>31</v>
      </c>
      <c r="AN5" s="28" t="s">
        <v>24</v>
      </c>
      <c r="AO5" s="28" t="s">
        <v>29</v>
      </c>
      <c r="AP5" s="29" t="s">
        <v>17</v>
      </c>
    </row>
    <row r="6" spans="1:42" ht="60.75" customHeight="1" thickBot="1" x14ac:dyDescent="0.35">
      <c r="A6" s="31" t="s">
        <v>32</v>
      </c>
      <c r="B6" s="32">
        <v>1313291455.8837857</v>
      </c>
      <c r="C6" s="33">
        <v>1671</v>
      </c>
      <c r="D6" s="34">
        <v>747511360.31999993</v>
      </c>
      <c r="E6" s="35">
        <f>D6/B6</f>
        <v>0.56918923592399273</v>
      </c>
      <c r="F6" s="33">
        <v>223</v>
      </c>
      <c r="G6" s="36">
        <v>117234906.80000001</v>
      </c>
      <c r="H6" s="33">
        <v>996</v>
      </c>
      <c r="I6" s="34">
        <v>418704083.19999999</v>
      </c>
      <c r="J6" s="35">
        <f>I6/B6</f>
        <v>0.31882038166328514</v>
      </c>
      <c r="K6" s="37">
        <v>976</v>
      </c>
      <c r="L6" s="38">
        <v>254711757.07000002</v>
      </c>
      <c r="M6" s="38">
        <v>387679909.79970002</v>
      </c>
      <c r="N6" s="38">
        <v>271375936.64989996</v>
      </c>
      <c r="O6" s="39">
        <f>M6/B6</f>
        <v>0.29519716134817081</v>
      </c>
      <c r="P6" s="40">
        <v>129456424.31979999</v>
      </c>
      <c r="Q6" s="34">
        <v>129456424.29979999</v>
      </c>
      <c r="R6" s="41">
        <v>90649407.469999999</v>
      </c>
      <c r="S6" s="33">
        <v>966</v>
      </c>
      <c r="T6" s="34">
        <v>384168181.38980001</v>
      </c>
      <c r="U6" s="34">
        <v>382748676.79980004</v>
      </c>
      <c r="V6" s="34">
        <v>267924073.55000001</v>
      </c>
      <c r="W6" s="35">
        <f>U6/B6</f>
        <v>0.29144229568007624</v>
      </c>
      <c r="X6" s="33">
        <v>767</v>
      </c>
      <c r="Y6" s="42">
        <v>770</v>
      </c>
      <c r="Z6" s="34">
        <v>229709564.17000002</v>
      </c>
      <c r="AA6" s="43">
        <f>Z6/B6</f>
        <v>0.17491133681016441</v>
      </c>
      <c r="AB6" s="44">
        <v>590</v>
      </c>
      <c r="AC6" s="44">
        <v>590</v>
      </c>
      <c r="AD6" s="45">
        <v>161908106.32999998</v>
      </c>
      <c r="AE6" s="46">
        <f>AD6/B6</f>
        <v>0.12328421509530278</v>
      </c>
      <c r="AF6" s="44">
        <f>SUM(AF7:AF17)</f>
        <v>462</v>
      </c>
      <c r="AG6" s="47">
        <v>465</v>
      </c>
      <c r="AH6" s="48">
        <v>156647680.46000001</v>
      </c>
      <c r="AI6" s="48">
        <v>109653376.28</v>
      </c>
      <c r="AJ6" s="48">
        <v>11853614.130000001</v>
      </c>
      <c r="AK6" s="46">
        <f>AH6/B6</f>
        <v>0.11927868696486967</v>
      </c>
      <c r="AL6" s="44">
        <f>SUM(AL7:AL17)</f>
        <v>176</v>
      </c>
      <c r="AM6" s="45">
        <v>76770080</v>
      </c>
      <c r="AN6" s="45">
        <v>76770080</v>
      </c>
      <c r="AO6" s="45">
        <v>53739056</v>
      </c>
      <c r="AP6" s="46">
        <f>AN6/B6</f>
        <v>5.8456239592556559E-2</v>
      </c>
    </row>
    <row r="7" spans="1:42" ht="60.75" customHeight="1" x14ac:dyDescent="0.3">
      <c r="A7" s="49" t="s">
        <v>33</v>
      </c>
      <c r="B7" s="50">
        <v>25691625</v>
      </c>
      <c r="C7" s="51">
        <v>66</v>
      </c>
      <c r="D7" s="52">
        <v>6687828.3700000001</v>
      </c>
      <c r="E7" s="53">
        <f t="shared" ref="E7:E35" si="0">D7/B7</f>
        <v>0.26031161399872527</v>
      </c>
      <c r="F7" s="51">
        <v>18</v>
      </c>
      <c r="G7" s="54">
        <v>971623.44000000006</v>
      </c>
      <c r="H7" s="51">
        <v>28</v>
      </c>
      <c r="I7" s="52">
        <v>3254969.15</v>
      </c>
      <c r="J7" s="55">
        <f t="shared" ref="J7:J35" si="1">I7/B7</f>
        <v>0.12669378250694535</v>
      </c>
      <c r="K7" s="56">
        <v>17</v>
      </c>
      <c r="L7" s="52">
        <v>3119510.1</v>
      </c>
      <c r="M7" s="52">
        <v>2782745.96</v>
      </c>
      <c r="N7" s="52">
        <v>1947922.13</v>
      </c>
      <c r="O7" s="53">
        <f t="shared" ref="O7:O35" si="2">M7/B7</f>
        <v>0.10831334958376514</v>
      </c>
      <c r="P7" s="57">
        <v>0</v>
      </c>
      <c r="Q7" s="52">
        <v>0</v>
      </c>
      <c r="R7" s="54">
        <v>-10487.54</v>
      </c>
      <c r="S7" s="56">
        <v>17</v>
      </c>
      <c r="T7" s="52">
        <v>3119510.1</v>
      </c>
      <c r="U7" s="52">
        <v>2782745.96</v>
      </c>
      <c r="V7" s="52">
        <v>1947922.13</v>
      </c>
      <c r="W7" s="53">
        <f t="shared" ref="W7:W35" si="3">U7/B7</f>
        <v>0.10831334958376514</v>
      </c>
      <c r="X7" s="51">
        <v>5</v>
      </c>
      <c r="Y7" s="58">
        <v>5</v>
      </c>
      <c r="Z7" s="52">
        <v>55622.979999999996</v>
      </c>
      <c r="AA7" s="53">
        <f t="shared" ref="AA7:AA35" si="4">Z7/B7</f>
        <v>2.1650238161268504E-3</v>
      </c>
      <c r="AB7" s="59">
        <v>0</v>
      </c>
      <c r="AC7" s="60">
        <v>0</v>
      </c>
      <c r="AD7" s="61">
        <v>0</v>
      </c>
      <c r="AE7" s="62">
        <f t="shared" ref="AE7:AE35" si="5">AD7/B7</f>
        <v>0</v>
      </c>
      <c r="AF7" s="59">
        <v>0</v>
      </c>
      <c r="AG7" s="60">
        <v>0</v>
      </c>
      <c r="AH7" s="61">
        <v>0</v>
      </c>
      <c r="AI7" s="61">
        <v>0</v>
      </c>
      <c r="AJ7" s="61">
        <v>0</v>
      </c>
      <c r="AK7" s="62">
        <f t="shared" ref="AK7:AK35" si="6">AH7/B7</f>
        <v>0</v>
      </c>
      <c r="AL7" s="59">
        <v>0</v>
      </c>
      <c r="AM7" s="61">
        <v>0</v>
      </c>
      <c r="AN7" s="61">
        <v>0</v>
      </c>
      <c r="AO7" s="61">
        <v>0</v>
      </c>
      <c r="AP7" s="63">
        <f t="shared" ref="AP7:AP35" si="7">AN7/B7</f>
        <v>0</v>
      </c>
    </row>
    <row r="8" spans="1:42" ht="60.75" customHeight="1" x14ac:dyDescent="0.3">
      <c r="A8" s="64" t="s">
        <v>34</v>
      </c>
      <c r="B8" s="65">
        <v>54307500</v>
      </c>
      <c r="C8" s="66">
        <v>0</v>
      </c>
      <c r="D8" s="67">
        <v>0</v>
      </c>
      <c r="E8" s="68">
        <f t="shared" si="0"/>
        <v>0</v>
      </c>
      <c r="F8" s="66">
        <v>0</v>
      </c>
      <c r="G8" s="69">
        <v>0</v>
      </c>
      <c r="H8" s="66">
        <v>0</v>
      </c>
      <c r="I8" s="67">
        <v>0</v>
      </c>
      <c r="J8" s="70">
        <f t="shared" si="1"/>
        <v>0</v>
      </c>
      <c r="K8" s="71">
        <v>0</v>
      </c>
      <c r="L8" s="67">
        <v>0</v>
      </c>
      <c r="M8" s="67">
        <v>0</v>
      </c>
      <c r="N8" s="67">
        <v>0</v>
      </c>
      <c r="O8" s="68">
        <f t="shared" si="2"/>
        <v>0</v>
      </c>
      <c r="P8" s="72">
        <v>0</v>
      </c>
      <c r="Q8" s="67">
        <v>0</v>
      </c>
      <c r="R8" s="69">
        <v>0</v>
      </c>
      <c r="S8" s="71">
        <v>0</v>
      </c>
      <c r="T8" s="67">
        <v>0</v>
      </c>
      <c r="U8" s="67">
        <v>0</v>
      </c>
      <c r="V8" s="67">
        <v>0</v>
      </c>
      <c r="W8" s="68">
        <f t="shared" si="3"/>
        <v>0</v>
      </c>
      <c r="X8" s="66">
        <v>0</v>
      </c>
      <c r="Y8" s="73">
        <v>0</v>
      </c>
      <c r="Z8" s="67">
        <v>0</v>
      </c>
      <c r="AA8" s="68">
        <f t="shared" si="4"/>
        <v>0</v>
      </c>
      <c r="AB8" s="66">
        <v>0</v>
      </c>
      <c r="AC8" s="73">
        <v>0</v>
      </c>
      <c r="AD8" s="67">
        <v>0</v>
      </c>
      <c r="AE8" s="68">
        <f t="shared" si="5"/>
        <v>0</v>
      </c>
      <c r="AF8" s="66">
        <v>0</v>
      </c>
      <c r="AG8" s="73">
        <v>0</v>
      </c>
      <c r="AH8" s="67">
        <v>0</v>
      </c>
      <c r="AI8" s="67">
        <v>0</v>
      </c>
      <c r="AJ8" s="67">
        <v>0</v>
      </c>
      <c r="AK8" s="68">
        <f t="shared" si="6"/>
        <v>0</v>
      </c>
      <c r="AL8" s="66">
        <v>0</v>
      </c>
      <c r="AM8" s="67">
        <v>0</v>
      </c>
      <c r="AN8" s="67">
        <v>0</v>
      </c>
      <c r="AO8" s="67">
        <v>0</v>
      </c>
      <c r="AP8" s="70">
        <f t="shared" si="7"/>
        <v>0</v>
      </c>
    </row>
    <row r="9" spans="1:42" ht="60.75" customHeight="1" x14ac:dyDescent="0.3">
      <c r="A9" s="64" t="s">
        <v>35</v>
      </c>
      <c r="B9" s="65">
        <v>83550000</v>
      </c>
      <c r="C9" s="66">
        <v>13</v>
      </c>
      <c r="D9" s="67">
        <v>7065507.5</v>
      </c>
      <c r="E9" s="68">
        <f t="shared" si="0"/>
        <v>8.4566217833632551E-2</v>
      </c>
      <c r="F9" s="66">
        <v>0</v>
      </c>
      <c r="G9" s="69">
        <v>0</v>
      </c>
      <c r="H9" s="66">
        <v>2</v>
      </c>
      <c r="I9" s="67">
        <v>3808423.44</v>
      </c>
      <c r="J9" s="70">
        <f t="shared" si="1"/>
        <v>4.5582566606822264E-2</v>
      </c>
      <c r="K9" s="71">
        <v>0</v>
      </c>
      <c r="L9" s="67">
        <v>0</v>
      </c>
      <c r="M9" s="67">
        <v>0</v>
      </c>
      <c r="N9" s="67">
        <v>0</v>
      </c>
      <c r="O9" s="68">
        <f t="shared" si="2"/>
        <v>0</v>
      </c>
      <c r="P9" s="72">
        <v>0</v>
      </c>
      <c r="Q9" s="67">
        <v>0</v>
      </c>
      <c r="R9" s="69">
        <v>0</v>
      </c>
      <c r="S9" s="71">
        <v>0</v>
      </c>
      <c r="T9" s="67">
        <v>0</v>
      </c>
      <c r="U9" s="67">
        <v>0</v>
      </c>
      <c r="V9" s="67">
        <v>0</v>
      </c>
      <c r="W9" s="68">
        <f t="shared" si="3"/>
        <v>0</v>
      </c>
      <c r="X9" s="66">
        <v>0</v>
      </c>
      <c r="Y9" s="73">
        <v>0</v>
      </c>
      <c r="Z9" s="67">
        <v>0</v>
      </c>
      <c r="AA9" s="68">
        <f t="shared" si="4"/>
        <v>0</v>
      </c>
      <c r="AB9" s="66">
        <v>0</v>
      </c>
      <c r="AC9" s="73">
        <v>0</v>
      </c>
      <c r="AD9" s="67">
        <v>0</v>
      </c>
      <c r="AE9" s="68">
        <f t="shared" si="5"/>
        <v>0</v>
      </c>
      <c r="AF9" s="66">
        <v>0</v>
      </c>
      <c r="AG9" s="73">
        <v>0</v>
      </c>
      <c r="AH9" s="67">
        <v>0</v>
      </c>
      <c r="AI9" s="67">
        <v>0</v>
      </c>
      <c r="AJ9" s="67">
        <v>0</v>
      </c>
      <c r="AK9" s="68">
        <f t="shared" si="6"/>
        <v>0</v>
      </c>
      <c r="AL9" s="66">
        <v>0</v>
      </c>
      <c r="AM9" s="67">
        <v>0</v>
      </c>
      <c r="AN9" s="67">
        <v>0</v>
      </c>
      <c r="AO9" s="67">
        <v>0</v>
      </c>
      <c r="AP9" s="70">
        <f t="shared" si="7"/>
        <v>0</v>
      </c>
    </row>
    <row r="10" spans="1:42" ht="60.75" customHeight="1" x14ac:dyDescent="0.3">
      <c r="A10" s="64" t="s">
        <v>36</v>
      </c>
      <c r="B10" s="65">
        <v>37597500</v>
      </c>
      <c r="C10" s="66">
        <v>355</v>
      </c>
      <c r="D10" s="67">
        <v>58749545.659999996</v>
      </c>
      <c r="E10" s="68">
        <f t="shared" si="0"/>
        <v>1.5625918122215572</v>
      </c>
      <c r="F10" s="66">
        <v>20</v>
      </c>
      <c r="G10" s="69">
        <v>4171742.92</v>
      </c>
      <c r="H10" s="66">
        <v>28</v>
      </c>
      <c r="I10" s="67">
        <v>4068097.4299999997</v>
      </c>
      <c r="J10" s="70">
        <f t="shared" si="1"/>
        <v>0.10820127481880443</v>
      </c>
      <c r="K10" s="71">
        <v>28</v>
      </c>
      <c r="L10" s="67">
        <v>4964259.32</v>
      </c>
      <c r="M10" s="67">
        <v>4068097.4299999997</v>
      </c>
      <c r="N10" s="67">
        <v>2847668.1399999997</v>
      </c>
      <c r="O10" s="68">
        <f t="shared" si="2"/>
        <v>0.10820127481880443</v>
      </c>
      <c r="P10" s="72">
        <v>0</v>
      </c>
      <c r="Q10" s="67">
        <v>-2.0000000004074536E-2</v>
      </c>
      <c r="R10" s="69">
        <v>-9.9999999947613105E-3</v>
      </c>
      <c r="S10" s="71">
        <v>28</v>
      </c>
      <c r="T10" s="67">
        <v>4964259.32</v>
      </c>
      <c r="U10" s="67">
        <v>4068097.4299999997</v>
      </c>
      <c r="V10" s="67">
        <v>2847668.1399999997</v>
      </c>
      <c r="W10" s="68">
        <f t="shared" si="3"/>
        <v>0.10820127481880443</v>
      </c>
      <c r="X10" s="66">
        <v>0</v>
      </c>
      <c r="Y10" s="73">
        <v>0</v>
      </c>
      <c r="Z10" s="67">
        <v>0</v>
      </c>
      <c r="AA10" s="68">
        <f t="shared" si="4"/>
        <v>0</v>
      </c>
      <c r="AB10" s="66">
        <v>0</v>
      </c>
      <c r="AC10" s="73">
        <v>0</v>
      </c>
      <c r="AD10" s="67">
        <v>0</v>
      </c>
      <c r="AE10" s="68">
        <f t="shared" si="5"/>
        <v>0</v>
      </c>
      <c r="AF10" s="66">
        <v>7</v>
      </c>
      <c r="AG10" s="73">
        <v>7</v>
      </c>
      <c r="AH10" s="67">
        <v>469114.13</v>
      </c>
      <c r="AI10" s="67">
        <v>328379.87</v>
      </c>
      <c r="AJ10" s="67">
        <v>469114.13</v>
      </c>
      <c r="AK10" s="68">
        <f t="shared" si="6"/>
        <v>1.2477269233326684E-2</v>
      </c>
      <c r="AL10" s="66">
        <v>0</v>
      </c>
      <c r="AM10" s="67">
        <v>0</v>
      </c>
      <c r="AN10" s="67">
        <v>0</v>
      </c>
      <c r="AO10" s="67">
        <v>0</v>
      </c>
      <c r="AP10" s="70">
        <f t="shared" si="7"/>
        <v>0</v>
      </c>
    </row>
    <row r="11" spans="1:42" ht="60.75" customHeight="1" x14ac:dyDescent="0.3">
      <c r="A11" s="64" t="s">
        <v>37</v>
      </c>
      <c r="B11" s="65">
        <v>85291432.650000006</v>
      </c>
      <c r="C11" s="66">
        <v>24</v>
      </c>
      <c r="D11" s="67">
        <v>150894756.18000001</v>
      </c>
      <c r="E11" s="68">
        <f t="shared" si="0"/>
        <v>1.7691666266084229</v>
      </c>
      <c r="F11" s="66">
        <v>1</v>
      </c>
      <c r="G11" s="69">
        <v>12479378.26</v>
      </c>
      <c r="H11" s="66">
        <v>6</v>
      </c>
      <c r="I11" s="67">
        <v>22880254.68</v>
      </c>
      <c r="J11" s="70">
        <f t="shared" si="1"/>
        <v>0.26825970638681723</v>
      </c>
      <c r="K11" s="71">
        <v>3</v>
      </c>
      <c r="L11" s="67">
        <v>2454771.27</v>
      </c>
      <c r="M11" s="67">
        <v>2330885.64</v>
      </c>
      <c r="N11" s="67">
        <v>1631619.94</v>
      </c>
      <c r="O11" s="68">
        <f t="shared" si="2"/>
        <v>2.7328485025746602E-2</v>
      </c>
      <c r="P11" s="72">
        <v>0</v>
      </c>
      <c r="Q11" s="67">
        <v>0</v>
      </c>
      <c r="R11" s="69">
        <v>0</v>
      </c>
      <c r="S11" s="71">
        <v>3</v>
      </c>
      <c r="T11" s="67">
        <v>2454771.27</v>
      </c>
      <c r="U11" s="67">
        <v>2330885.64</v>
      </c>
      <c r="V11" s="67">
        <v>1631619.94</v>
      </c>
      <c r="W11" s="68">
        <f t="shared" si="3"/>
        <v>2.7328485025746602E-2</v>
      </c>
      <c r="X11" s="66">
        <v>0</v>
      </c>
      <c r="Y11" s="73">
        <v>0</v>
      </c>
      <c r="Z11" s="67">
        <v>0</v>
      </c>
      <c r="AA11" s="68">
        <f t="shared" si="4"/>
        <v>0</v>
      </c>
      <c r="AB11" s="66">
        <v>0</v>
      </c>
      <c r="AC11" s="73">
        <v>0</v>
      </c>
      <c r="AD11" s="67">
        <v>0</v>
      </c>
      <c r="AE11" s="68">
        <f t="shared" si="5"/>
        <v>0</v>
      </c>
      <c r="AF11" s="66">
        <v>1</v>
      </c>
      <c r="AG11" s="73">
        <v>1</v>
      </c>
      <c r="AH11" s="67">
        <v>44500</v>
      </c>
      <c r="AI11" s="67">
        <v>31150</v>
      </c>
      <c r="AJ11" s="67">
        <v>44500</v>
      </c>
      <c r="AK11" s="68">
        <f t="shared" si="6"/>
        <v>5.2174056194611239E-4</v>
      </c>
      <c r="AL11" s="66">
        <v>0</v>
      </c>
      <c r="AM11" s="67">
        <v>0</v>
      </c>
      <c r="AN11" s="67">
        <v>0</v>
      </c>
      <c r="AO11" s="67">
        <v>0</v>
      </c>
      <c r="AP11" s="70">
        <f t="shared" si="7"/>
        <v>0</v>
      </c>
    </row>
    <row r="12" spans="1:42" ht="60.75" customHeight="1" x14ac:dyDescent="0.3">
      <c r="A12" s="64" t="s">
        <v>38</v>
      </c>
      <c r="B12" s="65">
        <v>16710000</v>
      </c>
      <c r="C12" s="66">
        <v>0</v>
      </c>
      <c r="D12" s="67">
        <v>0</v>
      </c>
      <c r="E12" s="68">
        <f t="shared" si="0"/>
        <v>0</v>
      </c>
      <c r="F12" s="66">
        <v>0</v>
      </c>
      <c r="G12" s="69">
        <v>0</v>
      </c>
      <c r="H12" s="66">
        <v>0</v>
      </c>
      <c r="I12" s="67">
        <v>0</v>
      </c>
      <c r="J12" s="70">
        <f t="shared" si="1"/>
        <v>0</v>
      </c>
      <c r="K12" s="71">
        <v>0</v>
      </c>
      <c r="L12" s="67">
        <v>0</v>
      </c>
      <c r="M12" s="67">
        <v>0</v>
      </c>
      <c r="N12" s="67">
        <v>0</v>
      </c>
      <c r="O12" s="68">
        <f t="shared" si="2"/>
        <v>0</v>
      </c>
      <c r="P12" s="72">
        <v>0</v>
      </c>
      <c r="Q12" s="67">
        <v>0</v>
      </c>
      <c r="R12" s="69">
        <v>0</v>
      </c>
      <c r="S12" s="71">
        <v>0</v>
      </c>
      <c r="T12" s="67">
        <v>0</v>
      </c>
      <c r="U12" s="67">
        <v>0</v>
      </c>
      <c r="V12" s="67">
        <v>0</v>
      </c>
      <c r="W12" s="68">
        <f t="shared" si="3"/>
        <v>0</v>
      </c>
      <c r="X12" s="66">
        <v>0</v>
      </c>
      <c r="Y12" s="73">
        <v>0</v>
      </c>
      <c r="Z12" s="67">
        <v>0</v>
      </c>
      <c r="AA12" s="68">
        <f t="shared" si="4"/>
        <v>0</v>
      </c>
      <c r="AB12" s="66">
        <v>0</v>
      </c>
      <c r="AC12" s="73">
        <v>0</v>
      </c>
      <c r="AD12" s="67">
        <v>0</v>
      </c>
      <c r="AE12" s="68">
        <f t="shared" si="5"/>
        <v>0</v>
      </c>
      <c r="AF12" s="66">
        <v>0</v>
      </c>
      <c r="AG12" s="73">
        <v>0</v>
      </c>
      <c r="AH12" s="67">
        <v>0</v>
      </c>
      <c r="AI12" s="67">
        <v>0</v>
      </c>
      <c r="AJ12" s="67">
        <v>0</v>
      </c>
      <c r="AK12" s="68">
        <f t="shared" si="6"/>
        <v>0</v>
      </c>
      <c r="AL12" s="66">
        <v>0</v>
      </c>
      <c r="AM12" s="67">
        <v>0</v>
      </c>
      <c r="AN12" s="67">
        <v>0</v>
      </c>
      <c r="AO12" s="67">
        <v>0</v>
      </c>
      <c r="AP12" s="70">
        <f t="shared" si="7"/>
        <v>0</v>
      </c>
    </row>
    <row r="13" spans="1:42" ht="60.75" customHeight="1" x14ac:dyDescent="0.3">
      <c r="A13" s="64" t="s">
        <v>39</v>
      </c>
      <c r="B13" s="65">
        <v>315509692.07153571</v>
      </c>
      <c r="C13" s="66">
        <v>622</v>
      </c>
      <c r="D13" s="67">
        <v>361284659</v>
      </c>
      <c r="E13" s="68">
        <f t="shared" si="0"/>
        <v>1.1450826015135083</v>
      </c>
      <c r="F13" s="66">
        <v>149</v>
      </c>
      <c r="G13" s="69">
        <v>96546590</v>
      </c>
      <c r="H13" s="66">
        <v>472</v>
      </c>
      <c r="I13" s="67">
        <v>262094069</v>
      </c>
      <c r="J13" s="70">
        <f t="shared" si="1"/>
        <v>0.83070053182573944</v>
      </c>
      <c r="K13" s="71">
        <v>472</v>
      </c>
      <c r="L13" s="67">
        <v>141048656</v>
      </c>
      <c r="M13" s="67">
        <v>259400069</v>
      </c>
      <c r="N13" s="67">
        <v>181580048.30000001</v>
      </c>
      <c r="O13" s="68">
        <f t="shared" si="2"/>
        <v>0.82216196686974063</v>
      </c>
      <c r="P13" s="72">
        <v>113504180</v>
      </c>
      <c r="Q13" s="67">
        <v>113504180</v>
      </c>
      <c r="R13" s="69">
        <v>79453634</v>
      </c>
      <c r="S13" s="71">
        <v>464</v>
      </c>
      <c r="T13" s="67">
        <v>254552836</v>
      </c>
      <c r="U13" s="67">
        <v>254552836</v>
      </c>
      <c r="V13" s="67">
        <v>178186985.19999999</v>
      </c>
      <c r="W13" s="68">
        <f t="shared" si="3"/>
        <v>0.80679878430576102</v>
      </c>
      <c r="X13" s="66">
        <v>325</v>
      </c>
      <c r="Y13" s="73">
        <v>325</v>
      </c>
      <c r="Z13" s="67">
        <v>172656110</v>
      </c>
      <c r="AA13" s="68">
        <f t="shared" si="4"/>
        <v>0.54722917976432106</v>
      </c>
      <c r="AB13" s="66">
        <v>258</v>
      </c>
      <c r="AC13" s="73">
        <v>258</v>
      </c>
      <c r="AD13" s="67">
        <v>136881150</v>
      </c>
      <c r="AE13" s="68">
        <f t="shared" si="5"/>
        <v>0.4338413476343061</v>
      </c>
      <c r="AF13" s="66">
        <v>238</v>
      </c>
      <c r="AG13" s="73">
        <v>238</v>
      </c>
      <c r="AH13" s="67">
        <v>127861110</v>
      </c>
      <c r="AI13" s="67">
        <v>89502777</v>
      </c>
      <c r="AJ13" s="67">
        <v>0</v>
      </c>
      <c r="AK13" s="68">
        <f t="shared" si="6"/>
        <v>0.40525255867895804</v>
      </c>
      <c r="AL13" s="66">
        <v>115</v>
      </c>
      <c r="AM13" s="67">
        <v>73830080</v>
      </c>
      <c r="AN13" s="67">
        <v>73830080</v>
      </c>
      <c r="AO13" s="67">
        <v>51681056</v>
      </c>
      <c r="AP13" s="70">
        <f t="shared" si="7"/>
        <v>0.23400257378863804</v>
      </c>
    </row>
    <row r="14" spans="1:42" ht="60.75" customHeight="1" x14ac:dyDescent="0.3">
      <c r="A14" s="64" t="s">
        <v>40</v>
      </c>
      <c r="B14" s="65">
        <v>81387484.11225</v>
      </c>
      <c r="C14" s="66">
        <v>528</v>
      </c>
      <c r="D14" s="67">
        <v>34966400</v>
      </c>
      <c r="E14" s="68">
        <f t="shared" si="0"/>
        <v>0.42962871234321703</v>
      </c>
      <c r="F14" s="66">
        <v>31</v>
      </c>
      <c r="G14" s="69">
        <v>1763100</v>
      </c>
      <c r="H14" s="66">
        <v>426</v>
      </c>
      <c r="I14" s="67">
        <v>27868400</v>
      </c>
      <c r="J14" s="70">
        <f t="shared" si="1"/>
        <v>0.34241628555029141</v>
      </c>
      <c r="K14" s="71">
        <v>425</v>
      </c>
      <c r="L14" s="67">
        <v>15325400</v>
      </c>
      <c r="M14" s="67">
        <v>27811400</v>
      </c>
      <c r="N14" s="67">
        <v>19467980</v>
      </c>
      <c r="O14" s="68">
        <f t="shared" si="2"/>
        <v>0.34171593216522561</v>
      </c>
      <c r="P14" s="72">
        <v>12402000</v>
      </c>
      <c r="Q14" s="67">
        <v>12402000</v>
      </c>
      <c r="R14" s="69">
        <v>8721090</v>
      </c>
      <c r="S14" s="71">
        <v>423</v>
      </c>
      <c r="T14" s="67">
        <v>27727400</v>
      </c>
      <c r="U14" s="67">
        <v>27727400</v>
      </c>
      <c r="V14" s="67">
        <v>19409180</v>
      </c>
      <c r="W14" s="68">
        <f t="shared" si="3"/>
        <v>0.34068383243986555</v>
      </c>
      <c r="X14" s="66">
        <v>417</v>
      </c>
      <c r="Y14" s="73">
        <v>417</v>
      </c>
      <c r="Z14" s="67">
        <v>27364500</v>
      </c>
      <c r="AA14" s="68">
        <f t="shared" si="4"/>
        <v>0.33622491588828024</v>
      </c>
      <c r="AB14" s="66">
        <v>327</v>
      </c>
      <c r="AC14" s="73">
        <v>327</v>
      </c>
      <c r="AD14" s="67">
        <v>21237000</v>
      </c>
      <c r="AE14" s="68">
        <f t="shared" si="5"/>
        <v>0.26093692699371107</v>
      </c>
      <c r="AF14" s="66">
        <v>211</v>
      </c>
      <c r="AG14" s="73">
        <v>211</v>
      </c>
      <c r="AH14" s="67">
        <v>13143000</v>
      </c>
      <c r="AI14" s="67">
        <v>9200100</v>
      </c>
      <c r="AJ14" s="67">
        <v>0</v>
      </c>
      <c r="AK14" s="68">
        <f t="shared" si="6"/>
        <v>0.16148674631437326</v>
      </c>
      <c r="AL14" s="66">
        <v>61</v>
      </c>
      <c r="AM14" s="67">
        <v>2940000</v>
      </c>
      <c r="AN14" s="67">
        <v>2940000</v>
      </c>
      <c r="AO14" s="67">
        <v>2058000</v>
      </c>
      <c r="AP14" s="70">
        <f t="shared" si="7"/>
        <v>3.6123490387602326E-2</v>
      </c>
    </row>
    <row r="15" spans="1:42" ht="60.75" customHeight="1" x14ac:dyDescent="0.3">
      <c r="A15" s="64" t="s">
        <v>41</v>
      </c>
      <c r="B15" s="65">
        <v>333353722.05000001</v>
      </c>
      <c r="C15" s="66">
        <v>30</v>
      </c>
      <c r="D15" s="67">
        <v>30658161.379999995</v>
      </c>
      <c r="E15" s="68">
        <f t="shared" si="0"/>
        <v>9.1968858758989802E-2</v>
      </c>
      <c r="F15" s="66">
        <v>3</v>
      </c>
      <c r="G15" s="69">
        <v>1295995.3199999998</v>
      </c>
      <c r="H15" s="66">
        <v>13</v>
      </c>
      <c r="I15" s="67">
        <v>22005098.939999998</v>
      </c>
      <c r="J15" s="70">
        <f t="shared" si="1"/>
        <v>6.6011259165420194E-2</v>
      </c>
      <c r="K15" s="71">
        <v>11</v>
      </c>
      <c r="L15" s="67">
        <v>18033779.82</v>
      </c>
      <c r="M15" s="67">
        <v>21524966.189800002</v>
      </c>
      <c r="N15" s="67">
        <v>15067476.319999997</v>
      </c>
      <c r="O15" s="68">
        <f t="shared" si="2"/>
        <v>6.4570949013047024E-2</v>
      </c>
      <c r="P15" s="72">
        <v>3553879.2997999997</v>
      </c>
      <c r="Q15" s="67">
        <v>3553879.2997999997</v>
      </c>
      <c r="R15" s="69">
        <v>2487715.5099999998</v>
      </c>
      <c r="S15" s="71">
        <v>11</v>
      </c>
      <c r="T15" s="67">
        <v>21587659.119800001</v>
      </c>
      <c r="U15" s="67">
        <v>21524966.189800002</v>
      </c>
      <c r="V15" s="67">
        <v>15067476.319999997</v>
      </c>
      <c r="W15" s="68">
        <f t="shared" si="3"/>
        <v>6.4570949013047024E-2</v>
      </c>
      <c r="X15" s="66">
        <v>5</v>
      </c>
      <c r="Y15" s="73">
        <v>7</v>
      </c>
      <c r="Z15" s="67">
        <v>6353605.5800000001</v>
      </c>
      <c r="AA15" s="68">
        <f t="shared" si="4"/>
        <v>1.9059650934531991E-2</v>
      </c>
      <c r="AB15" s="66">
        <v>5</v>
      </c>
      <c r="AC15" s="73">
        <v>5</v>
      </c>
      <c r="AD15" s="67">
        <v>3789956.33</v>
      </c>
      <c r="AE15" s="68">
        <f t="shared" si="5"/>
        <v>1.1369173581423343E-2</v>
      </c>
      <c r="AF15" s="66">
        <v>3</v>
      </c>
      <c r="AG15" s="73">
        <v>5</v>
      </c>
      <c r="AH15" s="67">
        <v>3789956.33</v>
      </c>
      <c r="AI15" s="67">
        <v>2652969.4099999997</v>
      </c>
      <c r="AJ15" s="67">
        <v>0</v>
      </c>
      <c r="AK15" s="68">
        <f t="shared" si="6"/>
        <v>1.1369173581423343E-2</v>
      </c>
      <c r="AL15" s="66">
        <v>0</v>
      </c>
      <c r="AM15" s="67">
        <v>0</v>
      </c>
      <c r="AN15" s="67">
        <v>0</v>
      </c>
      <c r="AO15" s="67">
        <v>0</v>
      </c>
      <c r="AP15" s="70">
        <f t="shared" si="7"/>
        <v>0</v>
      </c>
    </row>
    <row r="16" spans="1:42" ht="60.75" customHeight="1" x14ac:dyDescent="0.3">
      <c r="A16" s="64" t="s">
        <v>42</v>
      </c>
      <c r="B16" s="65">
        <v>125325000</v>
      </c>
      <c r="C16" s="66">
        <v>3</v>
      </c>
      <c r="D16" s="67">
        <v>65985927.68</v>
      </c>
      <c r="E16" s="68">
        <f t="shared" si="0"/>
        <v>0.52651847340913627</v>
      </c>
      <c r="F16" s="66">
        <v>0</v>
      </c>
      <c r="G16" s="69">
        <v>0</v>
      </c>
      <c r="H16" s="66">
        <v>3</v>
      </c>
      <c r="I16" s="67">
        <v>65985927.68</v>
      </c>
      <c r="J16" s="70">
        <f t="shared" si="1"/>
        <v>0.52651847340913627</v>
      </c>
      <c r="K16" s="71">
        <v>3</v>
      </c>
      <c r="L16" s="67">
        <v>65985927.68</v>
      </c>
      <c r="M16" s="67">
        <v>65982292.700000003</v>
      </c>
      <c r="N16" s="67">
        <v>46187604.880000003</v>
      </c>
      <c r="O16" s="68">
        <f t="shared" si="2"/>
        <v>0.5264894689806503</v>
      </c>
      <c r="P16" s="72">
        <v>-3634.980000000447</v>
      </c>
      <c r="Q16" s="67">
        <v>-3634.980000000447</v>
      </c>
      <c r="R16" s="69">
        <v>-2544.4899999983609</v>
      </c>
      <c r="S16" s="71">
        <v>3</v>
      </c>
      <c r="T16" s="67">
        <v>65982292.700000003</v>
      </c>
      <c r="U16" s="67">
        <v>65982292.700000003</v>
      </c>
      <c r="V16" s="67">
        <v>46187604.880000003</v>
      </c>
      <c r="W16" s="68">
        <f t="shared" si="3"/>
        <v>0.5264894689806503</v>
      </c>
      <c r="X16" s="66">
        <v>1</v>
      </c>
      <c r="Y16" s="73">
        <v>2</v>
      </c>
      <c r="Z16" s="67">
        <v>22897342.32</v>
      </c>
      <c r="AA16" s="68">
        <f t="shared" si="4"/>
        <v>0.18270370891681628</v>
      </c>
      <c r="AB16" s="66">
        <v>0</v>
      </c>
      <c r="AC16" s="73">
        <v>0</v>
      </c>
      <c r="AD16" s="67">
        <v>0</v>
      </c>
      <c r="AE16" s="68">
        <f t="shared" si="5"/>
        <v>0</v>
      </c>
      <c r="AF16" s="66">
        <v>2</v>
      </c>
      <c r="AG16" s="73">
        <v>3</v>
      </c>
      <c r="AH16" s="67">
        <v>11340000</v>
      </c>
      <c r="AI16" s="67">
        <v>7938000</v>
      </c>
      <c r="AJ16" s="67">
        <v>11340000</v>
      </c>
      <c r="AK16" s="68">
        <f t="shared" si="6"/>
        <v>9.0484739676840217E-2</v>
      </c>
      <c r="AL16" s="66">
        <v>0</v>
      </c>
      <c r="AM16" s="67">
        <v>0</v>
      </c>
      <c r="AN16" s="67">
        <v>0</v>
      </c>
      <c r="AO16" s="67">
        <v>0</v>
      </c>
      <c r="AP16" s="70">
        <f t="shared" si="7"/>
        <v>0</v>
      </c>
    </row>
    <row r="17" spans="1:42" ht="60.75" customHeight="1" thickBot="1" x14ac:dyDescent="0.35">
      <c r="A17" s="74" t="s">
        <v>43</v>
      </c>
      <c r="B17" s="75">
        <v>154567500</v>
      </c>
      <c r="C17" s="76">
        <v>30</v>
      </c>
      <c r="D17" s="77">
        <v>31218574.550000001</v>
      </c>
      <c r="E17" s="78">
        <f t="shared" si="0"/>
        <v>0.20197373024730297</v>
      </c>
      <c r="F17" s="76">
        <v>1</v>
      </c>
      <c r="G17" s="79">
        <v>6476.86</v>
      </c>
      <c r="H17" s="76">
        <v>18</v>
      </c>
      <c r="I17" s="77">
        <v>6738842.8799999999</v>
      </c>
      <c r="J17" s="80">
        <f t="shared" si="1"/>
        <v>4.3598058324033191E-2</v>
      </c>
      <c r="K17" s="81">
        <v>17</v>
      </c>
      <c r="L17" s="77">
        <v>3779452.88</v>
      </c>
      <c r="M17" s="77">
        <v>3779452.8799000001</v>
      </c>
      <c r="N17" s="77">
        <v>2645616.9399000001</v>
      </c>
      <c r="O17" s="78">
        <f t="shared" si="2"/>
        <v>2.4451795363837805E-2</v>
      </c>
      <c r="P17" s="82">
        <v>0</v>
      </c>
      <c r="Q17" s="77">
        <v>0</v>
      </c>
      <c r="R17" s="79">
        <v>0</v>
      </c>
      <c r="S17" s="81">
        <v>17</v>
      </c>
      <c r="T17" s="77">
        <v>3779452.88</v>
      </c>
      <c r="U17" s="77">
        <v>3779452.88</v>
      </c>
      <c r="V17" s="77">
        <v>2645616.94</v>
      </c>
      <c r="W17" s="78">
        <f t="shared" si="3"/>
        <v>2.4451795364484771E-2</v>
      </c>
      <c r="X17" s="83">
        <v>14</v>
      </c>
      <c r="Y17" s="84">
        <v>14</v>
      </c>
      <c r="Z17" s="85">
        <v>382383.29</v>
      </c>
      <c r="AA17" s="86">
        <f t="shared" si="4"/>
        <v>2.4738919242402184E-3</v>
      </c>
      <c r="AB17" s="83">
        <v>0</v>
      </c>
      <c r="AC17" s="84">
        <v>0</v>
      </c>
      <c r="AD17" s="85">
        <v>0</v>
      </c>
      <c r="AE17" s="86">
        <f t="shared" si="5"/>
        <v>0</v>
      </c>
      <c r="AF17" s="76">
        <v>0</v>
      </c>
      <c r="AG17" s="87">
        <v>0</v>
      </c>
      <c r="AH17" s="77">
        <v>0</v>
      </c>
      <c r="AI17" s="77">
        <v>0</v>
      </c>
      <c r="AJ17" s="77">
        <v>0</v>
      </c>
      <c r="AK17" s="78">
        <f t="shared" si="6"/>
        <v>0</v>
      </c>
      <c r="AL17" s="83">
        <v>0</v>
      </c>
      <c r="AM17" s="85">
        <v>0</v>
      </c>
      <c r="AN17" s="85">
        <v>0</v>
      </c>
      <c r="AO17" s="85">
        <v>0</v>
      </c>
      <c r="AP17" s="88">
        <f t="shared" si="7"/>
        <v>0</v>
      </c>
    </row>
    <row r="18" spans="1:42" ht="60.75" customHeight="1" thickBot="1" x14ac:dyDescent="0.35">
      <c r="A18" s="31" t="s">
        <v>44</v>
      </c>
      <c r="B18" s="32">
        <v>1273798717.8576074</v>
      </c>
      <c r="C18" s="33">
        <v>1226</v>
      </c>
      <c r="D18" s="34">
        <v>981066351.66999996</v>
      </c>
      <c r="E18" s="43">
        <f t="shared" si="0"/>
        <v>0.77018946393669496</v>
      </c>
      <c r="F18" s="89">
        <v>157</v>
      </c>
      <c r="G18" s="41">
        <v>138080775.69999999</v>
      </c>
      <c r="H18" s="33">
        <v>715</v>
      </c>
      <c r="I18" s="34">
        <v>549053459.47000003</v>
      </c>
      <c r="J18" s="43">
        <f t="shared" si="1"/>
        <v>0.43103627894479984</v>
      </c>
      <c r="K18" s="33">
        <v>712</v>
      </c>
      <c r="L18" s="34">
        <v>626542186.65980005</v>
      </c>
      <c r="M18" s="34">
        <v>547001828.44920003</v>
      </c>
      <c r="N18" s="34">
        <v>382901283.29980004</v>
      </c>
      <c r="O18" s="43">
        <f t="shared" si="2"/>
        <v>0.4294256390595198</v>
      </c>
      <c r="P18" s="40">
        <v>-871477.64000000013</v>
      </c>
      <c r="Q18" s="34">
        <v>-1019456.2200000004</v>
      </c>
      <c r="R18" s="41">
        <v>-263124.68999999901</v>
      </c>
      <c r="S18" s="33">
        <v>708</v>
      </c>
      <c r="T18" s="34">
        <v>625670709.01979995</v>
      </c>
      <c r="U18" s="34">
        <v>545593046.89979994</v>
      </c>
      <c r="V18" s="34">
        <v>381915136.22980005</v>
      </c>
      <c r="W18" s="43">
        <f t="shared" si="3"/>
        <v>0.42831967033019852</v>
      </c>
      <c r="X18" s="44">
        <v>503</v>
      </c>
      <c r="Y18" s="47">
        <v>551</v>
      </c>
      <c r="Z18" s="48">
        <v>78464263.790000007</v>
      </c>
      <c r="AA18" s="46">
        <f t="shared" si="4"/>
        <v>6.1598636181679059E-2</v>
      </c>
      <c r="AB18" s="44">
        <v>373</v>
      </c>
      <c r="AC18" s="44">
        <v>373</v>
      </c>
      <c r="AD18" s="45">
        <v>44285811.880000003</v>
      </c>
      <c r="AE18" s="90">
        <f t="shared" si="5"/>
        <v>3.4766726688565036E-2</v>
      </c>
      <c r="AF18" s="33">
        <f>SUM(AF19:AF26)</f>
        <v>341</v>
      </c>
      <c r="AG18" s="42">
        <v>360</v>
      </c>
      <c r="AH18" s="34">
        <v>66194162.559999987</v>
      </c>
      <c r="AI18" s="34">
        <v>46335912.25999999</v>
      </c>
      <c r="AJ18" s="34">
        <v>32997299.990000002</v>
      </c>
      <c r="AK18" s="43">
        <f t="shared" si="6"/>
        <v>5.1965951631142683E-2</v>
      </c>
      <c r="AL18" s="44">
        <f>SUM(AL19:AL26)</f>
        <v>58</v>
      </c>
      <c r="AM18" s="45">
        <v>8059198.2300000004</v>
      </c>
      <c r="AN18" s="45">
        <v>8059198.2300000004</v>
      </c>
      <c r="AO18" s="45">
        <v>5641438.540000001</v>
      </c>
      <c r="AP18" s="46">
        <f t="shared" si="7"/>
        <v>6.3269008808194641E-3</v>
      </c>
    </row>
    <row r="19" spans="1:42" ht="60.75" customHeight="1" x14ac:dyDescent="0.3">
      <c r="A19" s="91" t="s">
        <v>45</v>
      </c>
      <c r="B19" s="92">
        <v>50130000</v>
      </c>
      <c r="C19" s="51">
        <v>25</v>
      </c>
      <c r="D19" s="52">
        <v>40852998.739999995</v>
      </c>
      <c r="E19" s="53">
        <f t="shared" si="0"/>
        <v>0.81494112786754425</v>
      </c>
      <c r="F19" s="51">
        <v>10</v>
      </c>
      <c r="G19" s="54">
        <v>4135057.6199999996</v>
      </c>
      <c r="H19" s="51">
        <v>7</v>
      </c>
      <c r="I19" s="52">
        <v>34367498.159999996</v>
      </c>
      <c r="J19" s="55">
        <f t="shared" si="1"/>
        <v>0.68556748773189702</v>
      </c>
      <c r="K19" s="56">
        <v>7</v>
      </c>
      <c r="L19" s="52">
        <v>35541922.390000001</v>
      </c>
      <c r="M19" s="52">
        <v>34367498.159900002</v>
      </c>
      <c r="N19" s="52">
        <v>24057248.689900003</v>
      </c>
      <c r="O19" s="53">
        <f t="shared" si="2"/>
        <v>0.68556748772990228</v>
      </c>
      <c r="P19" s="57">
        <v>0</v>
      </c>
      <c r="Q19" s="52">
        <v>0</v>
      </c>
      <c r="R19" s="54">
        <v>0</v>
      </c>
      <c r="S19" s="56">
        <v>7</v>
      </c>
      <c r="T19" s="52">
        <v>35541922.390000001</v>
      </c>
      <c r="U19" s="52">
        <v>34367498.159999996</v>
      </c>
      <c r="V19" s="52">
        <v>24057248.690000001</v>
      </c>
      <c r="W19" s="53">
        <f t="shared" si="3"/>
        <v>0.68556748773189702</v>
      </c>
      <c r="X19" s="59">
        <v>2</v>
      </c>
      <c r="Y19" s="60">
        <v>2</v>
      </c>
      <c r="Z19" s="61">
        <v>567945.89</v>
      </c>
      <c r="AA19" s="62">
        <f t="shared" si="4"/>
        <v>1.1329461200877718E-2</v>
      </c>
      <c r="AB19" s="59">
        <v>0</v>
      </c>
      <c r="AC19" s="60">
        <v>0</v>
      </c>
      <c r="AD19" s="61">
        <v>0</v>
      </c>
      <c r="AE19" s="62">
        <f t="shared" si="5"/>
        <v>0</v>
      </c>
      <c r="AF19" s="51">
        <v>4</v>
      </c>
      <c r="AG19" s="58">
        <v>10</v>
      </c>
      <c r="AH19" s="52">
        <v>2559488.11</v>
      </c>
      <c r="AI19" s="52">
        <v>1791641.6600000001</v>
      </c>
      <c r="AJ19" s="52">
        <v>2559488.11</v>
      </c>
      <c r="AK19" s="53">
        <f t="shared" si="6"/>
        <v>5.1057013963694393E-2</v>
      </c>
      <c r="AL19" s="59">
        <v>0</v>
      </c>
      <c r="AM19" s="61">
        <v>0</v>
      </c>
      <c r="AN19" s="61">
        <v>0</v>
      </c>
      <c r="AO19" s="61">
        <v>0</v>
      </c>
      <c r="AP19" s="63">
        <f t="shared" si="7"/>
        <v>0</v>
      </c>
    </row>
    <row r="20" spans="1:42" ht="60.75" customHeight="1" x14ac:dyDescent="0.3">
      <c r="A20" s="64" t="s">
        <v>46</v>
      </c>
      <c r="B20" s="93">
        <v>445694467.20000029</v>
      </c>
      <c r="C20" s="66">
        <v>393</v>
      </c>
      <c r="D20" s="67">
        <v>373924277.56</v>
      </c>
      <c r="E20" s="68">
        <f t="shared" si="0"/>
        <v>0.8389699784902328</v>
      </c>
      <c r="F20" s="66">
        <v>72</v>
      </c>
      <c r="G20" s="69">
        <v>79329325.74000001</v>
      </c>
      <c r="H20" s="66">
        <v>34</v>
      </c>
      <c r="I20" s="67">
        <v>68279442.950000003</v>
      </c>
      <c r="J20" s="70">
        <f t="shared" si="1"/>
        <v>0.15319786978499866</v>
      </c>
      <c r="K20" s="71">
        <v>31</v>
      </c>
      <c r="L20" s="67">
        <v>134991747.88</v>
      </c>
      <c r="M20" s="67">
        <v>67444631.469999999</v>
      </c>
      <c r="N20" s="67">
        <v>47211241.939999998</v>
      </c>
      <c r="O20" s="68">
        <f t="shared" si="2"/>
        <v>0.15132481202584683</v>
      </c>
      <c r="P20" s="72">
        <v>0</v>
      </c>
      <c r="Q20" s="67">
        <v>0</v>
      </c>
      <c r="R20" s="69">
        <v>0</v>
      </c>
      <c r="S20" s="71">
        <v>31</v>
      </c>
      <c r="T20" s="67">
        <v>134991747.88</v>
      </c>
      <c r="U20" s="67">
        <v>67444631.469999999</v>
      </c>
      <c r="V20" s="67">
        <v>47211241.939999998</v>
      </c>
      <c r="W20" s="68">
        <f t="shared" si="3"/>
        <v>0.15132481202584683</v>
      </c>
      <c r="X20" s="66">
        <v>2</v>
      </c>
      <c r="Y20" s="73">
        <v>3</v>
      </c>
      <c r="Z20" s="67">
        <v>8229216.8600000003</v>
      </c>
      <c r="AA20" s="68">
        <f t="shared" si="4"/>
        <v>1.8463807530972185E-2</v>
      </c>
      <c r="AB20" s="66">
        <v>1</v>
      </c>
      <c r="AC20" s="73">
        <v>1</v>
      </c>
      <c r="AD20" s="67">
        <v>3525100</v>
      </c>
      <c r="AE20" s="68">
        <f t="shared" si="5"/>
        <v>7.9092298859930691E-3</v>
      </c>
      <c r="AF20" s="66">
        <v>11</v>
      </c>
      <c r="AG20" s="73">
        <v>13</v>
      </c>
      <c r="AH20" s="67">
        <v>8870266.1400000006</v>
      </c>
      <c r="AI20" s="67">
        <v>6209186.29</v>
      </c>
      <c r="AJ20" s="67">
        <v>8870266.1400000006</v>
      </c>
      <c r="AK20" s="68">
        <f t="shared" si="6"/>
        <v>1.9902123074863234E-2</v>
      </c>
      <c r="AL20" s="66">
        <v>0</v>
      </c>
      <c r="AM20" s="67">
        <v>0</v>
      </c>
      <c r="AN20" s="67">
        <v>0</v>
      </c>
      <c r="AO20" s="67">
        <v>0</v>
      </c>
      <c r="AP20" s="70">
        <f t="shared" si="7"/>
        <v>0</v>
      </c>
    </row>
    <row r="21" spans="1:42" ht="60.75" customHeight="1" x14ac:dyDescent="0.3">
      <c r="A21" s="64" t="s">
        <v>47</v>
      </c>
      <c r="B21" s="93">
        <v>366332382.2826072</v>
      </c>
      <c r="C21" s="66">
        <v>709</v>
      </c>
      <c r="D21" s="67">
        <v>375941176.73999995</v>
      </c>
      <c r="E21" s="68">
        <f t="shared" si="0"/>
        <v>1.0262297162962242</v>
      </c>
      <c r="F21" s="66">
        <v>61</v>
      </c>
      <c r="G21" s="69">
        <v>23056667.07</v>
      </c>
      <c r="H21" s="66">
        <v>648</v>
      </c>
      <c r="I21" s="67">
        <v>352884509.66999996</v>
      </c>
      <c r="J21" s="70">
        <f t="shared" si="1"/>
        <v>0.96329051630976792</v>
      </c>
      <c r="K21" s="71">
        <v>648</v>
      </c>
      <c r="L21" s="67">
        <v>351278364.79979998</v>
      </c>
      <c r="M21" s="67">
        <v>351711469.69939995</v>
      </c>
      <c r="N21" s="67">
        <v>246198032.33990002</v>
      </c>
      <c r="O21" s="68">
        <f t="shared" si="2"/>
        <v>0.96008839706688021</v>
      </c>
      <c r="P21" s="72">
        <v>-975676.65000000061</v>
      </c>
      <c r="Q21" s="67">
        <v>-975676.65000000061</v>
      </c>
      <c r="R21" s="69">
        <v>-232479.02999999939</v>
      </c>
      <c r="S21" s="71">
        <v>644</v>
      </c>
      <c r="T21" s="67">
        <v>350302688.14980006</v>
      </c>
      <c r="U21" s="67">
        <v>350302688.14980006</v>
      </c>
      <c r="V21" s="67">
        <v>245211885.26989996</v>
      </c>
      <c r="W21" s="68">
        <f t="shared" si="3"/>
        <v>0.95624275955915627</v>
      </c>
      <c r="X21" s="66">
        <v>486</v>
      </c>
      <c r="Y21" s="73">
        <v>527</v>
      </c>
      <c r="Z21" s="67">
        <v>53907181.890000001</v>
      </c>
      <c r="AA21" s="68">
        <f t="shared" si="4"/>
        <v>0.1471537447880141</v>
      </c>
      <c r="AB21" s="66">
        <v>370</v>
      </c>
      <c r="AC21" s="73">
        <v>370</v>
      </c>
      <c r="AD21" s="67">
        <v>37434625.660000004</v>
      </c>
      <c r="AE21" s="68">
        <f t="shared" si="5"/>
        <v>0.10218759648477119</v>
      </c>
      <c r="AF21" s="66">
        <v>314</v>
      </c>
      <c r="AG21" s="73">
        <v>317</v>
      </c>
      <c r="AH21" s="67">
        <v>33190669.460000001</v>
      </c>
      <c r="AI21" s="67">
        <v>23233467.16</v>
      </c>
      <c r="AJ21" s="67">
        <v>0</v>
      </c>
      <c r="AK21" s="68">
        <f t="shared" si="6"/>
        <v>9.0602608628780876E-2</v>
      </c>
      <c r="AL21" s="66">
        <v>58</v>
      </c>
      <c r="AM21" s="67">
        <v>8059198.2300000004</v>
      </c>
      <c r="AN21" s="67">
        <v>8059198.2300000004</v>
      </c>
      <c r="AO21" s="67">
        <v>5641438.540000001</v>
      </c>
      <c r="AP21" s="70">
        <f t="shared" si="7"/>
        <v>2.1999688315248993E-2</v>
      </c>
    </row>
    <row r="22" spans="1:42" ht="60.75" customHeight="1" x14ac:dyDescent="0.3">
      <c r="A22" s="64" t="s">
        <v>48</v>
      </c>
      <c r="B22" s="93">
        <v>106943039.175</v>
      </c>
      <c r="C22" s="66">
        <v>30</v>
      </c>
      <c r="D22" s="67">
        <v>46067788.990000002</v>
      </c>
      <c r="E22" s="68">
        <f t="shared" si="0"/>
        <v>0.4307694015934535</v>
      </c>
      <c r="F22" s="66">
        <v>5</v>
      </c>
      <c r="G22" s="69">
        <v>10079172.939999999</v>
      </c>
      <c r="H22" s="66">
        <v>11</v>
      </c>
      <c r="I22" s="67">
        <v>16925619.060000002</v>
      </c>
      <c r="J22" s="70">
        <f t="shared" si="1"/>
        <v>0.15826760853787941</v>
      </c>
      <c r="K22" s="71">
        <v>11</v>
      </c>
      <c r="L22" s="67">
        <v>22390301.609999999</v>
      </c>
      <c r="M22" s="67">
        <v>16895317.359999999</v>
      </c>
      <c r="N22" s="67">
        <v>11826722.119899997</v>
      </c>
      <c r="O22" s="68">
        <f t="shared" si="2"/>
        <v>0.15798426424325526</v>
      </c>
      <c r="P22" s="72">
        <v>-41263.589999999793</v>
      </c>
      <c r="Q22" s="67">
        <v>-30301.70000000007</v>
      </c>
      <c r="R22" s="69">
        <v>-21211.190000000053</v>
      </c>
      <c r="S22" s="71">
        <v>11</v>
      </c>
      <c r="T22" s="67">
        <v>22349038.02</v>
      </c>
      <c r="U22" s="67">
        <v>16895317.359999999</v>
      </c>
      <c r="V22" s="67">
        <v>11826722.119899997</v>
      </c>
      <c r="W22" s="68">
        <f t="shared" si="3"/>
        <v>0.15798426424325526</v>
      </c>
      <c r="X22" s="66">
        <v>6</v>
      </c>
      <c r="Y22" s="73">
        <v>10</v>
      </c>
      <c r="Z22" s="67">
        <v>10546896.700000001</v>
      </c>
      <c r="AA22" s="68">
        <f t="shared" si="4"/>
        <v>9.862162868535293E-2</v>
      </c>
      <c r="AB22" s="66">
        <v>0</v>
      </c>
      <c r="AC22" s="73">
        <v>0</v>
      </c>
      <c r="AD22" s="67">
        <v>0</v>
      </c>
      <c r="AE22" s="68">
        <f t="shared" si="5"/>
        <v>0</v>
      </c>
      <c r="AF22" s="66">
        <v>2</v>
      </c>
      <c r="AG22" s="73">
        <v>2</v>
      </c>
      <c r="AH22" s="67">
        <v>3225869.27</v>
      </c>
      <c r="AI22" s="67">
        <v>2258108.48</v>
      </c>
      <c r="AJ22" s="67">
        <v>3225869.27</v>
      </c>
      <c r="AK22" s="68">
        <f t="shared" si="6"/>
        <v>3.0164368760095133E-2</v>
      </c>
      <c r="AL22" s="66">
        <v>0</v>
      </c>
      <c r="AM22" s="67">
        <v>0</v>
      </c>
      <c r="AN22" s="67">
        <v>0</v>
      </c>
      <c r="AO22" s="67">
        <v>0</v>
      </c>
      <c r="AP22" s="70">
        <f t="shared" si="7"/>
        <v>0</v>
      </c>
    </row>
    <row r="23" spans="1:42" ht="60.75" customHeight="1" x14ac:dyDescent="0.3">
      <c r="A23" s="64" t="s">
        <v>49</v>
      </c>
      <c r="B23" s="93">
        <v>57181954.200000003</v>
      </c>
      <c r="C23" s="66">
        <v>39</v>
      </c>
      <c r="D23" s="67">
        <v>38473546.729999997</v>
      </c>
      <c r="E23" s="68">
        <f t="shared" si="0"/>
        <v>0.67282672074190841</v>
      </c>
      <c r="F23" s="66">
        <v>2</v>
      </c>
      <c r="G23" s="69">
        <v>1121112.6000000001</v>
      </c>
      <c r="H23" s="66">
        <v>0</v>
      </c>
      <c r="I23" s="67">
        <v>0</v>
      </c>
      <c r="J23" s="70">
        <f t="shared" si="1"/>
        <v>0</v>
      </c>
      <c r="K23" s="71">
        <v>0</v>
      </c>
      <c r="L23" s="67">
        <v>0</v>
      </c>
      <c r="M23" s="67">
        <v>0</v>
      </c>
      <c r="N23" s="67">
        <v>0</v>
      </c>
      <c r="O23" s="68">
        <f t="shared" si="2"/>
        <v>0</v>
      </c>
      <c r="P23" s="72">
        <v>0</v>
      </c>
      <c r="Q23" s="67">
        <v>0</v>
      </c>
      <c r="R23" s="69">
        <v>0</v>
      </c>
      <c r="S23" s="71">
        <v>0</v>
      </c>
      <c r="T23" s="67">
        <v>0</v>
      </c>
      <c r="U23" s="67">
        <v>0</v>
      </c>
      <c r="V23" s="67">
        <v>0</v>
      </c>
      <c r="W23" s="68">
        <f t="shared" si="3"/>
        <v>0</v>
      </c>
      <c r="X23" s="66">
        <v>0</v>
      </c>
      <c r="Y23" s="73">
        <v>0</v>
      </c>
      <c r="Z23" s="67">
        <v>0</v>
      </c>
      <c r="AA23" s="68">
        <f t="shared" si="4"/>
        <v>0</v>
      </c>
      <c r="AB23" s="66">
        <v>0</v>
      </c>
      <c r="AC23" s="73">
        <v>0</v>
      </c>
      <c r="AD23" s="67">
        <v>0</v>
      </c>
      <c r="AE23" s="68">
        <f t="shared" si="5"/>
        <v>0</v>
      </c>
      <c r="AF23" s="66">
        <v>0</v>
      </c>
      <c r="AG23" s="73">
        <v>0</v>
      </c>
      <c r="AH23" s="67">
        <v>0</v>
      </c>
      <c r="AI23" s="67">
        <v>0</v>
      </c>
      <c r="AJ23" s="67">
        <v>0</v>
      </c>
      <c r="AK23" s="68">
        <f t="shared" si="6"/>
        <v>0</v>
      </c>
      <c r="AL23" s="66">
        <v>0</v>
      </c>
      <c r="AM23" s="67">
        <v>0</v>
      </c>
      <c r="AN23" s="67">
        <v>0</v>
      </c>
      <c r="AO23" s="67">
        <v>0</v>
      </c>
      <c r="AP23" s="70">
        <f t="shared" si="7"/>
        <v>0</v>
      </c>
    </row>
    <row r="24" spans="1:42" ht="60.75" customHeight="1" x14ac:dyDescent="0.3">
      <c r="A24" s="64" t="s">
        <v>50</v>
      </c>
      <c r="B24" s="93">
        <v>63706875</v>
      </c>
      <c r="C24" s="66">
        <v>4</v>
      </c>
      <c r="D24" s="67">
        <v>3714116.62</v>
      </c>
      <c r="E24" s="68">
        <f t="shared" si="0"/>
        <v>5.830009115970608E-2</v>
      </c>
      <c r="F24" s="66">
        <v>0</v>
      </c>
      <c r="G24" s="69">
        <v>0</v>
      </c>
      <c r="H24" s="66">
        <v>0</v>
      </c>
      <c r="I24" s="67">
        <v>0</v>
      </c>
      <c r="J24" s="70">
        <f t="shared" si="1"/>
        <v>0</v>
      </c>
      <c r="K24" s="71">
        <v>0</v>
      </c>
      <c r="L24" s="67">
        <v>0</v>
      </c>
      <c r="M24" s="67">
        <v>0</v>
      </c>
      <c r="N24" s="67">
        <v>0</v>
      </c>
      <c r="O24" s="68">
        <f t="shared" si="2"/>
        <v>0</v>
      </c>
      <c r="P24" s="72">
        <v>0</v>
      </c>
      <c r="Q24" s="67">
        <v>0</v>
      </c>
      <c r="R24" s="69">
        <v>0</v>
      </c>
      <c r="S24" s="71">
        <v>0</v>
      </c>
      <c r="T24" s="67">
        <v>0</v>
      </c>
      <c r="U24" s="67">
        <v>0</v>
      </c>
      <c r="V24" s="67">
        <v>0</v>
      </c>
      <c r="W24" s="68">
        <f t="shared" si="3"/>
        <v>0</v>
      </c>
      <c r="X24" s="66">
        <v>0</v>
      </c>
      <c r="Y24" s="73">
        <v>0</v>
      </c>
      <c r="Z24" s="67">
        <v>0</v>
      </c>
      <c r="AA24" s="68">
        <f t="shared" si="4"/>
        <v>0</v>
      </c>
      <c r="AB24" s="66">
        <v>0</v>
      </c>
      <c r="AC24" s="73">
        <v>0</v>
      </c>
      <c r="AD24" s="67">
        <v>0</v>
      </c>
      <c r="AE24" s="68">
        <f t="shared" si="5"/>
        <v>0</v>
      </c>
      <c r="AF24" s="66">
        <v>0</v>
      </c>
      <c r="AG24" s="73">
        <v>0</v>
      </c>
      <c r="AH24" s="67">
        <v>0</v>
      </c>
      <c r="AI24" s="67">
        <v>0</v>
      </c>
      <c r="AJ24" s="67">
        <v>0</v>
      </c>
      <c r="AK24" s="68">
        <f t="shared" si="6"/>
        <v>0</v>
      </c>
      <c r="AL24" s="66">
        <v>0</v>
      </c>
      <c r="AM24" s="67">
        <v>0</v>
      </c>
      <c r="AN24" s="67">
        <v>0</v>
      </c>
      <c r="AO24" s="67">
        <v>0</v>
      </c>
      <c r="AP24" s="70">
        <f t="shared" si="7"/>
        <v>0</v>
      </c>
    </row>
    <row r="25" spans="1:42" ht="60.75" customHeight="1" x14ac:dyDescent="0.3">
      <c r="A25" s="64" t="s">
        <v>51</v>
      </c>
      <c r="B25" s="93">
        <v>183810000</v>
      </c>
      <c r="C25" s="66">
        <v>26</v>
      </c>
      <c r="D25" s="67">
        <v>102092446.29000001</v>
      </c>
      <c r="E25" s="68">
        <f t="shared" si="0"/>
        <v>0.55542378700832384</v>
      </c>
      <c r="F25" s="66">
        <v>7</v>
      </c>
      <c r="G25" s="69">
        <v>20359439.729999997</v>
      </c>
      <c r="H25" s="66">
        <v>15</v>
      </c>
      <c r="I25" s="67">
        <v>76596389.629999995</v>
      </c>
      <c r="J25" s="70">
        <f t="shared" si="1"/>
        <v>0.41671502981339426</v>
      </c>
      <c r="K25" s="71">
        <v>15</v>
      </c>
      <c r="L25" s="67">
        <v>82339849.980000004</v>
      </c>
      <c r="M25" s="67">
        <v>76582911.759900004</v>
      </c>
      <c r="N25" s="67">
        <v>53608038.210100003</v>
      </c>
      <c r="O25" s="68">
        <f t="shared" si="2"/>
        <v>0.41664170480332957</v>
      </c>
      <c r="P25" s="72">
        <v>145462.60000000015</v>
      </c>
      <c r="Q25" s="67">
        <v>-13477.869999999937</v>
      </c>
      <c r="R25" s="69">
        <v>-9434.4699999995501</v>
      </c>
      <c r="S25" s="71">
        <v>15</v>
      </c>
      <c r="T25" s="67">
        <v>82485312.580000013</v>
      </c>
      <c r="U25" s="67">
        <v>76582911.75999999</v>
      </c>
      <c r="V25" s="67">
        <v>53608038.210000008</v>
      </c>
      <c r="W25" s="68">
        <f t="shared" si="3"/>
        <v>0.41664170480387352</v>
      </c>
      <c r="X25" s="66">
        <v>7</v>
      </c>
      <c r="Y25" s="73">
        <v>9</v>
      </c>
      <c r="Z25" s="67">
        <v>5213022.45</v>
      </c>
      <c r="AA25" s="68">
        <f t="shared" si="4"/>
        <v>2.8360929492410644E-2</v>
      </c>
      <c r="AB25" s="66">
        <v>2</v>
      </c>
      <c r="AC25" s="73">
        <v>2</v>
      </c>
      <c r="AD25" s="67">
        <v>3326086.2199999997</v>
      </c>
      <c r="AE25" s="68">
        <f t="shared" si="5"/>
        <v>1.8095240846526302E-2</v>
      </c>
      <c r="AF25" s="66">
        <v>10</v>
      </c>
      <c r="AG25" s="73">
        <v>18</v>
      </c>
      <c r="AH25" s="67">
        <v>18347869.579999998</v>
      </c>
      <c r="AI25" s="67">
        <v>12843508.67</v>
      </c>
      <c r="AJ25" s="67">
        <v>18341676.469999999</v>
      </c>
      <c r="AK25" s="68">
        <f t="shared" si="6"/>
        <v>9.9819757249333535E-2</v>
      </c>
      <c r="AL25" s="66">
        <v>0</v>
      </c>
      <c r="AM25" s="67">
        <v>0</v>
      </c>
      <c r="AN25" s="67">
        <v>0</v>
      </c>
      <c r="AO25" s="67">
        <v>0</v>
      </c>
      <c r="AP25" s="70">
        <f t="shared" si="7"/>
        <v>0</v>
      </c>
    </row>
    <row r="26" spans="1:42" ht="60.75" customHeight="1" thickBot="1" x14ac:dyDescent="0.35">
      <c r="A26" s="74" t="s">
        <v>52</v>
      </c>
      <c r="B26" s="94">
        <v>0</v>
      </c>
      <c r="C26" s="76">
        <v>0</v>
      </c>
      <c r="D26" s="77">
        <v>0</v>
      </c>
      <c r="E26" s="78">
        <v>0</v>
      </c>
      <c r="F26" s="76">
        <v>0</v>
      </c>
      <c r="G26" s="79">
        <v>0</v>
      </c>
      <c r="H26" s="76">
        <v>0</v>
      </c>
      <c r="I26" s="77">
        <v>0</v>
      </c>
      <c r="J26" s="80">
        <v>0</v>
      </c>
      <c r="K26" s="81">
        <v>0</v>
      </c>
      <c r="L26" s="77">
        <v>0</v>
      </c>
      <c r="M26" s="77">
        <v>0</v>
      </c>
      <c r="N26" s="77">
        <v>0</v>
      </c>
      <c r="O26" s="78">
        <v>0</v>
      </c>
      <c r="P26" s="82">
        <v>0</v>
      </c>
      <c r="Q26" s="77">
        <v>0</v>
      </c>
      <c r="R26" s="79">
        <v>0</v>
      </c>
      <c r="S26" s="81">
        <v>0</v>
      </c>
      <c r="T26" s="77">
        <v>0</v>
      </c>
      <c r="U26" s="77">
        <v>0</v>
      </c>
      <c r="V26" s="77">
        <v>0</v>
      </c>
      <c r="W26" s="78">
        <v>0</v>
      </c>
      <c r="X26" s="76">
        <v>0</v>
      </c>
      <c r="Y26" s="87">
        <v>0</v>
      </c>
      <c r="Z26" s="77">
        <v>0</v>
      </c>
      <c r="AA26" s="78">
        <v>0</v>
      </c>
      <c r="AB26" s="76">
        <v>0</v>
      </c>
      <c r="AC26" s="87">
        <v>0</v>
      </c>
      <c r="AD26" s="77">
        <v>0</v>
      </c>
      <c r="AE26" s="78">
        <v>0</v>
      </c>
      <c r="AF26" s="83">
        <v>0</v>
      </c>
      <c r="AG26" s="84">
        <v>0</v>
      </c>
      <c r="AH26" s="85">
        <v>0</v>
      </c>
      <c r="AI26" s="85">
        <v>0</v>
      </c>
      <c r="AJ26" s="85">
        <v>0</v>
      </c>
      <c r="AK26" s="86">
        <v>0</v>
      </c>
      <c r="AL26" s="83">
        <v>0</v>
      </c>
      <c r="AM26" s="85">
        <v>0</v>
      </c>
      <c r="AN26" s="85">
        <v>0</v>
      </c>
      <c r="AO26" s="85">
        <v>0</v>
      </c>
      <c r="AP26" s="88">
        <v>0</v>
      </c>
    </row>
    <row r="27" spans="1:42" ht="60.75" customHeight="1" thickBot="1" x14ac:dyDescent="0.35">
      <c r="A27" s="31" t="s">
        <v>53</v>
      </c>
      <c r="B27" s="32">
        <v>279892500</v>
      </c>
      <c r="C27" s="33">
        <v>31</v>
      </c>
      <c r="D27" s="34">
        <v>5564185.9500000002</v>
      </c>
      <c r="E27" s="43">
        <f t="shared" si="0"/>
        <v>1.9879725073019106E-2</v>
      </c>
      <c r="F27" s="33">
        <v>8</v>
      </c>
      <c r="G27" s="41">
        <v>200000</v>
      </c>
      <c r="H27" s="33">
        <v>20</v>
      </c>
      <c r="I27" s="34">
        <v>499600</v>
      </c>
      <c r="J27" s="43">
        <f t="shared" si="1"/>
        <v>1.7849710156577971E-3</v>
      </c>
      <c r="K27" s="33">
        <v>20</v>
      </c>
      <c r="L27" s="34">
        <v>250000.00069999998</v>
      </c>
      <c r="M27" s="34">
        <v>499600.00069999998</v>
      </c>
      <c r="N27" s="34">
        <v>349719.99959999998</v>
      </c>
      <c r="O27" s="43">
        <f t="shared" si="2"/>
        <v>1.7849710181587573E-3</v>
      </c>
      <c r="P27" s="40">
        <v>295041.18960000004</v>
      </c>
      <c r="Q27" s="34">
        <v>249600</v>
      </c>
      <c r="R27" s="41">
        <v>174719.99959999998</v>
      </c>
      <c r="S27" s="33">
        <v>20</v>
      </c>
      <c r="T27" s="34">
        <v>545041.1902999999</v>
      </c>
      <c r="U27" s="34">
        <v>499600.00069999998</v>
      </c>
      <c r="V27" s="34">
        <v>349719.99959999998</v>
      </c>
      <c r="W27" s="43">
        <f t="shared" si="3"/>
        <v>1.7849710181587573E-3</v>
      </c>
      <c r="X27" s="33">
        <v>20</v>
      </c>
      <c r="Y27" s="42">
        <v>20</v>
      </c>
      <c r="Z27" s="34">
        <v>417100</v>
      </c>
      <c r="AA27" s="43">
        <f t="shared" si="4"/>
        <v>1.4902149932563395E-3</v>
      </c>
      <c r="AB27" s="33">
        <v>18</v>
      </c>
      <c r="AC27" s="42">
        <v>18</v>
      </c>
      <c r="AD27" s="34">
        <v>449600</v>
      </c>
      <c r="AE27" s="43">
        <f t="shared" si="5"/>
        <v>1.6063310020811561E-3</v>
      </c>
      <c r="AF27" s="44">
        <v>18</v>
      </c>
      <c r="AG27" s="47">
        <v>20</v>
      </c>
      <c r="AH27" s="48">
        <v>474600</v>
      </c>
      <c r="AI27" s="48">
        <v>332220</v>
      </c>
      <c r="AJ27" s="48">
        <v>132500</v>
      </c>
      <c r="AK27" s="46">
        <f t="shared" si="6"/>
        <v>1.6956510088694766E-3</v>
      </c>
      <c r="AL27" s="44">
        <v>0</v>
      </c>
      <c r="AM27" s="45">
        <v>0</v>
      </c>
      <c r="AN27" s="45">
        <v>0</v>
      </c>
      <c r="AO27" s="45">
        <v>0</v>
      </c>
      <c r="AP27" s="46">
        <f t="shared" si="7"/>
        <v>0</v>
      </c>
    </row>
    <row r="28" spans="1:42" ht="60.75" customHeight="1" x14ac:dyDescent="0.3">
      <c r="A28" s="91" t="s">
        <v>54</v>
      </c>
      <c r="B28" s="95">
        <v>237490875</v>
      </c>
      <c r="C28" s="51">
        <v>0</v>
      </c>
      <c r="D28" s="52">
        <v>0</v>
      </c>
      <c r="E28" s="53">
        <f t="shared" si="0"/>
        <v>0</v>
      </c>
      <c r="F28" s="51">
        <v>0</v>
      </c>
      <c r="G28" s="54">
        <v>0</v>
      </c>
      <c r="H28" s="51">
        <v>0</v>
      </c>
      <c r="I28" s="52">
        <v>0</v>
      </c>
      <c r="J28" s="55">
        <f t="shared" si="1"/>
        <v>0</v>
      </c>
      <c r="K28" s="56">
        <v>0</v>
      </c>
      <c r="L28" s="52">
        <v>0</v>
      </c>
      <c r="M28" s="52">
        <v>0</v>
      </c>
      <c r="N28" s="52">
        <v>0</v>
      </c>
      <c r="O28" s="53">
        <f t="shared" si="2"/>
        <v>0</v>
      </c>
      <c r="P28" s="57">
        <v>0</v>
      </c>
      <c r="Q28" s="52">
        <v>0</v>
      </c>
      <c r="R28" s="54">
        <v>0</v>
      </c>
      <c r="S28" s="56">
        <v>0</v>
      </c>
      <c r="T28" s="52">
        <v>0</v>
      </c>
      <c r="U28" s="52">
        <v>0</v>
      </c>
      <c r="V28" s="52">
        <v>0</v>
      </c>
      <c r="W28" s="53">
        <f t="shared" si="3"/>
        <v>0</v>
      </c>
      <c r="X28" s="51">
        <v>0</v>
      </c>
      <c r="Y28" s="58">
        <v>0</v>
      </c>
      <c r="Z28" s="52">
        <v>0</v>
      </c>
      <c r="AA28" s="53">
        <f t="shared" si="4"/>
        <v>0</v>
      </c>
      <c r="AB28" s="51">
        <v>0</v>
      </c>
      <c r="AC28" s="58">
        <v>0</v>
      </c>
      <c r="AD28" s="52">
        <v>0</v>
      </c>
      <c r="AE28" s="53">
        <f t="shared" si="5"/>
        <v>0</v>
      </c>
      <c r="AF28" s="59">
        <v>0</v>
      </c>
      <c r="AG28" s="60">
        <v>0</v>
      </c>
      <c r="AH28" s="61">
        <v>0</v>
      </c>
      <c r="AI28" s="61">
        <v>0</v>
      </c>
      <c r="AJ28" s="61">
        <v>0</v>
      </c>
      <c r="AK28" s="62">
        <f t="shared" si="6"/>
        <v>0</v>
      </c>
      <c r="AL28" s="59">
        <v>0</v>
      </c>
      <c r="AM28" s="61">
        <v>0</v>
      </c>
      <c r="AN28" s="61">
        <v>0</v>
      </c>
      <c r="AO28" s="61">
        <v>0</v>
      </c>
      <c r="AP28" s="63">
        <f t="shared" si="7"/>
        <v>0</v>
      </c>
    </row>
    <row r="29" spans="1:42" ht="60.75" customHeight="1" x14ac:dyDescent="0.3">
      <c r="A29" s="64" t="s">
        <v>55</v>
      </c>
      <c r="B29" s="93">
        <v>543075</v>
      </c>
      <c r="C29" s="66">
        <v>28</v>
      </c>
      <c r="D29" s="67">
        <v>699600</v>
      </c>
      <c r="E29" s="68">
        <f t="shared" si="0"/>
        <v>1.2882198591354785</v>
      </c>
      <c r="F29" s="66">
        <v>8</v>
      </c>
      <c r="G29" s="69">
        <v>200000</v>
      </c>
      <c r="H29" s="66">
        <v>20</v>
      </c>
      <c r="I29" s="67">
        <v>499600</v>
      </c>
      <c r="J29" s="70">
        <f t="shared" si="1"/>
        <v>0.91994660037748011</v>
      </c>
      <c r="K29" s="71">
        <v>20</v>
      </c>
      <c r="L29" s="67">
        <v>250000.00069999998</v>
      </c>
      <c r="M29" s="67">
        <v>499600.00069999998</v>
      </c>
      <c r="N29" s="67">
        <v>349719.99959999998</v>
      </c>
      <c r="O29" s="68">
        <f t="shared" si="2"/>
        <v>0.91994660166643649</v>
      </c>
      <c r="P29" s="72">
        <v>295041.18960000004</v>
      </c>
      <c r="Q29" s="67">
        <v>249600</v>
      </c>
      <c r="R29" s="69">
        <v>174719.99959999998</v>
      </c>
      <c r="S29" s="71">
        <v>20</v>
      </c>
      <c r="T29" s="67">
        <v>545041.1902999999</v>
      </c>
      <c r="U29" s="67">
        <v>499600.00069999998</v>
      </c>
      <c r="V29" s="67">
        <v>349719.99959999998</v>
      </c>
      <c r="W29" s="68">
        <f t="shared" si="3"/>
        <v>0.91994660166643649</v>
      </c>
      <c r="X29" s="66">
        <v>20</v>
      </c>
      <c r="Y29" s="73">
        <v>20</v>
      </c>
      <c r="Z29" s="67">
        <v>417100</v>
      </c>
      <c r="AA29" s="68">
        <f t="shared" si="4"/>
        <v>0.76803388113980575</v>
      </c>
      <c r="AB29" s="66">
        <v>18</v>
      </c>
      <c r="AC29" s="73">
        <v>18</v>
      </c>
      <c r="AD29" s="67">
        <v>449600</v>
      </c>
      <c r="AE29" s="68">
        <f t="shared" si="5"/>
        <v>0.8278782856879805</v>
      </c>
      <c r="AF29" s="66">
        <v>18</v>
      </c>
      <c r="AG29" s="73">
        <v>20</v>
      </c>
      <c r="AH29" s="67">
        <v>474600</v>
      </c>
      <c r="AI29" s="67">
        <v>332220</v>
      </c>
      <c r="AJ29" s="67">
        <v>132500</v>
      </c>
      <c r="AK29" s="68">
        <f t="shared" si="6"/>
        <v>0.8739124430327303</v>
      </c>
      <c r="AL29" s="66">
        <v>0</v>
      </c>
      <c r="AM29" s="67">
        <v>0</v>
      </c>
      <c r="AN29" s="67">
        <v>0</v>
      </c>
      <c r="AO29" s="67">
        <v>0</v>
      </c>
      <c r="AP29" s="70">
        <f t="shared" si="7"/>
        <v>0</v>
      </c>
    </row>
    <row r="30" spans="1:42" ht="60.75" customHeight="1" thickBot="1" x14ac:dyDescent="0.35">
      <c r="A30" s="74" t="s">
        <v>56</v>
      </c>
      <c r="B30" s="94">
        <v>41858550</v>
      </c>
      <c r="C30" s="76">
        <v>3</v>
      </c>
      <c r="D30" s="77">
        <v>4864585.95</v>
      </c>
      <c r="E30" s="78">
        <f t="shared" si="0"/>
        <v>0.11621487008030618</v>
      </c>
      <c r="F30" s="76">
        <v>0</v>
      </c>
      <c r="G30" s="79">
        <v>0</v>
      </c>
      <c r="H30" s="76">
        <v>0</v>
      </c>
      <c r="I30" s="77">
        <v>0</v>
      </c>
      <c r="J30" s="80">
        <f t="shared" si="1"/>
        <v>0</v>
      </c>
      <c r="K30" s="81">
        <v>0</v>
      </c>
      <c r="L30" s="77">
        <v>0</v>
      </c>
      <c r="M30" s="77">
        <v>0</v>
      </c>
      <c r="N30" s="77">
        <v>0</v>
      </c>
      <c r="O30" s="78">
        <f t="shared" si="2"/>
        <v>0</v>
      </c>
      <c r="P30" s="82">
        <v>0</v>
      </c>
      <c r="Q30" s="77">
        <v>0</v>
      </c>
      <c r="R30" s="79">
        <v>0</v>
      </c>
      <c r="S30" s="81">
        <v>0</v>
      </c>
      <c r="T30" s="77">
        <v>0</v>
      </c>
      <c r="U30" s="77">
        <v>0</v>
      </c>
      <c r="V30" s="77">
        <v>0</v>
      </c>
      <c r="W30" s="78">
        <f t="shared" si="3"/>
        <v>0</v>
      </c>
      <c r="X30" s="76">
        <v>0</v>
      </c>
      <c r="Y30" s="87">
        <v>0</v>
      </c>
      <c r="Z30" s="77">
        <v>0</v>
      </c>
      <c r="AA30" s="78">
        <f t="shared" si="4"/>
        <v>0</v>
      </c>
      <c r="AB30" s="76">
        <v>0</v>
      </c>
      <c r="AC30" s="87">
        <v>0</v>
      </c>
      <c r="AD30" s="77">
        <v>0</v>
      </c>
      <c r="AE30" s="78">
        <f t="shared" si="5"/>
        <v>0</v>
      </c>
      <c r="AF30" s="83">
        <v>0</v>
      </c>
      <c r="AG30" s="84">
        <v>0</v>
      </c>
      <c r="AH30" s="85">
        <v>0</v>
      </c>
      <c r="AI30" s="85">
        <v>0</v>
      </c>
      <c r="AJ30" s="85">
        <v>0</v>
      </c>
      <c r="AK30" s="86">
        <f t="shared" si="6"/>
        <v>0</v>
      </c>
      <c r="AL30" s="83">
        <v>0</v>
      </c>
      <c r="AM30" s="85">
        <v>0</v>
      </c>
      <c r="AN30" s="85">
        <v>0</v>
      </c>
      <c r="AO30" s="85">
        <v>0</v>
      </c>
      <c r="AP30" s="88">
        <f t="shared" si="7"/>
        <v>0</v>
      </c>
    </row>
    <row r="31" spans="1:42" ht="60.75" customHeight="1" thickBot="1" x14ac:dyDescent="0.35">
      <c r="A31" s="31" t="s">
        <v>57</v>
      </c>
      <c r="B31" s="96">
        <v>8355000</v>
      </c>
      <c r="C31" s="33">
        <v>6</v>
      </c>
      <c r="D31" s="34">
        <v>2230634.41</v>
      </c>
      <c r="E31" s="43">
        <f t="shared" si="0"/>
        <v>0.26698197606223822</v>
      </c>
      <c r="F31" s="33">
        <v>2</v>
      </c>
      <c r="G31" s="41">
        <v>811257.6100000001</v>
      </c>
      <c r="H31" s="33">
        <v>0</v>
      </c>
      <c r="I31" s="34">
        <v>0</v>
      </c>
      <c r="J31" s="43">
        <f t="shared" si="1"/>
        <v>0</v>
      </c>
      <c r="K31" s="33">
        <v>0</v>
      </c>
      <c r="L31" s="34">
        <v>0</v>
      </c>
      <c r="M31" s="34">
        <v>0</v>
      </c>
      <c r="N31" s="34">
        <v>0</v>
      </c>
      <c r="O31" s="43">
        <f t="shared" si="2"/>
        <v>0</v>
      </c>
      <c r="P31" s="40">
        <v>0</v>
      </c>
      <c r="Q31" s="34">
        <v>0</v>
      </c>
      <c r="R31" s="41">
        <v>0</v>
      </c>
      <c r="S31" s="33">
        <v>0</v>
      </c>
      <c r="T31" s="34">
        <v>0</v>
      </c>
      <c r="U31" s="34">
        <v>0</v>
      </c>
      <c r="V31" s="34">
        <v>0</v>
      </c>
      <c r="W31" s="43">
        <f t="shared" si="3"/>
        <v>0</v>
      </c>
      <c r="X31" s="33">
        <v>0</v>
      </c>
      <c r="Y31" s="42">
        <v>0</v>
      </c>
      <c r="Z31" s="34">
        <v>0</v>
      </c>
      <c r="AA31" s="43">
        <f t="shared" si="4"/>
        <v>0</v>
      </c>
      <c r="AB31" s="33">
        <v>0</v>
      </c>
      <c r="AC31" s="42">
        <v>0</v>
      </c>
      <c r="AD31" s="34">
        <v>0</v>
      </c>
      <c r="AE31" s="43">
        <f t="shared" si="5"/>
        <v>0</v>
      </c>
      <c r="AF31" s="44">
        <v>0</v>
      </c>
      <c r="AG31" s="47">
        <v>0</v>
      </c>
      <c r="AH31" s="48">
        <v>0</v>
      </c>
      <c r="AI31" s="48">
        <v>0</v>
      </c>
      <c r="AJ31" s="48">
        <v>0</v>
      </c>
      <c r="AK31" s="46">
        <f t="shared" si="6"/>
        <v>0</v>
      </c>
      <c r="AL31" s="44">
        <v>0</v>
      </c>
      <c r="AM31" s="45">
        <v>0</v>
      </c>
      <c r="AN31" s="45">
        <v>0</v>
      </c>
      <c r="AO31" s="45">
        <v>0</v>
      </c>
      <c r="AP31" s="46">
        <f t="shared" si="7"/>
        <v>0</v>
      </c>
    </row>
    <row r="32" spans="1:42" ht="60.75" customHeight="1" x14ac:dyDescent="0.3">
      <c r="A32" s="91" t="s">
        <v>58</v>
      </c>
      <c r="B32" s="95">
        <v>5013000</v>
      </c>
      <c r="C32" s="51">
        <v>6</v>
      </c>
      <c r="D32" s="52">
        <v>2230634.41</v>
      </c>
      <c r="E32" s="53">
        <f t="shared" si="0"/>
        <v>0.44496996010373036</v>
      </c>
      <c r="F32" s="51">
        <v>2</v>
      </c>
      <c r="G32" s="54">
        <v>811257.6100000001</v>
      </c>
      <c r="H32" s="51">
        <v>0</v>
      </c>
      <c r="I32" s="52">
        <v>0</v>
      </c>
      <c r="J32" s="55">
        <f t="shared" si="1"/>
        <v>0</v>
      </c>
      <c r="K32" s="56">
        <v>0</v>
      </c>
      <c r="L32" s="52">
        <v>0</v>
      </c>
      <c r="M32" s="52">
        <v>0</v>
      </c>
      <c r="N32" s="52">
        <v>0</v>
      </c>
      <c r="O32" s="53">
        <f t="shared" si="2"/>
        <v>0</v>
      </c>
      <c r="P32" s="57">
        <v>0</v>
      </c>
      <c r="Q32" s="52">
        <v>0</v>
      </c>
      <c r="R32" s="54">
        <v>0</v>
      </c>
      <c r="S32" s="56">
        <v>0</v>
      </c>
      <c r="T32" s="52">
        <v>0</v>
      </c>
      <c r="U32" s="52">
        <v>0</v>
      </c>
      <c r="V32" s="52">
        <v>0</v>
      </c>
      <c r="W32" s="53">
        <f t="shared" si="3"/>
        <v>0</v>
      </c>
      <c r="X32" s="51">
        <v>0</v>
      </c>
      <c r="Y32" s="58">
        <v>0</v>
      </c>
      <c r="Z32" s="52">
        <v>0</v>
      </c>
      <c r="AA32" s="53">
        <f t="shared" si="4"/>
        <v>0</v>
      </c>
      <c r="AB32" s="51">
        <v>0</v>
      </c>
      <c r="AC32" s="58">
        <v>0</v>
      </c>
      <c r="AD32" s="52">
        <v>0</v>
      </c>
      <c r="AE32" s="53">
        <f t="shared" si="5"/>
        <v>0</v>
      </c>
      <c r="AF32" s="59">
        <v>0</v>
      </c>
      <c r="AG32" s="60">
        <v>0</v>
      </c>
      <c r="AH32" s="61">
        <v>0</v>
      </c>
      <c r="AI32" s="61">
        <v>0</v>
      </c>
      <c r="AJ32" s="61">
        <v>0</v>
      </c>
      <c r="AK32" s="62">
        <f t="shared" si="6"/>
        <v>0</v>
      </c>
      <c r="AL32" s="59">
        <v>0</v>
      </c>
      <c r="AM32" s="61">
        <v>0</v>
      </c>
      <c r="AN32" s="61">
        <v>0</v>
      </c>
      <c r="AO32" s="61">
        <v>0</v>
      </c>
      <c r="AP32" s="63">
        <f t="shared" si="7"/>
        <v>0</v>
      </c>
    </row>
    <row r="33" spans="1:42" ht="60.75" customHeight="1" thickBot="1" x14ac:dyDescent="0.35">
      <c r="A33" s="74" t="s">
        <v>59</v>
      </c>
      <c r="B33" s="97">
        <v>3342000</v>
      </c>
      <c r="C33" s="76">
        <v>0</v>
      </c>
      <c r="D33" s="77">
        <v>0</v>
      </c>
      <c r="E33" s="78">
        <f t="shared" si="0"/>
        <v>0</v>
      </c>
      <c r="F33" s="76">
        <v>0</v>
      </c>
      <c r="G33" s="79">
        <v>0</v>
      </c>
      <c r="H33" s="76">
        <v>0</v>
      </c>
      <c r="I33" s="77">
        <v>0</v>
      </c>
      <c r="J33" s="80">
        <f t="shared" si="1"/>
        <v>0</v>
      </c>
      <c r="K33" s="81">
        <v>0</v>
      </c>
      <c r="L33" s="77">
        <v>0</v>
      </c>
      <c r="M33" s="77">
        <v>0</v>
      </c>
      <c r="N33" s="77">
        <v>0</v>
      </c>
      <c r="O33" s="78">
        <f t="shared" si="2"/>
        <v>0</v>
      </c>
      <c r="P33" s="82">
        <v>0</v>
      </c>
      <c r="Q33" s="77">
        <v>0</v>
      </c>
      <c r="R33" s="79">
        <v>0</v>
      </c>
      <c r="S33" s="81">
        <v>0</v>
      </c>
      <c r="T33" s="77">
        <v>0</v>
      </c>
      <c r="U33" s="77">
        <v>0</v>
      </c>
      <c r="V33" s="77">
        <v>0</v>
      </c>
      <c r="W33" s="78">
        <f t="shared" si="3"/>
        <v>0</v>
      </c>
      <c r="X33" s="83">
        <v>0</v>
      </c>
      <c r="Y33" s="84">
        <v>0</v>
      </c>
      <c r="Z33" s="85">
        <v>0</v>
      </c>
      <c r="AA33" s="86">
        <f t="shared" si="4"/>
        <v>0</v>
      </c>
      <c r="AB33" s="76">
        <v>0</v>
      </c>
      <c r="AC33" s="87">
        <v>0</v>
      </c>
      <c r="AD33" s="77">
        <v>0</v>
      </c>
      <c r="AE33" s="78">
        <f t="shared" si="5"/>
        <v>0</v>
      </c>
      <c r="AF33" s="83">
        <v>0</v>
      </c>
      <c r="AG33" s="84">
        <v>0</v>
      </c>
      <c r="AH33" s="85">
        <v>0</v>
      </c>
      <c r="AI33" s="85">
        <v>0</v>
      </c>
      <c r="AJ33" s="85">
        <v>0</v>
      </c>
      <c r="AK33" s="86">
        <f t="shared" si="6"/>
        <v>0</v>
      </c>
      <c r="AL33" s="83">
        <v>0</v>
      </c>
      <c r="AM33" s="85">
        <v>0</v>
      </c>
      <c r="AN33" s="85">
        <v>0</v>
      </c>
      <c r="AO33" s="85">
        <v>0</v>
      </c>
      <c r="AP33" s="88">
        <f t="shared" si="7"/>
        <v>0</v>
      </c>
    </row>
    <row r="34" spans="1:42" ht="60.75" customHeight="1" thickBot="1" x14ac:dyDescent="0.35">
      <c r="A34" s="98" t="s">
        <v>60</v>
      </c>
      <c r="B34" s="96">
        <v>183471455.40000001</v>
      </c>
      <c r="C34" s="33">
        <v>25</v>
      </c>
      <c r="D34" s="34">
        <v>63018921.170000009</v>
      </c>
      <c r="E34" s="43">
        <f t="shared" si="0"/>
        <v>0.34348079396115155</v>
      </c>
      <c r="F34" s="33">
        <v>0</v>
      </c>
      <c r="G34" s="41">
        <v>0</v>
      </c>
      <c r="H34" s="33">
        <v>23</v>
      </c>
      <c r="I34" s="34">
        <v>61670165.800000012</v>
      </c>
      <c r="J34" s="43">
        <f t="shared" si="1"/>
        <v>0.33612948491386968</v>
      </c>
      <c r="K34" s="33">
        <v>23</v>
      </c>
      <c r="L34" s="34">
        <v>61670165.800000004</v>
      </c>
      <c r="M34" s="34">
        <v>61657012.710000001</v>
      </c>
      <c r="N34" s="34">
        <v>43159908.840000004</v>
      </c>
      <c r="O34" s="43">
        <f t="shared" si="2"/>
        <v>0.33605779479743531</v>
      </c>
      <c r="P34" s="40">
        <v>-13153.090000000004</v>
      </c>
      <c r="Q34" s="34">
        <v>-13153.090000000004</v>
      </c>
      <c r="R34" s="41">
        <v>-9207.1599999999926</v>
      </c>
      <c r="S34" s="33">
        <v>23</v>
      </c>
      <c r="T34" s="34">
        <v>61657012.710000001</v>
      </c>
      <c r="U34" s="34">
        <v>61657012.710000001</v>
      </c>
      <c r="V34" s="34">
        <v>43159908.840000004</v>
      </c>
      <c r="W34" s="43">
        <f t="shared" si="3"/>
        <v>0.33605779479743531</v>
      </c>
      <c r="X34" s="89">
        <v>8</v>
      </c>
      <c r="Y34" s="42">
        <v>11</v>
      </c>
      <c r="Z34" s="34">
        <v>18069816.780000001</v>
      </c>
      <c r="AA34" s="35">
        <f t="shared" si="4"/>
        <v>9.8488436474244045E-2</v>
      </c>
      <c r="AB34" s="33">
        <v>1</v>
      </c>
      <c r="AC34" s="42">
        <v>1</v>
      </c>
      <c r="AD34" s="34">
        <v>614628.69999999995</v>
      </c>
      <c r="AE34" s="43">
        <f t="shared" si="5"/>
        <v>3.349996317737827E-3</v>
      </c>
      <c r="AF34" s="44">
        <v>1</v>
      </c>
      <c r="AG34" s="47">
        <v>1</v>
      </c>
      <c r="AH34" s="48">
        <v>614628.69999999995</v>
      </c>
      <c r="AI34" s="48">
        <v>430240.09</v>
      </c>
      <c r="AJ34" s="48">
        <v>0</v>
      </c>
      <c r="AK34" s="99">
        <v>0</v>
      </c>
      <c r="AL34" s="44">
        <v>0</v>
      </c>
      <c r="AM34" s="45">
        <v>0</v>
      </c>
      <c r="AN34" s="45">
        <v>0</v>
      </c>
      <c r="AO34" s="45">
        <v>0</v>
      </c>
      <c r="AP34" s="46">
        <f t="shared" si="7"/>
        <v>0</v>
      </c>
    </row>
    <row r="35" spans="1:42" ht="60.75" customHeight="1" thickBot="1" x14ac:dyDescent="0.35">
      <c r="A35" s="100" t="s">
        <v>61</v>
      </c>
      <c r="B35" s="96">
        <v>3058809129.1413932</v>
      </c>
      <c r="C35" s="37">
        <v>2959</v>
      </c>
      <c r="D35" s="38">
        <v>1799391453.52</v>
      </c>
      <c r="E35" s="101">
        <f t="shared" si="0"/>
        <v>0.58826535999815344</v>
      </c>
      <c r="F35" s="37">
        <v>390</v>
      </c>
      <c r="G35" s="102">
        <v>256326940.11000001</v>
      </c>
      <c r="H35" s="37">
        <v>1754</v>
      </c>
      <c r="I35" s="38">
        <v>1029927308.4699999</v>
      </c>
      <c r="J35" s="101">
        <f t="shared" si="1"/>
        <v>0.33670858984231561</v>
      </c>
      <c r="K35" s="37">
        <v>1731</v>
      </c>
      <c r="L35" s="38">
        <v>943174109.53049994</v>
      </c>
      <c r="M35" s="38">
        <v>996838350.95959997</v>
      </c>
      <c r="N35" s="38">
        <v>697786848.78929996</v>
      </c>
      <c r="O35" s="101">
        <f t="shared" si="2"/>
        <v>0.32589099511397501</v>
      </c>
      <c r="P35" s="103">
        <v>128866834.77939999</v>
      </c>
      <c r="Q35" s="38">
        <v>128673414.98980001</v>
      </c>
      <c r="R35" s="102">
        <v>90551795.619599998</v>
      </c>
      <c r="S35" s="37">
        <v>1717</v>
      </c>
      <c r="T35" s="38">
        <v>1072040944.3098999</v>
      </c>
      <c r="U35" s="38">
        <v>990498336.41030002</v>
      </c>
      <c r="V35" s="38">
        <v>693348838.61940014</v>
      </c>
      <c r="W35" s="101">
        <f t="shared" si="3"/>
        <v>0.32381828829193166</v>
      </c>
      <c r="X35" s="89">
        <v>1298</v>
      </c>
      <c r="Y35" s="42">
        <v>1352</v>
      </c>
      <c r="Z35" s="34">
        <v>326660744.74000001</v>
      </c>
      <c r="AA35" s="35">
        <f t="shared" si="4"/>
        <v>0.1067934385404733</v>
      </c>
      <c r="AB35" s="37">
        <v>942</v>
      </c>
      <c r="AC35" s="104">
        <v>982</v>
      </c>
      <c r="AD35" s="38">
        <v>207258146.91000003</v>
      </c>
      <c r="AE35" s="101">
        <f t="shared" si="5"/>
        <v>6.7757790094008688E-2</v>
      </c>
      <c r="AF35" s="33">
        <f>SUM(AF34,AF31,AF27,AF18,AF6)</f>
        <v>822</v>
      </c>
      <c r="AG35" s="42">
        <v>846</v>
      </c>
      <c r="AH35" s="34">
        <v>223931071.72</v>
      </c>
      <c r="AI35" s="34">
        <v>156751748.62999997</v>
      </c>
      <c r="AJ35" s="34">
        <v>44983414.120000005</v>
      </c>
      <c r="AK35" s="43">
        <f t="shared" si="6"/>
        <v>7.3208579635322776E-2</v>
      </c>
      <c r="AL35" s="33">
        <f>SUM(AL34,AL31,AL27,AL18,AL6)</f>
        <v>234</v>
      </c>
      <c r="AM35" s="105">
        <v>84829278.230000004</v>
      </c>
      <c r="AN35" s="105">
        <v>84829278.230000004</v>
      </c>
      <c r="AO35" s="105">
        <v>59380494.539999999</v>
      </c>
      <c r="AP35" s="43">
        <f t="shared" si="7"/>
        <v>2.7732779211958072E-2</v>
      </c>
    </row>
    <row r="36" spans="1:42" ht="15.6" x14ac:dyDescent="0.3">
      <c r="A36" s="106"/>
      <c r="B36" s="107"/>
    </row>
    <row r="37" spans="1:42" ht="15.6" x14ac:dyDescent="0.3">
      <c r="A37" s="111" t="s">
        <v>62</v>
      </c>
      <c r="B37" s="107"/>
    </row>
    <row r="38" spans="1:42" ht="15.6" x14ac:dyDescent="0.3">
      <c r="A38" s="112"/>
      <c r="B38" s="107"/>
    </row>
    <row r="39" spans="1:42" x14ac:dyDescent="0.3">
      <c r="A39" t="s">
        <v>63</v>
      </c>
      <c r="B39" s="107"/>
    </row>
    <row r="40" spans="1:42" ht="15.6" x14ac:dyDescent="0.3">
      <c r="A40" t="s">
        <v>64</v>
      </c>
      <c r="B40" s="113"/>
      <c r="C40" s="114"/>
      <c r="D40" s="115"/>
      <c r="E40" s="115"/>
      <c r="F40" s="116"/>
      <c r="G40" s="114"/>
      <c r="H40" s="115"/>
      <c r="I40" s="115"/>
      <c r="J40" s="116"/>
      <c r="K40" s="117"/>
      <c r="L40" s="117"/>
      <c r="M40" s="118"/>
      <c r="N40" s="115"/>
      <c r="O40" s="114"/>
      <c r="P40" s="115"/>
      <c r="Q40" s="115"/>
      <c r="R40" s="115"/>
      <c r="S40" s="116"/>
      <c r="T40" s="116"/>
      <c r="U40" s="119"/>
      <c r="V40" s="115"/>
    </row>
    <row r="41" spans="1:42" ht="15.6" x14ac:dyDescent="0.3">
      <c r="A41" s="120" t="s">
        <v>65</v>
      </c>
      <c r="B41" s="113"/>
      <c r="C41" s="114"/>
      <c r="D41" s="115"/>
      <c r="E41" s="115"/>
      <c r="F41" s="116"/>
      <c r="G41" s="114"/>
      <c r="H41" s="115"/>
      <c r="I41" s="115"/>
      <c r="J41" s="116"/>
      <c r="K41" s="117"/>
      <c r="L41" s="117"/>
      <c r="M41" s="118"/>
      <c r="N41" s="115"/>
      <c r="O41" s="114"/>
      <c r="P41" s="115"/>
      <c r="Q41" s="115"/>
      <c r="R41" s="115"/>
      <c r="S41" s="116"/>
      <c r="T41" s="116"/>
      <c r="U41" s="119"/>
      <c r="V41" s="115"/>
    </row>
    <row r="42" spans="1:42" x14ac:dyDescent="0.3">
      <c r="A42" s="120" t="s">
        <v>66</v>
      </c>
      <c r="B42" s="107"/>
    </row>
    <row r="43" spans="1:42" x14ac:dyDescent="0.3">
      <c r="A43" t="s">
        <v>67</v>
      </c>
      <c r="B43" s="107"/>
    </row>
    <row r="44" spans="1:42" ht="15" x14ac:dyDescent="0.3">
      <c r="A44" s="121"/>
      <c r="B44" s="107"/>
    </row>
    <row r="45" spans="1:42" x14ac:dyDescent="0.3">
      <c r="A45" t="s">
        <v>68</v>
      </c>
      <c r="B45" s="107"/>
    </row>
    <row r="46" spans="1:42" x14ac:dyDescent="0.3">
      <c r="A46" t="s">
        <v>69</v>
      </c>
      <c r="B46" s="107"/>
    </row>
    <row r="47" spans="1:42" x14ac:dyDescent="0.3">
      <c r="A47" t="s">
        <v>70</v>
      </c>
      <c r="B47" s="107"/>
    </row>
    <row r="48" spans="1:42" x14ac:dyDescent="0.3">
      <c r="B48" s="107"/>
    </row>
    <row r="49" spans="2:2" x14ac:dyDescent="0.3">
      <c r="B49" s="107"/>
    </row>
    <row r="50" spans="2:2" x14ac:dyDescent="0.3">
      <c r="B50" s="107"/>
    </row>
    <row r="51" spans="2:2" x14ac:dyDescent="0.3">
      <c r="B51" s="107"/>
    </row>
    <row r="52" spans="2:2" x14ac:dyDescent="0.3">
      <c r="B52" s="107"/>
    </row>
    <row r="53" spans="2:2" x14ac:dyDescent="0.3">
      <c r="B53" s="107"/>
    </row>
    <row r="54" spans="2:2" x14ac:dyDescent="0.3">
      <c r="B54" s="107"/>
    </row>
    <row r="55" spans="2:2" x14ac:dyDescent="0.3">
      <c r="B55" s="107"/>
    </row>
    <row r="56" spans="2:2" x14ac:dyDescent="0.3">
      <c r="B56" s="107"/>
    </row>
    <row r="57" spans="2:2" x14ac:dyDescent="0.3">
      <c r="B57" s="107"/>
    </row>
    <row r="58" spans="2:2" x14ac:dyDescent="0.3">
      <c r="B58" s="107"/>
    </row>
    <row r="59" spans="2:2" x14ac:dyDescent="0.3">
      <c r="B59" s="107"/>
    </row>
    <row r="60" spans="2:2" x14ac:dyDescent="0.3">
      <c r="B60" s="107"/>
    </row>
    <row r="61" spans="2:2" x14ac:dyDescent="0.3">
      <c r="B61" s="107"/>
    </row>
    <row r="62" spans="2:2" x14ac:dyDescent="0.3">
      <c r="B62" s="107"/>
    </row>
    <row r="63" spans="2:2" x14ac:dyDescent="0.3">
      <c r="B63" s="107"/>
    </row>
    <row r="64" spans="2:2" x14ac:dyDescent="0.3">
      <c r="B64" s="107"/>
    </row>
    <row r="65" spans="2:2" x14ac:dyDescent="0.3">
      <c r="B65" s="107"/>
    </row>
    <row r="66" spans="2:2" x14ac:dyDescent="0.3">
      <c r="B66" s="107"/>
    </row>
    <row r="67" spans="2:2" x14ac:dyDescent="0.3">
      <c r="B67" s="107"/>
    </row>
    <row r="68" spans="2:2" x14ac:dyDescent="0.3">
      <c r="B68" s="107"/>
    </row>
    <row r="69" spans="2:2" x14ac:dyDescent="0.3">
      <c r="B69" s="107"/>
    </row>
    <row r="70" spans="2:2" x14ac:dyDescent="0.3">
      <c r="B70" s="107"/>
    </row>
    <row r="71" spans="2:2" x14ac:dyDescent="0.3">
      <c r="B71" s="107"/>
    </row>
    <row r="72" spans="2:2" x14ac:dyDescent="0.3">
      <c r="B72" s="107"/>
    </row>
    <row r="73" spans="2:2" x14ac:dyDescent="0.3">
      <c r="B73" s="107"/>
    </row>
    <row r="74" spans="2:2" x14ac:dyDescent="0.3">
      <c r="B74" s="107"/>
    </row>
    <row r="75" spans="2:2" x14ac:dyDescent="0.3">
      <c r="B75" s="107"/>
    </row>
    <row r="76" spans="2:2" x14ac:dyDescent="0.3">
      <c r="B76" s="107"/>
    </row>
    <row r="77" spans="2:2" x14ac:dyDescent="0.3">
      <c r="B77" s="107"/>
    </row>
    <row r="78" spans="2:2" x14ac:dyDescent="0.3">
      <c r="B78" s="107"/>
    </row>
    <row r="79" spans="2:2" x14ac:dyDescent="0.3">
      <c r="B79" s="107"/>
    </row>
    <row r="80" spans="2:2" x14ac:dyDescent="0.3">
      <c r="B80" s="107"/>
    </row>
    <row r="81" spans="2:2" x14ac:dyDescent="0.3">
      <c r="B81" s="107"/>
    </row>
    <row r="82" spans="2:2" x14ac:dyDescent="0.3">
      <c r="B82" s="107"/>
    </row>
    <row r="83" spans="2:2" x14ac:dyDescent="0.3">
      <c r="B83" s="107"/>
    </row>
    <row r="84" spans="2:2" x14ac:dyDescent="0.3">
      <c r="B84" s="107"/>
    </row>
    <row r="85" spans="2:2" x14ac:dyDescent="0.3">
      <c r="B85" s="107"/>
    </row>
    <row r="86" spans="2:2" x14ac:dyDescent="0.3">
      <c r="B86" s="107"/>
    </row>
    <row r="87" spans="2:2" x14ac:dyDescent="0.3">
      <c r="B87" s="107"/>
    </row>
    <row r="88" spans="2:2" x14ac:dyDescent="0.3">
      <c r="B88" s="107"/>
    </row>
    <row r="89" spans="2:2" x14ac:dyDescent="0.3">
      <c r="B89" s="107"/>
    </row>
    <row r="90" spans="2:2" x14ac:dyDescent="0.3">
      <c r="B90" s="107"/>
    </row>
    <row r="91" spans="2:2" x14ac:dyDescent="0.3">
      <c r="B91" s="107"/>
    </row>
    <row r="92" spans="2:2" x14ac:dyDescent="0.3">
      <c r="B92" s="107"/>
    </row>
    <row r="93" spans="2:2" x14ac:dyDescent="0.3">
      <c r="B93" s="107"/>
    </row>
    <row r="94" spans="2:2" x14ac:dyDescent="0.3">
      <c r="B94" s="107"/>
    </row>
    <row r="95" spans="2:2" x14ac:dyDescent="0.3">
      <c r="B95" s="107"/>
    </row>
    <row r="96" spans="2:2" x14ac:dyDescent="0.3">
      <c r="B96" s="107"/>
    </row>
    <row r="97" spans="2:2" x14ac:dyDescent="0.3">
      <c r="B97" s="107"/>
    </row>
    <row r="98" spans="2:2" x14ac:dyDescent="0.3">
      <c r="B98" s="107"/>
    </row>
    <row r="99" spans="2:2" x14ac:dyDescent="0.3">
      <c r="B99" s="107"/>
    </row>
    <row r="100" spans="2:2" x14ac:dyDescent="0.3">
      <c r="B100" s="107"/>
    </row>
    <row r="101" spans="2:2" x14ac:dyDescent="0.3">
      <c r="B101" s="107"/>
    </row>
    <row r="102" spans="2:2" x14ac:dyDescent="0.3">
      <c r="B102" s="107"/>
    </row>
    <row r="103" spans="2:2" x14ac:dyDescent="0.3">
      <c r="B103" s="107"/>
    </row>
    <row r="104" spans="2:2" x14ac:dyDescent="0.3">
      <c r="B104" s="107"/>
    </row>
    <row r="105" spans="2:2" x14ac:dyDescent="0.3">
      <c r="B105" s="107"/>
    </row>
    <row r="106" spans="2:2" x14ac:dyDescent="0.3">
      <c r="B106" s="107"/>
    </row>
    <row r="107" spans="2:2" x14ac:dyDescent="0.3">
      <c r="B107" s="107"/>
    </row>
    <row r="108" spans="2:2" x14ac:dyDescent="0.3">
      <c r="B108" s="107"/>
    </row>
    <row r="109" spans="2:2" x14ac:dyDescent="0.3">
      <c r="B109" s="107"/>
    </row>
    <row r="110" spans="2:2" x14ac:dyDescent="0.3">
      <c r="B110" s="107"/>
    </row>
    <row r="111" spans="2:2" x14ac:dyDescent="0.3">
      <c r="B111" s="107"/>
    </row>
    <row r="112" spans="2:2" x14ac:dyDescent="0.3">
      <c r="B112" s="107"/>
    </row>
    <row r="113" spans="2:2" x14ac:dyDescent="0.3">
      <c r="B113" s="107"/>
    </row>
    <row r="114" spans="2:2" x14ac:dyDescent="0.3">
      <c r="B114" s="107"/>
    </row>
    <row r="115" spans="2:2" x14ac:dyDescent="0.3">
      <c r="B115" s="107"/>
    </row>
    <row r="116" spans="2:2" x14ac:dyDescent="0.3">
      <c r="B116" s="107"/>
    </row>
    <row r="117" spans="2:2" x14ac:dyDescent="0.3">
      <c r="B117" s="107"/>
    </row>
    <row r="118" spans="2:2" x14ac:dyDescent="0.3">
      <c r="B118" s="107"/>
    </row>
    <row r="119" spans="2:2" x14ac:dyDescent="0.3">
      <c r="B119" s="107"/>
    </row>
    <row r="120" spans="2:2" x14ac:dyDescent="0.3">
      <c r="B120" s="107"/>
    </row>
    <row r="121" spans="2:2" x14ac:dyDescent="0.3">
      <c r="B121" s="107"/>
    </row>
    <row r="122" spans="2:2" x14ac:dyDescent="0.3">
      <c r="B122" s="107"/>
    </row>
    <row r="123" spans="2:2" x14ac:dyDescent="0.3">
      <c r="B123" s="107"/>
    </row>
    <row r="124" spans="2:2" x14ac:dyDescent="0.3">
      <c r="B124" s="107"/>
    </row>
    <row r="125" spans="2:2" x14ac:dyDescent="0.3">
      <c r="B125" s="107"/>
    </row>
    <row r="126" spans="2:2" x14ac:dyDescent="0.3">
      <c r="B126" s="107"/>
    </row>
    <row r="127" spans="2:2" x14ac:dyDescent="0.3">
      <c r="B127" s="107"/>
    </row>
    <row r="128" spans="2:2" x14ac:dyDescent="0.3">
      <c r="B128" s="107"/>
    </row>
    <row r="129" spans="2:2" x14ac:dyDescent="0.3">
      <c r="B129" s="107"/>
    </row>
    <row r="130" spans="2:2" x14ac:dyDescent="0.3">
      <c r="B130" s="107"/>
    </row>
    <row r="131" spans="2:2" x14ac:dyDescent="0.3">
      <c r="B131" s="107"/>
    </row>
    <row r="132" spans="2:2" x14ac:dyDescent="0.3">
      <c r="B132" s="107"/>
    </row>
    <row r="133" spans="2:2" x14ac:dyDescent="0.3">
      <c r="B133" s="107"/>
    </row>
    <row r="134" spans="2:2" x14ac:dyDescent="0.3">
      <c r="B134" s="107"/>
    </row>
    <row r="135" spans="2:2" x14ac:dyDescent="0.3">
      <c r="B135" s="107"/>
    </row>
    <row r="136" spans="2:2" x14ac:dyDescent="0.3">
      <c r="B136" s="107"/>
    </row>
    <row r="137" spans="2:2" x14ac:dyDescent="0.3">
      <c r="B137" s="107"/>
    </row>
    <row r="138" spans="2:2" x14ac:dyDescent="0.3">
      <c r="B138" s="107"/>
    </row>
    <row r="139" spans="2:2" x14ac:dyDescent="0.3">
      <c r="B139" s="107"/>
    </row>
    <row r="140" spans="2:2" x14ac:dyDescent="0.3">
      <c r="B140" s="107"/>
    </row>
    <row r="141" spans="2:2" x14ac:dyDescent="0.3">
      <c r="B141" s="107"/>
    </row>
    <row r="142" spans="2:2" x14ac:dyDescent="0.3">
      <c r="B142" s="107"/>
    </row>
    <row r="143" spans="2:2" x14ac:dyDescent="0.3">
      <c r="B143" s="107"/>
    </row>
    <row r="144" spans="2:2" x14ac:dyDescent="0.3">
      <c r="B144" s="107"/>
    </row>
    <row r="145" spans="2:2" x14ac:dyDescent="0.3">
      <c r="B145" s="107"/>
    </row>
    <row r="146" spans="2:2" x14ac:dyDescent="0.3">
      <c r="B146" s="107"/>
    </row>
    <row r="147" spans="2:2" x14ac:dyDescent="0.3">
      <c r="B147" s="107"/>
    </row>
    <row r="148" spans="2:2" x14ac:dyDescent="0.3">
      <c r="B148" s="107"/>
    </row>
    <row r="149" spans="2:2" x14ac:dyDescent="0.3">
      <c r="B149" s="107"/>
    </row>
    <row r="150" spans="2:2" x14ac:dyDescent="0.3">
      <c r="B150" s="107"/>
    </row>
    <row r="151" spans="2:2" x14ac:dyDescent="0.3">
      <c r="B151" s="107"/>
    </row>
    <row r="152" spans="2:2" x14ac:dyDescent="0.3">
      <c r="B152" s="107"/>
    </row>
    <row r="153" spans="2:2" x14ac:dyDescent="0.3">
      <c r="B153" s="107"/>
    </row>
    <row r="154" spans="2:2" x14ac:dyDescent="0.3">
      <c r="B154" s="107"/>
    </row>
    <row r="155" spans="2:2" x14ac:dyDescent="0.3">
      <c r="B155" s="107"/>
    </row>
    <row r="156" spans="2:2" x14ac:dyDescent="0.3">
      <c r="B156" s="107"/>
    </row>
    <row r="157" spans="2:2" x14ac:dyDescent="0.3">
      <c r="B157" s="107"/>
    </row>
    <row r="158" spans="2:2" x14ac:dyDescent="0.3">
      <c r="B158" s="107"/>
    </row>
    <row r="159" spans="2:2" x14ac:dyDescent="0.3">
      <c r="B159" s="107"/>
    </row>
    <row r="160" spans="2:2" x14ac:dyDescent="0.3">
      <c r="B160" s="107"/>
    </row>
    <row r="161" spans="2:2" x14ac:dyDescent="0.3">
      <c r="B161" s="107"/>
    </row>
    <row r="162" spans="2:2" x14ac:dyDescent="0.3">
      <c r="B162" s="107"/>
    </row>
    <row r="163" spans="2:2" x14ac:dyDescent="0.3">
      <c r="B163" s="107"/>
    </row>
    <row r="164" spans="2:2" x14ac:dyDescent="0.3">
      <c r="B164" s="107"/>
    </row>
    <row r="165" spans="2:2" x14ac:dyDescent="0.3">
      <c r="B165" s="107"/>
    </row>
    <row r="166" spans="2:2" x14ac:dyDescent="0.3">
      <c r="B166" s="107"/>
    </row>
    <row r="167" spans="2:2" x14ac:dyDescent="0.3">
      <c r="B167" s="107"/>
    </row>
    <row r="168" spans="2:2" x14ac:dyDescent="0.3">
      <c r="B168" s="107"/>
    </row>
    <row r="169" spans="2:2" x14ac:dyDescent="0.3">
      <c r="B169" s="107"/>
    </row>
    <row r="170" spans="2:2" x14ac:dyDescent="0.3">
      <c r="B170" s="107"/>
    </row>
    <row r="171" spans="2:2" x14ac:dyDescent="0.3">
      <c r="B171" s="107"/>
    </row>
    <row r="172" spans="2:2" x14ac:dyDescent="0.3">
      <c r="B172" s="107"/>
    </row>
    <row r="173" spans="2:2" x14ac:dyDescent="0.3">
      <c r="B173" s="107"/>
    </row>
    <row r="174" spans="2:2" x14ac:dyDescent="0.3">
      <c r="B174" s="107"/>
    </row>
    <row r="175" spans="2:2" x14ac:dyDescent="0.3">
      <c r="B175" s="107"/>
    </row>
    <row r="176" spans="2:2" x14ac:dyDescent="0.3">
      <c r="B176" s="107"/>
    </row>
    <row r="177" spans="2:2" x14ac:dyDescent="0.3">
      <c r="B177" s="107"/>
    </row>
    <row r="178" spans="2:2" x14ac:dyDescent="0.3">
      <c r="B178" s="107"/>
    </row>
    <row r="179" spans="2:2" x14ac:dyDescent="0.3">
      <c r="B179" s="107"/>
    </row>
    <row r="180" spans="2:2" x14ac:dyDescent="0.3">
      <c r="B180" s="107"/>
    </row>
    <row r="181" spans="2:2" x14ac:dyDescent="0.3">
      <c r="B181" s="107"/>
    </row>
    <row r="182" spans="2:2" x14ac:dyDescent="0.3">
      <c r="B182" s="107"/>
    </row>
    <row r="183" spans="2:2" x14ac:dyDescent="0.3">
      <c r="B183" s="107"/>
    </row>
    <row r="184" spans="2:2" x14ac:dyDescent="0.3">
      <c r="B184" s="107"/>
    </row>
    <row r="185" spans="2:2" x14ac:dyDescent="0.3">
      <c r="B185" s="107"/>
    </row>
    <row r="186" spans="2:2" x14ac:dyDescent="0.3">
      <c r="B186" s="107"/>
    </row>
    <row r="187" spans="2:2" x14ac:dyDescent="0.3">
      <c r="B187" s="107"/>
    </row>
    <row r="188" spans="2:2" x14ac:dyDescent="0.3">
      <c r="B188" s="107"/>
    </row>
    <row r="189" spans="2:2" x14ac:dyDescent="0.3">
      <c r="B189" s="107"/>
    </row>
    <row r="190" spans="2:2" x14ac:dyDescent="0.3">
      <c r="B190" s="107"/>
    </row>
    <row r="191" spans="2:2" x14ac:dyDescent="0.3">
      <c r="B191" s="107"/>
    </row>
    <row r="192" spans="2:2" x14ac:dyDescent="0.3">
      <c r="B192" s="107"/>
    </row>
    <row r="193" spans="2:2" x14ac:dyDescent="0.3">
      <c r="B193" s="107"/>
    </row>
    <row r="194" spans="2:2" x14ac:dyDescent="0.3">
      <c r="B194" s="107"/>
    </row>
    <row r="195" spans="2:2" x14ac:dyDescent="0.3">
      <c r="B195" s="107"/>
    </row>
    <row r="196" spans="2:2" x14ac:dyDescent="0.3">
      <c r="B196" s="107"/>
    </row>
    <row r="197" spans="2:2" x14ac:dyDescent="0.3">
      <c r="B197" s="107"/>
    </row>
    <row r="198" spans="2:2" x14ac:dyDescent="0.3">
      <c r="B198" s="107"/>
    </row>
    <row r="199" spans="2:2" x14ac:dyDescent="0.3">
      <c r="B199" s="107"/>
    </row>
    <row r="200" spans="2:2" x14ac:dyDescent="0.3">
      <c r="B200" s="107"/>
    </row>
    <row r="201" spans="2:2" x14ac:dyDescent="0.3">
      <c r="B201" s="107"/>
    </row>
    <row r="202" spans="2:2" x14ac:dyDescent="0.3">
      <c r="B202" s="107"/>
    </row>
    <row r="203" spans="2:2" x14ac:dyDescent="0.3">
      <c r="B203" s="107"/>
    </row>
    <row r="204" spans="2:2" x14ac:dyDescent="0.3">
      <c r="B204" s="107"/>
    </row>
    <row r="205" spans="2:2" x14ac:dyDescent="0.3">
      <c r="B205" s="107"/>
    </row>
    <row r="206" spans="2:2" x14ac:dyDescent="0.3">
      <c r="B206" s="107"/>
    </row>
    <row r="207" spans="2:2" x14ac:dyDescent="0.3">
      <c r="B207" s="107"/>
    </row>
    <row r="208" spans="2:2" x14ac:dyDescent="0.3">
      <c r="B208" s="107"/>
    </row>
    <row r="209" spans="2:2" x14ac:dyDescent="0.3">
      <c r="B209" s="107"/>
    </row>
    <row r="210" spans="2:2" x14ac:dyDescent="0.3">
      <c r="B210" s="107"/>
    </row>
    <row r="211" spans="2:2" x14ac:dyDescent="0.3">
      <c r="B211" s="107"/>
    </row>
    <row r="212" spans="2:2" x14ac:dyDescent="0.3">
      <c r="B212" s="107"/>
    </row>
    <row r="213" spans="2:2" x14ac:dyDescent="0.3">
      <c r="B213" s="107"/>
    </row>
    <row r="214" spans="2:2" x14ac:dyDescent="0.3">
      <c r="B214" s="107"/>
    </row>
    <row r="215" spans="2:2" x14ac:dyDescent="0.3">
      <c r="B215" s="107"/>
    </row>
    <row r="216" spans="2:2" x14ac:dyDescent="0.3">
      <c r="B216" s="107"/>
    </row>
    <row r="217" spans="2:2" x14ac:dyDescent="0.3">
      <c r="B217" s="107"/>
    </row>
    <row r="218" spans="2:2" x14ac:dyDescent="0.3">
      <c r="B218" s="107"/>
    </row>
    <row r="219" spans="2:2" x14ac:dyDescent="0.3">
      <c r="B219" s="107"/>
    </row>
    <row r="220" spans="2:2" x14ac:dyDescent="0.3">
      <c r="B220" s="107"/>
    </row>
    <row r="221" spans="2:2" x14ac:dyDescent="0.3">
      <c r="B221" s="107"/>
    </row>
    <row r="222" spans="2:2" x14ac:dyDescent="0.3">
      <c r="B222" s="107"/>
    </row>
    <row r="223" spans="2:2" x14ac:dyDescent="0.3">
      <c r="B223" s="107"/>
    </row>
    <row r="224" spans="2:2" x14ac:dyDescent="0.3">
      <c r="B224" s="107"/>
    </row>
    <row r="225" spans="2:2" x14ac:dyDescent="0.3">
      <c r="B225" s="107"/>
    </row>
    <row r="226" spans="2:2" x14ac:dyDescent="0.3">
      <c r="B226" s="107"/>
    </row>
    <row r="227" spans="2:2" x14ac:dyDescent="0.3">
      <c r="B227" s="107"/>
    </row>
    <row r="228" spans="2:2" x14ac:dyDescent="0.3">
      <c r="B228" s="107"/>
    </row>
    <row r="229" spans="2:2" x14ac:dyDescent="0.3">
      <c r="B229" s="107"/>
    </row>
    <row r="230" spans="2:2" x14ac:dyDescent="0.3">
      <c r="B230" s="107"/>
    </row>
    <row r="231" spans="2:2" x14ac:dyDescent="0.3">
      <c r="B231" s="107"/>
    </row>
    <row r="232" spans="2:2" x14ac:dyDescent="0.3">
      <c r="B232" s="107"/>
    </row>
    <row r="233" spans="2:2" x14ac:dyDescent="0.3">
      <c r="B233" s="107"/>
    </row>
    <row r="234" spans="2:2" x14ac:dyDescent="0.3">
      <c r="B234" s="107"/>
    </row>
    <row r="235" spans="2:2" x14ac:dyDescent="0.3">
      <c r="B235" s="107"/>
    </row>
    <row r="236" spans="2:2" x14ac:dyDescent="0.3">
      <c r="B236" s="107"/>
    </row>
    <row r="237" spans="2:2" x14ac:dyDescent="0.3">
      <c r="B237" s="107"/>
    </row>
    <row r="238" spans="2:2" x14ac:dyDescent="0.3">
      <c r="B238" s="107"/>
    </row>
    <row r="239" spans="2:2" x14ac:dyDescent="0.3">
      <c r="B239" s="107"/>
    </row>
    <row r="240" spans="2:2" x14ac:dyDescent="0.3">
      <c r="B240" s="107"/>
    </row>
    <row r="241" spans="2:2" x14ac:dyDescent="0.3">
      <c r="B241" s="107"/>
    </row>
    <row r="242" spans="2:2" x14ac:dyDescent="0.3">
      <c r="B242" s="107"/>
    </row>
    <row r="243" spans="2:2" x14ac:dyDescent="0.3">
      <c r="B243" s="107"/>
    </row>
    <row r="244" spans="2:2" x14ac:dyDescent="0.3">
      <c r="B244" s="107"/>
    </row>
    <row r="245" spans="2:2" x14ac:dyDescent="0.3">
      <c r="B245" s="107"/>
    </row>
    <row r="246" spans="2:2" x14ac:dyDescent="0.3">
      <c r="B246" s="107"/>
    </row>
    <row r="247" spans="2:2" x14ac:dyDescent="0.3">
      <c r="B247" s="107"/>
    </row>
    <row r="248" spans="2:2" x14ac:dyDescent="0.3">
      <c r="B248" s="107"/>
    </row>
    <row r="249" spans="2:2" x14ac:dyDescent="0.3">
      <c r="B249" s="107"/>
    </row>
    <row r="250" spans="2:2" x14ac:dyDescent="0.3">
      <c r="B250" s="107"/>
    </row>
    <row r="251" spans="2:2" x14ac:dyDescent="0.3">
      <c r="B251" s="107"/>
    </row>
    <row r="252" spans="2:2" x14ac:dyDescent="0.3">
      <c r="B252" s="107"/>
    </row>
    <row r="253" spans="2:2" x14ac:dyDescent="0.3">
      <c r="B253" s="107"/>
    </row>
    <row r="254" spans="2:2" x14ac:dyDescent="0.3">
      <c r="B254" s="107"/>
    </row>
    <row r="255" spans="2:2" x14ac:dyDescent="0.3">
      <c r="B255" s="107"/>
    </row>
    <row r="256" spans="2:2" x14ac:dyDescent="0.3">
      <c r="B256" s="107"/>
    </row>
    <row r="257" spans="2:2" x14ac:dyDescent="0.3">
      <c r="B257" s="107"/>
    </row>
    <row r="258" spans="2:2" x14ac:dyDescent="0.3">
      <c r="B258" s="107"/>
    </row>
    <row r="259" spans="2:2" x14ac:dyDescent="0.3">
      <c r="B259" s="107"/>
    </row>
    <row r="260" spans="2:2" x14ac:dyDescent="0.3">
      <c r="B260" s="107"/>
    </row>
    <row r="261" spans="2:2" x14ac:dyDescent="0.3">
      <c r="B261" s="107"/>
    </row>
    <row r="262" spans="2:2" x14ac:dyDescent="0.3">
      <c r="B262" s="107"/>
    </row>
    <row r="263" spans="2:2" x14ac:dyDescent="0.3">
      <c r="B263" s="107"/>
    </row>
    <row r="264" spans="2:2" x14ac:dyDescent="0.3">
      <c r="B264" s="107"/>
    </row>
    <row r="265" spans="2:2" x14ac:dyDescent="0.3">
      <c r="B265" s="107"/>
    </row>
    <row r="266" spans="2:2" x14ac:dyDescent="0.3">
      <c r="B266" s="107"/>
    </row>
    <row r="267" spans="2:2" x14ac:dyDescent="0.3">
      <c r="B267" s="107"/>
    </row>
    <row r="268" spans="2:2" x14ac:dyDescent="0.3">
      <c r="B268" s="107"/>
    </row>
    <row r="269" spans="2:2" x14ac:dyDescent="0.3">
      <c r="B269" s="107"/>
    </row>
    <row r="270" spans="2:2" x14ac:dyDescent="0.3">
      <c r="B270" s="107"/>
    </row>
    <row r="271" spans="2:2" x14ac:dyDescent="0.3">
      <c r="B271" s="107"/>
    </row>
    <row r="272" spans="2:2" x14ac:dyDescent="0.3">
      <c r="B272" s="107"/>
    </row>
    <row r="273" spans="2:2" x14ac:dyDescent="0.3">
      <c r="B273" s="107"/>
    </row>
    <row r="274" spans="2:2" x14ac:dyDescent="0.3">
      <c r="B274" s="107"/>
    </row>
    <row r="275" spans="2:2" x14ac:dyDescent="0.3">
      <c r="B275" s="107"/>
    </row>
    <row r="276" spans="2:2" x14ac:dyDescent="0.3">
      <c r="B276" s="107"/>
    </row>
    <row r="277" spans="2:2" x14ac:dyDescent="0.3">
      <c r="B277" s="107"/>
    </row>
    <row r="278" spans="2:2" x14ac:dyDescent="0.3">
      <c r="B278" s="107"/>
    </row>
    <row r="279" spans="2:2" x14ac:dyDescent="0.3">
      <c r="B279" s="107"/>
    </row>
    <row r="280" spans="2:2" x14ac:dyDescent="0.3">
      <c r="B280" s="107"/>
    </row>
    <row r="281" spans="2:2" x14ac:dyDescent="0.3">
      <c r="B281" s="107"/>
    </row>
    <row r="282" spans="2:2" x14ac:dyDescent="0.3">
      <c r="B282" s="107"/>
    </row>
    <row r="283" spans="2:2" x14ac:dyDescent="0.3">
      <c r="B283" s="107"/>
    </row>
    <row r="284" spans="2:2" x14ac:dyDescent="0.3">
      <c r="B284" s="107"/>
    </row>
    <row r="285" spans="2:2" x14ac:dyDescent="0.3">
      <c r="B285" s="107"/>
    </row>
    <row r="286" spans="2:2" x14ac:dyDescent="0.3">
      <c r="B286" s="107"/>
    </row>
    <row r="287" spans="2:2" x14ac:dyDescent="0.3">
      <c r="B287" s="107"/>
    </row>
    <row r="288" spans="2:2" x14ac:dyDescent="0.3">
      <c r="B288" s="107"/>
    </row>
    <row r="289" spans="2:2" x14ac:dyDescent="0.3">
      <c r="B289" s="107"/>
    </row>
    <row r="290" spans="2:2" x14ac:dyDescent="0.3">
      <c r="B290" s="107"/>
    </row>
    <row r="291" spans="2:2" x14ac:dyDescent="0.3">
      <c r="B291" s="107"/>
    </row>
    <row r="292" spans="2:2" x14ac:dyDescent="0.3">
      <c r="B292" s="107"/>
    </row>
    <row r="293" spans="2:2" x14ac:dyDescent="0.3">
      <c r="B293" s="107"/>
    </row>
    <row r="294" spans="2:2" x14ac:dyDescent="0.3">
      <c r="B294" s="107"/>
    </row>
    <row r="295" spans="2:2" x14ac:dyDescent="0.3">
      <c r="B295" s="107"/>
    </row>
    <row r="296" spans="2:2" x14ac:dyDescent="0.3">
      <c r="B296" s="107"/>
    </row>
    <row r="297" spans="2:2" x14ac:dyDescent="0.3">
      <c r="B297" s="107"/>
    </row>
    <row r="298" spans="2:2" x14ac:dyDescent="0.3">
      <c r="B298" s="107"/>
    </row>
    <row r="299" spans="2:2" x14ac:dyDescent="0.3">
      <c r="B299" s="107"/>
    </row>
    <row r="300" spans="2:2" x14ac:dyDescent="0.3">
      <c r="B300" s="107"/>
    </row>
    <row r="301" spans="2:2" x14ac:dyDescent="0.3">
      <c r="B301" s="107"/>
    </row>
    <row r="302" spans="2:2" x14ac:dyDescent="0.3">
      <c r="B302" s="107"/>
    </row>
    <row r="303" spans="2:2" x14ac:dyDescent="0.3">
      <c r="B303" s="107"/>
    </row>
    <row r="304" spans="2:2" x14ac:dyDescent="0.3">
      <c r="B304" s="107"/>
    </row>
    <row r="305" spans="2:2" x14ac:dyDescent="0.3">
      <c r="B305" s="107"/>
    </row>
    <row r="306" spans="2:2" x14ac:dyDescent="0.3">
      <c r="B306" s="107"/>
    </row>
    <row r="307" spans="2:2" x14ac:dyDescent="0.3">
      <c r="B307" s="107"/>
    </row>
    <row r="308" spans="2:2" x14ac:dyDescent="0.3">
      <c r="B308" s="107"/>
    </row>
    <row r="309" spans="2:2" x14ac:dyDescent="0.3">
      <c r="B309" s="107"/>
    </row>
    <row r="310" spans="2:2" x14ac:dyDescent="0.3">
      <c r="B310" s="107"/>
    </row>
    <row r="311" spans="2:2" x14ac:dyDescent="0.3">
      <c r="B311" s="107"/>
    </row>
    <row r="312" spans="2:2" x14ac:dyDescent="0.3">
      <c r="B312" s="107"/>
    </row>
    <row r="313" spans="2:2" x14ac:dyDescent="0.3">
      <c r="B313" s="107"/>
    </row>
    <row r="314" spans="2:2" x14ac:dyDescent="0.3">
      <c r="B314" s="107"/>
    </row>
    <row r="315" spans="2:2" x14ac:dyDescent="0.3">
      <c r="B315" s="107"/>
    </row>
    <row r="316" spans="2:2" x14ac:dyDescent="0.3">
      <c r="B316" s="107"/>
    </row>
    <row r="317" spans="2:2" x14ac:dyDescent="0.3">
      <c r="B317" s="107"/>
    </row>
    <row r="318" spans="2:2" x14ac:dyDescent="0.3">
      <c r="B318" s="107"/>
    </row>
    <row r="319" spans="2:2" x14ac:dyDescent="0.3">
      <c r="B319" s="107"/>
    </row>
    <row r="320" spans="2:2" x14ac:dyDescent="0.3">
      <c r="B320" s="107"/>
    </row>
    <row r="321" spans="2:2" x14ac:dyDescent="0.3">
      <c r="B321" s="107"/>
    </row>
    <row r="322" spans="2:2" x14ac:dyDescent="0.3">
      <c r="B322" s="107"/>
    </row>
    <row r="323" spans="2:2" x14ac:dyDescent="0.3">
      <c r="B323" s="107"/>
    </row>
    <row r="324" spans="2:2" x14ac:dyDescent="0.3">
      <c r="B324" s="107"/>
    </row>
    <row r="325" spans="2:2" x14ac:dyDescent="0.3">
      <c r="B325" s="107"/>
    </row>
    <row r="326" spans="2:2" x14ac:dyDescent="0.3">
      <c r="B326" s="107"/>
    </row>
    <row r="327" spans="2:2" x14ac:dyDescent="0.3">
      <c r="B327" s="107"/>
    </row>
    <row r="328" spans="2:2" x14ac:dyDescent="0.3">
      <c r="B328" s="107"/>
    </row>
    <row r="329" spans="2:2" x14ac:dyDescent="0.3">
      <c r="B329" s="107"/>
    </row>
    <row r="330" spans="2:2" x14ac:dyDescent="0.3">
      <c r="B330" s="107"/>
    </row>
    <row r="331" spans="2:2" x14ac:dyDescent="0.3">
      <c r="B331" s="107"/>
    </row>
    <row r="332" spans="2:2" x14ac:dyDescent="0.3">
      <c r="B332" s="107"/>
    </row>
    <row r="333" spans="2:2" x14ac:dyDescent="0.3">
      <c r="B333" s="107"/>
    </row>
    <row r="334" spans="2:2" x14ac:dyDescent="0.3">
      <c r="B334" s="107"/>
    </row>
    <row r="335" spans="2:2" x14ac:dyDescent="0.3">
      <c r="B335" s="107"/>
    </row>
    <row r="336" spans="2:2" x14ac:dyDescent="0.3">
      <c r="B336" s="107"/>
    </row>
    <row r="337" spans="2:2" x14ac:dyDescent="0.3">
      <c r="B337" s="107"/>
    </row>
    <row r="338" spans="2:2" x14ac:dyDescent="0.3">
      <c r="B338" s="107"/>
    </row>
    <row r="339" spans="2:2" x14ac:dyDescent="0.3">
      <c r="B339" s="107"/>
    </row>
    <row r="340" spans="2:2" x14ac:dyDescent="0.3">
      <c r="B340" s="107"/>
    </row>
    <row r="341" spans="2:2" x14ac:dyDescent="0.3">
      <c r="B341" s="107"/>
    </row>
    <row r="342" spans="2:2" x14ac:dyDescent="0.3">
      <c r="B342" s="107"/>
    </row>
    <row r="343" spans="2:2" x14ac:dyDescent="0.3">
      <c r="B343" s="107"/>
    </row>
    <row r="344" spans="2:2" x14ac:dyDescent="0.3">
      <c r="B344" s="107"/>
    </row>
    <row r="345" spans="2:2" x14ac:dyDescent="0.3">
      <c r="B345" s="107"/>
    </row>
    <row r="346" spans="2:2" x14ac:dyDescent="0.3">
      <c r="B346" s="107"/>
    </row>
    <row r="347" spans="2:2" x14ac:dyDescent="0.3">
      <c r="B347" s="107"/>
    </row>
    <row r="348" spans="2:2" x14ac:dyDescent="0.3">
      <c r="B348" s="107"/>
    </row>
    <row r="349" spans="2:2" x14ac:dyDescent="0.3">
      <c r="B349" s="107"/>
    </row>
    <row r="350" spans="2:2" x14ac:dyDescent="0.3">
      <c r="B350" s="107"/>
    </row>
    <row r="351" spans="2:2" x14ac:dyDescent="0.3">
      <c r="B351" s="107"/>
    </row>
    <row r="352" spans="2:2" x14ac:dyDescent="0.3">
      <c r="B352" s="107"/>
    </row>
    <row r="353" spans="2:2" x14ac:dyDescent="0.3">
      <c r="B353" s="107"/>
    </row>
    <row r="354" spans="2:2" x14ac:dyDescent="0.3">
      <c r="B354" s="107"/>
    </row>
    <row r="355" spans="2:2" x14ac:dyDescent="0.3">
      <c r="B355" s="107"/>
    </row>
    <row r="356" spans="2:2" x14ac:dyDescent="0.3">
      <c r="B356" s="107"/>
    </row>
    <row r="357" spans="2:2" x14ac:dyDescent="0.3">
      <c r="B357" s="107"/>
    </row>
    <row r="358" spans="2:2" x14ac:dyDescent="0.3">
      <c r="B358" s="107"/>
    </row>
    <row r="359" spans="2:2" x14ac:dyDescent="0.3">
      <c r="B359" s="107"/>
    </row>
    <row r="360" spans="2:2" x14ac:dyDescent="0.3">
      <c r="B360" s="107"/>
    </row>
    <row r="361" spans="2:2" x14ac:dyDescent="0.3">
      <c r="B361" s="107"/>
    </row>
    <row r="362" spans="2:2" x14ac:dyDescent="0.3">
      <c r="B362" s="107"/>
    </row>
    <row r="363" spans="2:2" x14ac:dyDescent="0.3">
      <c r="B363" s="107"/>
    </row>
    <row r="364" spans="2:2" x14ac:dyDescent="0.3">
      <c r="B364" s="107"/>
    </row>
    <row r="365" spans="2:2" x14ac:dyDescent="0.3">
      <c r="B365" s="107"/>
    </row>
    <row r="366" spans="2:2" x14ac:dyDescent="0.3">
      <c r="B366" s="107"/>
    </row>
    <row r="367" spans="2:2" x14ac:dyDescent="0.3">
      <c r="B367" s="107"/>
    </row>
    <row r="368" spans="2:2" x14ac:dyDescent="0.3">
      <c r="B368" s="107"/>
    </row>
    <row r="369" spans="2:2" x14ac:dyDescent="0.3">
      <c r="B369" s="107"/>
    </row>
    <row r="370" spans="2:2" x14ac:dyDescent="0.3">
      <c r="B370" s="107"/>
    </row>
    <row r="371" spans="2:2" x14ac:dyDescent="0.3">
      <c r="B371" s="107"/>
    </row>
    <row r="372" spans="2:2" x14ac:dyDescent="0.3">
      <c r="B372" s="107"/>
    </row>
    <row r="373" spans="2:2" x14ac:dyDescent="0.3">
      <c r="B373" s="107"/>
    </row>
    <row r="374" spans="2:2" x14ac:dyDescent="0.3">
      <c r="B374" s="107"/>
    </row>
    <row r="375" spans="2:2" x14ac:dyDescent="0.3">
      <c r="B375" s="107"/>
    </row>
    <row r="376" spans="2:2" x14ac:dyDescent="0.3">
      <c r="B376" s="107"/>
    </row>
    <row r="377" spans="2:2" x14ac:dyDescent="0.3">
      <c r="B377" s="107"/>
    </row>
    <row r="378" spans="2:2" x14ac:dyDescent="0.3">
      <c r="B378" s="107"/>
    </row>
    <row r="379" spans="2:2" x14ac:dyDescent="0.3">
      <c r="B379" s="107"/>
    </row>
    <row r="380" spans="2:2" x14ac:dyDescent="0.3">
      <c r="B380" s="107"/>
    </row>
    <row r="381" spans="2:2" x14ac:dyDescent="0.3">
      <c r="B381" s="107"/>
    </row>
    <row r="382" spans="2:2" x14ac:dyDescent="0.3">
      <c r="B382" s="107"/>
    </row>
    <row r="383" spans="2:2" x14ac:dyDescent="0.3">
      <c r="B383" s="107"/>
    </row>
    <row r="384" spans="2:2" x14ac:dyDescent="0.3">
      <c r="B384" s="107"/>
    </row>
    <row r="385" spans="2:2" x14ac:dyDescent="0.3">
      <c r="B385" s="107"/>
    </row>
    <row r="386" spans="2:2" x14ac:dyDescent="0.3">
      <c r="B386" s="107"/>
    </row>
    <row r="387" spans="2:2" x14ac:dyDescent="0.3">
      <c r="B387" s="107"/>
    </row>
    <row r="388" spans="2:2" x14ac:dyDescent="0.3">
      <c r="B388" s="107"/>
    </row>
    <row r="389" spans="2:2" x14ac:dyDescent="0.3">
      <c r="B389" s="107"/>
    </row>
    <row r="390" spans="2:2" x14ac:dyDescent="0.3">
      <c r="B390" s="107"/>
    </row>
    <row r="391" spans="2:2" x14ac:dyDescent="0.3">
      <c r="B391" s="107"/>
    </row>
    <row r="392" spans="2:2" x14ac:dyDescent="0.3">
      <c r="B392" s="107"/>
    </row>
    <row r="393" spans="2:2" x14ac:dyDescent="0.3">
      <c r="B393" s="107"/>
    </row>
    <row r="394" spans="2:2" x14ac:dyDescent="0.3">
      <c r="B394" s="107"/>
    </row>
    <row r="395" spans="2:2" x14ac:dyDescent="0.3">
      <c r="B395" s="107"/>
    </row>
    <row r="396" spans="2:2" x14ac:dyDescent="0.3">
      <c r="B396" s="107"/>
    </row>
    <row r="397" spans="2:2" x14ac:dyDescent="0.3">
      <c r="B397" s="107"/>
    </row>
    <row r="398" spans="2:2" x14ac:dyDescent="0.3">
      <c r="B398" s="107"/>
    </row>
    <row r="399" spans="2:2" x14ac:dyDescent="0.3">
      <c r="B399" s="107"/>
    </row>
    <row r="400" spans="2:2" x14ac:dyDescent="0.3">
      <c r="B400" s="107"/>
    </row>
    <row r="401" spans="2:2" x14ac:dyDescent="0.3">
      <c r="B401" s="107"/>
    </row>
    <row r="402" spans="2:2" x14ac:dyDescent="0.3">
      <c r="B402" s="107"/>
    </row>
    <row r="403" spans="2:2" x14ac:dyDescent="0.3">
      <c r="B403" s="107"/>
    </row>
    <row r="404" spans="2:2" x14ac:dyDescent="0.3">
      <c r="B404" s="107"/>
    </row>
    <row r="405" spans="2:2" x14ac:dyDescent="0.3">
      <c r="B405" s="107"/>
    </row>
    <row r="406" spans="2:2" x14ac:dyDescent="0.3">
      <c r="B406" s="107"/>
    </row>
    <row r="407" spans="2:2" x14ac:dyDescent="0.3">
      <c r="B407" s="107"/>
    </row>
    <row r="408" spans="2:2" x14ac:dyDescent="0.3">
      <c r="B408" s="107"/>
    </row>
    <row r="409" spans="2:2" x14ac:dyDescent="0.3">
      <c r="B409" s="107"/>
    </row>
    <row r="410" spans="2:2" x14ac:dyDescent="0.3">
      <c r="B410" s="107"/>
    </row>
    <row r="411" spans="2:2" x14ac:dyDescent="0.3">
      <c r="B411" s="107"/>
    </row>
    <row r="412" spans="2:2" x14ac:dyDescent="0.3">
      <c r="B412" s="107"/>
    </row>
    <row r="413" spans="2:2" x14ac:dyDescent="0.3">
      <c r="B413" s="107"/>
    </row>
    <row r="414" spans="2:2" x14ac:dyDescent="0.3">
      <c r="B414" s="107"/>
    </row>
    <row r="415" spans="2:2" x14ac:dyDescent="0.3">
      <c r="B415" s="107"/>
    </row>
    <row r="416" spans="2:2" x14ac:dyDescent="0.3">
      <c r="B416" s="107"/>
    </row>
    <row r="417" spans="2:2" x14ac:dyDescent="0.3">
      <c r="B417" s="107"/>
    </row>
    <row r="418" spans="2:2" x14ac:dyDescent="0.3">
      <c r="B418" s="107"/>
    </row>
    <row r="419" spans="2:2" x14ac:dyDescent="0.3">
      <c r="B419" s="107"/>
    </row>
    <row r="420" spans="2:2" x14ac:dyDescent="0.3">
      <c r="B420" s="107"/>
    </row>
    <row r="421" spans="2:2" x14ac:dyDescent="0.3">
      <c r="B421" s="107"/>
    </row>
    <row r="422" spans="2:2" x14ac:dyDescent="0.3">
      <c r="B422" s="107"/>
    </row>
    <row r="423" spans="2:2" x14ac:dyDescent="0.3">
      <c r="B423" s="107"/>
    </row>
    <row r="424" spans="2:2" x14ac:dyDescent="0.3">
      <c r="B424" s="107"/>
    </row>
    <row r="425" spans="2:2" x14ac:dyDescent="0.3">
      <c r="B425" s="107"/>
    </row>
    <row r="426" spans="2:2" x14ac:dyDescent="0.3">
      <c r="B426" s="107"/>
    </row>
    <row r="427" spans="2:2" x14ac:dyDescent="0.3">
      <c r="B427" s="107"/>
    </row>
    <row r="428" spans="2:2" x14ac:dyDescent="0.3">
      <c r="B428" s="107"/>
    </row>
    <row r="429" spans="2:2" x14ac:dyDescent="0.3">
      <c r="B429" s="107"/>
    </row>
    <row r="430" spans="2:2" x14ac:dyDescent="0.3">
      <c r="B430" s="107"/>
    </row>
    <row r="431" spans="2:2" x14ac:dyDescent="0.3">
      <c r="B431" s="107"/>
    </row>
    <row r="432" spans="2:2" x14ac:dyDescent="0.3">
      <c r="B432" s="107"/>
    </row>
    <row r="433" spans="2:2" x14ac:dyDescent="0.3">
      <c r="B433" s="107"/>
    </row>
    <row r="434" spans="2:2" x14ac:dyDescent="0.3">
      <c r="B434" s="107"/>
    </row>
    <row r="435" spans="2:2" x14ac:dyDescent="0.3">
      <c r="B435" s="107"/>
    </row>
    <row r="436" spans="2:2" x14ac:dyDescent="0.3">
      <c r="B436" s="107"/>
    </row>
    <row r="437" spans="2:2" x14ac:dyDescent="0.3">
      <c r="B437" s="107"/>
    </row>
    <row r="438" spans="2:2" x14ac:dyDescent="0.3">
      <c r="B438" s="107"/>
    </row>
    <row r="439" spans="2:2" x14ac:dyDescent="0.3">
      <c r="B439" s="107"/>
    </row>
    <row r="440" spans="2:2" x14ac:dyDescent="0.3">
      <c r="B440" s="107"/>
    </row>
    <row r="441" spans="2:2" x14ac:dyDescent="0.3">
      <c r="B441" s="107"/>
    </row>
    <row r="442" spans="2:2" x14ac:dyDescent="0.3">
      <c r="B442" s="107"/>
    </row>
    <row r="443" spans="2:2" x14ac:dyDescent="0.3">
      <c r="B443" s="107"/>
    </row>
    <row r="444" spans="2:2" x14ac:dyDescent="0.3">
      <c r="B444" s="107"/>
    </row>
    <row r="445" spans="2:2" x14ac:dyDescent="0.3">
      <c r="B445" s="107"/>
    </row>
    <row r="446" spans="2:2" x14ac:dyDescent="0.3">
      <c r="B446" s="107"/>
    </row>
    <row r="447" spans="2:2" x14ac:dyDescent="0.3">
      <c r="B447" s="107"/>
    </row>
    <row r="448" spans="2:2" x14ac:dyDescent="0.3">
      <c r="B448" s="107"/>
    </row>
    <row r="449" spans="2:2" x14ac:dyDescent="0.3">
      <c r="B449" s="107"/>
    </row>
    <row r="450" spans="2:2" x14ac:dyDescent="0.3">
      <c r="B450" s="107"/>
    </row>
    <row r="451" spans="2:2" x14ac:dyDescent="0.3">
      <c r="B451" s="107"/>
    </row>
    <row r="452" spans="2:2" x14ac:dyDescent="0.3">
      <c r="B452" s="107"/>
    </row>
    <row r="453" spans="2:2" x14ac:dyDescent="0.3">
      <c r="B453" s="107"/>
    </row>
    <row r="454" spans="2:2" x14ac:dyDescent="0.3">
      <c r="B454" s="107"/>
    </row>
    <row r="455" spans="2:2" x14ac:dyDescent="0.3">
      <c r="B455" s="107"/>
    </row>
    <row r="456" spans="2:2" x14ac:dyDescent="0.3">
      <c r="B456" s="107"/>
    </row>
    <row r="457" spans="2:2" x14ac:dyDescent="0.3">
      <c r="B457" s="107"/>
    </row>
    <row r="458" spans="2:2" x14ac:dyDescent="0.3">
      <c r="B458" s="107"/>
    </row>
    <row r="459" spans="2:2" x14ac:dyDescent="0.3">
      <c r="B459" s="107"/>
    </row>
    <row r="460" spans="2:2" x14ac:dyDescent="0.3">
      <c r="B460" s="107"/>
    </row>
    <row r="461" spans="2:2" x14ac:dyDescent="0.3">
      <c r="B461" s="107"/>
    </row>
    <row r="462" spans="2:2" x14ac:dyDescent="0.3">
      <c r="B462" s="107"/>
    </row>
    <row r="463" spans="2:2" x14ac:dyDescent="0.3">
      <c r="B463" s="107"/>
    </row>
    <row r="464" spans="2:2" x14ac:dyDescent="0.3">
      <c r="B464" s="107"/>
    </row>
    <row r="465" spans="2:2" x14ac:dyDescent="0.3">
      <c r="B465" s="107"/>
    </row>
    <row r="466" spans="2:2" x14ac:dyDescent="0.3">
      <c r="B466" s="107"/>
    </row>
    <row r="467" spans="2:2" x14ac:dyDescent="0.3">
      <c r="B467" s="107"/>
    </row>
    <row r="468" spans="2:2" x14ac:dyDescent="0.3">
      <c r="B468" s="107"/>
    </row>
    <row r="469" spans="2:2" x14ac:dyDescent="0.3">
      <c r="B469" s="107"/>
    </row>
    <row r="470" spans="2:2" x14ac:dyDescent="0.3">
      <c r="B470" s="107"/>
    </row>
    <row r="471" spans="2:2" x14ac:dyDescent="0.3">
      <c r="B471" s="107"/>
    </row>
    <row r="472" spans="2:2" x14ac:dyDescent="0.3">
      <c r="B472" s="107"/>
    </row>
    <row r="473" spans="2:2" x14ac:dyDescent="0.3">
      <c r="B473" s="107"/>
    </row>
    <row r="474" spans="2:2" x14ac:dyDescent="0.3">
      <c r="B474" s="107"/>
    </row>
    <row r="475" spans="2:2" x14ac:dyDescent="0.3">
      <c r="B475" s="107"/>
    </row>
    <row r="476" spans="2:2" x14ac:dyDescent="0.3">
      <c r="B476" s="107"/>
    </row>
    <row r="477" spans="2:2" x14ac:dyDescent="0.3">
      <c r="B477" s="107"/>
    </row>
    <row r="478" spans="2:2" x14ac:dyDescent="0.3">
      <c r="B478" s="107"/>
    </row>
    <row r="479" spans="2:2" x14ac:dyDescent="0.3">
      <c r="B479" s="107"/>
    </row>
    <row r="480" spans="2:2" x14ac:dyDescent="0.3">
      <c r="B480" s="107"/>
    </row>
    <row r="481" spans="2:2" x14ac:dyDescent="0.3">
      <c r="B481" s="107"/>
    </row>
    <row r="482" spans="2:2" x14ac:dyDescent="0.3">
      <c r="B482" s="107"/>
    </row>
    <row r="483" spans="2:2" x14ac:dyDescent="0.3">
      <c r="B483" s="107"/>
    </row>
    <row r="484" spans="2:2" x14ac:dyDescent="0.3">
      <c r="B484" s="107"/>
    </row>
    <row r="485" spans="2:2" x14ac:dyDescent="0.3">
      <c r="B485" s="107"/>
    </row>
    <row r="486" spans="2:2" x14ac:dyDescent="0.3">
      <c r="B486" s="107"/>
    </row>
    <row r="487" spans="2:2" x14ac:dyDescent="0.3">
      <c r="B487" s="107"/>
    </row>
    <row r="488" spans="2:2" x14ac:dyDescent="0.3">
      <c r="B488" s="107"/>
    </row>
    <row r="489" spans="2:2" x14ac:dyDescent="0.3">
      <c r="B489" s="107"/>
    </row>
    <row r="490" spans="2:2" x14ac:dyDescent="0.3">
      <c r="B490" s="107"/>
    </row>
    <row r="491" spans="2:2" x14ac:dyDescent="0.3">
      <c r="B491" s="107"/>
    </row>
    <row r="492" spans="2:2" x14ac:dyDescent="0.3">
      <c r="B492" s="107"/>
    </row>
    <row r="493" spans="2:2" x14ac:dyDescent="0.3">
      <c r="B493" s="107"/>
    </row>
    <row r="494" spans="2:2" x14ac:dyDescent="0.3">
      <c r="B494" s="107"/>
    </row>
    <row r="495" spans="2:2" x14ac:dyDescent="0.3">
      <c r="B495" s="107"/>
    </row>
    <row r="496" spans="2:2" x14ac:dyDescent="0.3">
      <c r="B496" s="107"/>
    </row>
    <row r="497" spans="2:2" x14ac:dyDescent="0.3">
      <c r="B497" s="107"/>
    </row>
    <row r="498" spans="2:2" x14ac:dyDescent="0.3">
      <c r="B498" s="107"/>
    </row>
    <row r="499" spans="2:2" x14ac:dyDescent="0.3">
      <c r="B499" s="107"/>
    </row>
    <row r="500" spans="2:2" x14ac:dyDescent="0.3">
      <c r="B500" s="107"/>
    </row>
    <row r="501" spans="2:2" x14ac:dyDescent="0.3">
      <c r="B501" s="107"/>
    </row>
    <row r="502" spans="2:2" x14ac:dyDescent="0.3">
      <c r="B502" s="107"/>
    </row>
    <row r="503" spans="2:2" x14ac:dyDescent="0.3">
      <c r="B503" s="107"/>
    </row>
    <row r="504" spans="2:2" x14ac:dyDescent="0.3">
      <c r="B504" s="107"/>
    </row>
    <row r="505" spans="2:2" x14ac:dyDescent="0.3">
      <c r="B505" s="107"/>
    </row>
    <row r="506" spans="2:2" x14ac:dyDescent="0.3">
      <c r="B506" s="107"/>
    </row>
    <row r="507" spans="2:2" x14ac:dyDescent="0.3">
      <c r="B507" s="107"/>
    </row>
    <row r="508" spans="2:2" x14ac:dyDescent="0.3">
      <c r="B508" s="107"/>
    </row>
    <row r="509" spans="2:2" x14ac:dyDescent="0.3">
      <c r="B509" s="107"/>
    </row>
    <row r="510" spans="2:2" x14ac:dyDescent="0.3">
      <c r="B510" s="107"/>
    </row>
    <row r="511" spans="2:2" x14ac:dyDescent="0.3">
      <c r="B511" s="107"/>
    </row>
    <row r="512" spans="2:2" x14ac:dyDescent="0.3">
      <c r="B512" s="107"/>
    </row>
    <row r="513" spans="2:2" x14ac:dyDescent="0.3">
      <c r="B513" s="107"/>
    </row>
    <row r="514" spans="2:2" x14ac:dyDescent="0.3">
      <c r="B514" s="107"/>
    </row>
    <row r="515" spans="2:2" x14ac:dyDescent="0.3">
      <c r="B515" s="107"/>
    </row>
    <row r="516" spans="2:2" x14ac:dyDescent="0.3">
      <c r="B516" s="107"/>
    </row>
    <row r="517" spans="2:2" x14ac:dyDescent="0.3">
      <c r="B517" s="107"/>
    </row>
    <row r="518" spans="2:2" x14ac:dyDescent="0.3">
      <c r="B518" s="107"/>
    </row>
    <row r="519" spans="2:2" x14ac:dyDescent="0.3">
      <c r="B519" s="107"/>
    </row>
    <row r="520" spans="2:2" x14ac:dyDescent="0.3">
      <c r="B520" s="107"/>
    </row>
    <row r="521" spans="2:2" x14ac:dyDescent="0.3">
      <c r="B521" s="107"/>
    </row>
    <row r="522" spans="2:2" x14ac:dyDescent="0.3">
      <c r="B522" s="107"/>
    </row>
    <row r="523" spans="2:2" x14ac:dyDescent="0.3">
      <c r="B523" s="107"/>
    </row>
    <row r="524" spans="2:2" x14ac:dyDescent="0.3">
      <c r="B524" s="107"/>
    </row>
    <row r="525" spans="2:2" x14ac:dyDescent="0.3">
      <c r="B525" s="107"/>
    </row>
    <row r="526" spans="2:2" x14ac:dyDescent="0.3">
      <c r="B526" s="107"/>
    </row>
    <row r="527" spans="2:2" x14ac:dyDescent="0.3">
      <c r="B527" s="107"/>
    </row>
    <row r="528" spans="2:2" x14ac:dyDescent="0.3">
      <c r="B528" s="107"/>
    </row>
    <row r="529" spans="2:2" x14ac:dyDescent="0.3">
      <c r="B529" s="107"/>
    </row>
    <row r="530" spans="2:2" x14ac:dyDescent="0.3">
      <c r="B530" s="107"/>
    </row>
    <row r="531" spans="2:2" x14ac:dyDescent="0.3">
      <c r="B531" s="107"/>
    </row>
    <row r="532" spans="2:2" x14ac:dyDescent="0.3">
      <c r="B532" s="107"/>
    </row>
    <row r="533" spans="2:2" x14ac:dyDescent="0.3">
      <c r="B533" s="107"/>
    </row>
    <row r="534" spans="2:2" x14ac:dyDescent="0.3">
      <c r="B534" s="107"/>
    </row>
    <row r="535" spans="2:2" x14ac:dyDescent="0.3">
      <c r="B535" s="107"/>
    </row>
    <row r="536" spans="2:2" x14ac:dyDescent="0.3">
      <c r="B536" s="107"/>
    </row>
    <row r="537" spans="2:2" x14ac:dyDescent="0.3">
      <c r="B537" s="107"/>
    </row>
    <row r="538" spans="2:2" x14ac:dyDescent="0.3">
      <c r="B538" s="107"/>
    </row>
    <row r="539" spans="2:2" x14ac:dyDescent="0.3">
      <c r="B539" s="107"/>
    </row>
    <row r="540" spans="2:2" x14ac:dyDescent="0.3">
      <c r="B540" s="107"/>
    </row>
    <row r="541" spans="2:2" x14ac:dyDescent="0.3">
      <c r="B541" s="107"/>
    </row>
    <row r="542" spans="2:2" x14ac:dyDescent="0.3">
      <c r="B542" s="107"/>
    </row>
    <row r="543" spans="2:2" x14ac:dyDescent="0.3">
      <c r="B543" s="107"/>
    </row>
    <row r="544" spans="2:2" x14ac:dyDescent="0.3">
      <c r="B544" s="107"/>
    </row>
    <row r="545" spans="2:2" x14ac:dyDescent="0.3">
      <c r="B545" s="107"/>
    </row>
    <row r="546" spans="2:2" x14ac:dyDescent="0.3">
      <c r="B546" s="107"/>
    </row>
    <row r="547" spans="2:2" x14ac:dyDescent="0.3">
      <c r="B547" s="107"/>
    </row>
    <row r="548" spans="2:2" x14ac:dyDescent="0.3">
      <c r="B548" s="107"/>
    </row>
    <row r="549" spans="2:2" x14ac:dyDescent="0.3">
      <c r="B549" s="107"/>
    </row>
    <row r="550" spans="2:2" x14ac:dyDescent="0.3">
      <c r="B550" s="107"/>
    </row>
    <row r="551" spans="2:2" x14ac:dyDescent="0.3">
      <c r="B551" s="107"/>
    </row>
    <row r="552" spans="2:2" x14ac:dyDescent="0.3">
      <c r="B552" s="107"/>
    </row>
    <row r="553" spans="2:2" x14ac:dyDescent="0.3">
      <c r="B553" s="107"/>
    </row>
    <row r="554" spans="2:2" x14ac:dyDescent="0.3">
      <c r="B554" s="107"/>
    </row>
    <row r="555" spans="2:2" x14ac:dyDescent="0.3">
      <c r="B555" s="107"/>
    </row>
    <row r="556" spans="2:2" x14ac:dyDescent="0.3">
      <c r="B556" s="107"/>
    </row>
    <row r="557" spans="2:2" x14ac:dyDescent="0.3">
      <c r="B557" s="107"/>
    </row>
    <row r="558" spans="2:2" x14ac:dyDescent="0.3">
      <c r="B558" s="107"/>
    </row>
    <row r="559" spans="2:2" x14ac:dyDescent="0.3">
      <c r="B559" s="107"/>
    </row>
    <row r="560" spans="2:2" x14ac:dyDescent="0.3">
      <c r="B560" s="107"/>
    </row>
    <row r="561" spans="2:2" x14ac:dyDescent="0.3">
      <c r="B561" s="107"/>
    </row>
    <row r="562" spans="2:2" x14ac:dyDescent="0.3">
      <c r="B562" s="107"/>
    </row>
    <row r="563" spans="2:2" x14ac:dyDescent="0.3">
      <c r="B563" s="107"/>
    </row>
    <row r="564" spans="2:2" x14ac:dyDescent="0.3">
      <c r="B564" s="107"/>
    </row>
    <row r="565" spans="2:2" x14ac:dyDescent="0.3">
      <c r="B565" s="107"/>
    </row>
    <row r="566" spans="2:2" x14ac:dyDescent="0.3">
      <c r="B566" s="107"/>
    </row>
    <row r="567" spans="2:2" x14ac:dyDescent="0.3">
      <c r="B567" s="107"/>
    </row>
    <row r="568" spans="2:2" x14ac:dyDescent="0.3">
      <c r="B568" s="107"/>
    </row>
    <row r="569" spans="2:2" x14ac:dyDescent="0.3">
      <c r="B569" s="107"/>
    </row>
    <row r="570" spans="2:2" x14ac:dyDescent="0.3">
      <c r="B570" s="107"/>
    </row>
    <row r="571" spans="2:2" x14ac:dyDescent="0.3">
      <c r="B571" s="107"/>
    </row>
    <row r="572" spans="2:2" x14ac:dyDescent="0.3">
      <c r="B572" s="107"/>
    </row>
    <row r="573" spans="2:2" x14ac:dyDescent="0.3">
      <c r="B573" s="107"/>
    </row>
    <row r="574" spans="2:2" x14ac:dyDescent="0.3">
      <c r="B574" s="107"/>
    </row>
    <row r="575" spans="2:2" x14ac:dyDescent="0.3">
      <c r="B575" s="107"/>
    </row>
    <row r="576" spans="2:2" x14ac:dyDescent="0.3">
      <c r="B576" s="107"/>
    </row>
    <row r="577" spans="2:2" x14ac:dyDescent="0.3">
      <c r="B577" s="107"/>
    </row>
    <row r="578" spans="2:2" x14ac:dyDescent="0.3">
      <c r="B578" s="107"/>
    </row>
    <row r="579" spans="2:2" x14ac:dyDescent="0.3">
      <c r="B579" s="107"/>
    </row>
    <row r="580" spans="2:2" x14ac:dyDescent="0.3">
      <c r="B580" s="107"/>
    </row>
    <row r="581" spans="2:2" x14ac:dyDescent="0.3">
      <c r="B581" s="107"/>
    </row>
    <row r="582" spans="2:2" x14ac:dyDescent="0.3">
      <c r="B582" s="107"/>
    </row>
    <row r="583" spans="2:2" x14ac:dyDescent="0.3">
      <c r="B583" s="107"/>
    </row>
    <row r="584" spans="2:2" x14ac:dyDescent="0.3">
      <c r="B584" s="107"/>
    </row>
    <row r="585" spans="2:2" x14ac:dyDescent="0.3">
      <c r="B585" s="107"/>
    </row>
    <row r="586" spans="2:2" x14ac:dyDescent="0.3">
      <c r="B586" s="107"/>
    </row>
    <row r="587" spans="2:2" x14ac:dyDescent="0.3">
      <c r="B587" s="107"/>
    </row>
    <row r="588" spans="2:2" x14ac:dyDescent="0.3">
      <c r="B588" s="107"/>
    </row>
    <row r="589" spans="2:2" x14ac:dyDescent="0.3">
      <c r="B589" s="107"/>
    </row>
    <row r="590" spans="2:2" x14ac:dyDescent="0.3">
      <c r="B590" s="107"/>
    </row>
    <row r="591" spans="2:2" x14ac:dyDescent="0.3">
      <c r="B591" s="107"/>
    </row>
    <row r="592" spans="2:2" x14ac:dyDescent="0.3">
      <c r="B592" s="107"/>
    </row>
    <row r="593" spans="2:2" x14ac:dyDescent="0.3">
      <c r="B593" s="107"/>
    </row>
    <row r="594" spans="2:2" x14ac:dyDescent="0.3">
      <c r="B594" s="107"/>
    </row>
    <row r="595" spans="2:2" x14ac:dyDescent="0.3">
      <c r="B595" s="107"/>
    </row>
    <row r="596" spans="2:2" x14ac:dyDescent="0.3">
      <c r="B596" s="107"/>
    </row>
    <row r="597" spans="2:2" x14ac:dyDescent="0.3">
      <c r="B597" s="107"/>
    </row>
    <row r="598" spans="2:2" x14ac:dyDescent="0.3">
      <c r="B598" s="107"/>
    </row>
    <row r="599" spans="2:2" x14ac:dyDescent="0.3">
      <c r="B599" s="107"/>
    </row>
    <row r="600" spans="2:2" x14ac:dyDescent="0.3">
      <c r="B600" s="107"/>
    </row>
    <row r="601" spans="2:2" x14ac:dyDescent="0.3">
      <c r="B601" s="107"/>
    </row>
    <row r="602" spans="2:2" x14ac:dyDescent="0.3">
      <c r="B602" s="107"/>
    </row>
    <row r="603" spans="2:2" x14ac:dyDescent="0.3">
      <c r="B603" s="107"/>
    </row>
    <row r="604" spans="2:2" x14ac:dyDescent="0.3">
      <c r="B604" s="107"/>
    </row>
    <row r="605" spans="2:2" x14ac:dyDescent="0.3">
      <c r="B605" s="107"/>
    </row>
    <row r="606" spans="2:2" x14ac:dyDescent="0.3">
      <c r="B606" s="107"/>
    </row>
    <row r="607" spans="2:2" x14ac:dyDescent="0.3">
      <c r="B607" s="107"/>
    </row>
    <row r="608" spans="2:2" x14ac:dyDescent="0.3">
      <c r="B608" s="107"/>
    </row>
    <row r="609" spans="2:2" x14ac:dyDescent="0.3">
      <c r="B609" s="107"/>
    </row>
    <row r="610" spans="2:2" x14ac:dyDescent="0.3">
      <c r="B610" s="107"/>
    </row>
    <row r="611" spans="2:2" x14ac:dyDescent="0.3">
      <c r="B611" s="107"/>
    </row>
    <row r="612" spans="2:2" x14ac:dyDescent="0.3">
      <c r="B612" s="107"/>
    </row>
    <row r="613" spans="2:2" x14ac:dyDescent="0.3">
      <c r="B613" s="107"/>
    </row>
    <row r="614" spans="2:2" x14ac:dyDescent="0.3">
      <c r="B614" s="107"/>
    </row>
    <row r="615" spans="2:2" x14ac:dyDescent="0.3">
      <c r="B615" s="107"/>
    </row>
    <row r="616" spans="2:2" x14ac:dyDescent="0.3">
      <c r="B616" s="107"/>
    </row>
    <row r="617" spans="2:2" x14ac:dyDescent="0.3">
      <c r="B617" s="107"/>
    </row>
    <row r="618" spans="2:2" x14ac:dyDescent="0.3">
      <c r="B618" s="107"/>
    </row>
    <row r="619" spans="2:2" x14ac:dyDescent="0.3">
      <c r="B619" s="107"/>
    </row>
    <row r="620" spans="2:2" x14ac:dyDescent="0.3">
      <c r="B620" s="107"/>
    </row>
    <row r="621" spans="2:2" x14ac:dyDescent="0.3">
      <c r="B621" s="107"/>
    </row>
    <row r="622" spans="2:2" x14ac:dyDescent="0.3">
      <c r="B622" s="107"/>
    </row>
    <row r="623" spans="2:2" x14ac:dyDescent="0.3">
      <c r="B623" s="107"/>
    </row>
    <row r="624" spans="2:2" x14ac:dyDescent="0.3">
      <c r="B624" s="107"/>
    </row>
    <row r="625" spans="2:2" x14ac:dyDescent="0.3">
      <c r="B625" s="107"/>
    </row>
    <row r="626" spans="2:2" x14ac:dyDescent="0.3">
      <c r="B626" s="107"/>
    </row>
    <row r="627" spans="2:2" x14ac:dyDescent="0.3">
      <c r="B627" s="107"/>
    </row>
    <row r="628" spans="2:2" x14ac:dyDescent="0.3">
      <c r="B628" s="107"/>
    </row>
    <row r="629" spans="2:2" x14ac:dyDescent="0.3">
      <c r="B629" s="107"/>
    </row>
    <row r="630" spans="2:2" x14ac:dyDescent="0.3">
      <c r="B630" s="107"/>
    </row>
    <row r="631" spans="2:2" x14ac:dyDescent="0.3">
      <c r="B631" s="107"/>
    </row>
    <row r="632" spans="2:2" x14ac:dyDescent="0.3">
      <c r="B632" s="107"/>
    </row>
    <row r="633" spans="2:2" x14ac:dyDescent="0.3">
      <c r="B633" s="107"/>
    </row>
    <row r="634" spans="2:2" x14ac:dyDescent="0.3">
      <c r="B634" s="107"/>
    </row>
    <row r="635" spans="2:2" x14ac:dyDescent="0.3">
      <c r="B635" s="107"/>
    </row>
    <row r="636" spans="2:2" x14ac:dyDescent="0.3">
      <c r="B636" s="107"/>
    </row>
    <row r="637" spans="2:2" x14ac:dyDescent="0.3">
      <c r="B637" s="107"/>
    </row>
    <row r="638" spans="2:2" x14ac:dyDescent="0.3">
      <c r="B638" s="107"/>
    </row>
    <row r="639" spans="2:2" x14ac:dyDescent="0.3">
      <c r="B639" s="107"/>
    </row>
    <row r="640" spans="2:2" x14ac:dyDescent="0.3">
      <c r="B640" s="107"/>
    </row>
    <row r="641" spans="2:2" x14ac:dyDescent="0.3">
      <c r="B641" s="107"/>
    </row>
    <row r="642" spans="2:2" x14ac:dyDescent="0.3">
      <c r="B642" s="107"/>
    </row>
    <row r="643" spans="2:2" x14ac:dyDescent="0.3">
      <c r="B643" s="107"/>
    </row>
    <row r="644" spans="2:2" x14ac:dyDescent="0.3">
      <c r="B644" s="107"/>
    </row>
    <row r="645" spans="2:2" x14ac:dyDescent="0.3">
      <c r="B645" s="107"/>
    </row>
    <row r="646" spans="2:2" x14ac:dyDescent="0.3">
      <c r="B646" s="107"/>
    </row>
    <row r="647" spans="2:2" x14ac:dyDescent="0.3">
      <c r="B647" s="107"/>
    </row>
    <row r="648" spans="2:2" x14ac:dyDescent="0.3">
      <c r="B648" s="107"/>
    </row>
    <row r="649" spans="2:2" x14ac:dyDescent="0.3">
      <c r="B649" s="107"/>
    </row>
    <row r="650" spans="2:2" x14ac:dyDescent="0.3">
      <c r="B650" s="107"/>
    </row>
    <row r="651" spans="2:2" x14ac:dyDescent="0.3">
      <c r="B651" s="107"/>
    </row>
    <row r="652" spans="2:2" x14ac:dyDescent="0.3">
      <c r="B652" s="107"/>
    </row>
    <row r="653" spans="2:2" x14ac:dyDescent="0.3">
      <c r="B653" s="107"/>
    </row>
    <row r="654" spans="2:2" x14ac:dyDescent="0.3">
      <c r="B654" s="107"/>
    </row>
    <row r="655" spans="2:2" x14ac:dyDescent="0.3">
      <c r="B655" s="107"/>
    </row>
    <row r="656" spans="2:2" x14ac:dyDescent="0.3">
      <c r="B656" s="107"/>
    </row>
    <row r="657" spans="2:2" x14ac:dyDescent="0.3">
      <c r="B657" s="107"/>
    </row>
    <row r="658" spans="2:2" x14ac:dyDescent="0.3">
      <c r="B658" s="107"/>
    </row>
    <row r="659" spans="2:2" x14ac:dyDescent="0.3">
      <c r="B659" s="107"/>
    </row>
    <row r="660" spans="2:2" x14ac:dyDescent="0.3">
      <c r="B660" s="107"/>
    </row>
    <row r="661" spans="2:2" x14ac:dyDescent="0.3">
      <c r="B661" s="107"/>
    </row>
    <row r="662" spans="2:2" x14ac:dyDescent="0.3">
      <c r="B662" s="107"/>
    </row>
    <row r="663" spans="2:2" x14ac:dyDescent="0.3">
      <c r="B663" s="107"/>
    </row>
    <row r="664" spans="2:2" x14ac:dyDescent="0.3">
      <c r="B664" s="107"/>
    </row>
    <row r="665" spans="2:2" x14ac:dyDescent="0.3">
      <c r="B665" s="107"/>
    </row>
    <row r="666" spans="2:2" x14ac:dyDescent="0.3">
      <c r="B666" s="107"/>
    </row>
    <row r="667" spans="2:2" x14ac:dyDescent="0.3">
      <c r="B667" s="107"/>
    </row>
    <row r="668" spans="2:2" x14ac:dyDescent="0.3">
      <c r="B668" s="107"/>
    </row>
    <row r="669" spans="2:2" x14ac:dyDescent="0.3">
      <c r="B669" s="107"/>
    </row>
    <row r="670" spans="2:2" x14ac:dyDescent="0.3">
      <c r="B670" s="107"/>
    </row>
    <row r="671" spans="2:2" x14ac:dyDescent="0.3">
      <c r="B671" s="107"/>
    </row>
    <row r="672" spans="2:2" x14ac:dyDescent="0.3">
      <c r="B672" s="107"/>
    </row>
    <row r="673" spans="2:2" x14ac:dyDescent="0.3">
      <c r="B673" s="107"/>
    </row>
    <row r="674" spans="2:2" x14ac:dyDescent="0.3">
      <c r="B674" s="107"/>
    </row>
    <row r="675" spans="2:2" x14ac:dyDescent="0.3">
      <c r="B675" s="107"/>
    </row>
    <row r="676" spans="2:2" x14ac:dyDescent="0.3">
      <c r="B676" s="107"/>
    </row>
    <row r="677" spans="2:2" x14ac:dyDescent="0.3">
      <c r="B677" s="107"/>
    </row>
    <row r="678" spans="2:2" x14ac:dyDescent="0.3">
      <c r="B678" s="107"/>
    </row>
    <row r="679" spans="2:2" x14ac:dyDescent="0.3">
      <c r="B679" s="107"/>
    </row>
    <row r="680" spans="2:2" x14ac:dyDescent="0.3">
      <c r="B680" s="107"/>
    </row>
    <row r="681" spans="2:2" x14ac:dyDescent="0.3">
      <c r="B681" s="107"/>
    </row>
    <row r="682" spans="2:2" x14ac:dyDescent="0.3">
      <c r="B682" s="107"/>
    </row>
    <row r="683" spans="2:2" x14ac:dyDescent="0.3">
      <c r="B683" s="107"/>
    </row>
    <row r="684" spans="2:2" x14ac:dyDescent="0.3">
      <c r="B684" s="107"/>
    </row>
    <row r="685" spans="2:2" x14ac:dyDescent="0.3">
      <c r="B685" s="107"/>
    </row>
    <row r="686" spans="2:2" x14ac:dyDescent="0.3">
      <c r="B686" s="107"/>
    </row>
    <row r="687" spans="2:2" x14ac:dyDescent="0.3">
      <c r="B687" s="107"/>
    </row>
    <row r="688" spans="2:2" x14ac:dyDescent="0.3">
      <c r="B688" s="107"/>
    </row>
    <row r="689" spans="2:2" x14ac:dyDescent="0.3">
      <c r="B689" s="107"/>
    </row>
    <row r="690" spans="2:2" x14ac:dyDescent="0.3">
      <c r="B690" s="107"/>
    </row>
    <row r="691" spans="2:2" x14ac:dyDescent="0.3">
      <c r="B691" s="107"/>
    </row>
    <row r="692" spans="2:2" x14ac:dyDescent="0.3">
      <c r="B692" s="107"/>
    </row>
    <row r="693" spans="2:2" x14ac:dyDescent="0.3">
      <c r="B693" s="107"/>
    </row>
    <row r="694" spans="2:2" x14ac:dyDescent="0.3">
      <c r="B694" s="107"/>
    </row>
    <row r="695" spans="2:2" x14ac:dyDescent="0.3">
      <c r="B695" s="107"/>
    </row>
    <row r="696" spans="2:2" x14ac:dyDescent="0.3">
      <c r="B696" s="107"/>
    </row>
    <row r="697" spans="2:2" x14ac:dyDescent="0.3">
      <c r="B697" s="107"/>
    </row>
    <row r="698" spans="2:2" x14ac:dyDescent="0.3">
      <c r="B698" s="107"/>
    </row>
    <row r="699" spans="2:2" x14ac:dyDescent="0.3">
      <c r="B699" s="107"/>
    </row>
    <row r="700" spans="2:2" x14ac:dyDescent="0.3">
      <c r="B700" s="107"/>
    </row>
    <row r="701" spans="2:2" x14ac:dyDescent="0.3">
      <c r="B701" s="107"/>
    </row>
    <row r="702" spans="2:2" x14ac:dyDescent="0.3">
      <c r="B702" s="107"/>
    </row>
    <row r="703" spans="2:2" x14ac:dyDescent="0.3">
      <c r="B703" s="107"/>
    </row>
    <row r="704" spans="2:2" x14ac:dyDescent="0.3">
      <c r="B704" s="107"/>
    </row>
    <row r="705" spans="2:2" x14ac:dyDescent="0.3">
      <c r="B705" s="107"/>
    </row>
    <row r="706" spans="2:2" x14ac:dyDescent="0.3">
      <c r="B706" s="107"/>
    </row>
    <row r="707" spans="2:2" x14ac:dyDescent="0.3">
      <c r="B707" s="107"/>
    </row>
    <row r="708" spans="2:2" x14ac:dyDescent="0.3">
      <c r="B708" s="107"/>
    </row>
    <row r="709" spans="2:2" x14ac:dyDescent="0.3">
      <c r="B709" s="107"/>
    </row>
    <row r="710" spans="2:2" x14ac:dyDescent="0.3">
      <c r="B710" s="107"/>
    </row>
    <row r="711" spans="2:2" x14ac:dyDescent="0.3">
      <c r="B711" s="107"/>
    </row>
    <row r="712" spans="2:2" x14ac:dyDescent="0.3">
      <c r="B712" s="107"/>
    </row>
    <row r="713" spans="2:2" x14ac:dyDescent="0.3">
      <c r="B713" s="107"/>
    </row>
    <row r="714" spans="2:2" x14ac:dyDescent="0.3">
      <c r="B714" s="107"/>
    </row>
    <row r="715" spans="2:2" x14ac:dyDescent="0.3">
      <c r="B715" s="107"/>
    </row>
    <row r="716" spans="2:2" x14ac:dyDescent="0.3">
      <c r="B716" s="107"/>
    </row>
    <row r="717" spans="2:2" x14ac:dyDescent="0.3">
      <c r="B717" s="107"/>
    </row>
    <row r="718" spans="2:2" x14ac:dyDescent="0.3">
      <c r="B718" s="107"/>
    </row>
    <row r="719" spans="2:2" x14ac:dyDescent="0.3">
      <c r="B719" s="107"/>
    </row>
    <row r="720" spans="2:2" x14ac:dyDescent="0.3">
      <c r="B720" s="107"/>
    </row>
    <row r="721" spans="2:2" x14ac:dyDescent="0.3">
      <c r="B721" s="107"/>
    </row>
    <row r="722" spans="2:2" x14ac:dyDescent="0.3">
      <c r="B722" s="107"/>
    </row>
    <row r="723" spans="2:2" x14ac:dyDescent="0.3">
      <c r="B723" s="107"/>
    </row>
    <row r="724" spans="2:2" x14ac:dyDescent="0.3">
      <c r="B724" s="107"/>
    </row>
    <row r="725" spans="2:2" x14ac:dyDescent="0.3">
      <c r="B725" s="107"/>
    </row>
    <row r="726" spans="2:2" x14ac:dyDescent="0.3">
      <c r="B726" s="107"/>
    </row>
    <row r="727" spans="2:2" x14ac:dyDescent="0.3">
      <c r="B727" s="107"/>
    </row>
    <row r="728" spans="2:2" x14ac:dyDescent="0.3">
      <c r="B728" s="107"/>
    </row>
    <row r="729" spans="2:2" x14ac:dyDescent="0.3">
      <c r="B729" s="107"/>
    </row>
    <row r="730" spans="2:2" x14ac:dyDescent="0.3">
      <c r="B730" s="107"/>
    </row>
    <row r="731" spans="2:2" x14ac:dyDescent="0.3">
      <c r="B731" s="107"/>
    </row>
    <row r="732" spans="2:2" x14ac:dyDescent="0.3">
      <c r="B732" s="107"/>
    </row>
    <row r="733" spans="2:2" x14ac:dyDescent="0.3">
      <c r="B733" s="107"/>
    </row>
    <row r="734" spans="2:2" x14ac:dyDescent="0.3">
      <c r="B734" s="107"/>
    </row>
    <row r="735" spans="2:2" x14ac:dyDescent="0.3">
      <c r="B735" s="107"/>
    </row>
    <row r="736" spans="2:2" x14ac:dyDescent="0.3">
      <c r="B736" s="107"/>
    </row>
    <row r="737" spans="2:2" x14ac:dyDescent="0.3">
      <c r="B737" s="107"/>
    </row>
    <row r="738" spans="2:2" x14ac:dyDescent="0.3">
      <c r="B738" s="107"/>
    </row>
    <row r="739" spans="2:2" x14ac:dyDescent="0.3">
      <c r="B739" s="107"/>
    </row>
    <row r="740" spans="2:2" x14ac:dyDescent="0.3">
      <c r="B740" s="107"/>
    </row>
    <row r="741" spans="2:2" x14ac:dyDescent="0.3">
      <c r="B741" s="107"/>
    </row>
    <row r="742" spans="2:2" x14ac:dyDescent="0.3">
      <c r="B742" s="107"/>
    </row>
    <row r="743" spans="2:2" x14ac:dyDescent="0.3">
      <c r="B743" s="107"/>
    </row>
    <row r="744" spans="2:2" x14ac:dyDescent="0.3">
      <c r="B744" s="107"/>
    </row>
    <row r="745" spans="2:2" x14ac:dyDescent="0.3">
      <c r="B745" s="107"/>
    </row>
    <row r="746" spans="2:2" x14ac:dyDescent="0.3">
      <c r="B746" s="107"/>
    </row>
    <row r="747" spans="2:2" x14ac:dyDescent="0.3">
      <c r="B747" s="107"/>
    </row>
    <row r="748" spans="2:2" x14ac:dyDescent="0.3">
      <c r="B748" s="107"/>
    </row>
    <row r="749" spans="2:2" x14ac:dyDescent="0.3">
      <c r="B749" s="107"/>
    </row>
    <row r="750" spans="2:2" x14ac:dyDescent="0.3">
      <c r="B750" s="107"/>
    </row>
    <row r="751" spans="2:2" x14ac:dyDescent="0.3">
      <c r="B751" s="107"/>
    </row>
    <row r="752" spans="2:2" x14ac:dyDescent="0.3">
      <c r="B752" s="107"/>
    </row>
    <row r="753" spans="2:2" x14ac:dyDescent="0.3">
      <c r="B753" s="107"/>
    </row>
    <row r="754" spans="2:2" x14ac:dyDescent="0.3">
      <c r="B754" s="107"/>
    </row>
    <row r="755" spans="2:2" x14ac:dyDescent="0.3">
      <c r="B755" s="107"/>
    </row>
    <row r="756" spans="2:2" x14ac:dyDescent="0.3">
      <c r="B756" s="107"/>
    </row>
    <row r="757" spans="2:2" x14ac:dyDescent="0.3">
      <c r="B757" s="107"/>
    </row>
    <row r="758" spans="2:2" x14ac:dyDescent="0.3">
      <c r="B758" s="107"/>
    </row>
    <row r="759" spans="2:2" x14ac:dyDescent="0.3">
      <c r="B759" s="107"/>
    </row>
    <row r="760" spans="2:2" x14ac:dyDescent="0.3">
      <c r="B760" s="107"/>
    </row>
    <row r="761" spans="2:2" x14ac:dyDescent="0.3">
      <c r="B761" s="107"/>
    </row>
    <row r="762" spans="2:2" x14ac:dyDescent="0.3">
      <c r="B762" s="107"/>
    </row>
    <row r="763" spans="2:2" x14ac:dyDescent="0.3">
      <c r="B763" s="107"/>
    </row>
    <row r="764" spans="2:2" x14ac:dyDescent="0.3">
      <c r="B764" s="107"/>
    </row>
    <row r="765" spans="2:2" x14ac:dyDescent="0.3">
      <c r="B765" s="107"/>
    </row>
    <row r="766" spans="2:2" x14ac:dyDescent="0.3">
      <c r="B766" s="107"/>
    </row>
    <row r="767" spans="2:2" x14ac:dyDescent="0.3">
      <c r="B767" s="107"/>
    </row>
    <row r="768" spans="2:2" x14ac:dyDescent="0.3">
      <c r="B768" s="107"/>
    </row>
    <row r="769" spans="2:2" x14ac:dyDescent="0.3">
      <c r="B769" s="107"/>
    </row>
    <row r="770" spans="2:2" x14ac:dyDescent="0.3">
      <c r="B770" s="107"/>
    </row>
    <row r="771" spans="2:2" x14ac:dyDescent="0.3">
      <c r="B771" s="107"/>
    </row>
    <row r="772" spans="2:2" x14ac:dyDescent="0.3">
      <c r="B772" s="107"/>
    </row>
    <row r="773" spans="2:2" x14ac:dyDescent="0.3">
      <c r="B773" s="107"/>
    </row>
    <row r="774" spans="2:2" x14ac:dyDescent="0.3">
      <c r="B774" s="107"/>
    </row>
    <row r="775" spans="2:2" x14ac:dyDescent="0.3">
      <c r="B775" s="107"/>
    </row>
    <row r="776" spans="2:2" x14ac:dyDescent="0.3">
      <c r="B776" s="107"/>
    </row>
    <row r="777" spans="2:2" x14ac:dyDescent="0.3">
      <c r="B777" s="107"/>
    </row>
    <row r="778" spans="2:2" x14ac:dyDescent="0.3">
      <c r="B778" s="107"/>
    </row>
    <row r="779" spans="2:2" x14ac:dyDescent="0.3">
      <c r="B779" s="107"/>
    </row>
    <row r="780" spans="2:2" x14ac:dyDescent="0.3">
      <c r="B780" s="107"/>
    </row>
    <row r="781" spans="2:2" x14ac:dyDescent="0.3">
      <c r="B781" s="107"/>
    </row>
    <row r="782" spans="2:2" x14ac:dyDescent="0.3">
      <c r="B782" s="107"/>
    </row>
    <row r="783" spans="2:2" x14ac:dyDescent="0.3">
      <c r="B783" s="107"/>
    </row>
    <row r="784" spans="2:2" x14ac:dyDescent="0.3">
      <c r="B784" s="107"/>
    </row>
    <row r="785" spans="2:2" x14ac:dyDescent="0.3">
      <c r="B785" s="107"/>
    </row>
    <row r="786" spans="2:2" x14ac:dyDescent="0.3">
      <c r="B786" s="107"/>
    </row>
    <row r="787" spans="2:2" x14ac:dyDescent="0.3">
      <c r="B787" s="107"/>
    </row>
    <row r="788" spans="2:2" x14ac:dyDescent="0.3">
      <c r="B788" s="107"/>
    </row>
    <row r="789" spans="2:2" x14ac:dyDescent="0.3">
      <c r="B789" s="107"/>
    </row>
    <row r="790" spans="2:2" x14ac:dyDescent="0.3">
      <c r="B790" s="107"/>
    </row>
    <row r="791" spans="2:2" x14ac:dyDescent="0.3">
      <c r="B791" s="107"/>
    </row>
    <row r="792" spans="2:2" x14ac:dyDescent="0.3">
      <c r="B792" s="107"/>
    </row>
    <row r="793" spans="2:2" x14ac:dyDescent="0.3">
      <c r="B793" s="107"/>
    </row>
    <row r="794" spans="2:2" x14ac:dyDescent="0.3">
      <c r="B794" s="107"/>
    </row>
    <row r="795" spans="2:2" x14ac:dyDescent="0.3">
      <c r="B795" s="107"/>
    </row>
    <row r="796" spans="2:2" x14ac:dyDescent="0.3">
      <c r="B796" s="107"/>
    </row>
    <row r="797" spans="2:2" x14ac:dyDescent="0.3">
      <c r="B797" s="107"/>
    </row>
    <row r="798" spans="2:2" x14ac:dyDescent="0.3">
      <c r="B798" s="107"/>
    </row>
    <row r="799" spans="2:2" x14ac:dyDescent="0.3">
      <c r="B799" s="107"/>
    </row>
    <row r="800" spans="2:2" x14ac:dyDescent="0.3">
      <c r="B800" s="107"/>
    </row>
    <row r="801" spans="2:2" x14ac:dyDescent="0.3">
      <c r="B801" s="107"/>
    </row>
    <row r="802" spans="2:2" x14ac:dyDescent="0.3">
      <c r="B802" s="107"/>
    </row>
    <row r="803" spans="2:2" x14ac:dyDescent="0.3">
      <c r="B803" s="107"/>
    </row>
    <row r="804" spans="2:2" x14ac:dyDescent="0.3">
      <c r="B804" s="107"/>
    </row>
    <row r="805" spans="2:2" x14ac:dyDescent="0.3">
      <c r="B805" s="107"/>
    </row>
    <row r="806" spans="2:2" x14ac:dyDescent="0.3">
      <c r="B806" s="107"/>
    </row>
    <row r="807" spans="2:2" x14ac:dyDescent="0.3">
      <c r="B807" s="107"/>
    </row>
    <row r="808" spans="2:2" x14ac:dyDescent="0.3">
      <c r="B808" s="107"/>
    </row>
    <row r="809" spans="2:2" x14ac:dyDescent="0.3">
      <c r="B809" s="107"/>
    </row>
    <row r="810" spans="2:2" x14ac:dyDescent="0.3">
      <c r="B810" s="107"/>
    </row>
    <row r="811" spans="2:2" x14ac:dyDescent="0.3">
      <c r="B811" s="107"/>
    </row>
    <row r="812" spans="2:2" x14ac:dyDescent="0.3">
      <c r="B812" s="107"/>
    </row>
    <row r="813" spans="2:2" x14ac:dyDescent="0.3">
      <c r="B813" s="107"/>
    </row>
    <row r="814" spans="2:2" x14ac:dyDescent="0.3">
      <c r="B814" s="107"/>
    </row>
    <row r="815" spans="2:2" x14ac:dyDescent="0.3">
      <c r="B815" s="107"/>
    </row>
    <row r="816" spans="2:2" x14ac:dyDescent="0.3">
      <c r="B816" s="107"/>
    </row>
    <row r="817" spans="2:2" x14ac:dyDescent="0.3">
      <c r="B817" s="107"/>
    </row>
    <row r="818" spans="2:2" x14ac:dyDescent="0.3">
      <c r="B818" s="107"/>
    </row>
    <row r="819" spans="2:2" x14ac:dyDescent="0.3">
      <c r="B819" s="107"/>
    </row>
    <row r="820" spans="2:2" x14ac:dyDescent="0.3">
      <c r="B820" s="107"/>
    </row>
    <row r="821" spans="2:2" x14ac:dyDescent="0.3">
      <c r="B821" s="107"/>
    </row>
    <row r="822" spans="2:2" x14ac:dyDescent="0.3">
      <c r="B822" s="107"/>
    </row>
    <row r="823" spans="2:2" x14ac:dyDescent="0.3">
      <c r="B823" s="107"/>
    </row>
    <row r="824" spans="2:2" x14ac:dyDescent="0.3">
      <c r="B824" s="107"/>
    </row>
    <row r="825" spans="2:2" x14ac:dyDescent="0.3">
      <c r="B825" s="107"/>
    </row>
    <row r="826" spans="2:2" x14ac:dyDescent="0.3">
      <c r="B826" s="107"/>
    </row>
    <row r="827" spans="2:2" x14ac:dyDescent="0.3">
      <c r="B827" s="107"/>
    </row>
    <row r="828" spans="2:2" x14ac:dyDescent="0.3">
      <c r="B828" s="107"/>
    </row>
    <row r="829" spans="2:2" x14ac:dyDescent="0.3">
      <c r="B829" s="107"/>
    </row>
    <row r="830" spans="2:2" x14ac:dyDescent="0.3">
      <c r="B830" s="107"/>
    </row>
    <row r="831" spans="2:2" x14ac:dyDescent="0.3">
      <c r="B831" s="107"/>
    </row>
    <row r="832" spans="2:2" x14ac:dyDescent="0.3">
      <c r="B832" s="107"/>
    </row>
    <row r="833" spans="2:2" x14ac:dyDescent="0.3">
      <c r="B833" s="107"/>
    </row>
    <row r="834" spans="2:2" x14ac:dyDescent="0.3">
      <c r="B834" s="107"/>
    </row>
    <row r="835" spans="2:2" x14ac:dyDescent="0.3">
      <c r="B835" s="107"/>
    </row>
    <row r="836" spans="2:2" x14ac:dyDescent="0.3">
      <c r="B836" s="107"/>
    </row>
    <row r="837" spans="2:2" x14ac:dyDescent="0.3">
      <c r="B837" s="107"/>
    </row>
    <row r="838" spans="2:2" x14ac:dyDescent="0.3">
      <c r="B838" s="107"/>
    </row>
    <row r="839" spans="2:2" x14ac:dyDescent="0.3">
      <c r="B839" s="107"/>
    </row>
    <row r="840" spans="2:2" x14ac:dyDescent="0.3">
      <c r="B840" s="107"/>
    </row>
    <row r="841" spans="2:2" x14ac:dyDescent="0.3">
      <c r="B841" s="107"/>
    </row>
    <row r="842" spans="2:2" x14ac:dyDescent="0.3">
      <c r="B842" s="107"/>
    </row>
    <row r="843" spans="2:2" x14ac:dyDescent="0.3">
      <c r="B843" s="107"/>
    </row>
    <row r="844" spans="2:2" x14ac:dyDescent="0.3">
      <c r="B844" s="107"/>
    </row>
    <row r="845" spans="2:2" x14ac:dyDescent="0.3">
      <c r="B845" s="107"/>
    </row>
    <row r="846" spans="2:2" x14ac:dyDescent="0.3">
      <c r="B846" s="107"/>
    </row>
    <row r="847" spans="2:2" x14ac:dyDescent="0.3">
      <c r="B847" s="107"/>
    </row>
    <row r="848" spans="2:2" x14ac:dyDescent="0.3">
      <c r="B848" s="107"/>
    </row>
    <row r="849" spans="2:2" x14ac:dyDescent="0.3">
      <c r="B849" s="107"/>
    </row>
    <row r="850" spans="2:2" x14ac:dyDescent="0.3">
      <c r="B850" s="107"/>
    </row>
    <row r="851" spans="2:2" x14ac:dyDescent="0.3">
      <c r="B851" s="107"/>
    </row>
    <row r="852" spans="2:2" x14ac:dyDescent="0.3">
      <c r="B852" s="107"/>
    </row>
    <row r="853" spans="2:2" x14ac:dyDescent="0.3">
      <c r="B853" s="107"/>
    </row>
    <row r="854" spans="2:2" x14ac:dyDescent="0.3">
      <c r="B854" s="107"/>
    </row>
    <row r="855" spans="2:2" x14ac:dyDescent="0.3">
      <c r="B855" s="107"/>
    </row>
    <row r="856" spans="2:2" x14ac:dyDescent="0.3">
      <c r="B856" s="107"/>
    </row>
    <row r="857" spans="2:2" x14ac:dyDescent="0.3">
      <c r="B857" s="107"/>
    </row>
    <row r="858" spans="2:2" x14ac:dyDescent="0.3">
      <c r="B858" s="107"/>
    </row>
    <row r="859" spans="2:2" x14ac:dyDescent="0.3">
      <c r="B859" s="107"/>
    </row>
    <row r="860" spans="2:2" x14ac:dyDescent="0.3">
      <c r="B860" s="107"/>
    </row>
    <row r="861" spans="2:2" x14ac:dyDescent="0.3">
      <c r="B861" s="107"/>
    </row>
    <row r="862" spans="2:2" x14ac:dyDescent="0.3">
      <c r="B862" s="107"/>
    </row>
    <row r="863" spans="2:2" x14ac:dyDescent="0.3">
      <c r="B863" s="107"/>
    </row>
    <row r="864" spans="2:2" x14ac:dyDescent="0.3">
      <c r="B864" s="107"/>
    </row>
    <row r="865" spans="2:2" x14ac:dyDescent="0.3">
      <c r="B865" s="107"/>
    </row>
    <row r="866" spans="2:2" x14ac:dyDescent="0.3">
      <c r="B866" s="107"/>
    </row>
    <row r="867" spans="2:2" x14ac:dyDescent="0.3">
      <c r="B867" s="107"/>
    </row>
    <row r="868" spans="2:2" x14ac:dyDescent="0.3">
      <c r="B868" s="107"/>
    </row>
    <row r="869" spans="2:2" x14ac:dyDescent="0.3">
      <c r="B869" s="107"/>
    </row>
    <row r="870" spans="2:2" x14ac:dyDescent="0.3">
      <c r="B870" s="107"/>
    </row>
    <row r="871" spans="2:2" x14ac:dyDescent="0.3">
      <c r="B871" s="107"/>
    </row>
    <row r="872" spans="2:2" x14ac:dyDescent="0.3">
      <c r="B872" s="107"/>
    </row>
    <row r="873" spans="2:2" x14ac:dyDescent="0.3">
      <c r="B873" s="107"/>
    </row>
    <row r="874" spans="2:2" x14ac:dyDescent="0.3">
      <c r="B874" s="107"/>
    </row>
    <row r="875" spans="2:2" x14ac:dyDescent="0.3">
      <c r="B875" s="107"/>
    </row>
    <row r="876" spans="2:2" x14ac:dyDescent="0.3">
      <c r="B876" s="107"/>
    </row>
    <row r="877" spans="2:2" x14ac:dyDescent="0.3">
      <c r="B877" s="107"/>
    </row>
    <row r="878" spans="2:2" x14ac:dyDescent="0.3">
      <c r="B878" s="107"/>
    </row>
    <row r="879" spans="2:2" x14ac:dyDescent="0.3">
      <c r="B879" s="107"/>
    </row>
    <row r="880" spans="2:2" x14ac:dyDescent="0.3">
      <c r="B880" s="107"/>
    </row>
    <row r="881" spans="2:2" x14ac:dyDescent="0.3">
      <c r="B881" s="107"/>
    </row>
    <row r="882" spans="2:2" x14ac:dyDescent="0.3">
      <c r="B882" s="107"/>
    </row>
    <row r="883" spans="2:2" x14ac:dyDescent="0.3">
      <c r="B883" s="107"/>
    </row>
    <row r="884" spans="2:2" x14ac:dyDescent="0.3">
      <c r="B884" s="107"/>
    </row>
    <row r="885" spans="2:2" x14ac:dyDescent="0.3">
      <c r="B885" s="107"/>
    </row>
    <row r="886" spans="2:2" x14ac:dyDescent="0.3">
      <c r="B886" s="107"/>
    </row>
    <row r="887" spans="2:2" x14ac:dyDescent="0.3">
      <c r="B887" s="107"/>
    </row>
    <row r="888" spans="2:2" x14ac:dyDescent="0.3">
      <c r="B888" s="107"/>
    </row>
    <row r="889" spans="2:2" x14ac:dyDescent="0.3">
      <c r="B889" s="107"/>
    </row>
    <row r="890" spans="2:2" x14ac:dyDescent="0.3">
      <c r="B890" s="107"/>
    </row>
    <row r="891" spans="2:2" x14ac:dyDescent="0.3">
      <c r="B891" s="107"/>
    </row>
    <row r="892" spans="2:2" x14ac:dyDescent="0.3">
      <c r="B892" s="107"/>
    </row>
    <row r="893" spans="2:2" x14ac:dyDescent="0.3">
      <c r="B893" s="107"/>
    </row>
    <row r="894" spans="2:2" x14ac:dyDescent="0.3">
      <c r="B894" s="107"/>
    </row>
    <row r="895" spans="2:2" x14ac:dyDescent="0.3">
      <c r="B895" s="107"/>
    </row>
    <row r="896" spans="2:2" x14ac:dyDescent="0.3">
      <c r="B896" s="107"/>
    </row>
    <row r="897" spans="2:2" x14ac:dyDescent="0.3">
      <c r="B897" s="107"/>
    </row>
    <row r="898" spans="2:2" x14ac:dyDescent="0.3">
      <c r="B898" s="107"/>
    </row>
    <row r="899" spans="2:2" x14ac:dyDescent="0.3">
      <c r="B899" s="107"/>
    </row>
    <row r="900" spans="2:2" x14ac:dyDescent="0.3">
      <c r="B900" s="107"/>
    </row>
    <row r="901" spans="2:2" x14ac:dyDescent="0.3">
      <c r="B901" s="107"/>
    </row>
    <row r="902" spans="2:2" x14ac:dyDescent="0.3">
      <c r="B902" s="107"/>
    </row>
    <row r="903" spans="2:2" x14ac:dyDescent="0.3">
      <c r="B903" s="107"/>
    </row>
    <row r="904" spans="2:2" x14ac:dyDescent="0.3">
      <c r="B904" s="107"/>
    </row>
    <row r="905" spans="2:2" x14ac:dyDescent="0.3">
      <c r="B905" s="107"/>
    </row>
    <row r="906" spans="2:2" x14ac:dyDescent="0.3">
      <c r="B906" s="107"/>
    </row>
    <row r="907" spans="2:2" x14ac:dyDescent="0.3">
      <c r="B907" s="107"/>
    </row>
    <row r="908" spans="2:2" x14ac:dyDescent="0.3">
      <c r="B908" s="107"/>
    </row>
    <row r="909" spans="2:2" x14ac:dyDescent="0.3">
      <c r="B909" s="107"/>
    </row>
    <row r="910" spans="2:2" x14ac:dyDescent="0.3">
      <c r="B910" s="107"/>
    </row>
    <row r="911" spans="2:2" x14ac:dyDescent="0.3">
      <c r="B911" s="107"/>
    </row>
    <row r="912" spans="2:2" x14ac:dyDescent="0.3">
      <c r="B912" s="107"/>
    </row>
    <row r="913" spans="2:2" x14ac:dyDescent="0.3">
      <c r="B913" s="107"/>
    </row>
    <row r="914" spans="2:2" x14ac:dyDescent="0.3">
      <c r="B914" s="107"/>
    </row>
    <row r="915" spans="2:2" x14ac:dyDescent="0.3">
      <c r="B915" s="107"/>
    </row>
    <row r="916" spans="2:2" x14ac:dyDescent="0.3">
      <c r="B916" s="107"/>
    </row>
    <row r="917" spans="2:2" x14ac:dyDescent="0.3">
      <c r="B917" s="107"/>
    </row>
    <row r="918" spans="2:2" x14ac:dyDescent="0.3">
      <c r="B918" s="107"/>
    </row>
    <row r="919" spans="2:2" x14ac:dyDescent="0.3">
      <c r="B919" s="107"/>
    </row>
    <row r="920" spans="2:2" x14ac:dyDescent="0.3">
      <c r="B920" s="107"/>
    </row>
    <row r="921" spans="2:2" x14ac:dyDescent="0.3">
      <c r="B921" s="107"/>
    </row>
    <row r="922" spans="2:2" x14ac:dyDescent="0.3">
      <c r="B922" s="107"/>
    </row>
    <row r="923" spans="2:2" x14ac:dyDescent="0.3">
      <c r="B923" s="107"/>
    </row>
    <row r="924" spans="2:2" x14ac:dyDescent="0.3">
      <c r="B924" s="107"/>
    </row>
    <row r="925" spans="2:2" x14ac:dyDescent="0.3">
      <c r="B925" s="107"/>
    </row>
    <row r="926" spans="2:2" x14ac:dyDescent="0.3">
      <c r="B926" s="107"/>
    </row>
    <row r="927" spans="2:2" x14ac:dyDescent="0.3">
      <c r="B927" s="107"/>
    </row>
    <row r="928" spans="2:2" x14ac:dyDescent="0.3">
      <c r="B928" s="107"/>
    </row>
    <row r="929" spans="2:2" x14ac:dyDescent="0.3">
      <c r="B929" s="107"/>
    </row>
    <row r="930" spans="2:2" x14ac:dyDescent="0.3">
      <c r="B930" s="107"/>
    </row>
    <row r="931" spans="2:2" x14ac:dyDescent="0.3">
      <c r="B931" s="107"/>
    </row>
    <row r="932" spans="2:2" x14ac:dyDescent="0.3">
      <c r="B932" s="107"/>
    </row>
    <row r="933" spans="2:2" x14ac:dyDescent="0.3">
      <c r="B933" s="107"/>
    </row>
    <row r="934" spans="2:2" x14ac:dyDescent="0.3">
      <c r="B934" s="107"/>
    </row>
    <row r="935" spans="2:2" x14ac:dyDescent="0.3">
      <c r="B935" s="107"/>
    </row>
    <row r="936" spans="2:2" x14ac:dyDescent="0.3">
      <c r="B936" s="107"/>
    </row>
    <row r="937" spans="2:2" x14ac:dyDescent="0.3">
      <c r="B937" s="107"/>
    </row>
    <row r="938" spans="2:2" x14ac:dyDescent="0.3">
      <c r="B938" s="107"/>
    </row>
    <row r="939" spans="2:2" x14ac:dyDescent="0.3">
      <c r="B939" s="107"/>
    </row>
    <row r="940" spans="2:2" x14ac:dyDescent="0.3">
      <c r="B940" s="107"/>
    </row>
    <row r="941" spans="2:2" x14ac:dyDescent="0.3">
      <c r="B941" s="107"/>
    </row>
    <row r="942" spans="2:2" x14ac:dyDescent="0.3">
      <c r="B942" s="107"/>
    </row>
    <row r="943" spans="2:2" x14ac:dyDescent="0.3">
      <c r="B943" s="107"/>
    </row>
    <row r="944" spans="2:2" x14ac:dyDescent="0.3">
      <c r="B944" s="107"/>
    </row>
    <row r="945" spans="2:2" x14ac:dyDescent="0.3">
      <c r="B945" s="107"/>
    </row>
    <row r="946" spans="2:2" x14ac:dyDescent="0.3">
      <c r="B946" s="107"/>
    </row>
    <row r="947" spans="2:2" x14ac:dyDescent="0.3">
      <c r="B947" s="107"/>
    </row>
    <row r="948" spans="2:2" x14ac:dyDescent="0.3">
      <c r="B948" s="107"/>
    </row>
    <row r="949" spans="2:2" x14ac:dyDescent="0.3">
      <c r="B949" s="107"/>
    </row>
    <row r="950" spans="2:2" x14ac:dyDescent="0.3">
      <c r="B950" s="107"/>
    </row>
    <row r="951" spans="2:2" x14ac:dyDescent="0.3">
      <c r="B951" s="107"/>
    </row>
    <row r="952" spans="2:2" x14ac:dyDescent="0.3">
      <c r="B952" s="107"/>
    </row>
    <row r="953" spans="2:2" x14ac:dyDescent="0.3">
      <c r="B953" s="107"/>
    </row>
    <row r="954" spans="2:2" x14ac:dyDescent="0.3">
      <c r="B954" s="107"/>
    </row>
    <row r="955" spans="2:2" x14ac:dyDescent="0.3">
      <c r="B955" s="107"/>
    </row>
    <row r="956" spans="2:2" x14ac:dyDescent="0.3">
      <c r="B956" s="107"/>
    </row>
    <row r="957" spans="2:2" x14ac:dyDescent="0.3">
      <c r="B957" s="107"/>
    </row>
    <row r="958" spans="2:2" x14ac:dyDescent="0.3">
      <c r="B958" s="107"/>
    </row>
    <row r="959" spans="2:2" x14ac:dyDescent="0.3">
      <c r="B959" s="107"/>
    </row>
    <row r="960" spans="2:2" x14ac:dyDescent="0.3">
      <c r="B960" s="107"/>
    </row>
    <row r="961" spans="2:2" x14ac:dyDescent="0.3">
      <c r="B961" s="107"/>
    </row>
    <row r="962" spans="2:2" x14ac:dyDescent="0.3">
      <c r="B962" s="107"/>
    </row>
    <row r="963" spans="2:2" x14ac:dyDescent="0.3">
      <c r="B963" s="107"/>
    </row>
    <row r="964" spans="2:2" x14ac:dyDescent="0.3">
      <c r="B964" s="107"/>
    </row>
    <row r="965" spans="2:2" x14ac:dyDescent="0.3">
      <c r="B965" s="107"/>
    </row>
    <row r="966" spans="2:2" x14ac:dyDescent="0.3">
      <c r="B966" s="107"/>
    </row>
    <row r="967" spans="2:2" x14ac:dyDescent="0.3">
      <c r="B967" s="107"/>
    </row>
    <row r="968" spans="2:2" x14ac:dyDescent="0.3">
      <c r="B968" s="107"/>
    </row>
    <row r="969" spans="2:2" x14ac:dyDescent="0.3">
      <c r="B969" s="107"/>
    </row>
    <row r="970" spans="2:2" x14ac:dyDescent="0.3">
      <c r="B970" s="107"/>
    </row>
    <row r="971" spans="2:2" x14ac:dyDescent="0.3">
      <c r="B971" s="107"/>
    </row>
    <row r="972" spans="2:2" x14ac:dyDescent="0.3">
      <c r="B972" s="107"/>
    </row>
    <row r="973" spans="2:2" x14ac:dyDescent="0.3">
      <c r="B973" s="107"/>
    </row>
    <row r="974" spans="2:2" x14ac:dyDescent="0.3">
      <c r="B974" s="107"/>
    </row>
    <row r="975" spans="2:2" x14ac:dyDescent="0.3">
      <c r="B975" s="107"/>
    </row>
    <row r="976" spans="2:2" x14ac:dyDescent="0.3">
      <c r="B976" s="107"/>
    </row>
    <row r="977" spans="2:2" x14ac:dyDescent="0.3">
      <c r="B977" s="107"/>
    </row>
    <row r="978" spans="2:2" x14ac:dyDescent="0.3">
      <c r="B978" s="107"/>
    </row>
    <row r="979" spans="2:2" x14ac:dyDescent="0.3">
      <c r="B979" s="107"/>
    </row>
    <row r="980" spans="2:2" x14ac:dyDescent="0.3">
      <c r="B980" s="107"/>
    </row>
    <row r="981" spans="2:2" x14ac:dyDescent="0.3">
      <c r="B981" s="107"/>
    </row>
    <row r="982" spans="2:2" x14ac:dyDescent="0.3">
      <c r="B982" s="107"/>
    </row>
    <row r="983" spans="2:2" x14ac:dyDescent="0.3">
      <c r="B983" s="107"/>
    </row>
    <row r="984" spans="2:2" x14ac:dyDescent="0.3">
      <c r="B984" s="107"/>
    </row>
    <row r="985" spans="2:2" x14ac:dyDescent="0.3">
      <c r="B985" s="107"/>
    </row>
    <row r="986" spans="2:2" x14ac:dyDescent="0.3">
      <c r="B986" s="107"/>
    </row>
    <row r="987" spans="2:2" x14ac:dyDescent="0.3">
      <c r="B987" s="107"/>
    </row>
    <row r="988" spans="2:2" x14ac:dyDescent="0.3">
      <c r="B988" s="107"/>
    </row>
    <row r="989" spans="2:2" x14ac:dyDescent="0.3">
      <c r="B989" s="107"/>
    </row>
    <row r="990" spans="2:2" x14ac:dyDescent="0.3">
      <c r="B990" s="107"/>
    </row>
    <row r="991" spans="2:2" x14ac:dyDescent="0.3">
      <c r="B991" s="107"/>
    </row>
    <row r="992" spans="2:2" x14ac:dyDescent="0.3">
      <c r="B992" s="107"/>
    </row>
    <row r="993" spans="2:2" x14ac:dyDescent="0.3">
      <c r="B993" s="107"/>
    </row>
    <row r="994" spans="2:2" x14ac:dyDescent="0.3">
      <c r="B994" s="107"/>
    </row>
    <row r="995" spans="2:2" x14ac:dyDescent="0.3">
      <c r="B995" s="107"/>
    </row>
    <row r="996" spans="2:2" x14ac:dyDescent="0.3">
      <c r="B996" s="107"/>
    </row>
    <row r="997" spans="2:2" x14ac:dyDescent="0.3">
      <c r="B997" s="107"/>
    </row>
    <row r="998" spans="2:2" x14ac:dyDescent="0.3">
      <c r="B998" s="107"/>
    </row>
    <row r="999" spans="2:2" x14ac:dyDescent="0.3">
      <c r="B999" s="107"/>
    </row>
    <row r="1000" spans="2:2" x14ac:dyDescent="0.3">
      <c r="B1000" s="107"/>
    </row>
    <row r="1001" spans="2:2" x14ac:dyDescent="0.3">
      <c r="B1001" s="107"/>
    </row>
    <row r="1002" spans="2:2" x14ac:dyDescent="0.3">
      <c r="B1002" s="107"/>
    </row>
    <row r="1003" spans="2:2" x14ac:dyDescent="0.3">
      <c r="B1003" s="107"/>
    </row>
    <row r="1004" spans="2:2" x14ac:dyDescent="0.3">
      <c r="B1004" s="107"/>
    </row>
    <row r="1005" spans="2:2" x14ac:dyDescent="0.3">
      <c r="B1005" s="107"/>
    </row>
    <row r="1006" spans="2:2" x14ac:dyDescent="0.3">
      <c r="B1006" s="107"/>
    </row>
    <row r="1007" spans="2:2" x14ac:dyDescent="0.3">
      <c r="B1007" s="107"/>
    </row>
    <row r="1008" spans="2:2" x14ac:dyDescent="0.3">
      <c r="B1008" s="107"/>
    </row>
    <row r="1009" spans="2:2" x14ac:dyDescent="0.3">
      <c r="B1009" s="107"/>
    </row>
    <row r="1010" spans="2:2" x14ac:dyDescent="0.3">
      <c r="B1010" s="107"/>
    </row>
    <row r="1011" spans="2:2" x14ac:dyDescent="0.3">
      <c r="B1011" s="107"/>
    </row>
    <row r="1012" spans="2:2" x14ac:dyDescent="0.3">
      <c r="B1012" s="107"/>
    </row>
    <row r="1013" spans="2:2" x14ac:dyDescent="0.3">
      <c r="B1013" s="107"/>
    </row>
    <row r="1014" spans="2:2" x14ac:dyDescent="0.3">
      <c r="B1014" s="107"/>
    </row>
    <row r="1015" spans="2:2" x14ac:dyDescent="0.3">
      <c r="B1015" s="107"/>
    </row>
    <row r="1016" spans="2:2" x14ac:dyDescent="0.3">
      <c r="B1016" s="107"/>
    </row>
    <row r="1017" spans="2:2" x14ac:dyDescent="0.3">
      <c r="B1017" s="107"/>
    </row>
    <row r="1018" spans="2:2" x14ac:dyDescent="0.3">
      <c r="B1018" s="107"/>
    </row>
    <row r="1019" spans="2:2" x14ac:dyDescent="0.3">
      <c r="B1019" s="107"/>
    </row>
    <row r="1020" spans="2:2" x14ac:dyDescent="0.3">
      <c r="B1020" s="107"/>
    </row>
    <row r="1021" spans="2:2" x14ac:dyDescent="0.3">
      <c r="B1021" s="107"/>
    </row>
    <row r="1022" spans="2:2" x14ac:dyDescent="0.3">
      <c r="B1022" s="107"/>
    </row>
    <row r="1023" spans="2:2" x14ac:dyDescent="0.3">
      <c r="B1023" s="107"/>
    </row>
    <row r="1024" spans="2:2" x14ac:dyDescent="0.3">
      <c r="B1024" s="107"/>
    </row>
    <row r="1025" spans="2:2" x14ac:dyDescent="0.3">
      <c r="B1025" s="107"/>
    </row>
    <row r="1026" spans="2:2" x14ac:dyDescent="0.3">
      <c r="B1026" s="107"/>
    </row>
    <row r="1027" spans="2:2" x14ac:dyDescent="0.3">
      <c r="B1027" s="107"/>
    </row>
    <row r="1028" spans="2:2" x14ac:dyDescent="0.3">
      <c r="B1028" s="107"/>
    </row>
    <row r="1029" spans="2:2" x14ac:dyDescent="0.3">
      <c r="B1029" s="107"/>
    </row>
    <row r="1030" spans="2:2" x14ac:dyDescent="0.3">
      <c r="B1030" s="107"/>
    </row>
    <row r="1031" spans="2:2" x14ac:dyDescent="0.3">
      <c r="B1031" s="107"/>
    </row>
    <row r="1032" spans="2:2" x14ac:dyDescent="0.3">
      <c r="B1032" s="107"/>
    </row>
    <row r="1033" spans="2:2" x14ac:dyDescent="0.3">
      <c r="B1033" s="107"/>
    </row>
    <row r="1034" spans="2:2" x14ac:dyDescent="0.3">
      <c r="B1034" s="107"/>
    </row>
    <row r="1035" spans="2:2" x14ac:dyDescent="0.3">
      <c r="B1035" s="107"/>
    </row>
    <row r="1036" spans="2:2" x14ac:dyDescent="0.3">
      <c r="B1036" s="107"/>
    </row>
    <row r="1037" spans="2:2" x14ac:dyDescent="0.3">
      <c r="B1037" s="107"/>
    </row>
    <row r="1038" spans="2:2" x14ac:dyDescent="0.3">
      <c r="B1038" s="107"/>
    </row>
    <row r="1039" spans="2:2" x14ac:dyDescent="0.3">
      <c r="B1039" s="107"/>
    </row>
    <row r="1040" spans="2:2" x14ac:dyDescent="0.3">
      <c r="B1040" s="107"/>
    </row>
    <row r="1041" spans="2:2" x14ac:dyDescent="0.3">
      <c r="B1041" s="107"/>
    </row>
    <row r="1042" spans="2:2" x14ac:dyDescent="0.3">
      <c r="B1042" s="107"/>
    </row>
    <row r="1043" spans="2:2" x14ac:dyDescent="0.3">
      <c r="B1043" s="107"/>
    </row>
    <row r="1044" spans="2:2" x14ac:dyDescent="0.3">
      <c r="B1044" s="107"/>
    </row>
    <row r="1045" spans="2:2" x14ac:dyDescent="0.3">
      <c r="B1045" s="107"/>
    </row>
    <row r="1046" spans="2:2" x14ac:dyDescent="0.3">
      <c r="B1046" s="107"/>
    </row>
    <row r="1047" spans="2:2" x14ac:dyDescent="0.3">
      <c r="B1047" s="107"/>
    </row>
    <row r="1048" spans="2:2" x14ac:dyDescent="0.3">
      <c r="B1048" s="107"/>
    </row>
    <row r="1049" spans="2:2" x14ac:dyDescent="0.3">
      <c r="B1049" s="107"/>
    </row>
    <row r="1050" spans="2:2" x14ac:dyDescent="0.3">
      <c r="B1050" s="107"/>
    </row>
    <row r="1051" spans="2:2" x14ac:dyDescent="0.3">
      <c r="B1051" s="107"/>
    </row>
    <row r="1052" spans="2:2" x14ac:dyDescent="0.3">
      <c r="B1052" s="107"/>
    </row>
    <row r="1053" spans="2:2" x14ac:dyDescent="0.3">
      <c r="B1053" s="107"/>
    </row>
    <row r="1054" spans="2:2" x14ac:dyDescent="0.3">
      <c r="B1054" s="107"/>
    </row>
    <row r="1055" spans="2:2" x14ac:dyDescent="0.3">
      <c r="B1055" s="107"/>
    </row>
    <row r="1056" spans="2:2" x14ac:dyDescent="0.3">
      <c r="B1056" s="107"/>
    </row>
    <row r="1057" spans="2:2" x14ac:dyDescent="0.3">
      <c r="B1057" s="107"/>
    </row>
    <row r="1058" spans="2:2" x14ac:dyDescent="0.3">
      <c r="B1058" s="107"/>
    </row>
    <row r="1059" spans="2:2" x14ac:dyDescent="0.3">
      <c r="B1059" s="107"/>
    </row>
    <row r="1060" spans="2:2" x14ac:dyDescent="0.3">
      <c r="B1060" s="107"/>
    </row>
    <row r="1061" spans="2:2" x14ac:dyDescent="0.3">
      <c r="B1061" s="107"/>
    </row>
    <row r="1062" spans="2:2" x14ac:dyDescent="0.3">
      <c r="B1062" s="107"/>
    </row>
    <row r="1063" spans="2:2" x14ac:dyDescent="0.3">
      <c r="B1063" s="107"/>
    </row>
    <row r="1064" spans="2:2" x14ac:dyDescent="0.3">
      <c r="B1064" s="107"/>
    </row>
    <row r="1065" spans="2:2" x14ac:dyDescent="0.3">
      <c r="B1065" s="107"/>
    </row>
    <row r="1066" spans="2:2" x14ac:dyDescent="0.3">
      <c r="B1066" s="107"/>
    </row>
    <row r="1067" spans="2:2" x14ac:dyDescent="0.3">
      <c r="B1067" s="107"/>
    </row>
    <row r="1068" spans="2:2" x14ac:dyDescent="0.3">
      <c r="B1068" s="107"/>
    </row>
    <row r="1069" spans="2:2" x14ac:dyDescent="0.3">
      <c r="B1069" s="107"/>
    </row>
    <row r="1070" spans="2:2" x14ac:dyDescent="0.3">
      <c r="B1070" s="107"/>
    </row>
    <row r="1071" spans="2:2" x14ac:dyDescent="0.3">
      <c r="B1071" s="107"/>
    </row>
    <row r="1072" spans="2:2" x14ac:dyDescent="0.3">
      <c r="B1072" s="107"/>
    </row>
    <row r="1073" spans="2:2" x14ac:dyDescent="0.3">
      <c r="B1073" s="107"/>
    </row>
    <row r="1074" spans="2:2" x14ac:dyDescent="0.3">
      <c r="B1074" s="107"/>
    </row>
    <row r="1075" spans="2:2" x14ac:dyDescent="0.3">
      <c r="B1075" s="107"/>
    </row>
    <row r="1076" spans="2:2" x14ac:dyDescent="0.3">
      <c r="B1076" s="107"/>
    </row>
    <row r="1077" spans="2:2" x14ac:dyDescent="0.3">
      <c r="B1077" s="107"/>
    </row>
    <row r="1078" spans="2:2" x14ac:dyDescent="0.3">
      <c r="B1078" s="107"/>
    </row>
    <row r="1079" spans="2:2" x14ac:dyDescent="0.3">
      <c r="B1079" s="107"/>
    </row>
    <row r="1080" spans="2:2" x14ac:dyDescent="0.3">
      <c r="B1080" s="107"/>
    </row>
    <row r="1081" spans="2:2" x14ac:dyDescent="0.3">
      <c r="B1081" s="107"/>
    </row>
    <row r="1082" spans="2:2" x14ac:dyDescent="0.3">
      <c r="B1082" s="107"/>
    </row>
    <row r="1083" spans="2:2" x14ac:dyDescent="0.3">
      <c r="B1083" s="107"/>
    </row>
    <row r="1084" spans="2:2" x14ac:dyDescent="0.3">
      <c r="B1084" s="107"/>
    </row>
    <row r="1085" spans="2:2" x14ac:dyDescent="0.3">
      <c r="B1085" s="107"/>
    </row>
    <row r="1086" spans="2:2" x14ac:dyDescent="0.3">
      <c r="B1086" s="107"/>
    </row>
    <row r="1087" spans="2:2" x14ac:dyDescent="0.3">
      <c r="B1087" s="107"/>
    </row>
    <row r="1088" spans="2:2" x14ac:dyDescent="0.3">
      <c r="B1088" s="107"/>
    </row>
    <row r="1089" spans="2:2" x14ac:dyDescent="0.3">
      <c r="B1089" s="107"/>
    </row>
    <row r="1090" spans="2:2" x14ac:dyDescent="0.3">
      <c r="B1090" s="107"/>
    </row>
    <row r="1091" spans="2:2" x14ac:dyDescent="0.3">
      <c r="B1091" s="107"/>
    </row>
    <row r="1092" spans="2:2" x14ac:dyDescent="0.3">
      <c r="B1092" s="107"/>
    </row>
    <row r="1093" spans="2:2" x14ac:dyDescent="0.3">
      <c r="B1093" s="107"/>
    </row>
    <row r="1094" spans="2:2" x14ac:dyDescent="0.3">
      <c r="B1094" s="107"/>
    </row>
    <row r="1095" spans="2:2" x14ac:dyDescent="0.3">
      <c r="B1095" s="107"/>
    </row>
    <row r="1096" spans="2:2" x14ac:dyDescent="0.3">
      <c r="B1096" s="107"/>
    </row>
    <row r="1097" spans="2:2" x14ac:dyDescent="0.3">
      <c r="B1097" s="107"/>
    </row>
    <row r="1098" spans="2:2" x14ac:dyDescent="0.3">
      <c r="B1098" s="107"/>
    </row>
    <row r="1099" spans="2:2" x14ac:dyDescent="0.3">
      <c r="B1099" s="107"/>
    </row>
    <row r="1100" spans="2:2" x14ac:dyDescent="0.3">
      <c r="B1100" s="107"/>
    </row>
    <row r="1101" spans="2:2" x14ac:dyDescent="0.3">
      <c r="B1101" s="107"/>
    </row>
    <row r="1102" spans="2:2" x14ac:dyDescent="0.3">
      <c r="B1102" s="107"/>
    </row>
    <row r="1103" spans="2:2" x14ac:dyDescent="0.3">
      <c r="B1103" s="107"/>
    </row>
    <row r="1104" spans="2:2" x14ac:dyDescent="0.3">
      <c r="B1104" s="107"/>
    </row>
    <row r="1105" spans="2:2" x14ac:dyDescent="0.3">
      <c r="B1105" s="107"/>
    </row>
    <row r="1106" spans="2:2" x14ac:dyDescent="0.3">
      <c r="B1106" s="107"/>
    </row>
    <row r="1107" spans="2:2" x14ac:dyDescent="0.3">
      <c r="B1107" s="107"/>
    </row>
    <row r="1108" spans="2:2" x14ac:dyDescent="0.3">
      <c r="B1108" s="107"/>
    </row>
    <row r="1109" spans="2:2" x14ac:dyDescent="0.3">
      <c r="B1109" s="107"/>
    </row>
    <row r="1110" spans="2:2" x14ac:dyDescent="0.3">
      <c r="B1110" s="107"/>
    </row>
    <row r="1111" spans="2:2" x14ac:dyDescent="0.3">
      <c r="B1111" s="107"/>
    </row>
    <row r="1112" spans="2:2" x14ac:dyDescent="0.3">
      <c r="B1112" s="107"/>
    </row>
    <row r="1113" spans="2:2" x14ac:dyDescent="0.3">
      <c r="B1113" s="107"/>
    </row>
    <row r="1114" spans="2:2" x14ac:dyDescent="0.3">
      <c r="B1114" s="107"/>
    </row>
    <row r="1115" spans="2:2" x14ac:dyDescent="0.3">
      <c r="B1115" s="107"/>
    </row>
    <row r="1116" spans="2:2" x14ac:dyDescent="0.3">
      <c r="B1116" s="107"/>
    </row>
    <row r="1117" spans="2:2" x14ac:dyDescent="0.3">
      <c r="B1117" s="107"/>
    </row>
    <row r="1118" spans="2:2" x14ac:dyDescent="0.3">
      <c r="B1118" s="107"/>
    </row>
    <row r="1119" spans="2:2" x14ac:dyDescent="0.3">
      <c r="B1119" s="107"/>
    </row>
    <row r="1120" spans="2:2" x14ac:dyDescent="0.3">
      <c r="B1120" s="107"/>
    </row>
    <row r="1121" spans="2:2" x14ac:dyDescent="0.3">
      <c r="B1121" s="107"/>
    </row>
    <row r="1122" spans="2:2" x14ac:dyDescent="0.3">
      <c r="B1122" s="107"/>
    </row>
    <row r="1123" spans="2:2" x14ac:dyDescent="0.3">
      <c r="B1123" s="107"/>
    </row>
    <row r="1124" spans="2:2" x14ac:dyDescent="0.3">
      <c r="B1124" s="107"/>
    </row>
    <row r="1125" spans="2:2" x14ac:dyDescent="0.3">
      <c r="B1125" s="107"/>
    </row>
    <row r="1126" spans="2:2" x14ac:dyDescent="0.3">
      <c r="B1126" s="107"/>
    </row>
    <row r="1127" spans="2:2" x14ac:dyDescent="0.3">
      <c r="B1127" s="107"/>
    </row>
    <row r="1128" spans="2:2" x14ac:dyDescent="0.3">
      <c r="B1128" s="107"/>
    </row>
    <row r="1129" spans="2:2" x14ac:dyDescent="0.3">
      <c r="B1129" s="107"/>
    </row>
    <row r="1130" spans="2:2" x14ac:dyDescent="0.3">
      <c r="B1130" s="107"/>
    </row>
    <row r="1131" spans="2:2" x14ac:dyDescent="0.3">
      <c r="B1131" s="107"/>
    </row>
    <row r="1132" spans="2:2" x14ac:dyDescent="0.3">
      <c r="B1132" s="107"/>
    </row>
    <row r="1133" spans="2:2" x14ac:dyDescent="0.3">
      <c r="B1133" s="107"/>
    </row>
    <row r="1134" spans="2:2" x14ac:dyDescent="0.3">
      <c r="B1134" s="107"/>
    </row>
    <row r="1135" spans="2:2" x14ac:dyDescent="0.3">
      <c r="B1135" s="107"/>
    </row>
    <row r="1136" spans="2:2" x14ac:dyDescent="0.3">
      <c r="B1136" s="107"/>
    </row>
    <row r="1137" spans="2:2" x14ac:dyDescent="0.3">
      <c r="B1137" s="107"/>
    </row>
    <row r="1138" spans="2:2" x14ac:dyDescent="0.3">
      <c r="B1138" s="107"/>
    </row>
    <row r="1139" spans="2:2" x14ac:dyDescent="0.3">
      <c r="B1139" s="107"/>
    </row>
    <row r="1140" spans="2:2" x14ac:dyDescent="0.3">
      <c r="B1140" s="107"/>
    </row>
    <row r="1141" spans="2:2" x14ac:dyDescent="0.3">
      <c r="B1141" s="107"/>
    </row>
    <row r="1142" spans="2:2" x14ac:dyDescent="0.3">
      <c r="B1142" s="107"/>
    </row>
    <row r="1143" spans="2:2" x14ac:dyDescent="0.3">
      <c r="B1143" s="107"/>
    </row>
    <row r="1144" spans="2:2" x14ac:dyDescent="0.3">
      <c r="B1144" s="107"/>
    </row>
    <row r="1145" spans="2:2" x14ac:dyDescent="0.3">
      <c r="B1145" s="107"/>
    </row>
    <row r="1146" spans="2:2" x14ac:dyDescent="0.3">
      <c r="B1146" s="107"/>
    </row>
    <row r="1147" spans="2:2" x14ac:dyDescent="0.3">
      <c r="B1147" s="107"/>
    </row>
    <row r="1148" spans="2:2" x14ac:dyDescent="0.3">
      <c r="B1148" s="107"/>
    </row>
    <row r="1149" spans="2:2" x14ac:dyDescent="0.3">
      <c r="B1149" s="107"/>
    </row>
    <row r="1150" spans="2:2" x14ac:dyDescent="0.3">
      <c r="B1150" s="107"/>
    </row>
    <row r="1151" spans="2:2" x14ac:dyDescent="0.3">
      <c r="B1151" s="107"/>
    </row>
    <row r="1152" spans="2:2" x14ac:dyDescent="0.3">
      <c r="B1152" s="107"/>
    </row>
    <row r="1153" spans="2:2" x14ac:dyDescent="0.3">
      <c r="B1153" s="107"/>
    </row>
    <row r="1154" spans="2:2" x14ac:dyDescent="0.3">
      <c r="B1154" s="107"/>
    </row>
    <row r="1155" spans="2:2" x14ac:dyDescent="0.3">
      <c r="B1155" s="107"/>
    </row>
    <row r="1156" spans="2:2" x14ac:dyDescent="0.3">
      <c r="B1156" s="107"/>
    </row>
    <row r="1157" spans="2:2" x14ac:dyDescent="0.3">
      <c r="B1157" s="107"/>
    </row>
    <row r="1158" spans="2:2" x14ac:dyDescent="0.3">
      <c r="B1158" s="107"/>
    </row>
    <row r="1159" spans="2:2" x14ac:dyDescent="0.3">
      <c r="B1159" s="107"/>
    </row>
    <row r="1160" spans="2:2" x14ac:dyDescent="0.3">
      <c r="B1160" s="107"/>
    </row>
    <row r="1161" spans="2:2" x14ac:dyDescent="0.3">
      <c r="B1161" s="107"/>
    </row>
    <row r="1162" spans="2:2" x14ac:dyDescent="0.3">
      <c r="B1162" s="107"/>
    </row>
    <row r="1163" spans="2:2" x14ac:dyDescent="0.3">
      <c r="B1163" s="107"/>
    </row>
    <row r="1164" spans="2:2" x14ac:dyDescent="0.3">
      <c r="B1164" s="107"/>
    </row>
    <row r="1165" spans="2:2" x14ac:dyDescent="0.3">
      <c r="B1165" s="107"/>
    </row>
    <row r="1166" spans="2:2" x14ac:dyDescent="0.3">
      <c r="B1166" s="107"/>
    </row>
    <row r="1167" spans="2:2" x14ac:dyDescent="0.3">
      <c r="B1167" s="107"/>
    </row>
    <row r="1168" spans="2:2" x14ac:dyDescent="0.3">
      <c r="B1168" s="107"/>
    </row>
    <row r="1169" spans="2:2" x14ac:dyDescent="0.3">
      <c r="B1169" s="107"/>
    </row>
    <row r="1170" spans="2:2" x14ac:dyDescent="0.3">
      <c r="B1170" s="107"/>
    </row>
    <row r="1171" spans="2:2" x14ac:dyDescent="0.3">
      <c r="B1171" s="107"/>
    </row>
    <row r="1172" spans="2:2" x14ac:dyDescent="0.3">
      <c r="B1172" s="107"/>
    </row>
    <row r="1173" spans="2:2" x14ac:dyDescent="0.3">
      <c r="B1173" s="107"/>
    </row>
    <row r="1174" spans="2:2" x14ac:dyDescent="0.3">
      <c r="B1174" s="107"/>
    </row>
    <row r="1175" spans="2:2" x14ac:dyDescent="0.3">
      <c r="B1175" s="107"/>
    </row>
    <row r="1176" spans="2:2" x14ac:dyDescent="0.3">
      <c r="B1176" s="107"/>
    </row>
    <row r="1177" spans="2:2" x14ac:dyDescent="0.3">
      <c r="B1177" s="107"/>
    </row>
    <row r="1178" spans="2:2" x14ac:dyDescent="0.3">
      <c r="B1178" s="107"/>
    </row>
    <row r="1179" spans="2:2" x14ac:dyDescent="0.3">
      <c r="B1179" s="107"/>
    </row>
    <row r="1180" spans="2:2" x14ac:dyDescent="0.3">
      <c r="B1180" s="107"/>
    </row>
    <row r="1181" spans="2:2" x14ac:dyDescent="0.3">
      <c r="B1181" s="107"/>
    </row>
    <row r="1182" spans="2:2" x14ac:dyDescent="0.3">
      <c r="B1182" s="107"/>
    </row>
  </sheetData>
  <mergeCells count="16">
    <mergeCell ref="AL4:AP4"/>
    <mergeCell ref="K4:O4"/>
    <mergeCell ref="P4:R4"/>
    <mergeCell ref="S4:W4"/>
    <mergeCell ref="X4:AA4"/>
    <mergeCell ref="AB4:AE4"/>
    <mergeCell ref="AF4:AK4"/>
    <mergeCell ref="F1:G1"/>
    <mergeCell ref="A2:B2"/>
    <mergeCell ref="C2:H2"/>
    <mergeCell ref="A3:B3"/>
    <mergeCell ref="A4:A5"/>
    <mergeCell ref="B4:B5"/>
    <mergeCell ref="C4:E4"/>
    <mergeCell ref="F4:G4"/>
    <mergeCell ref="H4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9689470-BC38-4978-BAB0-0D2560B1E4F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Syntetyka marzec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Florczyk Izabela</cp:lastModifiedBy>
  <dcterms:created xsi:type="dcterms:W3CDTF">2025-04-29T06:53:11Z</dcterms:created>
  <dcterms:modified xsi:type="dcterms:W3CDTF">2025-04-29T08:56:23Z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6bab9872-72ba-4d9d-8f1f-4de34c1e9fde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