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nitalasocka\Desktop\"/>
    </mc:Choice>
  </mc:AlternateContent>
  <xr:revisionPtr revIDLastSave="0" documentId="8_{74A36323-C86A-4AA8-9B82-2B591D7450E9}" xr6:coauthVersionLast="47" xr6:coauthVersionMax="47" xr10:uidLastSave="{00000000-0000-0000-0000-000000000000}"/>
  <bookViews>
    <workbookView xWindow="-110" yWindow="-110" windowWidth="19420" windowHeight="10300" firstSheet="1" activeTab="3" xr2:uid="{F31F4342-B559-4625-8701-74E324F9F367}"/>
  </bookViews>
  <sheets>
    <sheet name="MINI-MODUŁ" sheetId="10" state="hidden" r:id="rId1"/>
    <sheet name="INFORMACJE OGÓLNE" sheetId="1" r:id="rId2"/>
    <sheet name="ROZLICZENIE" sheetId="9" r:id="rId3"/>
    <sheet name=" KOSZTY PONIESIONE W OKRESIE" sheetId="4" r:id="rId4"/>
    <sheet name="KOREKTA (ADJUSTMENTS)" sheetId="5" r:id="rId5"/>
    <sheet name="KOSZTY PONIESIONE NARASTAJĄCO" sheetId="6" r:id="rId6"/>
    <sheet name="ZAŁĄCZNIK_OŚWIADCZENIA" sheetId="8" r:id="rId7"/>
  </sheets>
  <definedNames>
    <definedName name="_xlnm.Print_Area" localSheetId="3">' KOSZTY PONIESIONE W OKRESIE'!$A$1:$N$33</definedName>
    <definedName name="_xlnm.Print_Area" localSheetId="1">'INFORMACJE OGÓLNE'!$A$2:$N$23</definedName>
    <definedName name="_xlnm.Print_Area" localSheetId="4">'KOREKTA (ADJUSTMENTS)'!$B$2:$N$33</definedName>
    <definedName name="_xlnm.Print_Area" localSheetId="5">'KOSZTY PONIESIONE NARASTAJĄCO'!$B$2:$N$33</definedName>
    <definedName name="_xlnm.Print_Area" localSheetId="2">ROZLICZENIE!$A$1:$N$22</definedName>
    <definedName name="_xlnm.Print_Area" localSheetId="6">ZAŁĄCZNIK_OŚWIADCZENIA!$A$2:$N$30</definedName>
    <definedName name="_xlnm.Print_Titles" localSheetId="3">' KOSZTY PONIESIONE W OKRESIE'!$1:$7</definedName>
    <definedName name="_xlnm.Print_Titles" localSheetId="4">'KOREKTA (ADJUSTMENTS)'!$1:$7</definedName>
    <definedName name="_xlnm.Print_Titles" localSheetId="5">'KOSZTY PONIESIONE NARASTAJĄCO'!$1:$7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4" l="1"/>
  <c r="F12" i="4"/>
  <c r="K8" i="6"/>
  <c r="K8" i="5"/>
  <c r="H15" i="9"/>
  <c r="K9" i="6"/>
  <c r="J9" i="6"/>
  <c r="J8" i="6"/>
  <c r="J27" i="6"/>
  <c r="J32" i="6"/>
  <c r="I33" i="6"/>
  <c r="I32" i="6"/>
  <c r="I27" i="6"/>
  <c r="I22" i="6"/>
  <c r="I17" i="6"/>
  <c r="I12" i="6"/>
  <c r="K29" i="6"/>
  <c r="K11" i="6"/>
  <c r="K10" i="6"/>
  <c r="I9" i="6"/>
  <c r="I8" i="6"/>
  <c r="N28" i="5"/>
  <c r="M33" i="5"/>
  <c r="M32" i="5"/>
  <c r="M27" i="5"/>
  <c r="M22" i="5"/>
  <c r="M17" i="5"/>
  <c r="M12" i="5"/>
  <c r="L17" i="5"/>
  <c r="L22" i="5"/>
  <c r="L27" i="5"/>
  <c r="L32" i="5"/>
  <c r="K33" i="5"/>
  <c r="K32" i="5"/>
  <c r="K13" i="5"/>
  <c r="K14" i="5"/>
  <c r="K15" i="5"/>
  <c r="K16" i="5"/>
  <c r="K18" i="5"/>
  <c r="K22" i="5" s="1"/>
  <c r="K31" i="5"/>
  <c r="K30" i="5"/>
  <c r="K29" i="5"/>
  <c r="K28" i="5"/>
  <c r="L28" i="5" s="1"/>
  <c r="K23" i="5"/>
  <c r="K27" i="5" s="1"/>
  <c r="K26" i="5"/>
  <c r="K25" i="5"/>
  <c r="K24" i="5"/>
  <c r="K21" i="5"/>
  <c r="K20" i="5"/>
  <c r="K19" i="5"/>
  <c r="K12" i="5"/>
  <c r="K10" i="5"/>
  <c r="L10" i="5" s="1"/>
  <c r="K9" i="5"/>
  <c r="L9" i="5" s="1"/>
  <c r="L8" i="5"/>
  <c r="N8" i="5" s="1"/>
  <c r="M33" i="4"/>
  <c r="M32" i="4"/>
  <c r="M27" i="4"/>
  <c r="M22" i="4"/>
  <c r="M17" i="4"/>
  <c r="M12" i="4"/>
  <c r="L32" i="4"/>
  <c r="L27" i="4"/>
  <c r="L22" i="4"/>
  <c r="L17" i="4"/>
  <c r="K18" i="4"/>
  <c r="K22" i="4" s="1"/>
  <c r="K17" i="4"/>
  <c r="K32" i="4"/>
  <c r="K27" i="4"/>
  <c r="K31" i="4"/>
  <c r="L31" i="4" s="1"/>
  <c r="N31" i="4" s="1"/>
  <c r="K30" i="4"/>
  <c r="L30" i="4" s="1"/>
  <c r="N30" i="4" s="1"/>
  <c r="K29" i="4"/>
  <c r="K28" i="4"/>
  <c r="K26" i="4"/>
  <c r="K25" i="4"/>
  <c r="L25" i="4" s="1"/>
  <c r="N25" i="4" s="1"/>
  <c r="K24" i="4"/>
  <c r="K23" i="4"/>
  <c r="L23" i="4" s="1"/>
  <c r="N23" i="4" s="1"/>
  <c r="K21" i="4"/>
  <c r="K20" i="4"/>
  <c r="L20" i="4" s="1"/>
  <c r="K19" i="4"/>
  <c r="L19" i="4" s="1"/>
  <c r="K16" i="4"/>
  <c r="L16" i="4" s="1"/>
  <c r="K15" i="4"/>
  <c r="K14" i="4"/>
  <c r="L14" i="4" s="1"/>
  <c r="N14" i="4" s="1"/>
  <c r="K13" i="4"/>
  <c r="K11" i="4"/>
  <c r="L11" i="4" s="1"/>
  <c r="N11" i="4" s="1"/>
  <c r="K10" i="4"/>
  <c r="L10" i="4" s="1"/>
  <c r="N10" i="4" s="1"/>
  <c r="K9" i="4"/>
  <c r="J8" i="4"/>
  <c r="I8" i="4"/>
  <c r="K8" i="4" s="1"/>
  <c r="K12" i="4" s="1"/>
  <c r="K33" i="4" s="1"/>
  <c r="L11" i="5"/>
  <c r="K11" i="5"/>
  <c r="F33" i="6"/>
  <c r="M32" i="6"/>
  <c r="H32" i="6"/>
  <c r="G32" i="6"/>
  <c r="F32" i="6"/>
  <c r="E32" i="6"/>
  <c r="I31" i="6"/>
  <c r="K31" i="6" s="1"/>
  <c r="L31" i="6" s="1"/>
  <c r="N31" i="6" s="1"/>
  <c r="I30" i="6"/>
  <c r="K30" i="6" s="1"/>
  <c r="L30" i="6" s="1"/>
  <c r="N30" i="6" s="1"/>
  <c r="J29" i="6"/>
  <c r="I29" i="6"/>
  <c r="L29" i="6" s="1"/>
  <c r="N29" i="6" s="1"/>
  <c r="K28" i="6"/>
  <c r="L28" i="6" s="1"/>
  <c r="I28" i="6"/>
  <c r="M27" i="6"/>
  <c r="H27" i="6"/>
  <c r="G27" i="6"/>
  <c r="F27" i="6"/>
  <c r="E27" i="6"/>
  <c r="I26" i="6"/>
  <c r="K26" i="6" s="1"/>
  <c r="L26" i="6" s="1"/>
  <c r="N26" i="6" s="1"/>
  <c r="I25" i="6"/>
  <c r="K25" i="6" s="1"/>
  <c r="L25" i="6" s="1"/>
  <c r="N25" i="6" s="1"/>
  <c r="J24" i="6"/>
  <c r="I24" i="6"/>
  <c r="K24" i="6" s="1"/>
  <c r="L24" i="6" s="1"/>
  <c r="N24" i="6" s="1"/>
  <c r="K23" i="6"/>
  <c r="L23" i="6" s="1"/>
  <c r="I23" i="6"/>
  <c r="M22" i="6"/>
  <c r="H22" i="6"/>
  <c r="G22" i="6"/>
  <c r="F22" i="6"/>
  <c r="E22" i="6"/>
  <c r="I21" i="6"/>
  <c r="K21" i="6" s="1"/>
  <c r="L21" i="6" s="1"/>
  <c r="N21" i="6" s="1"/>
  <c r="I20" i="6"/>
  <c r="K20" i="6" s="1"/>
  <c r="L20" i="6" s="1"/>
  <c r="N20" i="6" s="1"/>
  <c r="I19" i="6"/>
  <c r="K19" i="6" s="1"/>
  <c r="L19" i="6" s="1"/>
  <c r="N19" i="6" s="1"/>
  <c r="J18" i="6"/>
  <c r="J22" i="6" s="1"/>
  <c r="I18" i="6"/>
  <c r="K18" i="6" s="1"/>
  <c r="M17" i="6"/>
  <c r="H17" i="6"/>
  <c r="G17" i="6"/>
  <c r="F17" i="6"/>
  <c r="E17" i="6"/>
  <c r="I16" i="6"/>
  <c r="K16" i="6" s="1"/>
  <c r="L16" i="6" s="1"/>
  <c r="N16" i="6" s="1"/>
  <c r="I15" i="6"/>
  <c r="K15" i="6" s="1"/>
  <c r="L15" i="6" s="1"/>
  <c r="N15" i="6" s="1"/>
  <c r="I14" i="6"/>
  <c r="K14" i="6" s="1"/>
  <c r="L14" i="6" s="1"/>
  <c r="N14" i="6" s="1"/>
  <c r="J13" i="6"/>
  <c r="J17" i="6" s="1"/>
  <c r="I13" i="6"/>
  <c r="K13" i="6" s="1"/>
  <c r="M12" i="6"/>
  <c r="M33" i="6" s="1"/>
  <c r="H12" i="6"/>
  <c r="H33" i="6" s="1"/>
  <c r="G12" i="6"/>
  <c r="G33" i="6" s="1"/>
  <c r="F12" i="6"/>
  <c r="E12" i="6"/>
  <c r="E33" i="6" s="1"/>
  <c r="I11" i="6"/>
  <c r="I10" i="6"/>
  <c r="F33" i="5"/>
  <c r="H32" i="5"/>
  <c r="G32" i="5"/>
  <c r="F32" i="5"/>
  <c r="E32" i="5"/>
  <c r="I31" i="5"/>
  <c r="I30" i="5"/>
  <c r="J29" i="5"/>
  <c r="J32" i="5" s="1"/>
  <c r="I29" i="5"/>
  <c r="I28" i="5"/>
  <c r="I32" i="5" s="1"/>
  <c r="H27" i="5"/>
  <c r="G27" i="5"/>
  <c r="F27" i="5"/>
  <c r="E27" i="5"/>
  <c r="I26" i="5"/>
  <c r="I27" i="5" s="1"/>
  <c r="I25" i="5"/>
  <c r="J24" i="5"/>
  <c r="J27" i="5" s="1"/>
  <c r="I24" i="5"/>
  <c r="I23" i="5"/>
  <c r="H22" i="5"/>
  <c r="G22" i="5"/>
  <c r="F22" i="5"/>
  <c r="E22" i="5"/>
  <c r="I21" i="5"/>
  <c r="I20" i="5"/>
  <c r="L20" i="5" s="1"/>
  <c r="N20" i="5" s="1"/>
  <c r="I19" i="5"/>
  <c r="J18" i="5"/>
  <c r="J22" i="5" s="1"/>
  <c r="I18" i="5"/>
  <c r="H17" i="5"/>
  <c r="G17" i="5"/>
  <c r="F17" i="5"/>
  <c r="E17" i="5"/>
  <c r="I16" i="5"/>
  <c r="I15" i="5"/>
  <c r="I14" i="5"/>
  <c r="J13" i="5"/>
  <c r="J17" i="5" s="1"/>
  <c r="I13" i="5"/>
  <c r="I17" i="5" s="1"/>
  <c r="H12" i="5"/>
  <c r="H33" i="5" s="1"/>
  <c r="G12" i="5"/>
  <c r="G33" i="5" s="1"/>
  <c r="F12" i="5"/>
  <c r="E12" i="5"/>
  <c r="E33" i="5" s="1"/>
  <c r="I11" i="5"/>
  <c r="I10" i="5"/>
  <c r="J9" i="5"/>
  <c r="I9" i="5"/>
  <c r="J8" i="5"/>
  <c r="J12" i="5" s="1"/>
  <c r="I8" i="5"/>
  <c r="I12" i="5" s="1"/>
  <c r="L21" i="4"/>
  <c r="N21" i="4" s="1"/>
  <c r="L15" i="4"/>
  <c r="N15" i="4" s="1"/>
  <c r="J18" i="4"/>
  <c r="J22" i="4" s="1"/>
  <c r="J29" i="4"/>
  <c r="J32" i="4" s="1"/>
  <c r="J24" i="4"/>
  <c r="J27" i="4" s="1"/>
  <c r="J13" i="4"/>
  <c r="J17" i="4" s="1"/>
  <c r="H12" i="4"/>
  <c r="G12" i="4"/>
  <c r="E12" i="4"/>
  <c r="J9" i="4"/>
  <c r="I9" i="4"/>
  <c r="L12" i="5" l="1"/>
  <c r="L9" i="6"/>
  <c r="N9" i="6" s="1"/>
  <c r="J12" i="6"/>
  <c r="J33" i="6" s="1"/>
  <c r="K27" i="6"/>
  <c r="L11" i="6"/>
  <c r="N11" i="6" s="1"/>
  <c r="L10" i="6"/>
  <c r="N10" i="6" s="1"/>
  <c r="L30" i="5"/>
  <c r="N30" i="5" s="1"/>
  <c r="L23" i="5"/>
  <c r="N23" i="5" s="1"/>
  <c r="K17" i="5"/>
  <c r="L21" i="5"/>
  <c r="N21" i="5" s="1"/>
  <c r="L19" i="5"/>
  <c r="N19" i="5" s="1"/>
  <c r="L28" i="4"/>
  <c r="N28" i="4" s="1"/>
  <c r="J12" i="4"/>
  <c r="J33" i="4" s="1"/>
  <c r="L31" i="5"/>
  <c r="N31" i="5" s="1"/>
  <c r="L29" i="5"/>
  <c r="N29" i="5" s="1"/>
  <c r="L25" i="5"/>
  <c r="N25" i="5" s="1"/>
  <c r="L24" i="5"/>
  <c r="N24" i="5" s="1"/>
  <c r="L14" i="5"/>
  <c r="N14" i="5" s="1"/>
  <c r="L16" i="5"/>
  <c r="N16" i="5" s="1"/>
  <c r="L15" i="5"/>
  <c r="N15" i="5" s="1"/>
  <c r="N11" i="5"/>
  <c r="N10" i="5"/>
  <c r="N9" i="5"/>
  <c r="L18" i="6"/>
  <c r="K22" i="6"/>
  <c r="N23" i="6"/>
  <c r="L27" i="6"/>
  <c r="K17" i="6"/>
  <c r="L13" i="6"/>
  <c r="L32" i="6"/>
  <c r="N28" i="6"/>
  <c r="K32" i="6"/>
  <c r="J33" i="5"/>
  <c r="L18" i="5"/>
  <c r="L26" i="5"/>
  <c r="N26" i="5" s="1"/>
  <c r="I22" i="5"/>
  <c r="I33" i="5" s="1"/>
  <c r="L9" i="4"/>
  <c r="N9" i="4" s="1"/>
  <c r="N8" i="4" l="1"/>
  <c r="L12" i="4"/>
  <c r="L33" i="4" s="1"/>
  <c r="K12" i="6"/>
  <c r="K33" i="6" s="1"/>
  <c r="L8" i="6"/>
  <c r="N18" i="6"/>
  <c r="L22" i="6"/>
  <c r="L17" i="6"/>
  <c r="N13" i="6"/>
  <c r="L13" i="5"/>
  <c r="N18" i="5"/>
  <c r="L12" i="6" l="1"/>
  <c r="L33" i="6" s="1"/>
  <c r="N8" i="6"/>
  <c r="L33" i="5"/>
  <c r="N13" i="5"/>
  <c r="I31" i="4" l="1"/>
  <c r="I30" i="4"/>
  <c r="I29" i="4"/>
  <c r="L29" i="4" s="1"/>
  <c r="N29" i="4" s="1"/>
  <c r="I28" i="4"/>
  <c r="I26" i="4"/>
  <c r="L26" i="4" s="1"/>
  <c r="N26" i="4" s="1"/>
  <c r="I25" i="4"/>
  <c r="I24" i="4"/>
  <c r="L24" i="4" s="1"/>
  <c r="N24" i="4" s="1"/>
  <c r="I23" i="4"/>
  <c r="I21" i="4"/>
  <c r="I20" i="4"/>
  <c r="I19" i="4"/>
  <c r="I18" i="4"/>
  <c r="I16" i="4"/>
  <c r="I15" i="4"/>
  <c r="I14" i="4"/>
  <c r="I13" i="4"/>
  <c r="I11" i="4"/>
  <c r="I10" i="4"/>
  <c r="G32" i="4"/>
  <c r="H11" i="9"/>
  <c r="H6" i="9"/>
  <c r="J15" i="9"/>
  <c r="H16" i="9" s="1"/>
  <c r="D15" i="9"/>
  <c r="L15" i="9" s="1"/>
  <c r="H17" i="4"/>
  <c r="G17" i="4"/>
  <c r="F17" i="4"/>
  <c r="E17" i="4"/>
  <c r="L5" i="9"/>
  <c r="H20" i="9"/>
  <c r="E2" i="10"/>
  <c r="D2" i="10"/>
  <c r="H32" i="4"/>
  <c r="F32" i="4"/>
  <c r="E32" i="4"/>
  <c r="H27" i="4"/>
  <c r="G27" i="4"/>
  <c r="F27" i="4"/>
  <c r="E27" i="4"/>
  <c r="H22" i="4"/>
  <c r="G22" i="4"/>
  <c r="F22" i="4"/>
  <c r="E22" i="4"/>
  <c r="L18" i="4" l="1"/>
  <c r="I22" i="4"/>
  <c r="I12" i="4"/>
  <c r="H33" i="4"/>
  <c r="I27" i="4"/>
  <c r="I32" i="4"/>
  <c r="F33" i="4"/>
  <c r="I17" i="4"/>
  <c r="E33" i="4"/>
  <c r="G33" i="4"/>
  <c r="F2" i="10"/>
  <c r="J4" i="10"/>
  <c r="L13" i="4" l="1"/>
  <c r="N13" i="4" s="1"/>
  <c r="I33" i="4"/>
  <c r="N16" i="4" l="1"/>
  <c r="N20" i="4" l="1"/>
  <c r="N18" i="4"/>
  <c r="N19" i="4"/>
</calcChain>
</file>

<file path=xl/sharedStrings.xml><?xml version="1.0" encoding="utf-8"?>
<sst xmlns="http://schemas.openxmlformats.org/spreadsheetml/2006/main" count="211" uniqueCount="143">
  <si>
    <t>suma zal</t>
  </si>
  <si>
    <t>suma rozl zal</t>
  </si>
  <si>
    <t>rozliczenie</t>
  </si>
  <si>
    <t>NR UMOWY</t>
  </si>
  <si>
    <t>NR WNIOSKU</t>
  </si>
  <si>
    <t>WYS ZALICZKI</t>
  </si>
  <si>
    <t>wartość dof z Wop</t>
  </si>
  <si>
    <t>WYS ROZLICZENIA ZAL</t>
  </si>
  <si>
    <t>WYS REFUNDACJI</t>
  </si>
  <si>
    <t>%</t>
  </si>
  <si>
    <t>XXXXX</t>
  </si>
  <si>
    <t>zal_aut</t>
  </si>
  <si>
    <t>rozpisać dla wniosków same rozliczenia</t>
  </si>
  <si>
    <t xml:space="preserve">rozpisać dla wniosków z refundacją </t>
  </si>
  <si>
    <t>&lt;--------</t>
  </si>
  <si>
    <t>REF BEZ WPISÓW W TABELI 1</t>
  </si>
  <si>
    <t>WARUNEK SZCZ</t>
  </si>
  <si>
    <t>może chcieć ref bez wpisów w tabeli 1</t>
  </si>
  <si>
    <t>WALIDACJA</t>
  </si>
  <si>
    <t>SUMA OTRZYMANYCH ŚRODKÓW / Wykorzystanie środków narastająco</t>
  </si>
  <si>
    <t>nie większe niż Dofinansowanie z budżetu Centrum /  NCBR funding // ogółem w Tabeli 2</t>
  </si>
  <si>
    <t>UMOWA</t>
  </si>
  <si>
    <t>KTO LIDEREM?</t>
  </si>
  <si>
    <t>WYS ZAL AUTOM (autom lub ręcznie)</t>
  </si>
  <si>
    <t>WYNIK ANALIZY pierw</t>
  </si>
  <si>
    <t>czy_zmiana_wys_zal</t>
  </si>
  <si>
    <t>jaka nowa?</t>
  </si>
  <si>
    <t>max_wys_zaliczki</t>
  </si>
  <si>
    <t>wys_zaliczek</t>
  </si>
  <si>
    <t>wys_refundacji</t>
  </si>
  <si>
    <t>Harmonogram Płatności
(wartość pozostała do wypłaty środków na dany ROK)</t>
  </si>
  <si>
    <t>link do HP z umowy Aktualna</t>
  </si>
  <si>
    <t>IMAGEUP</t>
  </si>
  <si>
    <t>JN</t>
  </si>
  <si>
    <t>wartość wpisana ręcznie przez OF</t>
  </si>
  <si>
    <t>NIE DOTYCZY</t>
  </si>
  <si>
    <t>nie dotyczy</t>
  </si>
  <si>
    <t>do wys = WARTOŚĆ dof Z HP na dany ROK</t>
  </si>
  <si>
    <t>link HP</t>
  </si>
  <si>
    <t>BreadBiotic</t>
  </si>
  <si>
    <t>PRZEDS</t>
  </si>
  <si>
    <t>jw.</t>
  </si>
  <si>
    <t>tak</t>
  </si>
  <si>
    <t>jeśli jest wynik analizy ORAZ czy_zmiana_wys_zal = nie to WYNIK_ANALIZY * Dof_z_Um (zaokr w górę)
jeśli czy_zmiana_wys_zal = tak to jaka_nowa? * Dof_z_Um</t>
  </si>
  <si>
    <t>opcje 10, 25% jeśli TAK w czy_zmiana_wys_zal</t>
  </si>
  <si>
    <r>
      <t xml:space="preserve">do wysokości max wynikającej z HP na dany/bieżący rok </t>
    </r>
    <r>
      <rPr>
        <sz val="11"/>
        <color rgb="FFFF0000"/>
        <rFont val="Calibri"/>
        <family val="2"/>
        <charset val="238"/>
        <scheme val="minor"/>
      </rPr>
      <t>wg aktualnej daty</t>
    </r>
  </si>
  <si>
    <t>do owarunkowania widoczne wysokości</t>
  </si>
  <si>
    <t>na liście widoczne umowy tylko podpisane</t>
  </si>
  <si>
    <t>wys. Zaliczek z zatw wop</t>
  </si>
  <si>
    <t>wys. refundacji z zatw wop</t>
  </si>
  <si>
    <t>na początek walidacja ile max zaliczki</t>
  </si>
  <si>
    <t>w kolejnym etapie podpowiedź o ile możesz wnioskować</t>
  </si>
  <si>
    <t>MONITORING WYS NIEPRAWIDŁOWOŚCI - ROZWOJOWO</t>
  </si>
  <si>
    <t>wniosek o płatność nr 
/payment request No.</t>
  </si>
  <si>
    <t>###/RRRR-%%</t>
  </si>
  <si>
    <t>data złożenia/ Submission date</t>
  </si>
  <si>
    <t>dd.mm.rrrr/ dd.mm.yyy</t>
  </si>
  <si>
    <t>wniosek za okres/ for the period</t>
  </si>
  <si>
    <t>od/ from</t>
  </si>
  <si>
    <t>do/ till</t>
  </si>
  <si>
    <t>umowa nr/grant agreement No.</t>
  </si>
  <si>
    <t>tytuł projektu/project title</t>
  </si>
  <si>
    <t>I.      Informacje ogólne/ General information</t>
  </si>
  <si>
    <t xml:space="preserve">I.1   Operator Komponentu Programu/Programme Component Operator (PCO)
</t>
  </si>
  <si>
    <t>adres / address</t>
  </si>
  <si>
    <t>osoba uprawniona do reprezentowania PCO/ person authorized to represent PCO</t>
  </si>
  <si>
    <t>I.2 aktualny numer rachunku bankowego/ bank account number</t>
  </si>
  <si>
    <t>I.3 osoba odpowiedzialna za sporządzenie wniosku o płatność/ person responsible for preparing the payment request</t>
  </si>
  <si>
    <t>imię i nazwisko/ full name</t>
  </si>
  <si>
    <t>telefon/ phone</t>
  </si>
  <si>
    <t>e-mail</t>
  </si>
  <si>
    <t>II. Informacja o zmianach dokonanych w okresie sprawozdawczym/ Information about changes made during the reporting period</t>
  </si>
  <si>
    <t>Czy wprowadzone zostały przesunięcia finansowe w Projekcie, zgodnie z § 18 ust. 3 pkt 1 i/lub 4 Umowy (przesunięcie kosztów w ramach zadań/kategorii w odniesieniu do aktualnego budżetu)/
Have financial transfers been introduced in the Project in accordance with § 18 section 3 item 1 and/or 4 of the Agreement (cost transfers within tasks/categories in relation to the current budget)?</t>
  </si>
  <si>
    <r>
      <t xml:space="preserve">III. </t>
    </r>
    <r>
      <rPr>
        <b/>
        <sz val="12"/>
        <rFont val="Calibri"/>
        <family val="2"/>
        <charset val="238"/>
      </rPr>
      <t>Wniosek o płatność/ Payment request</t>
    </r>
  </si>
  <si>
    <t>III. 1  ROZLICZENIE / Settlement</t>
  </si>
  <si>
    <t>SUMA OTRZYMANYCH  ZALICZEK
(bez bieżącego wniosku)/ Received advanced payments (without a current application)</t>
  </si>
  <si>
    <t>Wykorzystanie zaliczek narastająco/ Use of advanced payments</t>
  </si>
  <si>
    <t>Wykorzystanie w %/ Use of advanced payments in %</t>
  </si>
  <si>
    <t>Dofinansowanie
(poprzednie + bieżące rozliczenie zaliczek)/ NCBR funding ( previous and current application)</t>
  </si>
  <si>
    <t>Podatek VAT należny (jeśli dotyczy)/Vat due (if applies)</t>
  </si>
  <si>
    <t xml:space="preserve">SUMA/ total </t>
  </si>
  <si>
    <t>SUMA OTRZYMANYCH  REFUNDACJI
(bez bieżącego wniosku)/ Received refund payments (without a current application)</t>
  </si>
  <si>
    <t xml:space="preserve"> Refundacja narastająco/ Use of refund payments</t>
  </si>
  <si>
    <t>Dofinansowanie
(poprzednie + bieżące rozliczenie refundacji)/ NCBR funding ( previous and current application)</t>
  </si>
  <si>
    <t>Podatek VAT należny (jeśli dotyczy)/ Vat due (if applies)</t>
  </si>
  <si>
    <t xml:space="preserve">SUMA/total </t>
  </si>
  <si>
    <t>SUMA OTRZYMANYCH ŚRODKÓW ( w ramach zaliczek i refundacji)/ Received payments (advanced payments and refund payments)</t>
  </si>
  <si>
    <t>Wykorzystanie środków narastająco/ Use of funds from the beggining of the project implementation</t>
  </si>
  <si>
    <t>Wykorzystanie w %/ Use of payments in %</t>
  </si>
  <si>
    <t>Dofinansowanie/ NCBR funds</t>
  </si>
  <si>
    <t>Podatek VAT należny (jeśli dotyczy)/  Vat due (if applies)</t>
  </si>
  <si>
    <t>SUMA/ total</t>
  </si>
  <si>
    <t>III. 2     WNIOSKOWANA KWOTA DO WYPŁATY/ Requested amount of payment</t>
  </si>
  <si>
    <t>WNIOSKOWANA KWOTA ZALICZKI (w PLN)/ 
Requested amount of advance payment ( in PLN)</t>
  </si>
  <si>
    <t xml:space="preserve"> WNIOSKOWANA KWOTA REFUNDACJI (w PLN)/ Requested amount of refund payment ( in PLN)</t>
  </si>
  <si>
    <r>
      <t>IV</t>
    </r>
    <r>
      <rPr>
        <sz val="11"/>
        <color rgb="FF000000"/>
        <rFont val="Calibri"/>
        <family val="2"/>
        <charset val="238"/>
      </rPr>
      <t xml:space="preserve">. </t>
    </r>
    <r>
      <rPr>
        <b/>
        <sz val="14"/>
        <color rgb="FF000000"/>
        <rFont val="Calibri"/>
        <family val="2"/>
        <charset val="238"/>
      </rPr>
      <t xml:space="preserve">KOSZTY PONIESIONE W OKRESIE SPRAWOZDAWCZYM/ INCURRED ELIGIBLE COSTS (for the reporting period)      </t>
    </r>
  </si>
  <si>
    <t>Nr zadania / WP No.</t>
  </si>
  <si>
    <t>Rodzaj zadania / WP type</t>
  </si>
  <si>
    <t xml:space="preserve">Podmiot realizujący nazwa  
Forma prawna (jednostka naukowa lub przedsiębiorca) JN lub  P
Entity  name
Legal status (research organisation or enterprise) RO or E
</t>
  </si>
  <si>
    <t>KOSZTY KWALIFIKOWALNE PROJEKTU/ ELIGIBLE COSTS OF THE PROJECT</t>
  </si>
  <si>
    <t xml:space="preserve">Całkowity koszt ogółem / Total cost                          </t>
  </si>
  <si>
    <t>Dofinansowanie z budżetu Centrum /  NCBR funding</t>
  </si>
  <si>
    <t>Wkład własny / Own contribution</t>
  </si>
  <si>
    <t>Poziom dofinansowania (%) / Funding rate (%)</t>
  </si>
  <si>
    <t>Wynagrodzenia  (W) / Staff (W)</t>
  </si>
  <si>
    <t>Podwykonawstwo (E) / Subcontracting (E)</t>
  </si>
  <si>
    <t>Aparatura  (A) / Equipment (A)</t>
  </si>
  <si>
    <t>Pozostałe koszty operacyjne (Op) / Other direct costs (Op)</t>
  </si>
  <si>
    <t>Całkowite koszty bezpośrednie / Total direct costs</t>
  </si>
  <si>
    <t>Koszty ogólne/Pośrednie (O) / Overheads/Indirect costs (O)</t>
  </si>
  <si>
    <t>A</t>
  </si>
  <si>
    <t>E</t>
  </si>
  <si>
    <t>Suma dla zadania 1 / Sum (WP 1)</t>
  </si>
  <si>
    <t>Suma dla zadania 2 / Sum (WP 1)</t>
  </si>
  <si>
    <t>Suma dla zadania 3 / Sum (WP 1)</t>
  </si>
  <si>
    <t>Suma dla zadania 4 / Sum (WP 1)</t>
  </si>
  <si>
    <t>Suma dla zadania 5 / Sum (WP 1)</t>
  </si>
  <si>
    <t>Ogółem / total</t>
  </si>
  <si>
    <r>
      <t>v.</t>
    </r>
    <r>
      <rPr>
        <sz val="11"/>
        <color rgb="FF000000"/>
        <rFont val="Calibri"/>
        <family val="2"/>
        <charset val="238"/>
      </rPr>
      <t xml:space="preserve"> </t>
    </r>
    <r>
      <rPr>
        <b/>
        <sz val="14"/>
        <color rgb="FF000000"/>
        <rFont val="Calibri"/>
        <family val="2"/>
        <charset val="238"/>
      </rPr>
      <t>KOREKTA (ADJUSTMENTS)</t>
    </r>
  </si>
  <si>
    <r>
      <rPr>
        <sz val="11"/>
        <color rgb="FF000000"/>
        <rFont val="Calibri"/>
        <family val="2"/>
        <charset val="238"/>
      </rPr>
      <t xml:space="preserve">VI. </t>
    </r>
    <r>
      <rPr>
        <b/>
        <sz val="14"/>
        <color rgb="FF000000"/>
        <rFont val="Calibri"/>
        <family val="2"/>
        <charset val="238"/>
      </rPr>
      <t xml:space="preserve">KOSZTY PONIESIONE NARASTAJĄCO OD POCZĄTKU REALIZACJI PROJEKTU/ COSTS INCURRED FROM THE BEGGING OF PROJECT IMPLEMENTATION                                                                                                                     </t>
    </r>
  </si>
  <si>
    <t>VII OŚWIADCZENIA/ Statements</t>
  </si>
  <si>
    <t>VII. 1</t>
  </si>
  <si>
    <t xml:space="preserve">Oświadczam ,iż posiadam/y dokumenty potwierdzające wszystkie poniesione wydatki na rzecz realizacji projektu.                                                                                                                                                                                                                                                                                                                                                                                                                                                                                                                                  Dokumenty są sporządzone i przechowywane zgodnie z przepisami prawa/
I declare that I/we have available documents confirming all costs incurred during implementation of the project. The documents are prepared and stored in accordance with applicable law.                                                                                                                                                                                                                        </t>
  </si>
  <si>
    <t xml:space="preserve">
Oryginały dokumentów księgowych zostały opisane, ze wskazaniem następujących informacji: nr Umowy, odpowiednia kategoria kosztów, numer zadania (WP) realizowanego w Projekcie oraz kwota kosztów kwalifikowalnych./
The original accounting documents were described, indicating the following information: Agreement number, relevant cost category, task number (WP) implemented in the Project and the amount of eligible costs.</t>
  </si>
  <si>
    <t>VII. 2</t>
  </si>
  <si>
    <t>OŚWIADCZENIE O KWALIFIKOWALNOŚCI PODATKU VAT / STATEMENT ON VAT ELIGIBILITY</t>
  </si>
  <si>
    <t>VII.2.A</t>
  </si>
  <si>
    <t>Wnioskodawca nie ma prawnej możliwości odliczenia lub ubiegania się o zwrot poniesionego ostatecznie kosztu podatku VAT i w związku z tym wnioskuje o refundację części poniesionego w ramach projektu podatku VAT. Jednocześnie zobowiązuje się do zwrotu zrefundowanej w ramach projektu części poniesionego podatku VAT, jeżeli zaistnieją przesłanki umożliwiające odzyskanie lub odliczenie tego podatku; 
the Applicant has not legal possibility to deduct or claim reimbursement of the final cost of VAT incurred, and therefore requests reimbursement of part of the VAT incurred VAT within the framework of the project. At the same time, it undertakes to return the refunded part of the VAT incurred as part of the project, if there are prerequisites for the recovery or deduction of this tax;</t>
  </si>
  <si>
    <t>VII.2.B</t>
  </si>
  <si>
    <t>Wnioskodawca nie ma prawnej możliwości odliczenia lub ubiegania się o zwrot poniesionego ostatecznie kosztu podatku VAT, jednak nie wnioskuje oraz nie będzie w przyszłości wnioskować o refundację jakiejkolwiek części poniesionego w ramach projektu podatku VAT;
the Applicant is not legally able to deduct or apply for a refund of the final VAT cost incurred, but does not and will not in the future apply for a refund of any part of the VAT incurred under the project;</t>
  </si>
  <si>
    <t>VII.2.C</t>
  </si>
  <si>
    <t>Wnioskodawca będzie mógł odliczyć lub ubiegać się o zwrot kosztu podatku VAT poniesionego w związku z realizacją działań objętych wnioskiem.
the Applicant will be able to deduct or claim reimbursement for the cost of VAT incurred in the in connection with the implementation of the activities covered by the application.</t>
  </si>
  <si>
    <t>Należy zaznaczyć właściwy dla podmiotu kwadrat / Please choose appropriate checkbox</t>
  </si>
  <si>
    <t>Operator Komponentu Programu/ Project Component Operator (PCO)</t>
  </si>
  <si>
    <t>Jednocześnie na bazie oświadczeń złożonych przez pozostałe podmioty realizujące projekt informuję, że/ Based on the declarations submitted by other entities implementing the project, I hereby inform you that:</t>
  </si>
  <si>
    <t xml:space="preserve">Programme Component Partner (PCP) </t>
  </si>
  <si>
    <t>Ja, niżej podpisany/a, niniejszym oświadczam, że informacje zawarte we wniosku są zgodne z prawdą.
Jestem świadomy/a odpowiedzialności karnej wynikającej z art. 271 kodeksu karnego, dotyczącej poświadczenia nieprawdy co do okoliczności mającej znaczenie prawne./
I hereby declare that the information contained in this application is true. I am aware of criminal liability under Article 271 of the Penal Code for providing false information regarding a circumstance of legal significance.</t>
  </si>
  <si>
    <t>PCO stamp</t>
  </si>
  <si>
    <t>** Pieczęć nie jest wymagana jeżeli dokument będzie podpisany kwalifikowanym podpisem elektronicznym.</t>
  </si>
  <si>
    <r>
      <rPr>
        <sz val="8"/>
        <color rgb="FF000000"/>
        <rFont val="Calibri"/>
        <family val="2"/>
        <charset val="238"/>
        <scheme val="minor"/>
      </rPr>
      <t>REPREZENTAN(T)/CI JEDNOSTKI</t>
    </r>
    <r>
      <rPr>
        <sz val="8"/>
        <rFont val="Calibri"/>
        <family val="2"/>
        <charset val="238"/>
        <scheme val="minor"/>
      </rPr>
      <t xml:space="preserve"> zgodnie z KRS, ewidencją działalności gospodarczej/ i/lub innym dokumenentem obowiązujący</t>
    </r>
    <r>
      <rPr>
        <sz val="8"/>
        <color rgb="FF000000"/>
        <rFont val="Calibri"/>
        <family val="2"/>
        <charset val="238"/>
        <scheme val="minor"/>
      </rPr>
      <t>m On behalf of PCO</t>
    </r>
  </si>
  <si>
    <t>imię, nazwisko, stanowisko/ full name, position</t>
  </si>
  <si>
    <t xml:space="preserve">np. Politechnika Gdańska/JN
</t>
  </si>
  <si>
    <t>np. XXXX/P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</si>
</sst>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3">
    <font>
      <sz val="11"/>
      <color theme="1"/>
      <name val="Calibri"/>
      <family val="2"/>
      <charset val="238"/>
      <scheme val="minor"/>
    </font>
    <font>
      <b/>
      <sz val="11"/>
      <color theme="1"/>
      <name val="Calibri"/>
      <family val="2"/>
      <charset val="238"/>
      <scheme val="minor"/>
    </font>
    <font>
      <b/>
      <sz val="12"/>
      <color indexed="8"/>
      <name val="Calibri"/>
      <family val="2"/>
      <charset val="238"/>
    </font>
    <font>
      <b/>
      <sz val="12"/>
      <color theme="8" tint="-0.499984740745262"/>
      <name val="Calibri"/>
      <family val="2"/>
      <charset val="238"/>
    </font>
    <font>
      <b/>
      <sz val="12"/>
      <color rgb="FF000000"/>
      <name val="Calibri"/>
      <family val="2"/>
      <charset val="238"/>
      <scheme val="minor"/>
    </font>
    <font>
      <b/>
      <sz val="11"/>
      <name val="Calibri"/>
      <family val="2"/>
      <charset val="238"/>
      <scheme val="minor"/>
    </font>
    <font>
      <b/>
      <sz val="16"/>
      <color indexed="8"/>
      <name val="Calibri"/>
      <family val="2"/>
      <charset val="238"/>
    </font>
    <font>
      <b/>
      <sz val="14"/>
      <name val="Calibri"/>
      <family val="2"/>
      <charset val="238"/>
    </font>
    <font>
      <sz val="12"/>
      <name val="Calibri"/>
      <family val="2"/>
      <charset val="238"/>
    </font>
    <font>
      <b/>
      <sz val="12"/>
      <name val="Calibri"/>
      <family val="2"/>
      <charset val="238"/>
    </font>
    <font>
      <b/>
      <sz val="10"/>
      <color rgb="FF000000"/>
      <name val="Calibri"/>
      <family val="2"/>
      <charset val="238"/>
      <scheme val="minor"/>
    </font>
    <font>
      <sz val="8"/>
      <color rgb="FF000000"/>
      <name val="Calibri"/>
      <family val="2"/>
      <charset val="238"/>
      <scheme val="minor"/>
    </font>
    <font>
      <b/>
      <sz val="10"/>
      <color theme="1"/>
      <name val="Calibri"/>
      <family val="2"/>
      <charset val="238"/>
      <scheme val="minor"/>
    </font>
    <font>
      <b/>
      <sz val="10"/>
      <color rgb="FF004376"/>
      <name val="Calibri"/>
      <family val="2"/>
      <charset val="238"/>
      <scheme val="minor"/>
    </font>
    <font>
      <b/>
      <sz val="11"/>
      <color rgb="FF004376"/>
      <name val="Calibri"/>
      <family val="2"/>
      <charset val="238"/>
      <scheme val="minor"/>
    </font>
    <font>
      <sz val="8"/>
      <color theme="1"/>
      <name val="Calibri"/>
      <family val="2"/>
      <charset val="238"/>
      <scheme val="minor"/>
    </font>
    <font>
      <b/>
      <sz val="8"/>
      <color rgb="FF000000"/>
      <name val="Calibri"/>
      <family val="2"/>
      <charset val="238"/>
      <scheme val="minor"/>
    </font>
    <font>
      <b/>
      <sz val="8"/>
      <color theme="1"/>
      <name val="Calibri"/>
      <family val="2"/>
      <charset val="238"/>
      <scheme val="minor"/>
    </font>
    <font>
      <b/>
      <sz val="7"/>
      <color rgb="FF004376"/>
      <name val="Calibri"/>
      <family val="2"/>
      <charset val="238"/>
      <scheme val="minor"/>
    </font>
    <font>
      <sz val="10"/>
      <color rgb="FF173E49"/>
      <name val="Calibri"/>
      <family val="2"/>
      <charset val="238"/>
      <scheme val="minor"/>
    </font>
    <font>
      <b/>
      <sz val="10"/>
      <color rgb="FF173E49"/>
      <name val="Calibri"/>
      <family val="2"/>
      <charset val="238"/>
      <scheme val="minor"/>
    </font>
    <font>
      <b/>
      <sz val="9"/>
      <color rgb="FF173E49"/>
      <name val="Calibri"/>
      <family val="2"/>
      <charset val="238"/>
      <scheme val="minor"/>
    </font>
    <font>
      <b/>
      <i/>
      <sz val="8"/>
      <color theme="1"/>
      <name val="Calibri"/>
      <family val="2"/>
      <charset val="238"/>
      <scheme val="minor"/>
    </font>
    <font>
      <sz val="9"/>
      <color theme="1"/>
      <name val="Calibri"/>
      <family val="2"/>
      <charset val="238"/>
      <scheme val="minor"/>
    </font>
    <font>
      <b/>
      <sz val="11"/>
      <color theme="4" tint="-0.499984740745262"/>
      <name val="Calibri"/>
      <family val="2"/>
      <charset val="238"/>
    </font>
    <font>
      <sz val="11"/>
      <color theme="1"/>
      <name val="Czcionka tekstu podstawowego"/>
      <family val="2"/>
      <charset val="238"/>
    </font>
    <font>
      <sz val="8"/>
      <name val="Arial"/>
      <family val="2"/>
      <charset val="238"/>
    </font>
    <font>
      <b/>
      <sz val="8"/>
      <name val="Arial"/>
      <family val="2"/>
      <charset val="238"/>
    </font>
    <font>
      <sz val="11"/>
      <name val="Calibri"/>
      <family val="2"/>
      <charset val="238"/>
      <scheme val="minor"/>
    </font>
    <font>
      <sz val="11"/>
      <name val="Czcionka tekstu podstawowego"/>
      <family val="2"/>
      <charset val="238"/>
    </font>
    <font>
      <b/>
      <sz val="7"/>
      <name val="Arial"/>
      <family val="2"/>
      <charset val="238"/>
    </font>
    <font>
      <sz val="7"/>
      <name val="Czcionka tekstu podstawowego"/>
      <family val="2"/>
      <charset val="238"/>
    </font>
    <font>
      <sz val="11"/>
      <color rgb="FFFF0000"/>
      <name val="Calibri"/>
      <family val="2"/>
      <charset val="238"/>
      <scheme val="minor"/>
    </font>
    <font>
      <sz val="10"/>
      <color rgb="FFFF0000"/>
      <name val="Calibri"/>
      <family val="2"/>
      <charset val="238"/>
      <scheme val="minor"/>
    </font>
    <font>
      <b/>
      <sz val="9"/>
      <color rgb="FF004376"/>
      <name val="Calibri"/>
      <family val="2"/>
      <charset val="238"/>
      <scheme val="minor"/>
    </font>
    <font>
      <b/>
      <sz val="9"/>
      <color theme="1"/>
      <name val="Calibri"/>
      <family val="2"/>
      <charset val="238"/>
      <scheme val="minor"/>
    </font>
    <font>
      <b/>
      <sz val="9"/>
      <color rgb="FF000000"/>
      <name val="Calibri"/>
      <family val="2"/>
      <charset val="238"/>
      <scheme val="minor"/>
    </font>
    <font>
      <b/>
      <sz val="7"/>
      <color rgb="FF000000"/>
      <name val="Arial"/>
      <family val="2"/>
      <charset val="238"/>
    </font>
    <font>
      <sz val="18"/>
      <color rgb="FFFF0000"/>
      <name val="Calibri"/>
      <family val="2"/>
      <charset val="238"/>
      <scheme val="minor"/>
    </font>
    <font>
      <b/>
      <sz val="11"/>
      <color rgb="FFFF0000"/>
      <name val="Calibri"/>
      <family val="2"/>
      <charset val="238"/>
      <scheme val="minor"/>
    </font>
    <font>
      <sz val="8"/>
      <name val="Calibri"/>
      <family val="2"/>
      <charset val="238"/>
      <scheme val="minor"/>
    </font>
    <font>
      <sz val="11"/>
      <color rgb="FF000000"/>
      <name val="Calibri"/>
      <family val="2"/>
      <charset val="238"/>
    </font>
    <font>
      <b/>
      <sz val="14"/>
      <color rgb="FF000000"/>
      <name val="Calibri"/>
      <family val="2"/>
      <charset val="238"/>
    </font>
    <font>
      <sz val="11"/>
      <color theme="1"/>
      <name val="Calibri"/>
      <family val="2"/>
      <charset val="238"/>
      <scheme val="minor"/>
    </font>
    <font>
      <b/>
      <sz val="10"/>
      <color rgb="FF444444"/>
      <name val="Segoe UI"/>
      <family val="2"/>
      <charset val="238"/>
    </font>
    <font>
      <b/>
      <sz val="9"/>
      <color theme="0"/>
      <name val="Calibri"/>
      <family val="2"/>
      <charset val="238"/>
      <scheme val="minor"/>
    </font>
    <font>
      <sz val="7"/>
      <name val="Czcionka tekstu podstawowego"/>
    </font>
    <font>
      <b/>
      <sz val="11"/>
      <name val="Calibri"/>
      <family val="2"/>
      <charset val="238"/>
    </font>
    <font>
      <b/>
      <sz val="10"/>
      <color rgb="FFFF0000"/>
      <name val="Calibri"/>
      <family val="2"/>
      <charset val="238"/>
      <scheme val="minor"/>
    </font>
    <font>
      <sz val="7"/>
      <color rgb="FF444444"/>
      <name val="Segoe UI"/>
      <family val="2"/>
      <charset val="238"/>
    </font>
    <font>
      <b/>
      <strike/>
      <u val="double"/>
      <sz val="11"/>
      <name val="Calibri"/>
      <family val="2"/>
      <charset val="238"/>
      <scheme val="minor"/>
    </font>
    <font>
      <sz val="8"/>
      <color rgb="FF000000"/>
      <name val="Segoe UI"/>
      <family val="2"/>
      <charset val="238"/>
    </font>
    <font>
      <sz val="8"/>
      <color rgb="FF000000"/>
      <name val="Tahoma"/>
      <family val="2"/>
      <charset val="238"/>
    </font>
  </fonts>
  <fills count="14">
    <fill>
      <patternFill patternType="none"/>
    </fill>
    <fill>
      <patternFill patternType="gray125"/>
    </fill>
    <fill>
      <patternFill patternType="solid">
        <fgColor rgb="FFF0F0F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bgColor indexed="64"/>
      </patternFill>
    </fill>
    <fill>
      <patternFill patternType="solid">
        <fgColor theme="9" tint="0.59999389629810485"/>
        <bgColor indexed="64"/>
      </patternFill>
    </fill>
    <fill>
      <patternFill patternType="solid">
        <fgColor theme="9"/>
        <bgColor indexed="64"/>
      </patternFill>
    </fill>
    <fill>
      <patternFill patternType="solid">
        <fgColor theme="2"/>
        <bgColor indexed="64"/>
      </patternFill>
    </fill>
  </fills>
  <borders count="3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diagonalUp="1">
      <left style="thin">
        <color indexed="64"/>
      </left>
      <right style="thin">
        <color rgb="FF000000"/>
      </right>
      <top style="thin">
        <color indexed="64"/>
      </top>
      <bottom style="thin">
        <color indexed="64"/>
      </bottom>
      <diagonal style="thin">
        <color indexed="64"/>
      </diagonal>
    </border>
    <border diagonalUp="1">
      <left style="thin">
        <color rgb="FF000000"/>
      </left>
      <right style="thin">
        <color indexed="64"/>
      </right>
      <top style="thin">
        <color indexed="64"/>
      </top>
      <bottom style="thin">
        <color indexed="64"/>
      </bottom>
      <diagonal style="thin">
        <color indexed="64"/>
      </diagonal>
    </border>
  </borders>
  <cellStyleXfs count="3">
    <xf numFmtId="0" fontId="0" fillId="0" borderId="0"/>
    <xf numFmtId="0" fontId="25" fillId="0" borderId="0"/>
    <xf numFmtId="9" fontId="43" fillId="0" borderId="0" applyFont="0" applyFill="0" applyBorder="0" applyAlignment="0" applyProtection="0"/>
  </cellStyleXfs>
  <cellXfs count="305">
    <xf numFmtId="0" fontId="0" fillId="0" borderId="0" xfId="0"/>
    <xf numFmtId="0" fontId="0" fillId="2" borderId="0" xfId="0" applyFill="1"/>
    <xf numFmtId="0" fontId="22" fillId="2" borderId="9" xfId="0" applyFont="1" applyFill="1" applyBorder="1" applyAlignment="1">
      <alignment horizontal="right" vertical="center"/>
    </xf>
    <xf numFmtId="0" fontId="20" fillId="2" borderId="9" xfId="0" applyFont="1" applyFill="1" applyBorder="1" applyAlignment="1">
      <alignment horizontal="left" vertical="center" wrapText="1" indent="1"/>
    </xf>
    <xf numFmtId="0" fontId="5" fillId="2" borderId="1" xfId="0" applyFont="1" applyFill="1" applyBorder="1" applyAlignment="1">
      <alignment horizontal="center" vertical="center" wrapText="1"/>
    </xf>
    <xf numFmtId="0" fontId="28" fillId="2" borderId="0" xfId="0" applyFont="1" applyFill="1"/>
    <xf numFmtId="0" fontId="29" fillId="2" borderId="0" xfId="1" applyFont="1" applyFill="1"/>
    <xf numFmtId="0" fontId="28" fillId="0" borderId="0" xfId="0" applyFont="1"/>
    <xf numFmtId="0" fontId="5" fillId="2" borderId="0" xfId="0" applyFont="1" applyFill="1" applyAlignment="1">
      <alignment horizontal="left" vertical="center" indent="5"/>
    </xf>
    <xf numFmtId="0" fontId="28" fillId="2" borderId="0" xfId="0" applyFont="1" applyFill="1" applyAlignment="1">
      <alignment vertical="center"/>
    </xf>
    <xf numFmtId="0" fontId="28" fillId="0" borderId="0" xfId="0" applyFont="1" applyAlignment="1">
      <alignment vertical="center"/>
    </xf>
    <xf numFmtId="0" fontId="31" fillId="2" borderId="0" xfId="1" applyFont="1" applyFill="1"/>
    <xf numFmtId="0" fontId="29" fillId="0" borderId="0" xfId="1" applyFont="1"/>
    <xf numFmtId="0" fontId="19" fillId="2" borderId="0" xfId="0" applyFont="1" applyFill="1" applyAlignment="1">
      <alignment horizontal="left" vertical="top" wrapText="1" indent="1"/>
    </xf>
    <xf numFmtId="0" fontId="2" fillId="2" borderId="8" xfId="0" applyFont="1" applyFill="1" applyBorder="1" applyAlignment="1">
      <alignment wrapText="1"/>
    </xf>
    <xf numFmtId="0" fontId="2" fillId="2" borderId="9" xfId="0" applyFont="1" applyFill="1" applyBorder="1" applyAlignment="1">
      <alignment vertical="top"/>
    </xf>
    <xf numFmtId="0" fontId="3" fillId="2" borderId="9" xfId="0" applyFont="1" applyFill="1" applyBorder="1" applyAlignment="1">
      <alignment wrapText="1"/>
    </xf>
    <xf numFmtId="0" fontId="6" fillId="2" borderId="19" xfId="0" applyFont="1" applyFill="1" applyBorder="1" applyAlignment="1">
      <alignment wrapText="1"/>
    </xf>
    <xf numFmtId="0" fontId="2" fillId="2" borderId="19" xfId="0" applyFont="1" applyFill="1" applyBorder="1" applyAlignment="1">
      <alignment wrapText="1"/>
    </xf>
    <xf numFmtId="0" fontId="2" fillId="2" borderId="0" xfId="0" applyFont="1" applyFill="1" applyAlignment="1">
      <alignment vertical="top"/>
    </xf>
    <xf numFmtId="0" fontId="3" fillId="2" borderId="0" xfId="0" applyFont="1" applyFill="1" applyAlignment="1">
      <alignment wrapText="1"/>
    </xf>
    <xf numFmtId="0" fontId="4" fillId="2" borderId="0" xfId="0" applyFont="1" applyFill="1" applyAlignment="1">
      <alignment vertical="center" wrapText="1"/>
    </xf>
    <xf numFmtId="0" fontId="0" fillId="2" borderId="20" xfId="0" applyFill="1" applyBorder="1"/>
    <xf numFmtId="0" fontId="0" fillId="2" borderId="19" xfId="0" applyFill="1" applyBorder="1"/>
    <xf numFmtId="0" fontId="12" fillId="2" borderId="0" xfId="0" applyFont="1" applyFill="1" applyAlignment="1">
      <alignment horizontal="left" vertical="center" indent="5"/>
    </xf>
    <xf numFmtId="0" fontId="12" fillId="2" borderId="0" xfId="0" applyFont="1" applyFill="1"/>
    <xf numFmtId="0" fontId="0" fillId="2" borderId="0" xfId="0" applyFill="1" applyAlignment="1">
      <alignment horizontal="left" vertical="top" wrapText="1"/>
    </xf>
    <xf numFmtId="0" fontId="12" fillId="2" borderId="0" xfId="0" applyFont="1" applyFill="1" applyAlignment="1">
      <alignment horizontal="right" vertical="top"/>
    </xf>
    <xf numFmtId="0" fontId="0" fillId="2" borderId="0" xfId="0" applyFill="1" applyAlignment="1">
      <alignment vertical="top" wrapText="1"/>
    </xf>
    <xf numFmtId="0" fontId="12" fillId="2" borderId="0" xfId="0" applyFont="1" applyFill="1" applyAlignment="1">
      <alignment horizontal="right" vertical="center"/>
    </xf>
    <xf numFmtId="0" fontId="21" fillId="2" borderId="0" xfId="0" applyFont="1" applyFill="1" applyAlignment="1">
      <alignment horizontal="right" vertical="top" indent="1"/>
    </xf>
    <xf numFmtId="0" fontId="0" fillId="2" borderId="0" xfId="0" applyFill="1" applyProtection="1">
      <protection hidden="1"/>
    </xf>
    <xf numFmtId="0" fontId="0" fillId="2" borderId="11" xfId="0" applyFill="1" applyBorder="1"/>
    <xf numFmtId="0" fontId="0" fillId="2" borderId="12" xfId="0" applyFill="1" applyBorder="1" applyAlignment="1">
      <alignment horizontal="left" vertical="center" wrapText="1"/>
    </xf>
    <xf numFmtId="0" fontId="0" fillId="2" borderId="13" xfId="0" applyFill="1" applyBorder="1"/>
    <xf numFmtId="0" fontId="0" fillId="3" borderId="8" xfId="0" applyFill="1" applyBorder="1"/>
    <xf numFmtId="0" fontId="0" fillId="3" borderId="10" xfId="0" applyFill="1" applyBorder="1"/>
    <xf numFmtId="0" fontId="0" fillId="3" borderId="19" xfId="0" applyFill="1" applyBorder="1"/>
    <xf numFmtId="0" fontId="0" fillId="3" borderId="20" xfId="0" applyFill="1" applyBorder="1"/>
    <xf numFmtId="0" fontId="4" fillId="3" borderId="11" xfId="0" applyFont="1" applyFill="1" applyBorder="1" applyAlignment="1">
      <alignment vertical="center" wrapText="1"/>
    </xf>
    <xf numFmtId="0" fontId="4" fillId="3" borderId="13" xfId="0" applyFont="1" applyFill="1" applyBorder="1" applyAlignment="1">
      <alignment vertical="center" wrapText="1"/>
    </xf>
    <xf numFmtId="0" fontId="32" fillId="2" borderId="19" xfId="0" applyFont="1" applyFill="1" applyBorder="1"/>
    <xf numFmtId="9" fontId="0" fillId="0" borderId="0" xfId="0" applyNumberFormat="1"/>
    <xf numFmtId="0" fontId="0" fillId="0" borderId="0" xfId="0" applyAlignment="1">
      <alignment horizontal="center" vertical="center"/>
    </xf>
    <xf numFmtId="9" fontId="0" fillId="0" borderId="0" xfId="0" applyNumberFormat="1" applyAlignment="1">
      <alignment horizontal="center" vertical="center"/>
    </xf>
    <xf numFmtId="0" fontId="39" fillId="0" borderId="0" xfId="0" applyFont="1"/>
    <xf numFmtId="164" fontId="26" fillId="5" borderId="14" xfId="1" applyNumberFormat="1" applyFont="1" applyFill="1" applyBorder="1" applyAlignment="1" applyProtection="1">
      <alignment horizontal="right" wrapText="1"/>
      <protection locked="0"/>
    </xf>
    <xf numFmtId="0" fontId="38" fillId="0" borderId="0" xfId="0" applyFont="1" applyAlignment="1">
      <alignment vertical="top" wrapText="1"/>
    </xf>
    <xf numFmtId="164" fontId="27" fillId="5" borderId="14" xfId="1" applyNumberFormat="1" applyFont="1" applyFill="1" applyBorder="1" applyAlignment="1" applyProtection="1">
      <alignment horizontal="right" wrapText="1"/>
      <protection locked="0"/>
    </xf>
    <xf numFmtId="0" fontId="26" fillId="5" borderId="14" xfId="1" applyFont="1" applyFill="1" applyBorder="1" applyAlignment="1" applyProtection="1">
      <alignment wrapText="1"/>
      <protection locked="0"/>
    </xf>
    <xf numFmtId="0" fontId="27" fillId="5" borderId="14" xfId="1" applyFont="1" applyFill="1" applyBorder="1" applyAlignment="1" applyProtection="1">
      <alignment wrapText="1"/>
      <protection locked="0"/>
    </xf>
    <xf numFmtId="164" fontId="27" fillId="5" borderId="18" xfId="1" applyNumberFormat="1" applyFont="1" applyFill="1" applyBorder="1" applyAlignment="1" applyProtection="1">
      <alignment horizontal="right" wrapText="1"/>
      <protection locked="0"/>
    </xf>
    <xf numFmtId="0" fontId="0" fillId="7" borderId="0" xfId="0" applyFill="1"/>
    <xf numFmtId="0" fontId="0" fillId="3" borderId="0" xfId="0" applyFill="1"/>
    <xf numFmtId="0" fontId="0" fillId="5" borderId="14" xfId="0" applyFill="1" applyBorder="1" applyAlignment="1">
      <alignment horizontal="center" vertical="center" wrapText="1"/>
    </xf>
    <xf numFmtId="0" fontId="28" fillId="8" borderId="0" xfId="0" applyFont="1" applyFill="1"/>
    <xf numFmtId="0" fontId="0" fillId="0" borderId="21" xfId="0" applyBorder="1"/>
    <xf numFmtId="0" fontId="10" fillId="3" borderId="0" xfId="0" applyFont="1" applyFill="1" applyAlignment="1">
      <alignment horizontal="left" vertical="center" indent="5"/>
    </xf>
    <xf numFmtId="0" fontId="10" fillId="3" borderId="0" xfId="0" applyFont="1" applyFill="1"/>
    <xf numFmtId="4" fontId="0" fillId="0" borderId="0" xfId="0" applyNumberFormat="1" applyAlignment="1">
      <alignment horizontal="center" vertical="center"/>
    </xf>
    <xf numFmtId="10" fontId="0" fillId="0" borderId="0" xfId="2" applyNumberFormat="1" applyFont="1" applyAlignment="1">
      <alignment horizontal="center" vertical="center"/>
    </xf>
    <xf numFmtId="0" fontId="0" fillId="9" borderId="0" xfId="0" applyFill="1"/>
    <xf numFmtId="0" fontId="0" fillId="0" borderId="0" xfId="0" applyAlignment="1">
      <alignment horizontal="right"/>
    </xf>
    <xf numFmtId="0" fontId="0" fillId="0" borderId="0" xfId="0" applyAlignment="1">
      <alignment horizontal="left" vertical="center"/>
    </xf>
    <xf numFmtId="0" fontId="1" fillId="0" borderId="14" xfId="0" applyFont="1" applyBorder="1" applyAlignment="1">
      <alignment horizontal="center" vertical="center"/>
    </xf>
    <xf numFmtId="4" fontId="44" fillId="0" borderId="14" xfId="0" applyNumberFormat="1" applyFont="1" applyBorder="1"/>
    <xf numFmtId="0" fontId="0" fillId="0" borderId="14" xfId="0" applyBorder="1" applyAlignment="1">
      <alignment horizontal="center" vertical="center"/>
    </xf>
    <xf numFmtId="0" fontId="0" fillId="0" borderId="14" xfId="0" applyBorder="1"/>
    <xf numFmtId="0" fontId="0" fillId="6" borderId="14" xfId="0" applyFill="1" applyBorder="1" applyAlignment="1">
      <alignment horizontal="center" vertical="center"/>
    </xf>
    <xf numFmtId="0" fontId="0" fillId="11" borderId="14" xfId="0" applyFill="1" applyBorder="1" applyAlignment="1">
      <alignment horizontal="center" vertical="center"/>
    </xf>
    <xf numFmtId="9" fontId="0" fillId="11" borderId="14" xfId="0" applyNumberFormat="1" applyFill="1" applyBorder="1" applyAlignment="1">
      <alignment horizontal="center" vertical="center"/>
    </xf>
    <xf numFmtId="0" fontId="0" fillId="6" borderId="14" xfId="0" applyFill="1" applyBorder="1" applyAlignment="1">
      <alignment horizontal="left" vertical="center"/>
    </xf>
    <xf numFmtId="0" fontId="0" fillId="6" borderId="14" xfId="0" applyFill="1" applyBorder="1" applyAlignment="1">
      <alignment horizontal="left" vertical="center" wrapText="1"/>
    </xf>
    <xf numFmtId="0" fontId="0" fillId="9" borderId="14" xfId="0" applyFill="1" applyBorder="1" applyAlignment="1">
      <alignment horizontal="center" vertical="center"/>
    </xf>
    <xf numFmtId="0" fontId="0" fillId="10" borderId="14" xfId="0" applyFill="1" applyBorder="1" applyAlignment="1">
      <alignment horizontal="center" vertical="center"/>
    </xf>
    <xf numFmtId="0" fontId="39" fillId="0" borderId="14" xfId="0" applyFont="1" applyBorder="1" applyAlignment="1">
      <alignment wrapText="1"/>
    </xf>
    <xf numFmtId="0" fontId="1" fillId="0" borderId="14" xfId="0" applyFont="1" applyBorder="1" applyAlignment="1">
      <alignment horizontal="center" vertical="center" wrapText="1"/>
    </xf>
    <xf numFmtId="0" fontId="0" fillId="6" borderId="14" xfId="0" applyFill="1" applyBorder="1"/>
    <xf numFmtId="0" fontId="0" fillId="0" borderId="0" xfId="0" applyAlignment="1">
      <alignment horizontal="center" vertical="center" wrapText="1"/>
    </xf>
    <xf numFmtId="0" fontId="0" fillId="12" borderId="14" xfId="0" applyFill="1" applyBorder="1" applyAlignment="1">
      <alignment horizontal="center" vertical="center"/>
    </xf>
    <xf numFmtId="0" fontId="0" fillId="3" borderId="0" xfId="0" applyFill="1" applyAlignment="1">
      <alignment horizontal="center" vertical="center"/>
    </xf>
    <xf numFmtId="4" fontId="0" fillId="3" borderId="0" xfId="0" applyNumberFormat="1" applyFill="1" applyAlignment="1">
      <alignment horizontal="center" vertical="center"/>
    </xf>
    <xf numFmtId="0" fontId="1" fillId="0" borderId="14" xfId="0" applyFont="1" applyBorder="1" applyAlignment="1">
      <alignment horizontal="center"/>
    </xf>
    <xf numFmtId="4" fontId="0" fillId="0" borderId="14" xfId="0" applyNumberFormat="1" applyBorder="1" applyAlignment="1">
      <alignment horizontal="center"/>
    </xf>
    <xf numFmtId="9" fontId="0" fillId="0" borderId="14" xfId="2" applyFont="1" applyBorder="1" applyAlignment="1">
      <alignment horizontal="center"/>
    </xf>
    <xf numFmtId="0" fontId="19" fillId="2" borderId="12" xfId="0" applyFont="1" applyFill="1" applyBorder="1" applyAlignment="1">
      <alignment horizontal="left" vertical="top" wrapText="1" indent="1"/>
    </xf>
    <xf numFmtId="0" fontId="46" fillId="2" borderId="0" xfId="1" applyFont="1" applyFill="1"/>
    <xf numFmtId="0" fontId="9" fillId="3" borderId="21" xfId="0" applyFont="1" applyFill="1" applyBorder="1" applyAlignment="1">
      <alignment horizontal="center" vertical="center" wrapText="1"/>
    </xf>
    <xf numFmtId="0" fontId="11" fillId="11" borderId="5" xfId="0" applyFont="1" applyFill="1" applyBorder="1" applyAlignment="1">
      <alignment horizontal="right" vertical="center" wrapText="1" indent="1"/>
    </xf>
    <xf numFmtId="0" fontId="11" fillId="11" borderId="6" xfId="0" applyFont="1" applyFill="1" applyBorder="1" applyAlignment="1">
      <alignment horizontal="right" vertical="center" wrapText="1" indent="1"/>
    </xf>
    <xf numFmtId="0" fontId="11" fillId="11" borderId="7" xfId="0" applyFont="1" applyFill="1" applyBorder="1" applyAlignment="1">
      <alignment horizontal="right" vertical="center" wrapText="1" indent="1"/>
    </xf>
    <xf numFmtId="0" fontId="14" fillId="3" borderId="5" xfId="0" applyFont="1" applyFill="1" applyBorder="1" applyAlignment="1" applyProtection="1">
      <alignment horizontal="left" vertical="center" wrapText="1" indent="1"/>
      <protection locked="0"/>
    </xf>
    <xf numFmtId="0" fontId="14" fillId="3" borderId="6" xfId="0" applyFont="1" applyFill="1" applyBorder="1" applyAlignment="1" applyProtection="1">
      <alignment horizontal="left" vertical="center" wrapText="1" indent="1"/>
      <protection locked="0"/>
    </xf>
    <xf numFmtId="0" fontId="14" fillId="3" borderId="7" xfId="0" applyFont="1" applyFill="1" applyBorder="1" applyAlignment="1" applyProtection="1">
      <alignment horizontal="left" vertical="center" wrapText="1" indent="1"/>
      <protection locked="0"/>
    </xf>
    <xf numFmtId="0" fontId="0" fillId="3" borderId="16" xfId="0" applyFill="1" applyBorder="1"/>
    <xf numFmtId="164" fontId="26" fillId="3" borderId="14" xfId="1" applyNumberFormat="1" applyFont="1" applyFill="1" applyBorder="1" applyAlignment="1" applyProtection="1">
      <alignment horizontal="right" wrapText="1"/>
      <protection locked="0"/>
    </xf>
    <xf numFmtId="0" fontId="0" fillId="4" borderId="10" xfId="0" applyFill="1" applyBorder="1"/>
    <xf numFmtId="0" fontId="1" fillId="11" borderId="5" xfId="0" applyFont="1" applyFill="1" applyBorder="1" applyAlignment="1">
      <alignment horizontal="right" vertical="center" indent="1"/>
    </xf>
    <xf numFmtId="0" fontId="1" fillId="11" borderId="6" xfId="0" applyFont="1" applyFill="1" applyBorder="1" applyAlignment="1">
      <alignment horizontal="right" vertical="center" indent="1"/>
    </xf>
    <xf numFmtId="0" fontId="1" fillId="11" borderId="9" xfId="0" applyFont="1" applyFill="1" applyBorder="1" applyAlignment="1">
      <alignment horizontal="right" vertical="center" indent="1"/>
    </xf>
    <xf numFmtId="0" fontId="1" fillId="11" borderId="10" xfId="0" applyFont="1" applyFill="1" applyBorder="1" applyAlignment="1">
      <alignment horizontal="right" vertical="center" indent="1"/>
    </xf>
    <xf numFmtId="0" fontId="26" fillId="3" borderId="14" xfId="1" applyFont="1" applyFill="1" applyBorder="1" applyAlignment="1">
      <alignment horizontal="center" vertical="center" wrapText="1"/>
    </xf>
    <xf numFmtId="0" fontId="20" fillId="13" borderId="0" xfId="0" applyFont="1" applyFill="1" applyAlignment="1">
      <alignment horizontal="left" vertical="center" indent="1"/>
    </xf>
    <xf numFmtId="0" fontId="20" fillId="13" borderId="0" xfId="0" applyFont="1" applyFill="1"/>
    <xf numFmtId="0" fontId="12" fillId="13" borderId="0" xfId="0" applyFont="1" applyFill="1"/>
    <xf numFmtId="0" fontId="0" fillId="13" borderId="0" xfId="0" applyFill="1"/>
    <xf numFmtId="0" fontId="21" fillId="13" borderId="0" xfId="0" applyFont="1" applyFill="1" applyAlignment="1">
      <alignment horizontal="right" vertical="top" indent="1"/>
    </xf>
    <xf numFmtId="0" fontId="0" fillId="0" borderId="0" xfId="0" applyAlignment="1">
      <alignment wrapText="1"/>
    </xf>
    <xf numFmtId="2" fontId="26" fillId="5" borderId="14" xfId="1" applyNumberFormat="1" applyFont="1" applyFill="1" applyBorder="1" applyAlignment="1" applyProtection="1">
      <alignment horizontal="center" wrapText="1"/>
      <protection locked="0"/>
    </xf>
    <xf numFmtId="2" fontId="27" fillId="5" borderId="14" xfId="1" applyNumberFormat="1" applyFont="1" applyFill="1" applyBorder="1" applyAlignment="1" applyProtection="1">
      <alignment horizontal="right" wrapText="1"/>
      <protection locked="0"/>
    </xf>
    <xf numFmtId="0" fontId="0" fillId="3" borderId="6" xfId="0" applyFill="1" applyBorder="1"/>
    <xf numFmtId="0" fontId="0" fillId="3" borderId="7" xfId="0" applyFill="1" applyBorder="1"/>
    <xf numFmtId="0" fontId="0" fillId="3" borderId="9" xfId="0" applyFill="1" applyBorder="1"/>
    <xf numFmtId="0" fontId="12" fillId="3" borderId="12" xfId="0" applyFont="1" applyFill="1" applyBorder="1" applyAlignment="1">
      <alignment vertical="center"/>
    </xf>
    <xf numFmtId="4" fontId="49" fillId="0" borderId="0" xfId="0" applyNumberFormat="1" applyFont="1"/>
    <xf numFmtId="4" fontId="49" fillId="0" borderId="14" xfId="0" applyNumberFormat="1" applyFont="1" applyBorder="1"/>
    <xf numFmtId="164" fontId="27" fillId="5" borderId="14" xfId="1" applyNumberFormat="1" applyFont="1" applyFill="1" applyBorder="1" applyAlignment="1" applyProtection="1">
      <alignment vertical="center" wrapText="1"/>
      <protection locked="0"/>
    </xf>
    <xf numFmtId="2" fontId="27" fillId="5" borderId="14" xfId="1" applyNumberFormat="1" applyFont="1" applyFill="1" applyBorder="1" applyAlignment="1" applyProtection="1">
      <alignment wrapText="1"/>
      <protection locked="0"/>
    </xf>
    <xf numFmtId="1" fontId="26" fillId="3" borderId="14" xfId="1" quotePrefix="1" applyNumberFormat="1" applyFont="1" applyFill="1" applyBorder="1" applyAlignment="1">
      <alignment horizontal="center" vertical="center" wrapText="1"/>
    </xf>
    <xf numFmtId="2" fontId="27" fillId="5" borderId="14" xfId="1" applyNumberFormat="1" applyFont="1" applyFill="1" applyBorder="1" applyAlignment="1" applyProtection="1">
      <alignment vertical="center" wrapText="1"/>
      <protection locked="0"/>
    </xf>
    <xf numFmtId="4" fontId="1" fillId="11" borderId="11" xfId="0" applyNumberFormat="1" applyFont="1" applyFill="1" applyBorder="1" applyAlignment="1">
      <alignment horizontal="right" vertical="center" indent="3"/>
    </xf>
    <xf numFmtId="4" fontId="1" fillId="11" borderId="12" xfId="0" applyNumberFormat="1" applyFont="1" applyFill="1" applyBorder="1" applyAlignment="1">
      <alignment horizontal="right" vertical="center" indent="3"/>
    </xf>
    <xf numFmtId="4" fontId="1" fillId="11" borderId="13" xfId="0" applyNumberFormat="1" applyFont="1" applyFill="1" applyBorder="1" applyAlignment="1">
      <alignment horizontal="right" vertical="center" indent="3"/>
    </xf>
    <xf numFmtId="0" fontId="39" fillId="5" borderId="14" xfId="0" applyFont="1" applyFill="1" applyBorder="1" applyAlignment="1">
      <alignment horizontal="center" vertical="center" wrapText="1"/>
    </xf>
    <xf numFmtId="0" fontId="6" fillId="2" borderId="15" xfId="0" applyFont="1" applyFill="1" applyBorder="1" applyAlignment="1">
      <alignment wrapText="1"/>
    </xf>
    <xf numFmtId="0" fontId="0" fillId="2" borderId="15" xfId="0" applyFill="1" applyBorder="1"/>
    <xf numFmtId="0" fontId="16" fillId="11" borderId="14" xfId="0" applyFont="1" applyFill="1" applyBorder="1" applyAlignment="1">
      <alignment horizontal="left" vertical="center" wrapText="1"/>
    </xf>
    <xf numFmtId="0" fontId="33" fillId="2" borderId="9" xfId="0" applyFont="1" applyFill="1" applyBorder="1" applyAlignment="1">
      <alignment horizontal="left" wrapText="1"/>
    </xf>
    <xf numFmtId="0" fontId="47" fillId="0" borderId="5" xfId="0" applyFont="1" applyBorder="1" applyAlignment="1">
      <alignment horizontal="left" vertical="center" wrapText="1"/>
    </xf>
    <xf numFmtId="0" fontId="47" fillId="0" borderId="6" xfId="0" applyFont="1" applyBorder="1" applyAlignment="1">
      <alignment horizontal="left" vertical="center" wrapText="1"/>
    </xf>
    <xf numFmtId="0" fontId="47" fillId="0" borderId="7" xfId="0" applyFont="1" applyBorder="1" applyAlignment="1">
      <alignment horizontal="left" vertical="center" wrapText="1"/>
    </xf>
    <xf numFmtId="0" fontId="10" fillId="11" borderId="16" xfId="0" applyFont="1" applyFill="1" applyBorder="1" applyAlignment="1">
      <alignment horizontal="right" vertical="center" wrapText="1" indent="1"/>
    </xf>
    <xf numFmtId="0" fontId="0" fillId="3" borderId="14" xfId="0" applyFill="1" applyBorder="1" applyAlignment="1">
      <alignment horizontal="center" vertical="center"/>
    </xf>
    <xf numFmtId="0" fontId="10" fillId="11" borderId="14" xfId="0" applyFont="1" applyFill="1" applyBorder="1" applyAlignment="1">
      <alignment horizontal="right" vertical="center" wrapText="1" indent="1"/>
    </xf>
    <xf numFmtId="0" fontId="10" fillId="11" borderId="8" xfId="0" applyFont="1" applyFill="1" applyBorder="1" applyAlignment="1">
      <alignment horizontal="right" vertical="center" wrapText="1"/>
    </xf>
    <xf numFmtId="0" fontId="10" fillId="11" borderId="9" xfId="0" applyFont="1" applyFill="1" applyBorder="1" applyAlignment="1">
      <alignment horizontal="right" vertical="center" wrapText="1"/>
    </xf>
    <xf numFmtId="0" fontId="10" fillId="11" borderId="10" xfId="0" applyFont="1" applyFill="1" applyBorder="1" applyAlignment="1">
      <alignment horizontal="right" vertical="center" wrapText="1"/>
    </xf>
    <xf numFmtId="0" fontId="10" fillId="11" borderId="11" xfId="0" applyFont="1" applyFill="1" applyBorder="1" applyAlignment="1">
      <alignment horizontal="right" vertical="center" wrapText="1"/>
    </xf>
    <xf numFmtId="0" fontId="10" fillId="11" borderId="12" xfId="0" applyFont="1" applyFill="1" applyBorder="1" applyAlignment="1">
      <alignment horizontal="right" vertical="center" wrapText="1"/>
    </xf>
    <xf numFmtId="0" fontId="10" fillId="11" borderId="13" xfId="0" applyFont="1" applyFill="1" applyBorder="1" applyAlignment="1">
      <alignment horizontal="right" vertical="center" wrapText="1"/>
    </xf>
    <xf numFmtId="0" fontId="11" fillId="3" borderId="16" xfId="0" applyFont="1" applyFill="1" applyBorder="1" applyAlignment="1">
      <alignment horizontal="right" vertical="center" wrapText="1" indent="1"/>
    </xf>
    <xf numFmtId="0" fontId="11" fillId="3" borderId="14" xfId="0" applyFont="1" applyFill="1" applyBorder="1" applyAlignment="1">
      <alignment horizontal="right" vertical="center" wrapText="1" indent="1"/>
    </xf>
    <xf numFmtId="0" fontId="11" fillId="11" borderId="5" xfId="0" applyFont="1" applyFill="1" applyBorder="1" applyAlignment="1">
      <alignment horizontal="right" vertical="center" wrapText="1" indent="1"/>
    </xf>
    <xf numFmtId="0" fontId="11" fillId="11" borderId="6" xfId="0" applyFont="1" applyFill="1" applyBorder="1" applyAlignment="1">
      <alignment horizontal="right" vertical="center" wrapText="1" indent="1"/>
    </xf>
    <xf numFmtId="0" fontId="11" fillId="11" borderId="7" xfId="0" applyFont="1" applyFill="1" applyBorder="1" applyAlignment="1">
      <alignment horizontal="right" vertical="center" wrapText="1" indent="1"/>
    </xf>
    <xf numFmtId="0" fontId="14" fillId="3" borderId="14" xfId="0" applyFont="1" applyFill="1" applyBorder="1" applyAlignment="1" applyProtection="1">
      <alignment horizontal="left" vertical="center" wrapText="1" indent="1"/>
      <protection locked="0"/>
    </xf>
    <xf numFmtId="0" fontId="13" fillId="3" borderId="5" xfId="0" applyFont="1" applyFill="1" applyBorder="1" applyAlignment="1" applyProtection="1">
      <alignment horizontal="left" vertical="center" wrapText="1" indent="1"/>
      <protection locked="0"/>
    </xf>
    <xf numFmtId="0" fontId="13" fillId="3" borderId="6" xfId="0" applyFont="1" applyFill="1" applyBorder="1" applyAlignment="1" applyProtection="1">
      <alignment horizontal="left" vertical="center" wrapText="1" indent="1"/>
      <protection locked="0"/>
    </xf>
    <xf numFmtId="0" fontId="13" fillId="3" borderId="7" xfId="0" applyFont="1" applyFill="1" applyBorder="1" applyAlignment="1" applyProtection="1">
      <alignment horizontal="left" vertical="center" wrapText="1" indent="1"/>
      <protection locked="0"/>
    </xf>
    <xf numFmtId="0" fontId="47" fillId="11" borderId="5" xfId="0" applyFont="1" applyFill="1" applyBorder="1" applyAlignment="1">
      <alignment horizontal="right" vertical="center" wrapText="1"/>
    </xf>
    <xf numFmtId="0" fontId="47" fillId="11" borderId="6" xfId="0" applyFont="1" applyFill="1" applyBorder="1" applyAlignment="1">
      <alignment horizontal="right" vertical="center" wrapText="1"/>
    </xf>
    <xf numFmtId="0" fontId="47" fillId="11" borderId="7" xfId="0" applyFont="1" applyFill="1" applyBorder="1" applyAlignment="1">
      <alignment horizontal="right" vertical="center" wrapText="1"/>
    </xf>
    <xf numFmtId="0" fontId="47" fillId="11" borderId="14" xfId="0" applyFont="1" applyFill="1" applyBorder="1" applyAlignment="1">
      <alignment horizontal="right" vertical="center" wrapText="1"/>
    </xf>
    <xf numFmtId="0" fontId="9" fillId="3" borderId="14" xfId="0" applyFont="1" applyFill="1" applyBorder="1" applyAlignment="1">
      <alignment horizontal="left"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4" fontId="5" fillId="3" borderId="5" xfId="0" applyNumberFormat="1" applyFont="1" applyFill="1" applyBorder="1" applyAlignment="1" applyProtection="1">
      <alignment horizontal="right" vertical="center" indent="2"/>
      <protection locked="0"/>
    </xf>
    <xf numFmtId="4" fontId="5" fillId="3" borderId="6" xfId="0" applyNumberFormat="1" applyFont="1" applyFill="1" applyBorder="1" applyAlignment="1" applyProtection="1">
      <alignment horizontal="right" vertical="center" indent="2"/>
      <protection locked="0"/>
    </xf>
    <xf numFmtId="4" fontId="5" fillId="3" borderId="7" xfId="0" applyNumberFormat="1" applyFont="1" applyFill="1" applyBorder="1" applyAlignment="1" applyProtection="1">
      <alignment horizontal="right" vertical="center" indent="2"/>
      <protection locked="0"/>
    </xf>
    <xf numFmtId="0" fontId="1" fillId="11" borderId="11" xfId="0" applyFont="1" applyFill="1" applyBorder="1" applyAlignment="1">
      <alignment horizontal="center" vertical="center"/>
    </xf>
    <xf numFmtId="0" fontId="1" fillId="11" borderId="12" xfId="0" applyFont="1" applyFill="1" applyBorder="1" applyAlignment="1">
      <alignment horizontal="center" vertical="center"/>
    </xf>
    <xf numFmtId="0" fontId="1" fillId="11" borderId="0" xfId="0" applyFont="1" applyFill="1" applyAlignment="1">
      <alignment horizontal="center" vertical="center"/>
    </xf>
    <xf numFmtId="4" fontId="18" fillId="4" borderId="8" xfId="0" applyNumberFormat="1" applyFont="1" applyFill="1" applyBorder="1" applyAlignment="1">
      <alignment horizontal="center" vertical="center"/>
    </xf>
    <xf numFmtId="4" fontId="18" fillId="4" borderId="10" xfId="0" applyNumberFormat="1" applyFont="1" applyFill="1" applyBorder="1" applyAlignment="1">
      <alignment horizontal="center" vertical="center"/>
    </xf>
    <xf numFmtId="4" fontId="18" fillId="4" borderId="19" xfId="0" applyNumberFormat="1" applyFont="1" applyFill="1" applyBorder="1" applyAlignment="1">
      <alignment horizontal="center" vertical="center"/>
    </xf>
    <xf numFmtId="4" fontId="18" fillId="4" borderId="20" xfId="0" applyNumberFormat="1" applyFont="1" applyFill="1" applyBorder="1" applyAlignment="1">
      <alignment horizontal="center" vertical="center"/>
    </xf>
    <xf numFmtId="4" fontId="18" fillId="4" borderId="11" xfId="0" applyNumberFormat="1" applyFont="1" applyFill="1" applyBorder="1" applyAlignment="1">
      <alignment horizontal="center" vertical="center"/>
    </xf>
    <xf numFmtId="4" fontId="18" fillId="4" borderId="13" xfId="0" applyNumberFormat="1" applyFont="1" applyFill="1" applyBorder="1" applyAlignment="1">
      <alignment horizontal="center" vertical="center"/>
    </xf>
    <xf numFmtId="0" fontId="16" fillId="2" borderId="23"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6" fillId="2" borderId="21" xfId="0" applyFont="1" applyFill="1" applyBorder="1" applyAlignment="1">
      <alignment horizontal="center" vertical="center"/>
    </xf>
    <xf numFmtId="0" fontId="16" fillId="2" borderId="25" xfId="0" applyFont="1" applyFill="1" applyBorder="1" applyAlignment="1">
      <alignment horizontal="center" vertical="center" wrapText="1"/>
    </xf>
    <xf numFmtId="4" fontId="5" fillId="3" borderId="8" xfId="0" applyNumberFormat="1" applyFont="1" applyFill="1" applyBorder="1" applyAlignment="1" applyProtection="1">
      <alignment horizontal="center" vertical="center"/>
      <protection locked="0"/>
    </xf>
    <xf numFmtId="4" fontId="5" fillId="3" borderId="9" xfId="0" applyNumberFormat="1" applyFont="1" applyFill="1" applyBorder="1" applyAlignment="1" applyProtection="1">
      <alignment horizontal="center" vertical="center"/>
      <protection locked="0"/>
    </xf>
    <xf numFmtId="4" fontId="50" fillId="3" borderId="28" xfId="0" applyNumberFormat="1" applyFont="1" applyFill="1" applyBorder="1" applyAlignment="1" applyProtection="1">
      <alignment horizontal="center" vertical="center"/>
      <protection locked="0"/>
    </xf>
    <xf numFmtId="4" fontId="50" fillId="3" borderId="29" xfId="0" applyNumberFormat="1" applyFont="1" applyFill="1" applyBorder="1" applyAlignment="1" applyProtection="1">
      <alignment horizontal="center" vertical="center"/>
      <protection locked="0"/>
    </xf>
    <xf numFmtId="0" fontId="1" fillId="2" borderId="5" xfId="0" applyFont="1" applyFill="1" applyBorder="1" applyAlignment="1">
      <alignment horizontal="right" vertical="center" indent="1"/>
    </xf>
    <xf numFmtId="0" fontId="1" fillId="2" borderId="6" xfId="0" applyFont="1" applyFill="1" applyBorder="1" applyAlignment="1">
      <alignment horizontal="right" vertical="center" indent="1"/>
    </xf>
    <xf numFmtId="4" fontId="1" fillId="5" borderId="21" xfId="0" applyNumberFormat="1" applyFont="1" applyFill="1" applyBorder="1" applyAlignment="1">
      <alignment horizontal="right" vertical="center" indent="3"/>
    </xf>
    <xf numFmtId="4" fontId="1" fillId="5" borderId="26" xfId="0" applyNumberFormat="1" applyFont="1" applyFill="1" applyBorder="1" applyAlignment="1">
      <alignment horizontal="right" vertical="center" indent="3"/>
    </xf>
    <xf numFmtId="0" fontId="1" fillId="2" borderId="7" xfId="0" applyFont="1" applyFill="1" applyBorder="1" applyAlignment="1">
      <alignment horizontal="right" vertical="center" indent="1"/>
    </xf>
    <xf numFmtId="4" fontId="1" fillId="5" borderId="5" xfId="0" applyNumberFormat="1" applyFont="1" applyFill="1" applyBorder="1" applyAlignment="1">
      <alignment horizontal="right" vertical="center" indent="3"/>
    </xf>
    <xf numFmtId="4" fontId="1" fillId="5" borderId="6" xfId="0" applyNumberFormat="1" applyFont="1" applyFill="1" applyBorder="1" applyAlignment="1">
      <alignment horizontal="right" vertical="center" indent="3"/>
    </xf>
    <xf numFmtId="4" fontId="1" fillId="5" borderId="7" xfId="0" applyNumberFormat="1" applyFont="1" applyFill="1" applyBorder="1" applyAlignment="1">
      <alignment horizontal="right" vertical="center" indent="3"/>
    </xf>
    <xf numFmtId="0" fontId="16" fillId="2" borderId="10" xfId="0" applyFont="1" applyFill="1" applyBorder="1" applyAlignment="1">
      <alignment horizontal="center" vertical="center" wrapText="1"/>
    </xf>
    <xf numFmtId="0" fontId="36" fillId="2" borderId="5" xfId="0" applyFont="1" applyFill="1" applyBorder="1" applyAlignment="1">
      <alignment horizontal="center" vertical="center"/>
    </xf>
    <xf numFmtId="0" fontId="36" fillId="2" borderId="6" xfId="0" applyFont="1" applyFill="1" applyBorder="1" applyAlignment="1">
      <alignment horizontal="center" vertical="center"/>
    </xf>
    <xf numFmtId="0" fontId="36" fillId="2" borderId="7" xfId="0" applyFont="1" applyFill="1" applyBorder="1" applyAlignment="1">
      <alignment horizontal="center" vertical="center"/>
    </xf>
    <xf numFmtId="4" fontId="5" fillId="3" borderId="5" xfId="0" applyNumberFormat="1" applyFont="1" applyFill="1" applyBorder="1" applyAlignment="1" applyProtection="1">
      <alignment horizontal="center" vertical="center"/>
      <protection locked="0"/>
    </xf>
    <xf numFmtId="4" fontId="5" fillId="3" borderId="7" xfId="0" applyNumberFormat="1" applyFont="1" applyFill="1" applyBorder="1" applyAlignment="1" applyProtection="1">
      <alignment horizontal="center" vertical="center"/>
      <protection locked="0"/>
    </xf>
    <xf numFmtId="10" fontId="5" fillId="3" borderId="5" xfId="0" applyNumberFormat="1" applyFont="1" applyFill="1" applyBorder="1" applyAlignment="1">
      <alignment horizontal="center" vertical="center"/>
    </xf>
    <xf numFmtId="10" fontId="5" fillId="3" borderId="7" xfId="0" applyNumberFormat="1" applyFont="1" applyFill="1" applyBorder="1" applyAlignment="1">
      <alignment horizontal="center" vertical="center"/>
    </xf>
    <xf numFmtId="0" fontId="35" fillId="2" borderId="21" xfId="0" applyFont="1" applyFill="1" applyBorder="1" applyAlignment="1">
      <alignment horizontal="center" vertical="center" indent="5"/>
    </xf>
    <xf numFmtId="0" fontId="35" fillId="2" borderId="22" xfId="0" applyFont="1" applyFill="1" applyBorder="1" applyAlignment="1">
      <alignment horizontal="center" vertical="center" indent="5"/>
    </xf>
    <xf numFmtId="0" fontId="0" fillId="5" borderId="27" xfId="0" applyFill="1" applyBorder="1" applyAlignment="1">
      <alignment horizontal="center"/>
    </xf>
    <xf numFmtId="0" fontId="0" fillId="11" borderId="11" xfId="0" applyFill="1" applyBorder="1" applyAlignment="1">
      <alignment horizontal="center"/>
    </xf>
    <xf numFmtId="0" fontId="0" fillId="11" borderId="13" xfId="0" applyFill="1" applyBorder="1" applyAlignment="1">
      <alignment horizontal="center"/>
    </xf>
    <xf numFmtId="4" fontId="34" fillId="11" borderId="19" xfId="0" applyNumberFormat="1" applyFont="1" applyFill="1" applyBorder="1" applyAlignment="1">
      <alignment horizontal="center" vertical="center" wrapText="1"/>
    </xf>
    <xf numFmtId="4" fontId="34" fillId="11" borderId="0" xfId="0" applyNumberFormat="1" applyFont="1" applyFill="1" applyAlignment="1">
      <alignment horizontal="center" vertical="center" wrapText="1"/>
    </xf>
    <xf numFmtId="4" fontId="34" fillId="11" borderId="20" xfId="0" applyNumberFormat="1" applyFont="1" applyFill="1" applyBorder="1" applyAlignment="1">
      <alignment horizontal="center" vertical="center" wrapText="1"/>
    </xf>
    <xf numFmtId="4" fontId="45" fillId="3" borderId="19" xfId="0" applyNumberFormat="1" applyFont="1" applyFill="1" applyBorder="1" applyAlignment="1">
      <alignment horizontal="center" vertical="center"/>
    </xf>
    <xf numFmtId="4" fontId="45" fillId="3" borderId="0" xfId="0" applyNumberFormat="1" applyFont="1" applyFill="1" applyAlignment="1">
      <alignment horizontal="center" vertical="center"/>
    </xf>
    <xf numFmtId="4" fontId="45" fillId="3" borderId="20" xfId="0" applyNumberFormat="1" applyFont="1" applyFill="1" applyBorder="1" applyAlignment="1">
      <alignment horizontal="center" vertical="center"/>
    </xf>
    <xf numFmtId="10" fontId="5" fillId="5" borderId="5" xfId="0" applyNumberFormat="1" applyFont="1" applyFill="1" applyBorder="1" applyAlignment="1">
      <alignment horizontal="center" vertical="center"/>
    </xf>
    <xf numFmtId="10" fontId="5" fillId="5" borderId="7" xfId="0" applyNumberFormat="1" applyFont="1" applyFill="1" applyBorder="1" applyAlignment="1">
      <alignment horizontal="center" vertical="center"/>
    </xf>
    <xf numFmtId="4" fontId="34" fillId="11" borderId="8" xfId="0" applyNumberFormat="1" applyFont="1" applyFill="1" applyBorder="1" applyAlignment="1">
      <alignment horizontal="center" vertical="center" wrapText="1"/>
    </xf>
    <xf numFmtId="4" fontId="34" fillId="11" borderId="9" xfId="0" applyNumberFormat="1" applyFont="1" applyFill="1" applyBorder="1" applyAlignment="1">
      <alignment horizontal="center" vertical="center"/>
    </xf>
    <xf numFmtId="4" fontId="34" fillId="11" borderId="10" xfId="0" applyNumberFormat="1" applyFont="1" applyFill="1" applyBorder="1" applyAlignment="1">
      <alignment horizontal="center" vertical="center"/>
    </xf>
    <xf numFmtId="4" fontId="16" fillId="3" borderId="8" xfId="0" applyNumberFormat="1" applyFont="1" applyFill="1" applyBorder="1" applyAlignment="1">
      <alignment horizontal="center" vertical="center"/>
    </xf>
    <xf numFmtId="4" fontId="16" fillId="3" borderId="9" xfId="0" applyNumberFormat="1" applyFont="1" applyFill="1" applyBorder="1" applyAlignment="1">
      <alignment horizontal="center" vertical="center"/>
    </xf>
    <xf numFmtId="4" fontId="16" fillId="3" borderId="10" xfId="0" applyNumberFormat="1" applyFont="1" applyFill="1" applyBorder="1" applyAlignment="1">
      <alignment horizontal="center" vertical="center"/>
    </xf>
    <xf numFmtId="0" fontId="37" fillId="11" borderId="14" xfId="1" applyFont="1" applyFill="1" applyBorder="1" applyAlignment="1">
      <alignment horizontal="center" vertical="center" wrapText="1"/>
    </xf>
    <xf numFmtId="0" fontId="26" fillId="11" borderId="15" xfId="1" applyFont="1" applyFill="1" applyBorder="1" applyAlignment="1" applyProtection="1">
      <alignment horizontal="center" vertical="center" wrapText="1"/>
      <protection locked="0"/>
    </xf>
    <xf numFmtId="0" fontId="26" fillId="11" borderId="17" xfId="1" applyFont="1" applyFill="1" applyBorder="1" applyAlignment="1" applyProtection="1">
      <alignment horizontal="center" vertical="center" wrapText="1"/>
      <protection locked="0"/>
    </xf>
    <xf numFmtId="0" fontId="26" fillId="11" borderId="16" xfId="1" applyFont="1" applyFill="1" applyBorder="1" applyAlignment="1" applyProtection="1">
      <alignment horizontal="center" vertical="center" wrapText="1"/>
      <protection locked="0"/>
    </xf>
    <xf numFmtId="0" fontId="42" fillId="0" borderId="2" xfId="0" applyFont="1" applyBorder="1" applyAlignment="1">
      <alignment horizontal="left" vertical="center" wrapText="1" indent="2"/>
    </xf>
    <xf numFmtId="0" fontId="7" fillId="0" borderId="3" xfId="0" applyFont="1" applyBorder="1" applyAlignment="1">
      <alignment horizontal="left" vertical="center" wrapText="1" indent="2"/>
    </xf>
    <xf numFmtId="0" fontId="7" fillId="0" borderId="4" xfId="0" applyFont="1" applyBorder="1" applyAlignment="1">
      <alignment horizontal="left" vertical="center" wrapText="1" indent="2"/>
    </xf>
    <xf numFmtId="0" fontId="26" fillId="11" borderId="8" xfId="1" applyFont="1" applyFill="1" applyBorder="1" applyAlignment="1">
      <alignment horizontal="center" vertical="center" wrapText="1"/>
    </xf>
    <xf numFmtId="0" fontId="26" fillId="11" borderId="11" xfId="1" applyFont="1" applyFill="1" applyBorder="1" applyAlignment="1">
      <alignment horizontal="center" vertical="center" wrapText="1"/>
    </xf>
    <xf numFmtId="0" fontId="30" fillId="11" borderId="15" xfId="1" applyFont="1" applyFill="1" applyBorder="1" applyAlignment="1">
      <alignment horizontal="center" vertical="center" wrapText="1"/>
    </xf>
    <xf numFmtId="0" fontId="30" fillId="11" borderId="17" xfId="1" applyFont="1" applyFill="1" applyBorder="1" applyAlignment="1">
      <alignment horizontal="center" vertical="center" wrapText="1"/>
    </xf>
    <xf numFmtId="0" fontId="30" fillId="11" borderId="16" xfId="1" applyFont="1" applyFill="1" applyBorder="1" applyAlignment="1">
      <alignment horizontal="center" vertical="center" wrapText="1"/>
    </xf>
    <xf numFmtId="0" fontId="27" fillId="2" borderId="5" xfId="1" applyFont="1" applyFill="1" applyBorder="1" applyAlignment="1" applyProtection="1">
      <alignment horizontal="center" vertical="center" wrapText="1"/>
      <protection locked="0"/>
    </xf>
    <xf numFmtId="0" fontId="27" fillId="2" borderId="6" xfId="1" applyFont="1" applyFill="1" applyBorder="1" applyAlignment="1" applyProtection="1">
      <alignment horizontal="center" vertical="center" wrapText="1"/>
      <protection locked="0"/>
    </xf>
    <xf numFmtId="0" fontId="27" fillId="2" borderId="7" xfId="1" applyFont="1" applyFill="1" applyBorder="1" applyAlignment="1" applyProtection="1">
      <alignment horizontal="center" vertical="center" wrapText="1"/>
      <protection locked="0"/>
    </xf>
    <xf numFmtId="0" fontId="26" fillId="11" borderId="5" xfId="1" applyFont="1" applyFill="1" applyBorder="1" applyAlignment="1">
      <alignment horizontal="center" vertical="center"/>
    </xf>
    <xf numFmtId="0" fontId="26" fillId="11" borderId="6" xfId="1" applyFont="1" applyFill="1" applyBorder="1" applyAlignment="1">
      <alignment horizontal="center" vertical="center"/>
    </xf>
    <xf numFmtId="0" fontId="26" fillId="11" borderId="7" xfId="1" applyFont="1" applyFill="1" applyBorder="1" applyAlignment="1">
      <alignment horizontal="center" vertical="center"/>
    </xf>
    <xf numFmtId="0" fontId="26" fillId="11" borderId="15" xfId="1" applyFont="1" applyFill="1" applyBorder="1" applyAlignment="1">
      <alignment horizontal="center" vertical="center" wrapText="1"/>
    </xf>
    <xf numFmtId="0" fontId="26" fillId="11" borderId="16" xfId="1" applyFont="1" applyFill="1" applyBorder="1" applyAlignment="1">
      <alignment horizontal="center" vertical="center" wrapText="1"/>
    </xf>
    <xf numFmtId="0" fontId="26" fillId="2" borderId="5" xfId="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wrapText="1"/>
      <protection locked="0"/>
    </xf>
    <xf numFmtId="0" fontId="26" fillId="2" borderId="7" xfId="1" applyFont="1" applyFill="1" applyBorder="1" applyAlignment="1" applyProtection="1">
      <alignment horizontal="center" vertical="center" wrapText="1"/>
      <protection locked="0"/>
    </xf>
    <xf numFmtId="0" fontId="42" fillId="0" borderId="3" xfId="0" applyFont="1" applyBorder="1" applyAlignment="1">
      <alignment horizontal="left" vertical="center" wrapText="1" indent="2"/>
    </xf>
    <xf numFmtId="0" fontId="42" fillId="0" borderId="4" xfId="0" applyFont="1" applyBorder="1" applyAlignment="1">
      <alignment horizontal="left" vertical="center" wrapText="1" indent="2"/>
    </xf>
    <xf numFmtId="0" fontId="37" fillId="11" borderId="15" xfId="1" applyFont="1" applyFill="1" applyBorder="1" applyAlignment="1">
      <alignment horizontal="center" vertical="center" wrapText="1"/>
    </xf>
    <xf numFmtId="0" fontId="37" fillId="11" borderId="17" xfId="1" applyFont="1" applyFill="1" applyBorder="1" applyAlignment="1">
      <alignment horizontal="center" vertical="center" wrapText="1"/>
    </xf>
    <xf numFmtId="0" fontId="37" fillId="11" borderId="16" xfId="1" applyFont="1" applyFill="1" applyBorder="1" applyAlignment="1">
      <alignment horizontal="center" vertical="center" wrapText="1"/>
    </xf>
    <xf numFmtId="0" fontId="17" fillId="2" borderId="14" xfId="0" applyFont="1" applyFill="1" applyBorder="1" applyAlignment="1">
      <alignment horizontal="right" vertical="center" wrapText="1" indent="1"/>
    </xf>
    <xf numFmtId="0" fontId="48" fillId="5" borderId="5" xfId="0" applyFont="1" applyFill="1" applyBorder="1" applyAlignment="1" applyProtection="1">
      <alignment horizontal="left" vertical="center" wrapText="1" indent="1"/>
      <protection locked="0"/>
    </xf>
    <xf numFmtId="0" fontId="48" fillId="5" borderId="6" xfId="0" applyFont="1" applyFill="1" applyBorder="1" applyAlignment="1" applyProtection="1">
      <alignment horizontal="left" vertical="center" wrapText="1" indent="1"/>
      <protection locked="0"/>
    </xf>
    <xf numFmtId="0" fontId="48" fillId="5" borderId="7" xfId="0" applyFont="1" applyFill="1" applyBorder="1" applyAlignment="1" applyProtection="1">
      <alignment horizontal="left" vertical="center" wrapText="1" indent="1"/>
      <protection locked="0"/>
    </xf>
    <xf numFmtId="0" fontId="19" fillId="2" borderId="0" xfId="0" applyFont="1" applyFill="1" applyAlignment="1">
      <alignment horizontal="center" vertical="top"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2" fillId="2" borderId="12" xfId="0" applyFont="1" applyFill="1" applyBorder="1" applyAlignment="1">
      <alignment horizontal="left" vertical="center" wrapText="1"/>
    </xf>
    <xf numFmtId="0" fontId="48" fillId="5" borderId="14" xfId="0" applyFont="1" applyFill="1" applyBorder="1" applyAlignment="1" applyProtection="1">
      <alignment horizontal="left" vertical="center" wrapText="1" indent="1"/>
      <protection locked="0"/>
    </xf>
    <xf numFmtId="0" fontId="19" fillId="13" borderId="0" xfId="0" applyFont="1" applyFill="1" applyAlignment="1">
      <alignment horizontal="left" vertical="top" wrapText="1"/>
    </xf>
    <xf numFmtId="0" fontId="24" fillId="11" borderId="5" xfId="0" applyFont="1" applyFill="1" applyBorder="1" applyAlignment="1">
      <alignment horizontal="left" vertical="center" wrapText="1"/>
    </xf>
    <xf numFmtId="0" fontId="24" fillId="11" borderId="6" xfId="0" applyFont="1" applyFill="1" applyBorder="1" applyAlignment="1">
      <alignment horizontal="left" vertical="center" wrapText="1"/>
    </xf>
    <xf numFmtId="0" fontId="24" fillId="11" borderId="7" xfId="0" applyFont="1" applyFill="1" applyBorder="1" applyAlignment="1">
      <alignment horizontal="left" vertical="center" wrapText="1"/>
    </xf>
    <xf numFmtId="0" fontId="19" fillId="13" borderId="0" xfId="0" applyFont="1" applyFill="1" applyAlignment="1">
      <alignment horizontal="left" vertical="top" wrapText="1" inden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3" fillId="0" borderId="9" xfId="0" applyFont="1" applyBorder="1" applyAlignment="1">
      <alignment horizontal="left" vertical="top" wrapText="1"/>
    </xf>
    <xf numFmtId="0" fontId="11" fillId="3" borderId="8" xfId="0" applyFont="1" applyFill="1" applyBorder="1" applyAlignment="1">
      <alignment horizontal="center" vertical="top" wrapText="1"/>
    </xf>
    <xf numFmtId="0" fontId="11" fillId="3" borderId="9"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3" borderId="19" xfId="0" applyFont="1" applyFill="1" applyBorder="1" applyAlignment="1">
      <alignment horizontal="center" vertical="top" wrapText="1"/>
    </xf>
    <xf numFmtId="0" fontId="11" fillId="3" borderId="0" xfId="0" applyFont="1" applyFill="1" applyAlignment="1">
      <alignment horizontal="center" vertical="top" wrapText="1"/>
    </xf>
    <xf numFmtId="0" fontId="11" fillId="3" borderId="20" xfId="0" applyFont="1" applyFill="1" applyBorder="1" applyAlignment="1">
      <alignment horizontal="center" vertical="top" wrapText="1"/>
    </xf>
    <xf numFmtId="0" fontId="11" fillId="3" borderId="11" xfId="0" applyFont="1" applyFill="1" applyBorder="1" applyAlignment="1">
      <alignment horizontal="center" vertical="top" wrapText="1"/>
    </xf>
    <xf numFmtId="0" fontId="11" fillId="3" borderId="12" xfId="0" applyFont="1" applyFill="1" applyBorder="1" applyAlignment="1">
      <alignment horizontal="center" vertical="top" wrapText="1"/>
    </xf>
    <xf numFmtId="0" fontId="11" fillId="3" borderId="13" xfId="0" applyFont="1" applyFill="1" applyBorder="1" applyAlignment="1">
      <alignment horizontal="center" vertical="top" wrapText="1"/>
    </xf>
    <xf numFmtId="0" fontId="11" fillId="3" borderId="19"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20" xfId="0" applyFont="1" applyFill="1" applyBorder="1" applyAlignment="1">
      <alignment horizontal="center" vertical="center" wrapText="1"/>
    </xf>
    <xf numFmtId="0" fontId="40" fillId="3" borderId="8" xfId="0" applyFont="1" applyFill="1" applyBorder="1" applyAlignment="1">
      <alignment horizontal="center" vertical="top" wrapText="1"/>
    </xf>
    <xf numFmtId="0" fontId="40" fillId="3" borderId="9" xfId="0" applyFont="1" applyFill="1" applyBorder="1" applyAlignment="1">
      <alignment horizontal="center" vertical="top" wrapText="1"/>
    </xf>
    <xf numFmtId="0" fontId="40" fillId="3" borderId="10" xfId="0" applyFont="1" applyFill="1" applyBorder="1" applyAlignment="1">
      <alignment horizontal="center" vertical="top" wrapText="1"/>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13" xfId="0" applyFont="1" applyFill="1" applyBorder="1" applyAlignment="1">
      <alignment horizontal="center"/>
    </xf>
  </cellXfs>
  <cellStyles count="3">
    <cellStyle name="Normalny" xfId="0" builtinId="0"/>
    <cellStyle name="Normalny 2 2" xfId="1" xr:uid="{03B4C873-34F0-4ADC-A340-8C730A25539E}"/>
    <cellStyle name="Procentowy" xfId="2" builtinId="5"/>
  </cellStyles>
  <dxfs count="7">
    <dxf>
      <numFmt numFmtId="4" formatCode="#,##0.00"/>
      <alignment horizontal="center" vertical="center" textRotation="0" wrapText="0" indent="0" justifyLastLine="0" shrinkToFit="0" readingOrder="0"/>
    </dxf>
    <dxf>
      <numFmt numFmtId="4" formatCode="#,##0.00"/>
      <alignment horizontal="center" vertical="center" textRotation="0" wrapText="0" indent="0" justifyLastLine="0" shrinkToFit="0" readingOrder="0"/>
    </dxf>
    <dxf>
      <numFmt numFmtId="4" formatCode="#,##0.00"/>
      <alignment horizontal="center" vertical="center" textRotation="0" wrapText="0" indent="0" justifyLastLine="0" shrinkToFit="0" readingOrder="0"/>
    </dxf>
    <dxf>
      <numFmt numFmtId="4" formatCode="#,##0.0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173E49"/>
      <color rgb="FF000000"/>
      <color rgb="FF203764"/>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374650</xdr:colOff>
          <xdr:row>21</xdr:row>
          <xdr:rowOff>69850</xdr:rowOff>
        </xdr:from>
        <xdr:to>
          <xdr:col>12</xdr:col>
          <xdr:colOff>133350</xdr:colOff>
          <xdr:row>21</xdr:row>
          <xdr:rowOff>336550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TAK/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393700</xdr:colOff>
          <xdr:row>21</xdr:row>
          <xdr:rowOff>69850</xdr:rowOff>
        </xdr:from>
        <xdr:to>
          <xdr:col>12</xdr:col>
          <xdr:colOff>946150</xdr:colOff>
          <xdr:row>21</xdr:row>
          <xdr:rowOff>336550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NIE/ NO</a:t>
              </a:r>
            </a:p>
          </xdr:txBody>
        </xdr:sp>
        <xdr:clientData/>
      </xdr:twoCellAnchor>
    </mc:Choice>
    <mc:Fallback/>
  </mc:AlternateContent>
  <xdr:twoCellAnchor editAs="oneCell">
    <xdr:from>
      <xdr:col>11</xdr:col>
      <xdr:colOff>85044</xdr:colOff>
      <xdr:row>3</xdr:row>
      <xdr:rowOff>64635</xdr:rowOff>
    </xdr:from>
    <xdr:to>
      <xdr:col>12</xdr:col>
      <xdr:colOff>802951</xdr:colOff>
      <xdr:row>4</xdr:row>
      <xdr:rowOff>169956</xdr:rowOff>
    </xdr:to>
    <xdr:pic>
      <xdr:nvPicPr>
        <xdr:cNvPr id="4" name="Obraz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15040000}"/>
            </a:ext>
          </a:extLst>
        </xdr:cNvPr>
        <xdr:cNvPicPr>
          <a:picLocks noChangeAspect="1"/>
        </xdr:cNvPicPr>
      </xdr:nvPicPr>
      <xdr:blipFill>
        <a:blip xmlns:r="http://schemas.openxmlformats.org/officeDocument/2006/relationships" r:embed="rId1"/>
        <a:stretch>
          <a:fillRect/>
        </a:stretch>
      </xdr:blipFill>
      <xdr:spPr>
        <a:xfrm>
          <a:off x="7800294" y="1531485"/>
          <a:ext cx="1746607" cy="514897"/>
        </a:xfrm>
        <a:prstGeom prst="rect">
          <a:avLst/>
        </a:prstGeom>
      </xdr:spPr>
    </xdr:pic>
    <xdr:clientData/>
  </xdr:twoCellAnchor>
  <xdr:twoCellAnchor editAs="oneCell">
    <xdr:from>
      <xdr:col>10</xdr:col>
      <xdr:colOff>857249</xdr:colOff>
      <xdr:row>1</xdr:row>
      <xdr:rowOff>315058</xdr:rowOff>
    </xdr:from>
    <xdr:to>
      <xdr:col>12</xdr:col>
      <xdr:colOff>877520</xdr:colOff>
      <xdr:row>3</xdr:row>
      <xdr:rowOff>164856</xdr:rowOff>
    </xdr:to>
    <xdr:pic>
      <xdr:nvPicPr>
        <xdr:cNvPr id="2" name="Obraz 1" descr="Obraz zawierający logo, Grafika, symbol, projekt graficzny&#10;&#10;Opis wygenerowany automatycznie">
          <a:extLst>
            <a:ext uri="{FF2B5EF4-FFF2-40B4-BE49-F238E27FC236}">
              <a16:creationId xmlns:a16="http://schemas.microsoft.com/office/drawing/2014/main" id="{8B1A8C8B-B3BA-B96D-20CA-F6BBFB47E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79018" y="593481"/>
          <a:ext cx="2041037" cy="669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146050</xdr:colOff>
          <xdr:row>10</xdr:row>
          <xdr:rowOff>31750</xdr:rowOff>
        </xdr:from>
        <xdr:to>
          <xdr:col>10</xdr:col>
          <xdr:colOff>755650</xdr:colOff>
          <xdr:row>11</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10</xdr:row>
          <xdr:rowOff>31750</xdr:rowOff>
        </xdr:from>
        <xdr:to>
          <xdr:col>11</xdr:col>
          <xdr:colOff>831850</xdr:colOff>
          <xdr:row>11</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10</xdr:row>
          <xdr:rowOff>31750</xdr:rowOff>
        </xdr:from>
        <xdr:to>
          <xdr:col>12</xdr:col>
          <xdr:colOff>793750</xdr:colOff>
          <xdr:row>11</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13</xdr:row>
          <xdr:rowOff>31750</xdr:rowOff>
        </xdr:from>
        <xdr:to>
          <xdr:col>10</xdr:col>
          <xdr:colOff>755650</xdr:colOff>
          <xdr:row>13</xdr:row>
          <xdr:rowOff>298450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13</xdr:row>
          <xdr:rowOff>31750</xdr:rowOff>
        </xdr:from>
        <xdr:to>
          <xdr:col>11</xdr:col>
          <xdr:colOff>831850</xdr:colOff>
          <xdr:row>13</xdr:row>
          <xdr:rowOff>298450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13</xdr:row>
          <xdr:rowOff>31750</xdr:rowOff>
        </xdr:from>
        <xdr:to>
          <xdr:col>12</xdr:col>
          <xdr:colOff>793750</xdr:colOff>
          <xdr:row>13</xdr:row>
          <xdr:rowOff>298450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14</xdr:row>
          <xdr:rowOff>31750</xdr:rowOff>
        </xdr:from>
        <xdr:to>
          <xdr:col>10</xdr:col>
          <xdr:colOff>755650</xdr:colOff>
          <xdr:row>14</xdr:row>
          <xdr:rowOff>298450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14</xdr:row>
          <xdr:rowOff>31750</xdr:rowOff>
        </xdr:from>
        <xdr:to>
          <xdr:col>11</xdr:col>
          <xdr:colOff>831850</xdr:colOff>
          <xdr:row>14</xdr:row>
          <xdr:rowOff>298450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14</xdr:row>
          <xdr:rowOff>31750</xdr:rowOff>
        </xdr:from>
        <xdr:to>
          <xdr:col>12</xdr:col>
          <xdr:colOff>793750</xdr:colOff>
          <xdr:row>14</xdr:row>
          <xdr:rowOff>298450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17</xdr:row>
          <xdr:rowOff>31750</xdr:rowOff>
        </xdr:from>
        <xdr:to>
          <xdr:col>10</xdr:col>
          <xdr:colOff>755650</xdr:colOff>
          <xdr:row>17</xdr:row>
          <xdr:rowOff>298450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17</xdr:row>
          <xdr:rowOff>31750</xdr:rowOff>
        </xdr:from>
        <xdr:to>
          <xdr:col>11</xdr:col>
          <xdr:colOff>831850</xdr:colOff>
          <xdr:row>17</xdr:row>
          <xdr:rowOff>298450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17</xdr:row>
          <xdr:rowOff>31750</xdr:rowOff>
        </xdr:from>
        <xdr:to>
          <xdr:col>12</xdr:col>
          <xdr:colOff>793750</xdr:colOff>
          <xdr:row>17</xdr:row>
          <xdr:rowOff>298450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15</xdr:row>
          <xdr:rowOff>31750</xdr:rowOff>
        </xdr:from>
        <xdr:to>
          <xdr:col>10</xdr:col>
          <xdr:colOff>755650</xdr:colOff>
          <xdr:row>15</xdr:row>
          <xdr:rowOff>298450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15</xdr:row>
          <xdr:rowOff>31750</xdr:rowOff>
        </xdr:from>
        <xdr:to>
          <xdr:col>11</xdr:col>
          <xdr:colOff>831850</xdr:colOff>
          <xdr:row>15</xdr:row>
          <xdr:rowOff>298450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15</xdr:row>
          <xdr:rowOff>31750</xdr:rowOff>
        </xdr:from>
        <xdr:to>
          <xdr:col>12</xdr:col>
          <xdr:colOff>793750</xdr:colOff>
          <xdr:row>15</xdr:row>
          <xdr:rowOff>298450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16</xdr:row>
          <xdr:rowOff>31750</xdr:rowOff>
        </xdr:from>
        <xdr:to>
          <xdr:col>10</xdr:col>
          <xdr:colOff>755650</xdr:colOff>
          <xdr:row>16</xdr:row>
          <xdr:rowOff>298450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16</xdr:row>
          <xdr:rowOff>31750</xdr:rowOff>
        </xdr:from>
        <xdr:to>
          <xdr:col>11</xdr:col>
          <xdr:colOff>831850</xdr:colOff>
          <xdr:row>16</xdr:row>
          <xdr:rowOff>298450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16</xdr:row>
          <xdr:rowOff>31750</xdr:rowOff>
        </xdr:from>
        <xdr:to>
          <xdr:col>12</xdr:col>
          <xdr:colOff>793750</xdr:colOff>
          <xdr:row>16</xdr:row>
          <xdr:rowOff>298450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pl-PL" sz="800" b="0" i="0" u="none" strike="noStrike" baseline="0">
                  <a:solidFill>
                    <a:srgbClr val="000000"/>
                  </a:solidFill>
                  <a:latin typeface="Tahoma"/>
                  <a:ea typeface="Tahoma"/>
                  <a:cs typeface="Tahoma"/>
                </a:rPr>
                <a:t> VII.2.C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374650</xdr:colOff>
          <xdr:row>1</xdr:row>
          <xdr:rowOff>0</xdr:rowOff>
        </xdr:from>
        <xdr:to>
          <xdr:col>12</xdr:col>
          <xdr:colOff>190500</xdr:colOff>
          <xdr:row>1</xdr:row>
          <xdr:rowOff>266700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TAK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393700</xdr:colOff>
          <xdr:row>1</xdr:row>
          <xdr:rowOff>0</xdr:rowOff>
        </xdr:from>
        <xdr:to>
          <xdr:col>12</xdr:col>
          <xdr:colOff>946150</xdr:colOff>
          <xdr:row>1</xdr:row>
          <xdr:rowOff>266700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NIE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374650</xdr:colOff>
          <xdr:row>1</xdr:row>
          <xdr:rowOff>0</xdr:rowOff>
        </xdr:from>
        <xdr:to>
          <xdr:col>12</xdr:col>
          <xdr:colOff>190500</xdr:colOff>
          <xdr:row>1</xdr:row>
          <xdr:rowOff>266700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TAK/YES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393700</xdr:colOff>
          <xdr:row>1</xdr:row>
          <xdr:rowOff>0</xdr:rowOff>
        </xdr:from>
        <xdr:to>
          <xdr:col>12</xdr:col>
          <xdr:colOff>946150</xdr:colOff>
          <xdr:row>1</xdr:row>
          <xdr:rowOff>266700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NIE/NO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034428-A445-4BF4-9107-B212595D2154}" name="Tabela1" displayName="Tabela1" ref="B3:G12" totalsRowShown="0" dataDxfId="6">
  <autoFilter ref="B3:G12" xr:uid="{AB034428-A445-4BF4-9107-B212595D2154}"/>
  <tableColumns count="6">
    <tableColumn id="1" xr3:uid="{9060CC3D-2411-4926-846C-693D0B56C6C0}" name="NR UMOWY" dataDxfId="5"/>
    <tableColumn id="2" xr3:uid="{70A64B89-A666-4F5E-8501-19F908E9AFA3}" name="NR WNIOSKU" dataDxfId="4"/>
    <tableColumn id="3" xr3:uid="{01F473F9-EC9A-4C19-BE44-D1FEEBEFAC5C}" name="WYS ZALICZKI" dataDxfId="3"/>
    <tableColumn id="4" xr3:uid="{6B353340-6056-457A-96A3-E4FDA572DE59}" name="wartość dof z Wop" dataDxfId="2"/>
    <tableColumn id="5" xr3:uid="{2791E251-B61E-435D-BDD2-5A1E441C129C}" name="WYS ROZLICZENIA ZAL" dataDxfId="1"/>
    <tableColumn id="6" xr3:uid="{EB7F8AA6-6586-42CE-AAD2-52F541EFC064}" name="WYS REFUNDACJI" dataDxfId="0"/>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255E-6A2C-4F2C-9EDA-CB996A9A5C78}">
  <dimension ref="B1:L36"/>
  <sheetViews>
    <sheetView zoomScale="160" zoomScaleNormal="160" workbookViewId="0">
      <selection activeCell="D16" sqref="D16"/>
    </sheetView>
  </sheetViews>
  <sheetFormatPr defaultRowHeight="14.5"/>
  <cols>
    <col min="1" max="1" width="3" customWidth="1"/>
    <col min="2" max="2" width="12" customWidth="1"/>
    <col min="3" max="3" width="15.7265625" bestFit="1" customWidth="1"/>
    <col min="4" max="4" width="39.26953125" bestFit="1" customWidth="1"/>
    <col min="5" max="6" width="23.1796875" bestFit="1" customWidth="1"/>
    <col min="7" max="7" width="14.81640625" bestFit="1" customWidth="1"/>
    <col min="8" max="8" width="81.54296875" bestFit="1" customWidth="1"/>
    <col min="9" max="9" width="23" bestFit="1" customWidth="1"/>
    <col min="10" max="10" width="25" bestFit="1" customWidth="1"/>
    <col min="11" max="11" width="22.453125" bestFit="1" customWidth="1"/>
  </cols>
  <sheetData>
    <row r="1" spans="2:10">
      <c r="D1" s="64" t="s">
        <v>0</v>
      </c>
      <c r="E1" s="64" t="s">
        <v>1</v>
      </c>
      <c r="F1" s="82" t="s">
        <v>2</v>
      </c>
    </row>
    <row r="2" spans="2:10">
      <c r="D2" s="83">
        <f>SUM(Tabela1[WYS ZALICZKI])</f>
        <v>300000</v>
      </c>
      <c r="E2" s="83">
        <f>SUM(Tabela1[WYS ROZLICZENIA ZAL])</f>
        <v>300000</v>
      </c>
      <c r="F2" s="84">
        <f>E2/D2</f>
        <v>1</v>
      </c>
    </row>
    <row r="3" spans="2:10">
      <c r="B3" t="s">
        <v>3</v>
      </c>
      <c r="C3" t="s">
        <v>4</v>
      </c>
      <c r="D3" t="s">
        <v>5</v>
      </c>
      <c r="E3" t="s">
        <v>6</v>
      </c>
      <c r="F3" t="s">
        <v>7</v>
      </c>
      <c r="G3" t="s">
        <v>8</v>
      </c>
      <c r="H3" s="43"/>
      <c r="I3" s="43"/>
      <c r="J3" s="43" t="s">
        <v>9</v>
      </c>
    </row>
    <row r="4" spans="2:10">
      <c r="B4" s="43" t="s">
        <v>10</v>
      </c>
      <c r="C4" s="43" t="s">
        <v>11</v>
      </c>
      <c r="D4" s="59">
        <v>100000</v>
      </c>
      <c r="E4" s="59">
        <v>0</v>
      </c>
      <c r="F4" s="59">
        <v>0</v>
      </c>
      <c r="G4" s="59">
        <v>0</v>
      </c>
      <c r="H4" s="59"/>
      <c r="I4" s="59"/>
      <c r="J4" s="60" t="e">
        <f>I4/H4</f>
        <v>#DIV/0!</v>
      </c>
    </row>
    <row r="5" spans="2:10">
      <c r="B5" s="43" t="s">
        <v>10</v>
      </c>
      <c r="C5" s="80">
        <v>1</v>
      </c>
      <c r="D5" s="81">
        <v>0</v>
      </c>
      <c r="E5" s="81">
        <v>60000</v>
      </c>
      <c r="F5" s="81">
        <v>60000</v>
      </c>
      <c r="G5" s="81">
        <v>0</v>
      </c>
    </row>
    <row r="6" spans="2:10">
      <c r="B6" s="43" t="s">
        <v>10</v>
      </c>
      <c r="C6" s="80">
        <v>2</v>
      </c>
      <c r="D6" s="81">
        <v>100000</v>
      </c>
      <c r="E6" s="81">
        <v>40000</v>
      </c>
      <c r="F6" s="81">
        <v>40000</v>
      </c>
      <c r="G6" s="81">
        <v>0</v>
      </c>
    </row>
    <row r="7" spans="2:10">
      <c r="B7" s="43" t="s">
        <v>10</v>
      </c>
      <c r="C7" s="80">
        <v>3</v>
      </c>
      <c r="D7" s="81">
        <v>100000</v>
      </c>
      <c r="E7" s="81">
        <v>50000</v>
      </c>
      <c r="F7" s="81">
        <v>50000</v>
      </c>
      <c r="G7" s="81">
        <v>0</v>
      </c>
      <c r="H7" t="s">
        <v>12</v>
      </c>
    </row>
    <row r="8" spans="2:10">
      <c r="B8" s="43" t="s">
        <v>10</v>
      </c>
      <c r="C8" s="80">
        <v>4</v>
      </c>
      <c r="D8" s="81"/>
      <c r="E8" s="81">
        <v>200000</v>
      </c>
      <c r="F8" s="81">
        <v>150000</v>
      </c>
      <c r="G8" s="81">
        <v>50000</v>
      </c>
      <c r="H8" t="s">
        <v>13</v>
      </c>
    </row>
    <row r="9" spans="2:10">
      <c r="B9" s="43" t="s">
        <v>10</v>
      </c>
      <c r="C9" s="80">
        <v>5</v>
      </c>
      <c r="D9" s="81"/>
      <c r="E9" s="81"/>
      <c r="F9" s="81"/>
      <c r="G9" s="81"/>
      <c r="H9" s="62" t="s">
        <v>14</v>
      </c>
      <c r="I9" t="s">
        <v>15</v>
      </c>
    </row>
    <row r="10" spans="2:10">
      <c r="B10" s="43" t="s">
        <v>10</v>
      </c>
      <c r="C10" s="80">
        <v>6</v>
      </c>
      <c r="D10" s="81"/>
      <c r="E10" s="81"/>
      <c r="F10" s="81"/>
      <c r="G10" s="81"/>
    </row>
    <row r="11" spans="2:10">
      <c r="B11" s="43" t="s">
        <v>10</v>
      </c>
      <c r="C11" s="80">
        <v>7</v>
      </c>
      <c r="D11" s="81"/>
      <c r="E11" s="81"/>
      <c r="F11" s="81"/>
      <c r="G11" s="81"/>
      <c r="H11" s="61" t="s">
        <v>16</v>
      </c>
      <c r="I11" t="s">
        <v>17</v>
      </c>
    </row>
    <row r="12" spans="2:10">
      <c r="B12" s="43" t="s">
        <v>10</v>
      </c>
      <c r="C12" s="80">
        <v>8</v>
      </c>
      <c r="D12" s="81"/>
      <c r="E12" s="81"/>
      <c r="F12" s="81"/>
      <c r="G12" s="81"/>
    </row>
    <row r="13" spans="2:10">
      <c r="H13" s="61" t="s">
        <v>18</v>
      </c>
      <c r="I13" t="s">
        <v>19</v>
      </c>
    </row>
    <row r="14" spans="2:10">
      <c r="I14" t="s">
        <v>20</v>
      </c>
    </row>
    <row r="27" spans="2:12">
      <c r="I27" s="43"/>
      <c r="J27" s="43"/>
    </row>
    <row r="28" spans="2:12" ht="59">
      <c r="B28" s="64" t="s">
        <v>21</v>
      </c>
      <c r="C28" s="64" t="s">
        <v>22</v>
      </c>
      <c r="D28" s="64" t="s">
        <v>23</v>
      </c>
      <c r="E28" s="64" t="s">
        <v>24</v>
      </c>
      <c r="F28" s="64" t="s">
        <v>25</v>
      </c>
      <c r="G28" s="64" t="s">
        <v>26</v>
      </c>
      <c r="H28" s="65" t="s">
        <v>27</v>
      </c>
      <c r="I28" s="64" t="s">
        <v>28</v>
      </c>
      <c r="J28" s="64" t="s">
        <v>29</v>
      </c>
      <c r="K28" s="75" t="s">
        <v>30</v>
      </c>
      <c r="L28" s="76" t="s">
        <v>31</v>
      </c>
    </row>
    <row r="29" spans="2:12">
      <c r="B29" s="68" t="s">
        <v>32</v>
      </c>
      <c r="C29" s="68" t="s">
        <v>33</v>
      </c>
      <c r="D29" s="79" t="s">
        <v>34</v>
      </c>
      <c r="E29" s="66" t="s">
        <v>35</v>
      </c>
      <c r="F29" s="66" t="s">
        <v>36</v>
      </c>
      <c r="G29" s="66" t="s">
        <v>36</v>
      </c>
      <c r="H29" s="71" t="s">
        <v>37</v>
      </c>
      <c r="I29" s="73"/>
      <c r="J29" s="74"/>
      <c r="K29" s="77"/>
      <c r="L29" s="67" t="s">
        <v>38</v>
      </c>
    </row>
    <row r="30" spans="2:12" ht="43.5">
      <c r="B30" s="68" t="s">
        <v>39</v>
      </c>
      <c r="C30" s="68" t="s">
        <v>40</v>
      </c>
      <c r="D30" s="79" t="s">
        <v>41</v>
      </c>
      <c r="E30" s="70">
        <v>0.05</v>
      </c>
      <c r="F30" s="69" t="s">
        <v>42</v>
      </c>
      <c r="G30" s="70">
        <v>0.1</v>
      </c>
      <c r="H30" s="72" t="s">
        <v>43</v>
      </c>
      <c r="I30" s="66"/>
      <c r="J30" s="66"/>
      <c r="K30" s="77"/>
      <c r="L30" s="67" t="s">
        <v>38</v>
      </c>
    </row>
    <row r="31" spans="2:12" ht="29">
      <c r="B31" s="43"/>
      <c r="C31" s="43"/>
      <c r="D31" s="43"/>
      <c r="E31" s="43"/>
      <c r="G31" t="s">
        <v>44</v>
      </c>
      <c r="H31" t="s">
        <v>45</v>
      </c>
      <c r="K31" s="78" t="s">
        <v>46</v>
      </c>
    </row>
    <row r="32" spans="2:12">
      <c r="B32" s="63" t="s">
        <v>47</v>
      </c>
      <c r="I32" t="s">
        <v>48</v>
      </c>
      <c r="J32" t="s">
        <v>49</v>
      </c>
    </row>
    <row r="33" spans="2:2">
      <c r="B33" s="63" t="s">
        <v>50</v>
      </c>
    </row>
    <row r="34" spans="2:2">
      <c r="B34" s="63" t="s">
        <v>51</v>
      </c>
    </row>
    <row r="36" spans="2:2">
      <c r="B36" s="52" t="s">
        <v>52</v>
      </c>
    </row>
  </sheetData>
  <phoneticPr fontId="40" type="noConversion"/>
  <dataValidations count="1">
    <dataValidation type="list" allowBlank="1" showInputMessage="1" showErrorMessage="1" sqref="G30" xr:uid="{D8AD7345-50F1-44F8-8960-E40C279D7895}">
      <formula1>$H$21:$H$22</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943BE-867A-4570-9AB1-4D65AEE5B7BD}">
  <sheetPr>
    <tabColor theme="9" tint="0.79998168889431442"/>
    <pageSetUpPr fitToPage="1"/>
  </sheetPr>
  <dimension ref="A1:P23"/>
  <sheetViews>
    <sheetView showWhiteSpace="0" topLeftCell="A21" zoomScaleNormal="100" zoomScaleSheetLayoutView="100" workbookViewId="0">
      <selection activeCell="I7" sqref="I7"/>
    </sheetView>
  </sheetViews>
  <sheetFormatPr defaultColWidth="9.453125" defaultRowHeight="14.5"/>
  <cols>
    <col min="1" max="1" width="3.54296875" customWidth="1"/>
    <col min="2" max="3" width="10.54296875" customWidth="1"/>
    <col min="4" max="4" width="10.453125" customWidth="1"/>
    <col min="5" max="5" width="11.453125" customWidth="1"/>
    <col min="6" max="6" width="8.453125" customWidth="1"/>
    <col min="7" max="7" width="9.54296875" customWidth="1"/>
    <col min="8" max="9" width="12" customWidth="1"/>
    <col min="10" max="11" width="13.54296875" customWidth="1"/>
    <col min="12" max="12" width="15.453125" customWidth="1"/>
    <col min="13" max="13" width="15.54296875" customWidth="1"/>
    <col min="14" max="14" width="3.54296875" customWidth="1"/>
    <col min="15" max="15" width="9.453125" customWidth="1"/>
    <col min="16" max="16" width="30.81640625" bestFit="1" customWidth="1"/>
  </cols>
  <sheetData>
    <row r="1" spans="1:16" ht="22.4" customHeight="1">
      <c r="A1" s="14"/>
      <c r="B1" s="15"/>
      <c r="C1" s="15"/>
      <c r="D1" s="15"/>
      <c r="E1" s="16"/>
      <c r="F1" s="16"/>
      <c r="H1" s="16"/>
      <c r="I1" s="16"/>
      <c r="J1" s="16"/>
      <c r="K1" s="16"/>
      <c r="L1" s="16"/>
      <c r="M1" s="16"/>
      <c r="N1" s="96"/>
    </row>
    <row r="2" spans="1:16" ht="38.25" customHeight="1">
      <c r="A2" s="124"/>
      <c r="B2" s="152" t="s">
        <v>53</v>
      </c>
      <c r="C2" s="152"/>
      <c r="D2" s="152"/>
      <c r="E2" s="153" t="s">
        <v>54</v>
      </c>
      <c r="F2" s="153"/>
      <c r="G2" s="153"/>
      <c r="H2" s="153"/>
      <c r="I2" s="153"/>
      <c r="J2" s="153"/>
      <c r="K2" s="153"/>
      <c r="L2" s="35"/>
      <c r="M2" s="36"/>
      <c r="N2" s="125"/>
    </row>
    <row r="3" spans="1:16" ht="26.9" customHeight="1">
      <c r="A3" s="17"/>
      <c r="B3" s="149" t="s">
        <v>55</v>
      </c>
      <c r="C3" s="150"/>
      <c r="D3" s="151"/>
      <c r="E3" s="163" t="s">
        <v>56</v>
      </c>
      <c r="F3" s="164"/>
      <c r="G3" s="164"/>
      <c r="H3" s="164"/>
      <c r="I3" s="164"/>
      <c r="J3" s="164"/>
      <c r="K3" s="165"/>
      <c r="L3" s="37"/>
      <c r="M3" s="38"/>
      <c r="N3" s="22"/>
    </row>
    <row r="4" spans="1:16" ht="32.9" customHeight="1">
      <c r="A4" s="18"/>
      <c r="B4" s="149" t="s">
        <v>57</v>
      </c>
      <c r="C4" s="150"/>
      <c r="D4" s="151"/>
      <c r="E4" s="87" t="s">
        <v>58</v>
      </c>
      <c r="F4" s="157" t="s">
        <v>56</v>
      </c>
      <c r="G4" s="158"/>
      <c r="H4" s="159"/>
      <c r="I4" s="87" t="s">
        <v>59</v>
      </c>
      <c r="J4" s="157" t="s">
        <v>56</v>
      </c>
      <c r="K4" s="159"/>
      <c r="L4" s="53"/>
      <c r="M4" s="38"/>
      <c r="N4" s="22"/>
    </row>
    <row r="5" spans="1:16" ht="36" customHeight="1">
      <c r="A5" s="18"/>
      <c r="B5" s="149" t="s">
        <v>60</v>
      </c>
      <c r="C5" s="150"/>
      <c r="D5" s="151"/>
      <c r="E5" s="160"/>
      <c r="F5" s="161"/>
      <c r="G5" s="161"/>
      <c r="H5" s="161"/>
      <c r="I5" s="161"/>
      <c r="J5" s="161"/>
      <c r="K5" s="162"/>
      <c r="L5" s="37"/>
      <c r="M5" s="38"/>
      <c r="N5" s="22"/>
    </row>
    <row r="6" spans="1:16" ht="38.15" customHeight="1">
      <c r="A6" s="18"/>
      <c r="B6" s="152" t="s">
        <v>61</v>
      </c>
      <c r="C6" s="152"/>
      <c r="D6" s="152"/>
      <c r="E6" s="154"/>
      <c r="F6" s="155"/>
      <c r="G6" s="155"/>
      <c r="H6" s="155"/>
      <c r="I6" s="155"/>
      <c r="J6" s="155"/>
      <c r="K6" s="156"/>
      <c r="L6" s="39"/>
      <c r="M6" s="40"/>
      <c r="N6" s="22"/>
    </row>
    <row r="7" spans="1:16" ht="16.399999999999999" customHeight="1">
      <c r="A7" s="18"/>
      <c r="B7" s="19"/>
      <c r="C7" s="19"/>
      <c r="D7" s="19"/>
      <c r="E7" s="20"/>
      <c r="F7" s="20"/>
      <c r="G7" s="20"/>
      <c r="H7" s="20"/>
      <c r="I7" s="20"/>
      <c r="J7" s="20"/>
      <c r="K7" s="20"/>
      <c r="L7" s="21"/>
      <c r="M7" s="21"/>
      <c r="N7" s="22"/>
    </row>
    <row r="8" spans="1:16" ht="23.9" customHeight="1">
      <c r="A8" s="128" t="s">
        <v>62</v>
      </c>
      <c r="B8" s="129"/>
      <c r="C8" s="129"/>
      <c r="D8" s="129"/>
      <c r="E8" s="129"/>
      <c r="F8" s="129"/>
      <c r="G8" s="129"/>
      <c r="H8" s="129"/>
      <c r="I8" s="129"/>
      <c r="J8" s="129"/>
      <c r="K8" s="129"/>
      <c r="L8" s="129"/>
      <c r="M8" s="129"/>
      <c r="N8" s="130"/>
    </row>
    <row r="9" spans="1:16" ht="48.75" customHeight="1">
      <c r="A9" s="23"/>
      <c r="B9" s="131" t="s">
        <v>63</v>
      </c>
      <c r="C9" s="131"/>
      <c r="D9" s="131"/>
      <c r="E9" s="131"/>
      <c r="F9" s="132"/>
      <c r="G9" s="132"/>
      <c r="H9" s="132"/>
      <c r="I9" s="132"/>
      <c r="J9" s="132"/>
      <c r="K9" s="132"/>
      <c r="L9" s="132"/>
      <c r="M9" s="132"/>
      <c r="N9" s="22"/>
      <c r="P9" s="42"/>
    </row>
    <row r="10" spans="1:16" ht="21.75" customHeight="1">
      <c r="A10" s="23"/>
      <c r="B10" s="134" t="s">
        <v>64</v>
      </c>
      <c r="C10" s="135"/>
      <c r="D10" s="135"/>
      <c r="E10" s="136"/>
      <c r="F10" s="132"/>
      <c r="G10" s="132"/>
      <c r="H10" s="132"/>
      <c r="I10" s="132"/>
      <c r="J10" s="132"/>
      <c r="K10" s="132"/>
      <c r="L10" s="132"/>
      <c r="M10" s="132"/>
      <c r="N10" s="22"/>
      <c r="P10" s="42"/>
    </row>
    <row r="11" spans="1:16" ht="21.75" customHeight="1">
      <c r="A11" s="23"/>
      <c r="B11" s="137"/>
      <c r="C11" s="138"/>
      <c r="D11" s="138"/>
      <c r="E11" s="139"/>
      <c r="F11" s="132"/>
      <c r="G11" s="132"/>
      <c r="H11" s="132"/>
      <c r="I11" s="132"/>
      <c r="J11" s="132"/>
      <c r="K11" s="132"/>
      <c r="L11" s="132"/>
      <c r="M11" s="132"/>
      <c r="N11" s="22"/>
    </row>
    <row r="12" spans="1:16" ht="40.4" customHeight="1">
      <c r="A12" s="23"/>
      <c r="B12" s="134" t="s">
        <v>65</v>
      </c>
      <c r="C12" s="135"/>
      <c r="D12" s="135"/>
      <c r="E12" s="136"/>
      <c r="F12" s="140" t="s">
        <v>140</v>
      </c>
      <c r="G12" s="140"/>
      <c r="H12" s="132"/>
      <c r="I12" s="132"/>
      <c r="J12" s="132"/>
      <c r="K12" s="132"/>
      <c r="L12" s="132"/>
      <c r="M12" s="132"/>
      <c r="N12" s="22"/>
      <c r="P12" s="47"/>
    </row>
    <row r="13" spans="1:16" ht="21.75" customHeight="1">
      <c r="A13" s="23"/>
      <c r="B13" s="137"/>
      <c r="C13" s="138"/>
      <c r="D13" s="138"/>
      <c r="E13" s="139"/>
      <c r="F13" s="141" t="s">
        <v>70</v>
      </c>
      <c r="G13" s="141"/>
      <c r="H13" s="132"/>
      <c r="I13" s="132"/>
      <c r="J13" s="132"/>
      <c r="K13" s="132"/>
      <c r="L13" s="132"/>
      <c r="M13" s="132"/>
      <c r="N13" s="22"/>
      <c r="P13" s="47"/>
    </row>
    <row r="14" spans="1:16" ht="30.65" customHeight="1">
      <c r="A14" s="23"/>
      <c r="B14" s="133" t="s">
        <v>66</v>
      </c>
      <c r="C14" s="133"/>
      <c r="D14" s="133"/>
      <c r="E14" s="133"/>
      <c r="F14" s="132"/>
      <c r="G14" s="132"/>
      <c r="H14" s="132"/>
      <c r="I14" s="132"/>
      <c r="J14" s="132"/>
      <c r="K14" s="132"/>
      <c r="L14" s="132"/>
      <c r="M14" s="132"/>
      <c r="N14" s="22"/>
      <c r="P14" s="47"/>
    </row>
    <row r="15" spans="1:16" ht="18" customHeight="1">
      <c r="A15" s="23"/>
      <c r="B15" s="1"/>
      <c r="C15" s="1"/>
      <c r="D15" s="1"/>
      <c r="E15" s="1"/>
      <c r="F15" s="1"/>
      <c r="G15" s="1"/>
      <c r="H15" s="1"/>
      <c r="I15" s="1"/>
      <c r="J15" s="1"/>
      <c r="K15" s="1"/>
      <c r="L15" s="1"/>
      <c r="M15" s="1"/>
      <c r="N15" s="22"/>
      <c r="P15" s="47"/>
    </row>
    <row r="16" spans="1:16" ht="45.75" customHeight="1">
      <c r="A16" s="23"/>
      <c r="B16" s="133" t="s">
        <v>67</v>
      </c>
      <c r="C16" s="133"/>
      <c r="D16" s="133"/>
      <c r="E16" s="133"/>
      <c r="F16" s="53"/>
      <c r="G16" s="53"/>
      <c r="H16" s="53"/>
      <c r="I16" s="53"/>
      <c r="J16" s="53"/>
      <c r="K16" s="53"/>
      <c r="L16" s="53"/>
      <c r="M16" s="53"/>
      <c r="N16" s="22"/>
    </row>
    <row r="17" spans="1:14" ht="31.4" customHeight="1">
      <c r="A17" s="23"/>
      <c r="B17" s="142" t="s">
        <v>68</v>
      </c>
      <c r="C17" s="143"/>
      <c r="D17" s="143"/>
      <c r="E17" s="144"/>
      <c r="F17" s="145"/>
      <c r="G17" s="145"/>
      <c r="H17" s="145"/>
      <c r="I17" s="145"/>
      <c r="J17" s="145"/>
      <c r="K17" s="145"/>
      <c r="L17" s="145"/>
      <c r="M17" s="145"/>
      <c r="N17" s="22"/>
    </row>
    <row r="18" spans="1:14" ht="31.4" customHeight="1">
      <c r="A18" s="23"/>
      <c r="B18" s="88"/>
      <c r="C18" s="89"/>
      <c r="D18" s="89"/>
      <c r="E18" s="90" t="s">
        <v>69</v>
      </c>
      <c r="F18" s="91"/>
      <c r="G18" s="92"/>
      <c r="H18" s="92"/>
      <c r="I18" s="92"/>
      <c r="J18" s="92"/>
      <c r="K18" s="92"/>
      <c r="L18" s="92"/>
      <c r="M18" s="93"/>
      <c r="N18" s="22"/>
    </row>
    <row r="19" spans="1:14" ht="33" customHeight="1">
      <c r="A19" s="23"/>
      <c r="B19" s="142" t="s">
        <v>70</v>
      </c>
      <c r="C19" s="143"/>
      <c r="D19" s="143"/>
      <c r="E19" s="144"/>
      <c r="F19" s="146"/>
      <c r="G19" s="147"/>
      <c r="H19" s="147"/>
      <c r="I19" s="147"/>
      <c r="J19" s="147"/>
      <c r="K19" s="147"/>
      <c r="L19" s="147"/>
      <c r="M19" s="148"/>
      <c r="N19" s="22"/>
    </row>
    <row r="20" spans="1:14" ht="17.899999999999999" customHeight="1">
      <c r="A20" s="23"/>
      <c r="B20" s="1"/>
      <c r="C20" s="1"/>
      <c r="D20" s="1"/>
      <c r="E20" s="1"/>
      <c r="F20" s="1"/>
      <c r="G20" s="1"/>
      <c r="H20" s="1"/>
      <c r="I20" s="1"/>
      <c r="J20" s="1"/>
      <c r="K20" s="1"/>
      <c r="L20" s="1"/>
      <c r="M20" s="1"/>
      <c r="N20" s="22"/>
    </row>
    <row r="21" spans="1:14" ht="42" customHeight="1">
      <c r="A21" s="128" t="s">
        <v>71</v>
      </c>
      <c r="B21" s="129"/>
      <c r="C21" s="129"/>
      <c r="D21" s="129"/>
      <c r="E21" s="129"/>
      <c r="F21" s="129"/>
      <c r="G21" s="129"/>
      <c r="H21" s="129"/>
      <c r="I21" s="129"/>
      <c r="J21" s="129"/>
      <c r="K21" s="129"/>
      <c r="L21" s="129"/>
      <c r="M21" s="129"/>
      <c r="N21" s="130"/>
    </row>
    <row r="22" spans="1:14" ht="74.25" customHeight="1">
      <c r="A22" s="23"/>
      <c r="B22" s="126" t="s">
        <v>72</v>
      </c>
      <c r="C22" s="126"/>
      <c r="D22" s="126"/>
      <c r="E22" s="126"/>
      <c r="F22" s="126"/>
      <c r="G22" s="126"/>
      <c r="H22" s="126"/>
      <c r="I22" s="126"/>
      <c r="J22" s="126"/>
      <c r="K22" s="126"/>
      <c r="L22" s="94"/>
      <c r="M22" s="94"/>
      <c r="N22" s="22"/>
    </row>
    <row r="23" spans="1:14" ht="17.899999999999999" customHeight="1">
      <c r="A23" s="41"/>
      <c r="B23" s="127"/>
      <c r="C23" s="127"/>
      <c r="D23" s="127"/>
      <c r="E23" s="127"/>
      <c r="F23" s="127"/>
      <c r="G23" s="127"/>
      <c r="H23" s="127"/>
      <c r="I23" s="127"/>
      <c r="J23" s="127"/>
      <c r="K23" s="127"/>
      <c r="L23" s="127"/>
      <c r="M23" s="127"/>
      <c r="N23" s="22"/>
    </row>
  </sheetData>
  <sheetProtection formatCells="0" formatColumns="0" formatRows="0"/>
  <mergeCells count="32">
    <mergeCell ref="B4:D4"/>
    <mergeCell ref="B6:D6"/>
    <mergeCell ref="E2:K2"/>
    <mergeCell ref="E6:K6"/>
    <mergeCell ref="F4:H4"/>
    <mergeCell ref="J4:K4"/>
    <mergeCell ref="B5:D5"/>
    <mergeCell ref="E5:K5"/>
    <mergeCell ref="B3:D3"/>
    <mergeCell ref="E3:K3"/>
    <mergeCell ref="B2:D2"/>
    <mergeCell ref="A21:N21"/>
    <mergeCell ref="B17:E17"/>
    <mergeCell ref="F17:M17"/>
    <mergeCell ref="B19:E19"/>
    <mergeCell ref="F19:M19"/>
    <mergeCell ref="B22:K22"/>
    <mergeCell ref="B23:M23"/>
    <mergeCell ref="A8:N8"/>
    <mergeCell ref="B9:E9"/>
    <mergeCell ref="F9:M9"/>
    <mergeCell ref="B14:E14"/>
    <mergeCell ref="F14:M14"/>
    <mergeCell ref="B10:E11"/>
    <mergeCell ref="F10:M10"/>
    <mergeCell ref="F11:M11"/>
    <mergeCell ref="F12:G12"/>
    <mergeCell ref="H12:M12"/>
    <mergeCell ref="F13:G13"/>
    <mergeCell ref="B12:E13"/>
    <mergeCell ref="H13:M13"/>
    <mergeCell ref="B16:E16"/>
  </mergeCells>
  <pageMargins left="0.31496062992125984" right="0.23622047244094491" top="0.35433070866141736" bottom="0.27559055118110237" header="0.31496062992125984" footer="0.27559055118110237"/>
  <pageSetup paperSize="9" scale="65" orientation="portrait" r:id="rId1"/>
  <headerFooter>
    <oddFooter>&amp;L&amp;P/&amp;N&amp;C&amp;1#&amp;"Calibri"&amp;8&amp;K000000K2 - Informacja wewnętrzna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11</xdr:col>
                    <xdr:colOff>374650</xdr:colOff>
                    <xdr:row>21</xdr:row>
                    <xdr:rowOff>69850</xdr:rowOff>
                  </from>
                  <to>
                    <xdr:col>12</xdr:col>
                    <xdr:colOff>133350</xdr:colOff>
                    <xdr:row>21</xdr:row>
                    <xdr:rowOff>336550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12</xdr:col>
                    <xdr:colOff>393700</xdr:colOff>
                    <xdr:row>21</xdr:row>
                    <xdr:rowOff>69850</xdr:rowOff>
                  </from>
                  <to>
                    <xdr:col>12</xdr:col>
                    <xdr:colOff>946150</xdr:colOff>
                    <xdr:row>21</xdr:row>
                    <xdr:rowOff>336550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1D923-C7EF-4D0B-90D3-24FA92B7DF5C}">
  <sheetPr>
    <tabColor theme="9" tint="0.79998168889431442"/>
    <pageSetUpPr fitToPage="1"/>
  </sheetPr>
  <dimension ref="A1:Q21"/>
  <sheetViews>
    <sheetView showWhiteSpace="0" topLeftCell="A5" zoomScaleNormal="100" zoomScaleSheetLayoutView="100" workbookViewId="0">
      <selection activeCell="O4" sqref="O4"/>
    </sheetView>
  </sheetViews>
  <sheetFormatPr defaultColWidth="9.453125" defaultRowHeight="14.5"/>
  <cols>
    <col min="1" max="1" width="3.54296875" customWidth="1"/>
    <col min="2" max="3" width="10.54296875" customWidth="1"/>
    <col min="4" max="4" width="10.453125" customWidth="1"/>
    <col min="5" max="5" width="11.453125" customWidth="1"/>
    <col min="6" max="6" width="8.453125" customWidth="1"/>
    <col min="7" max="7" width="9.54296875" customWidth="1"/>
    <col min="8" max="9" width="12" customWidth="1"/>
    <col min="10" max="11" width="13.54296875" customWidth="1"/>
    <col min="12" max="12" width="14.54296875" customWidth="1"/>
    <col min="13" max="13" width="19.26953125" customWidth="1"/>
    <col min="14" max="14" width="3.54296875" customWidth="1"/>
    <col min="15" max="15" width="9.453125" customWidth="1"/>
    <col min="16" max="16" width="30.81640625" bestFit="1" customWidth="1"/>
  </cols>
  <sheetData>
    <row r="1" spans="1:17" ht="29.25" customHeight="1">
      <c r="A1" s="128" t="s">
        <v>73</v>
      </c>
      <c r="B1" s="129"/>
      <c r="C1" s="129"/>
      <c r="D1" s="129"/>
      <c r="E1" s="129"/>
      <c r="F1" s="129"/>
      <c r="G1" s="129"/>
      <c r="H1" s="129"/>
      <c r="I1" s="129"/>
      <c r="J1" s="129"/>
      <c r="K1" s="129"/>
      <c r="L1" s="129"/>
      <c r="M1" s="129"/>
      <c r="N1" s="130"/>
    </row>
    <row r="2" spans="1:17" ht="21.65" customHeight="1">
      <c r="A2" s="23"/>
      <c r="B2" s="24" t="s">
        <v>74</v>
      </c>
      <c r="C2" s="24"/>
      <c r="D2" s="25"/>
      <c r="E2" s="25"/>
      <c r="F2" s="25"/>
      <c r="G2" s="25"/>
      <c r="H2" s="25"/>
      <c r="I2" s="25"/>
      <c r="J2" s="25"/>
      <c r="K2" s="1"/>
      <c r="L2" s="1"/>
      <c r="M2" s="1"/>
      <c r="N2" s="22"/>
    </row>
    <row r="3" spans="1:17" ht="24" customHeight="1">
      <c r="A3" s="23"/>
      <c r="B3" s="183"/>
      <c r="C3" s="184"/>
      <c r="D3" s="191" t="s">
        <v>75</v>
      </c>
      <c r="E3" s="192"/>
      <c r="F3" s="192"/>
      <c r="G3" s="210"/>
      <c r="H3" s="211" t="s">
        <v>76</v>
      </c>
      <c r="I3" s="212"/>
      <c r="J3" s="212"/>
      <c r="K3" s="213"/>
      <c r="L3" s="169" t="s">
        <v>77</v>
      </c>
      <c r="M3" s="170"/>
      <c r="N3" s="22"/>
    </row>
    <row r="4" spans="1:17" ht="51" customHeight="1">
      <c r="A4" s="23"/>
      <c r="B4" s="185"/>
      <c r="C4" s="186"/>
      <c r="D4" s="193"/>
      <c r="E4" s="194"/>
      <c r="F4" s="194"/>
      <c r="G4" s="195"/>
      <c r="H4" s="175" t="s">
        <v>78</v>
      </c>
      <c r="I4" s="176"/>
      <c r="J4" s="175" t="s">
        <v>79</v>
      </c>
      <c r="K4" s="176"/>
      <c r="L4" s="171"/>
      <c r="M4" s="172"/>
      <c r="N4" s="22"/>
    </row>
    <row r="5" spans="1:17" ht="21.65" customHeight="1">
      <c r="A5" s="23"/>
      <c r="B5" s="187"/>
      <c r="C5" s="188"/>
      <c r="D5" s="177"/>
      <c r="E5" s="178"/>
      <c r="F5" s="178"/>
      <c r="G5" s="179"/>
      <c r="H5" s="214"/>
      <c r="I5" s="215"/>
      <c r="J5" s="200"/>
      <c r="K5" s="201"/>
      <c r="L5" s="216" t="e">
        <f>ROUND((H5)/D5,4)</f>
        <v>#DIV/0!</v>
      </c>
      <c r="M5" s="217"/>
      <c r="N5" s="22"/>
    </row>
    <row r="6" spans="1:17" ht="18.75" customHeight="1">
      <c r="A6" s="23"/>
      <c r="B6" s="202" t="s">
        <v>80</v>
      </c>
      <c r="C6" s="203"/>
      <c r="D6" s="203"/>
      <c r="E6" s="203"/>
      <c r="F6" s="203"/>
      <c r="G6" s="206"/>
      <c r="H6" s="207">
        <f>H5+J5</f>
        <v>0</v>
      </c>
      <c r="I6" s="208"/>
      <c r="J6" s="208"/>
      <c r="K6" s="209"/>
      <c r="L6" s="1"/>
      <c r="M6" s="1"/>
      <c r="N6" s="22"/>
    </row>
    <row r="7" spans="1:17" ht="18.75" customHeight="1">
      <c r="A7" s="23"/>
      <c r="B7" s="180"/>
      <c r="C7" s="181"/>
      <c r="D7" s="181"/>
      <c r="E7" s="181"/>
      <c r="F7" s="181"/>
      <c r="G7" s="181"/>
      <c r="H7" s="182"/>
      <c r="I7" s="182"/>
      <c r="J7" s="182"/>
      <c r="K7" s="182"/>
      <c r="L7" s="182"/>
      <c r="M7" s="182"/>
      <c r="N7" s="22"/>
    </row>
    <row r="8" spans="1:17" ht="18.75" customHeight="1">
      <c r="A8" s="23"/>
      <c r="B8" s="183"/>
      <c r="C8" s="184"/>
      <c r="D8" s="191" t="s">
        <v>81</v>
      </c>
      <c r="E8" s="192"/>
      <c r="F8" s="192"/>
      <c r="G8" s="192"/>
      <c r="H8" s="196" t="s">
        <v>82</v>
      </c>
      <c r="I8" s="196"/>
      <c r="J8" s="196"/>
      <c r="K8" s="196"/>
      <c r="L8" s="189"/>
      <c r="M8" s="190"/>
      <c r="N8" s="22"/>
    </row>
    <row r="9" spans="1:17" ht="46.5" customHeight="1">
      <c r="A9" s="23"/>
      <c r="B9" s="185"/>
      <c r="C9" s="186"/>
      <c r="D9" s="193"/>
      <c r="E9" s="194"/>
      <c r="F9" s="194"/>
      <c r="G9" s="195"/>
      <c r="H9" s="193" t="s">
        <v>83</v>
      </c>
      <c r="I9" s="194"/>
      <c r="J9" s="197" t="s">
        <v>84</v>
      </c>
      <c r="K9" s="197"/>
      <c r="L9" s="189"/>
      <c r="M9" s="190"/>
      <c r="N9" s="22"/>
    </row>
    <row r="10" spans="1:17" ht="18.75" customHeight="1">
      <c r="A10" s="23"/>
      <c r="B10" s="187"/>
      <c r="C10" s="188"/>
      <c r="D10" s="177"/>
      <c r="E10" s="178"/>
      <c r="F10" s="178"/>
      <c r="G10" s="179"/>
      <c r="H10" s="198"/>
      <c r="I10" s="199"/>
      <c r="J10" s="200"/>
      <c r="K10" s="201"/>
      <c r="L10" s="189"/>
      <c r="M10" s="190"/>
      <c r="N10" s="22"/>
      <c r="Q10" s="107"/>
    </row>
    <row r="11" spans="1:17" ht="18.75" customHeight="1">
      <c r="A11" s="23"/>
      <c r="B11" s="202" t="s">
        <v>85</v>
      </c>
      <c r="C11" s="203"/>
      <c r="D11" s="203"/>
      <c r="E11" s="203"/>
      <c r="F11" s="203"/>
      <c r="G11" s="203"/>
      <c r="H11" s="204">
        <f>H10+J10</f>
        <v>0</v>
      </c>
      <c r="I11" s="204"/>
      <c r="J11" s="205"/>
      <c r="K11" s="205"/>
      <c r="L11" s="189"/>
      <c r="M11" s="190"/>
      <c r="N11" s="22"/>
    </row>
    <row r="12" spans="1:17" ht="18.75" customHeight="1">
      <c r="A12" s="23"/>
      <c r="B12" s="97"/>
      <c r="C12" s="98"/>
      <c r="D12" s="99"/>
      <c r="E12" s="99"/>
      <c r="F12" s="99"/>
      <c r="G12" s="100"/>
      <c r="H12" s="120"/>
      <c r="I12" s="121"/>
      <c r="J12" s="121"/>
      <c r="K12" s="122"/>
      <c r="L12" s="221"/>
      <c r="M12" s="222"/>
      <c r="N12" s="22"/>
    </row>
    <row r="13" spans="1:17" ht="36.75" customHeight="1">
      <c r="A13" s="23"/>
      <c r="B13" s="183"/>
      <c r="C13" s="184"/>
      <c r="D13" s="191" t="s">
        <v>86</v>
      </c>
      <c r="E13" s="192"/>
      <c r="F13" s="192"/>
      <c r="G13" s="210"/>
      <c r="H13" s="166" t="s">
        <v>87</v>
      </c>
      <c r="I13" s="167"/>
      <c r="J13" s="167"/>
      <c r="K13" s="168"/>
      <c r="L13" s="169" t="s">
        <v>88</v>
      </c>
      <c r="M13" s="170"/>
      <c r="N13" s="22"/>
    </row>
    <row r="14" spans="1:17" ht="24" customHeight="1">
      <c r="A14" s="23"/>
      <c r="B14" s="185"/>
      <c r="C14" s="186"/>
      <c r="D14" s="193"/>
      <c r="E14" s="194"/>
      <c r="F14" s="194"/>
      <c r="G14" s="195"/>
      <c r="H14" s="173" t="s">
        <v>89</v>
      </c>
      <c r="I14" s="174"/>
      <c r="J14" s="175" t="s">
        <v>90</v>
      </c>
      <c r="K14" s="176"/>
      <c r="L14" s="171"/>
      <c r="M14" s="172"/>
      <c r="N14" s="22"/>
    </row>
    <row r="15" spans="1:17" ht="18.75" customHeight="1">
      <c r="A15" s="23"/>
      <c r="B15" s="187"/>
      <c r="C15" s="188"/>
      <c r="D15" s="177">
        <f>D5+D10</f>
        <v>0</v>
      </c>
      <c r="E15" s="178"/>
      <c r="F15" s="178"/>
      <c r="G15" s="179"/>
      <c r="H15" s="214">
        <f>H5+H10</f>
        <v>0</v>
      </c>
      <c r="I15" s="215"/>
      <c r="J15" s="214">
        <f>J5+J10</f>
        <v>0</v>
      </c>
      <c r="K15" s="215"/>
      <c r="L15" s="229" t="e">
        <f>H15/D15</f>
        <v>#DIV/0!</v>
      </c>
      <c r="M15" s="230"/>
      <c r="N15" s="22"/>
    </row>
    <row r="16" spans="1:17" ht="18.75" customHeight="1">
      <c r="A16" s="23"/>
      <c r="B16" s="202" t="s">
        <v>91</v>
      </c>
      <c r="C16" s="203"/>
      <c r="D16" s="203"/>
      <c r="E16" s="203"/>
      <c r="F16" s="203"/>
      <c r="G16" s="206"/>
      <c r="H16" s="207">
        <f>H15+J15</f>
        <v>0</v>
      </c>
      <c r="I16" s="208"/>
      <c r="J16" s="208"/>
      <c r="K16" s="209"/>
      <c r="L16" s="1"/>
      <c r="M16" s="1"/>
      <c r="N16" s="22"/>
    </row>
    <row r="17" spans="1:16" ht="21.65" customHeight="1">
      <c r="A17" s="23"/>
      <c r="B17" s="57" t="s">
        <v>92</v>
      </c>
      <c r="C17" s="57"/>
      <c r="D17" s="58"/>
      <c r="E17" s="58"/>
      <c r="F17" s="1"/>
      <c r="G17" s="1"/>
      <c r="H17" s="1"/>
      <c r="I17" s="1"/>
      <c r="J17" s="1"/>
      <c r="K17" s="1"/>
      <c r="L17" s="1"/>
      <c r="M17" s="1"/>
      <c r="N17" s="22"/>
      <c r="O17" s="43"/>
      <c r="P17" s="56"/>
    </row>
    <row r="18" spans="1:16" ht="24" customHeight="1">
      <c r="A18" s="23"/>
      <c r="B18" s="231" t="s">
        <v>93</v>
      </c>
      <c r="C18" s="232"/>
      <c r="D18" s="232"/>
      <c r="E18" s="232"/>
      <c r="F18" s="232"/>
      <c r="G18" s="233"/>
      <c r="H18" s="234"/>
      <c r="I18" s="235"/>
      <c r="J18" s="235"/>
      <c r="K18" s="235"/>
      <c r="L18" s="235"/>
      <c r="M18" s="236"/>
      <c r="N18" s="22"/>
      <c r="O18" s="44"/>
    </row>
    <row r="19" spans="1:16" ht="21.65" customHeight="1">
      <c r="A19" s="23"/>
      <c r="B19" s="218" t="s">
        <v>90</v>
      </c>
      <c r="C19" s="218"/>
      <c r="D19" s="218"/>
      <c r="E19" s="218"/>
      <c r="F19" s="218"/>
      <c r="G19" s="219"/>
      <c r="H19" s="220"/>
      <c r="I19" s="220"/>
      <c r="J19" s="220"/>
      <c r="K19" s="220"/>
      <c r="L19" s="220"/>
      <c r="M19" s="220"/>
      <c r="N19" s="22"/>
      <c r="O19" s="43"/>
    </row>
    <row r="20" spans="1:16" ht="24" customHeight="1">
      <c r="A20" s="23"/>
      <c r="B20" s="223" t="s">
        <v>94</v>
      </c>
      <c r="C20" s="224"/>
      <c r="D20" s="224"/>
      <c r="E20" s="224"/>
      <c r="F20" s="224"/>
      <c r="G20" s="225"/>
      <c r="H20" s="226">
        <f>IF('KOSZTY PONIESIONE NARASTAJĄCO'!L33-ROZLICZENIE!D5&lt;0,0,'KOSZTY PONIESIONE NARASTAJĄCO'!L33-ROZLICZENIE!D5)</f>
        <v>0</v>
      </c>
      <c r="I20" s="227"/>
      <c r="J20" s="227"/>
      <c r="K20" s="227"/>
      <c r="L20" s="227"/>
      <c r="M20" s="228"/>
      <c r="N20" s="22"/>
    </row>
    <row r="21" spans="1:16" ht="20.25" customHeight="1">
      <c r="A21" s="23"/>
      <c r="B21" s="218" t="s">
        <v>90</v>
      </c>
      <c r="C21" s="218"/>
      <c r="D21" s="218"/>
      <c r="E21" s="218"/>
      <c r="F21" s="218"/>
      <c r="G21" s="219"/>
      <c r="H21" s="220"/>
      <c r="I21" s="220"/>
      <c r="J21" s="220"/>
      <c r="K21" s="220"/>
      <c r="L21" s="220"/>
      <c r="M21" s="220"/>
      <c r="N21" s="34"/>
    </row>
  </sheetData>
  <sheetProtection formatCells="0" formatColumns="0" formatRows="0"/>
  <mergeCells count="46">
    <mergeCell ref="B19:G19"/>
    <mergeCell ref="B21:G21"/>
    <mergeCell ref="H21:M21"/>
    <mergeCell ref="H19:M19"/>
    <mergeCell ref="L12:M12"/>
    <mergeCell ref="B20:G20"/>
    <mergeCell ref="H20:M20"/>
    <mergeCell ref="H15:I15"/>
    <mergeCell ref="J15:K15"/>
    <mergeCell ref="L15:M15"/>
    <mergeCell ref="B16:G16"/>
    <mergeCell ref="H16:K16"/>
    <mergeCell ref="B18:G18"/>
    <mergeCell ref="H18:M18"/>
    <mergeCell ref="B13:C15"/>
    <mergeCell ref="D13:G14"/>
    <mergeCell ref="B6:G6"/>
    <mergeCell ref="H6:K6"/>
    <mergeCell ref="A1:N1"/>
    <mergeCell ref="B3:C5"/>
    <mergeCell ref="D3:G4"/>
    <mergeCell ref="H3:K3"/>
    <mergeCell ref="L3:M4"/>
    <mergeCell ref="H4:I4"/>
    <mergeCell ref="J4:K4"/>
    <mergeCell ref="D5:G5"/>
    <mergeCell ref="H5:I5"/>
    <mergeCell ref="J5:K5"/>
    <mergeCell ref="L5:M5"/>
    <mergeCell ref="B7:M7"/>
    <mergeCell ref="B8:C10"/>
    <mergeCell ref="L8:M11"/>
    <mergeCell ref="D8:G9"/>
    <mergeCell ref="H8:K8"/>
    <mergeCell ref="H9:I9"/>
    <mergeCell ref="J9:K9"/>
    <mergeCell ref="D10:G10"/>
    <mergeCell ref="H10:I10"/>
    <mergeCell ref="J10:K10"/>
    <mergeCell ref="B11:G11"/>
    <mergeCell ref="H11:K11"/>
    <mergeCell ref="H13:K13"/>
    <mergeCell ref="L13:M14"/>
    <mergeCell ref="H14:I14"/>
    <mergeCell ref="J14:K14"/>
    <mergeCell ref="D15:G15"/>
  </mergeCells>
  <pageMargins left="0.25" right="0.25" top="0.75" bottom="0.75" header="0.3" footer="0.3"/>
  <pageSetup paperSize="9" scale="64" orientation="portrait" r:id="rId1"/>
  <headerFooter>
    <oddFooter>&amp;L&amp;P/&amp;N&amp;C&amp;1#&amp;"Calibri"&amp;8&amp;K000000K2 - Informacja wewnętrzna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8C56C-E133-46C9-84A2-E6C599E05C92}">
  <sheetPr>
    <tabColor theme="9" tint="0.79998168889431442"/>
    <pageSetUpPr fitToPage="1"/>
  </sheetPr>
  <dimension ref="A1:Z43"/>
  <sheetViews>
    <sheetView tabSelected="1" zoomScale="80" zoomScaleNormal="80" zoomScaleSheetLayoutView="85" workbookViewId="0">
      <selection activeCell="L9" sqref="L9"/>
    </sheetView>
  </sheetViews>
  <sheetFormatPr defaultColWidth="8.54296875" defaultRowHeight="14.5"/>
  <cols>
    <col min="1" max="1" width="3" style="7" customWidth="1"/>
    <col min="2" max="4" width="20.453125" style="12" customWidth="1"/>
    <col min="5" max="8" width="11.54296875" style="12" customWidth="1"/>
    <col min="9" max="9" width="14.453125" style="12" customWidth="1"/>
    <col min="10" max="10" width="16" style="12" customWidth="1"/>
    <col min="11" max="11" width="22" style="12" customWidth="1"/>
    <col min="12" max="12" width="19.54296875" style="12" customWidth="1"/>
    <col min="13" max="14" width="14.54296875" style="12" customWidth="1"/>
    <col min="15" max="15" width="3" style="7" customWidth="1"/>
    <col min="16" max="16" width="4.1796875" style="7" customWidth="1"/>
    <col min="17" max="16384" width="8.54296875" style="7"/>
  </cols>
  <sheetData>
    <row r="1" spans="1:26" ht="24" customHeight="1" thickBot="1">
      <c r="A1" s="5"/>
      <c r="B1" s="6"/>
      <c r="C1" s="6"/>
      <c r="D1" s="6"/>
      <c r="E1" s="6"/>
      <c r="F1" s="6"/>
      <c r="G1" s="6"/>
      <c r="H1" s="6"/>
      <c r="I1" s="6"/>
      <c r="J1" s="6"/>
      <c r="K1" s="6"/>
      <c r="L1" s="6"/>
      <c r="M1" s="6"/>
      <c r="N1" s="4"/>
      <c r="O1" s="5"/>
    </row>
    <row r="2" spans="1:26" ht="36" customHeight="1" thickBot="1">
      <c r="A2" s="5"/>
      <c r="B2" s="241" t="s">
        <v>95</v>
      </c>
      <c r="C2" s="242"/>
      <c r="D2" s="242"/>
      <c r="E2" s="242"/>
      <c r="F2" s="242"/>
      <c r="G2" s="242"/>
      <c r="H2" s="242"/>
      <c r="I2" s="242"/>
      <c r="J2" s="242"/>
      <c r="K2" s="242"/>
      <c r="L2" s="242"/>
      <c r="M2" s="242"/>
      <c r="N2" s="243"/>
      <c r="O2" s="5"/>
    </row>
    <row r="3" spans="1:26">
      <c r="A3" s="5"/>
      <c r="B3" s="8"/>
      <c r="C3" s="8"/>
      <c r="D3" s="8"/>
      <c r="E3" s="8"/>
      <c r="F3" s="5"/>
      <c r="G3" s="5"/>
      <c r="H3" s="5"/>
      <c r="I3" s="5"/>
      <c r="J3" s="5"/>
      <c r="K3" s="5"/>
      <c r="L3" s="5"/>
      <c r="M3" s="5"/>
      <c r="N3" s="5"/>
      <c r="O3" s="5"/>
    </row>
    <row r="4" spans="1:26" ht="22.5" customHeight="1">
      <c r="A4" s="5"/>
      <c r="B4" s="238" t="s">
        <v>96</v>
      </c>
      <c r="C4" s="238" t="s">
        <v>97</v>
      </c>
      <c r="D4" s="238" t="s">
        <v>98</v>
      </c>
      <c r="E4" s="252" t="s">
        <v>99</v>
      </c>
      <c r="F4" s="253"/>
      <c r="G4" s="253"/>
      <c r="H4" s="253"/>
      <c r="I4" s="253"/>
      <c r="J4" s="254"/>
      <c r="K4" s="237" t="s">
        <v>100</v>
      </c>
      <c r="L4" s="237" t="s">
        <v>101</v>
      </c>
      <c r="M4" s="237" t="s">
        <v>102</v>
      </c>
      <c r="N4" s="246" t="s">
        <v>103</v>
      </c>
      <c r="O4" s="5"/>
    </row>
    <row r="5" spans="1:26" ht="14.25" customHeight="1">
      <c r="A5" s="5"/>
      <c r="B5" s="239"/>
      <c r="C5" s="239"/>
      <c r="D5" s="239"/>
      <c r="E5" s="244" t="s">
        <v>104</v>
      </c>
      <c r="F5" s="244" t="s">
        <v>105</v>
      </c>
      <c r="G5" s="244" t="s">
        <v>106</v>
      </c>
      <c r="H5" s="244" t="s">
        <v>107</v>
      </c>
      <c r="I5" s="244" t="s">
        <v>108</v>
      </c>
      <c r="J5" s="244" t="s">
        <v>109</v>
      </c>
      <c r="K5" s="237"/>
      <c r="L5" s="237"/>
      <c r="M5" s="237"/>
      <c r="N5" s="247"/>
      <c r="O5" s="5"/>
    </row>
    <row r="6" spans="1:26" ht="71.150000000000006" customHeight="1">
      <c r="A6" s="5"/>
      <c r="B6" s="240"/>
      <c r="C6" s="240"/>
      <c r="D6" s="240"/>
      <c r="E6" s="245"/>
      <c r="F6" s="245" t="s">
        <v>110</v>
      </c>
      <c r="G6" s="245" t="s">
        <v>111</v>
      </c>
      <c r="H6" s="245" t="s">
        <v>111</v>
      </c>
      <c r="I6" s="245"/>
      <c r="J6" s="245"/>
      <c r="K6" s="237"/>
      <c r="L6" s="237"/>
      <c r="M6" s="237"/>
      <c r="N6" s="248"/>
      <c r="O6" s="5"/>
    </row>
    <row r="7" spans="1:26" ht="26.5" customHeight="1">
      <c r="A7" s="5"/>
      <c r="B7" s="101">
        <v>1</v>
      </c>
      <c r="C7" s="101">
        <v>2</v>
      </c>
      <c r="D7" s="101">
        <v>3</v>
      </c>
      <c r="E7" s="101">
        <v>4</v>
      </c>
      <c r="F7" s="101">
        <v>5</v>
      </c>
      <c r="G7" s="101">
        <v>6</v>
      </c>
      <c r="H7" s="101">
        <v>7</v>
      </c>
      <c r="I7" s="101">
        <v>8</v>
      </c>
      <c r="J7" s="101">
        <v>9</v>
      </c>
      <c r="K7" s="101">
        <v>10</v>
      </c>
      <c r="L7" s="101">
        <v>11</v>
      </c>
      <c r="M7" s="118">
        <v>12</v>
      </c>
      <c r="N7" s="101">
        <v>13</v>
      </c>
      <c r="O7" s="5"/>
    </row>
    <row r="8" spans="1:26" ht="46.5" customHeight="1">
      <c r="A8" s="5"/>
      <c r="B8" s="49">
        <v>1</v>
      </c>
      <c r="C8" s="49"/>
      <c r="D8" s="123" t="s">
        <v>141</v>
      </c>
      <c r="E8" s="95"/>
      <c r="F8" s="95"/>
      <c r="G8" s="95"/>
      <c r="H8" s="95"/>
      <c r="I8" s="46">
        <f>ROUNDDOWN((E8+F8+G8+H8),2)</f>
        <v>0</v>
      </c>
      <c r="J8" s="46">
        <f>ROUNDDOWN(((E8+G8+H8)*25%),2)</f>
        <v>0</v>
      </c>
      <c r="K8" s="109">
        <f>ROUNDDOWN((I8+J8),2)</f>
        <v>0</v>
      </c>
      <c r="L8" s="108">
        <f>ROUNDDOWN(K8-M8,2)</f>
        <v>0</v>
      </c>
      <c r="M8" s="51"/>
      <c r="N8" s="46" t="e">
        <f>L8/K8*100</f>
        <v>#DIV/0!</v>
      </c>
      <c r="O8" s="5"/>
    </row>
    <row r="9" spans="1:26" ht="24.75" customHeight="1">
      <c r="A9" s="5"/>
      <c r="B9" s="49">
        <v>1</v>
      </c>
      <c r="C9" s="49"/>
      <c r="D9" s="123" t="s">
        <v>142</v>
      </c>
      <c r="E9" s="95"/>
      <c r="F9" s="95"/>
      <c r="G9" s="115"/>
      <c r="H9" s="51"/>
      <c r="I9" s="46">
        <f>ROUNDDOWN((E9+F9+G9+H9),2)</f>
        <v>0</v>
      </c>
      <c r="J9" s="46">
        <f>ROUNDDOWN(((E9+G9+F9)*20%),2)</f>
        <v>0</v>
      </c>
      <c r="K9" s="109">
        <f>ROUNDDOWN((I9+J9),2)</f>
        <v>0</v>
      </c>
      <c r="L9" s="108">
        <f>ROUNDDOWN(K9-M9,2)</f>
        <v>0</v>
      </c>
      <c r="M9" s="46"/>
      <c r="N9" s="46" t="e">
        <f>L9/K9*100</f>
        <v>#DIV/0!</v>
      </c>
      <c r="O9" s="5"/>
    </row>
    <row r="10" spans="1:26">
      <c r="A10" s="5"/>
      <c r="B10" s="49">
        <v>1</v>
      </c>
      <c r="C10" s="49"/>
      <c r="D10" s="54"/>
      <c r="E10" s="95"/>
      <c r="F10" s="95"/>
      <c r="G10" s="95"/>
      <c r="H10" s="95"/>
      <c r="I10" s="46">
        <f>ROUNDDOWN((E10+F10+G10+H10),2)</f>
        <v>0</v>
      </c>
      <c r="J10" s="46"/>
      <c r="K10" s="109">
        <f>ROUNDDOWN((I10+J10),2)</f>
        <v>0</v>
      </c>
      <c r="L10" s="108">
        <f t="shared" ref="L10:L11" si="0">ROUNDDOWN(K10-M10,2)</f>
        <v>0</v>
      </c>
      <c r="M10" s="46"/>
      <c r="N10" s="46" t="e">
        <f>L10/K10*100</f>
        <v>#DIV/0!</v>
      </c>
      <c r="O10" s="5"/>
    </row>
    <row r="11" spans="1:26">
      <c r="A11" s="5"/>
      <c r="B11" s="49">
        <v>1</v>
      </c>
      <c r="C11" s="50"/>
      <c r="D11" s="54"/>
      <c r="E11" s="95"/>
      <c r="F11" s="95"/>
      <c r="G11" s="95"/>
      <c r="H11" s="51"/>
      <c r="I11" s="46">
        <f>ROUNDDOWN((E11+F11+G11+H11),2)</f>
        <v>0</v>
      </c>
      <c r="J11" s="46"/>
      <c r="K11" s="109">
        <f>ROUNDDOWN((I11+J11),2)</f>
        <v>0</v>
      </c>
      <c r="L11" s="108">
        <f t="shared" si="0"/>
        <v>0</v>
      </c>
      <c r="M11" s="46"/>
      <c r="N11" s="46" t="e">
        <f>L11/K11*100</f>
        <v>#DIV/0!</v>
      </c>
      <c r="O11" s="5"/>
    </row>
    <row r="12" spans="1:26" ht="22.4" customHeight="1">
      <c r="A12" s="5"/>
      <c r="B12" s="249" t="s">
        <v>112</v>
      </c>
      <c r="C12" s="250"/>
      <c r="D12" s="251"/>
      <c r="E12" s="48">
        <f>SUM(E8:E11)</f>
        <v>0</v>
      </c>
      <c r="F12" s="48">
        <f>SUM(F8:F11)</f>
        <v>0</v>
      </c>
      <c r="G12" s="48">
        <f>SUM(G8:G11)</f>
        <v>0</v>
      </c>
      <c r="H12" s="48">
        <f>SUM(H8:H11)</f>
        <v>0</v>
      </c>
      <c r="I12" s="48">
        <f>ROUNDDOWN((I8+I9+I10+I11),2)</f>
        <v>0</v>
      </c>
      <c r="J12" s="48">
        <f>SUM(J8:J11)</f>
        <v>0</v>
      </c>
      <c r="K12" s="109">
        <f>ROUNDDOWN((K8+K9+K10+K11),2)</f>
        <v>0</v>
      </c>
      <c r="L12" s="48">
        <f>ROUNDDOWN((L8+L9+L10+L11),2)</f>
        <v>0</v>
      </c>
      <c r="M12" s="109">
        <f>ROUND((M8+M10+M9+M11),2)</f>
        <v>0</v>
      </c>
      <c r="N12" s="51"/>
      <c r="O12" s="5"/>
    </row>
    <row r="13" spans="1:26">
      <c r="A13" s="5"/>
      <c r="B13" s="49">
        <v>2</v>
      </c>
      <c r="C13" s="49"/>
      <c r="D13" s="54"/>
      <c r="E13" s="95"/>
      <c r="F13" s="95"/>
      <c r="G13" s="95"/>
      <c r="H13" s="95"/>
      <c r="I13" s="46">
        <f>ROUNDDOWN((E13+F13+G13+H13),2)</f>
        <v>0</v>
      </c>
      <c r="J13" s="46">
        <f>ROUNDDOWN(((E13+G13+H13)*25%),2)</f>
        <v>0</v>
      </c>
      <c r="K13" s="109">
        <f>ROUNDDOWN((I13+J13),2)</f>
        <v>0</v>
      </c>
      <c r="L13" s="108">
        <f>ROUNDDOWN(K13-M13,2)</f>
        <v>0</v>
      </c>
      <c r="M13" s="46"/>
      <c r="N13" s="46" t="e">
        <f>L13/K13*100</f>
        <v>#DIV/0!</v>
      </c>
      <c r="O13" s="5"/>
    </row>
    <row r="14" spans="1:26">
      <c r="A14" s="5"/>
      <c r="B14" s="49">
        <v>2</v>
      </c>
      <c r="C14" s="49"/>
      <c r="D14" s="54"/>
      <c r="E14" s="95"/>
      <c r="F14" s="95"/>
      <c r="G14" s="95"/>
      <c r="H14" s="51"/>
      <c r="I14" s="46">
        <f>ROUNDDOWN((E14+F14+G14+H14),2)</f>
        <v>0</v>
      </c>
      <c r="J14" s="46"/>
      <c r="K14" s="109">
        <f>ROUNDDOWN((I14+J14),2)</f>
        <v>0</v>
      </c>
      <c r="L14" s="108">
        <f>ROUNDDOWN(K14-M14,2)</f>
        <v>0</v>
      </c>
      <c r="M14" s="46"/>
      <c r="N14" s="46" t="e">
        <f>L14/K14*100</f>
        <v>#DIV/0!</v>
      </c>
      <c r="O14" s="5"/>
    </row>
    <row r="15" spans="1:26">
      <c r="A15" s="5"/>
      <c r="B15" s="49">
        <v>2</v>
      </c>
      <c r="C15" s="49"/>
      <c r="D15" s="54"/>
      <c r="E15" s="95"/>
      <c r="F15" s="95"/>
      <c r="G15" s="95"/>
      <c r="H15" s="95"/>
      <c r="I15" s="46">
        <f>ROUNDDOWN((E15+F15+G15+H15),2)</f>
        <v>0</v>
      </c>
      <c r="J15" s="46"/>
      <c r="K15" s="109">
        <f>ROUNDDOWN((I15+J15),2)</f>
        <v>0</v>
      </c>
      <c r="L15" s="108">
        <f>ROUNDDOWN(K15-M15,2)</f>
        <v>0</v>
      </c>
      <c r="M15" s="46"/>
      <c r="N15" s="46" t="e">
        <f>L15/K15*100</f>
        <v>#DIV/0!</v>
      </c>
      <c r="O15" s="5"/>
      <c r="Q15" s="55"/>
      <c r="R15" s="55"/>
      <c r="S15" s="55"/>
      <c r="T15" s="55"/>
      <c r="U15" s="55"/>
      <c r="V15" s="55"/>
      <c r="W15" s="55"/>
      <c r="X15" s="55"/>
      <c r="Y15" s="55"/>
      <c r="Z15" s="55"/>
    </row>
    <row r="16" spans="1:26">
      <c r="A16" s="5"/>
      <c r="B16" s="49">
        <v>2</v>
      </c>
      <c r="C16" s="50"/>
      <c r="D16" s="54"/>
      <c r="E16" s="95"/>
      <c r="F16" s="95"/>
      <c r="G16" s="95"/>
      <c r="H16" s="51"/>
      <c r="I16" s="46">
        <f>ROUNDDOWN((E16+F16+G16+H16),2)</f>
        <v>0</v>
      </c>
      <c r="J16" s="46"/>
      <c r="K16" s="109">
        <f>ROUNDDOWN((I16+J16),2)</f>
        <v>0</v>
      </c>
      <c r="L16" s="108">
        <f>ROUNDDOWN(K16-M16,2)</f>
        <v>0</v>
      </c>
      <c r="M16" s="46"/>
      <c r="N16" s="46" t="e">
        <f>ROUNDDOWN(L16/K16,2)*100</f>
        <v>#DIV/0!</v>
      </c>
      <c r="O16" s="5"/>
    </row>
    <row r="17" spans="1:15" ht="22.4" customHeight="1">
      <c r="A17" s="5"/>
      <c r="B17" s="249" t="s">
        <v>113</v>
      </c>
      <c r="C17" s="250"/>
      <c r="D17" s="251"/>
      <c r="E17" s="48">
        <f t="shared" ref="E17" si="1">SUM(E13:E16)</f>
        <v>0</v>
      </c>
      <c r="F17" s="48">
        <f t="shared" ref="F17:H17" si="2">SUM(F13:F16)</f>
        <v>0</v>
      </c>
      <c r="G17" s="48">
        <f t="shared" si="2"/>
        <v>0</v>
      </c>
      <c r="H17" s="48">
        <f t="shared" si="2"/>
        <v>0</v>
      </c>
      <c r="I17" s="48">
        <f>ROUNDDOWN((I13+I14+I15+I16),2)</f>
        <v>0</v>
      </c>
      <c r="J17" s="48">
        <f>SUM(J13:J16)</f>
        <v>0</v>
      </c>
      <c r="K17" s="109">
        <f>ROUNDDOWN((K13+K14+K15+K16),2)</f>
        <v>0</v>
      </c>
      <c r="L17" s="48">
        <f>ROUNDDOWN((L13+L14+L15+L16),2)</f>
        <v>0</v>
      </c>
      <c r="M17" s="109">
        <f>ROUND((M13+M15+M14+M16),2)</f>
        <v>0</v>
      </c>
      <c r="N17" s="51"/>
      <c r="O17" s="5"/>
    </row>
    <row r="18" spans="1:15">
      <c r="A18" s="5"/>
      <c r="B18" s="49">
        <v>3</v>
      </c>
      <c r="C18" s="49"/>
      <c r="D18" s="54"/>
      <c r="E18" s="95"/>
      <c r="F18" s="95"/>
      <c r="G18" s="95"/>
      <c r="H18" s="95"/>
      <c r="I18" s="46">
        <f>ROUNDDOWN((E18+F18+G18+H18),2)</f>
        <v>0</v>
      </c>
      <c r="J18" s="46">
        <f>ROUNDDOWN(((E18+G18+H18)*25%),2)</f>
        <v>0</v>
      </c>
      <c r="K18" s="109">
        <f>ROUNDDOWN((I18+J18),2)</f>
        <v>0</v>
      </c>
      <c r="L18" s="108">
        <f>ROUNDDOWN(K18-M18,2)</f>
        <v>0</v>
      </c>
      <c r="M18" s="46"/>
      <c r="N18" s="46" t="e">
        <f>ROUNDDOWN(L18/K18,2)*100</f>
        <v>#DIV/0!</v>
      </c>
      <c r="O18" s="5"/>
    </row>
    <row r="19" spans="1:15">
      <c r="A19" s="5"/>
      <c r="B19" s="49">
        <v>3</v>
      </c>
      <c r="C19" s="49"/>
      <c r="D19" s="54"/>
      <c r="E19" s="95"/>
      <c r="F19" s="95"/>
      <c r="G19" s="95"/>
      <c r="H19" s="51"/>
      <c r="I19" s="46">
        <f>ROUNDDOWN((E19+F19+G19+H19),2)</f>
        <v>0</v>
      </c>
      <c r="J19" s="46"/>
      <c r="K19" s="109">
        <f>ROUNDDOWN((I19+J19),2)</f>
        <v>0</v>
      </c>
      <c r="L19" s="108">
        <f>ROUNDDOWN(K19-M19,2)</f>
        <v>0</v>
      </c>
      <c r="M19" s="46"/>
      <c r="N19" s="46" t="e">
        <f>ROUNDDOWN(L19/K19,2)*100</f>
        <v>#DIV/0!</v>
      </c>
      <c r="O19" s="5"/>
    </row>
    <row r="20" spans="1:15">
      <c r="A20" s="5"/>
      <c r="B20" s="49">
        <v>3</v>
      </c>
      <c r="C20" s="49"/>
      <c r="D20" s="54"/>
      <c r="E20" s="95"/>
      <c r="F20" s="95"/>
      <c r="G20" s="95"/>
      <c r="H20" s="95"/>
      <c r="I20" s="46">
        <f>ROUNDDOWN((E20+F20+G20+H20),2)</f>
        <v>0</v>
      </c>
      <c r="J20" s="46"/>
      <c r="K20" s="109">
        <f>ROUNDDOWN((I20+J20),2)</f>
        <v>0</v>
      </c>
      <c r="L20" s="108">
        <f>ROUNDDOWN(K20-M20,2)</f>
        <v>0</v>
      </c>
      <c r="M20" s="46"/>
      <c r="N20" s="46" t="e">
        <f>ROUNDDOWN(L20/K20,2)*100</f>
        <v>#DIV/0!</v>
      </c>
      <c r="O20" s="5"/>
    </row>
    <row r="21" spans="1:15">
      <c r="A21" s="5"/>
      <c r="B21" s="49">
        <v>3</v>
      </c>
      <c r="C21" s="50"/>
      <c r="D21" s="54"/>
      <c r="E21" s="95"/>
      <c r="F21" s="95"/>
      <c r="G21" s="95"/>
      <c r="H21" s="51"/>
      <c r="I21" s="46">
        <f>ROUNDDOWN((E21+F21+G21+H21),2)</f>
        <v>0</v>
      </c>
      <c r="J21" s="46"/>
      <c r="K21" s="109">
        <f>ROUNDDOWN((I21+J21),2)</f>
        <v>0</v>
      </c>
      <c r="L21" s="108">
        <f>ROUNDDOWN(K21-M21,2)</f>
        <v>0</v>
      </c>
      <c r="M21" s="46"/>
      <c r="N21" s="46" t="e">
        <f>L21/K21*100</f>
        <v>#DIV/0!</v>
      </c>
      <c r="O21" s="5"/>
    </row>
    <row r="22" spans="1:15" ht="22.4" customHeight="1">
      <c r="A22" s="5"/>
      <c r="B22" s="249" t="s">
        <v>114</v>
      </c>
      <c r="C22" s="250"/>
      <c r="D22" s="251"/>
      <c r="E22" s="48">
        <f t="shared" ref="E22" si="3">SUM(E18:E21)</f>
        <v>0</v>
      </c>
      <c r="F22" s="48">
        <f t="shared" ref="F22:H22" si="4">SUM(F18:F21)</f>
        <v>0</v>
      </c>
      <c r="G22" s="48">
        <f t="shared" si="4"/>
        <v>0</v>
      </c>
      <c r="H22" s="48">
        <f t="shared" si="4"/>
        <v>0</v>
      </c>
      <c r="I22" s="48">
        <f>ROUNDDOWN((I18+I19+I20+I21),2)</f>
        <v>0</v>
      </c>
      <c r="J22" s="48">
        <f>SUM(J18:J21)</f>
        <v>0</v>
      </c>
      <c r="K22" s="109">
        <f>ROUNDDOWN((K18+K19+K20+K21),2)</f>
        <v>0</v>
      </c>
      <c r="L22" s="48">
        <f>ROUNDDOWN((L18+L19+L20+L21),2)</f>
        <v>0</v>
      </c>
      <c r="M22" s="109">
        <f>ROUNDDOWN((M18+M20+M19+M21),2)</f>
        <v>0</v>
      </c>
      <c r="N22" s="51"/>
      <c r="O22" s="5"/>
    </row>
    <row r="23" spans="1:15">
      <c r="A23" s="5"/>
      <c r="B23" s="49">
        <v>4</v>
      </c>
      <c r="C23" s="49"/>
      <c r="D23" s="54"/>
      <c r="E23" s="95"/>
      <c r="F23" s="95"/>
      <c r="G23" s="95"/>
      <c r="H23" s="95"/>
      <c r="I23" s="46">
        <f>ROUNDDOWN((E23+F23+G23+H23),2)</f>
        <v>0</v>
      </c>
      <c r="J23" s="46"/>
      <c r="K23" s="109">
        <f>ROUNDDOWN((I23+J23),2)</f>
        <v>0</v>
      </c>
      <c r="L23" s="108">
        <f>ROUNDDOWN(K23-M23,2)</f>
        <v>0</v>
      </c>
      <c r="M23" s="46"/>
      <c r="N23" s="46" t="e">
        <f>L23/K23*100</f>
        <v>#DIV/0!</v>
      </c>
      <c r="O23" s="5"/>
    </row>
    <row r="24" spans="1:15">
      <c r="A24" s="5"/>
      <c r="B24" s="49">
        <v>4</v>
      </c>
      <c r="C24" s="49"/>
      <c r="D24" s="54"/>
      <c r="E24" s="95"/>
      <c r="F24" s="114"/>
      <c r="G24" s="95"/>
      <c r="H24" s="51"/>
      <c r="I24" s="46">
        <f>ROUNDDOWN((E24+F24+G24+H24),2)</f>
        <v>0</v>
      </c>
      <c r="J24" s="46">
        <f>ROUNDDOWN(((E24+G24+F24)*20%),2)</f>
        <v>0</v>
      </c>
      <c r="K24" s="109">
        <f>ROUNDDOWN((I24+J24),2)</f>
        <v>0</v>
      </c>
      <c r="L24" s="108">
        <f>ROUNDDOWN(K24-M24,2)</f>
        <v>0</v>
      </c>
      <c r="M24" s="46"/>
      <c r="N24" s="46" t="e">
        <f>L24/K24*100</f>
        <v>#DIV/0!</v>
      </c>
      <c r="O24" s="5"/>
    </row>
    <row r="25" spans="1:15">
      <c r="A25" s="5"/>
      <c r="B25" s="49">
        <v>4</v>
      </c>
      <c r="C25" s="49"/>
      <c r="D25" s="54"/>
      <c r="E25" s="95"/>
      <c r="F25" s="95"/>
      <c r="G25" s="95"/>
      <c r="H25" s="95"/>
      <c r="I25" s="46">
        <f>ROUNDDOWN((E25+F25+G25+H25),2)</f>
        <v>0</v>
      </c>
      <c r="J25" s="46"/>
      <c r="K25" s="109">
        <f>ROUNDDOWN((I25+J25),2)</f>
        <v>0</v>
      </c>
      <c r="L25" s="108">
        <f>ROUNDDOWN(K25-M25,2)</f>
        <v>0</v>
      </c>
      <c r="M25" s="46"/>
      <c r="N25" s="46" t="e">
        <f>L25/K25*100</f>
        <v>#DIV/0!</v>
      </c>
      <c r="O25" s="5"/>
    </row>
    <row r="26" spans="1:15">
      <c r="A26" s="5"/>
      <c r="B26" s="49">
        <v>4</v>
      </c>
      <c r="C26" s="50"/>
      <c r="D26" s="54"/>
      <c r="E26" s="95"/>
      <c r="F26" s="95"/>
      <c r="G26" s="95"/>
      <c r="H26" s="51"/>
      <c r="I26" s="46">
        <f>ROUNDDOWN((E26+F26+G26+H26),2)</f>
        <v>0</v>
      </c>
      <c r="J26" s="46"/>
      <c r="K26" s="109">
        <f>ROUNDDOWN((I26+J26),2)</f>
        <v>0</v>
      </c>
      <c r="L26" s="108">
        <f>ROUNDDOWN(K26-M26,2)</f>
        <v>0</v>
      </c>
      <c r="M26" s="46"/>
      <c r="N26" s="46" t="e">
        <f>L26/K26*100</f>
        <v>#DIV/0!</v>
      </c>
      <c r="O26" s="5"/>
    </row>
    <row r="27" spans="1:15" ht="22.4" customHeight="1">
      <c r="A27" s="5"/>
      <c r="B27" s="249" t="s">
        <v>115</v>
      </c>
      <c r="C27" s="250"/>
      <c r="D27" s="251"/>
      <c r="E27" s="48">
        <f t="shared" ref="E27" si="5">SUM(E23:E26)</f>
        <v>0</v>
      </c>
      <c r="F27" s="48">
        <f t="shared" ref="F27:H27" si="6">SUM(F23:F26)</f>
        <v>0</v>
      </c>
      <c r="G27" s="48">
        <f t="shared" si="6"/>
        <v>0</v>
      </c>
      <c r="H27" s="48">
        <f t="shared" si="6"/>
        <v>0</v>
      </c>
      <c r="I27" s="48">
        <f>ROUNDDOWN((I23+I24+I25+I26),2)</f>
        <v>0</v>
      </c>
      <c r="J27" s="48">
        <f>SUM(J23:J26)</f>
        <v>0</v>
      </c>
      <c r="K27" s="109">
        <f>ROUNDDOWN((K23+K24+K25+K26),2)</f>
        <v>0</v>
      </c>
      <c r="L27" s="48">
        <f>ROUNDDOWN((L23+L24+L25+L26),2)</f>
        <v>0</v>
      </c>
      <c r="M27" s="109">
        <f>ROUNDDOWN((M23+M25+M24+M26),2)</f>
        <v>0</v>
      </c>
      <c r="N27" s="51"/>
      <c r="O27" s="5"/>
    </row>
    <row r="28" spans="1:15">
      <c r="A28" s="5"/>
      <c r="B28" s="49">
        <v>5</v>
      </c>
      <c r="C28" s="49"/>
      <c r="D28" s="54"/>
      <c r="E28" s="95"/>
      <c r="F28" s="95"/>
      <c r="G28" s="95"/>
      <c r="H28" s="95"/>
      <c r="I28" s="46">
        <f>ROUNDDOWN((E28+F28+G28+H28),2)</f>
        <v>0</v>
      </c>
      <c r="J28" s="46"/>
      <c r="K28" s="109">
        <f>ROUNDDOWN((I28+J28),2)</f>
        <v>0</v>
      </c>
      <c r="L28" s="108">
        <f>ROUNDDOWN(K28-M28,2)</f>
        <v>0</v>
      </c>
      <c r="M28" s="46"/>
      <c r="N28" s="46" t="e">
        <f>L28/K28*100</f>
        <v>#DIV/0!</v>
      </c>
      <c r="O28" s="5"/>
    </row>
    <row r="29" spans="1:15">
      <c r="A29" s="5"/>
      <c r="B29" s="49">
        <v>5</v>
      </c>
      <c r="C29" s="49"/>
      <c r="D29" s="54"/>
      <c r="E29" s="95"/>
      <c r="F29" s="95"/>
      <c r="G29" s="95"/>
      <c r="H29" s="51"/>
      <c r="I29" s="46">
        <f>ROUNDDOWN((E29+F29+G29+H29),2)</f>
        <v>0</v>
      </c>
      <c r="J29" s="46">
        <f>ROUNDDOWN(((E29+G29+F29)*20%),2)</f>
        <v>0</v>
      </c>
      <c r="K29" s="109">
        <f>ROUNDDOWN((I29+J29),2)</f>
        <v>0</v>
      </c>
      <c r="L29" s="108">
        <f>ROUNDDOWN(K29-M29,2)</f>
        <v>0</v>
      </c>
      <c r="M29" s="46"/>
      <c r="N29" s="46" t="e">
        <f>L29/K29*100</f>
        <v>#DIV/0!</v>
      </c>
      <c r="O29" s="5"/>
    </row>
    <row r="30" spans="1:15">
      <c r="A30" s="5"/>
      <c r="B30" s="49">
        <v>5</v>
      </c>
      <c r="C30" s="49"/>
      <c r="D30" s="54"/>
      <c r="E30" s="95"/>
      <c r="F30" s="95"/>
      <c r="G30" s="95"/>
      <c r="H30" s="95"/>
      <c r="I30" s="46">
        <f>ROUNDDOWN((E30+F30+G30+H30),2)</f>
        <v>0</v>
      </c>
      <c r="J30" s="46"/>
      <c r="K30" s="109">
        <f>ROUNDDOWN((I30+J30),2)</f>
        <v>0</v>
      </c>
      <c r="L30" s="108">
        <f>ROUNDDOWN(K30-M30,2)</f>
        <v>0</v>
      </c>
      <c r="M30" s="46"/>
      <c r="N30" s="46" t="e">
        <f>L30/K30*100</f>
        <v>#DIV/0!</v>
      </c>
      <c r="O30" s="5"/>
    </row>
    <row r="31" spans="1:15">
      <c r="A31" s="5"/>
      <c r="B31" s="49">
        <v>5</v>
      </c>
      <c r="C31" s="50"/>
      <c r="D31" s="54"/>
      <c r="E31" s="95"/>
      <c r="F31" s="95"/>
      <c r="G31" s="95"/>
      <c r="H31" s="51"/>
      <c r="I31" s="46">
        <f>ROUNDDOWN((E31+F31+G31+H31),2)</f>
        <v>0</v>
      </c>
      <c r="J31" s="46"/>
      <c r="K31" s="109">
        <f>ROUNDDOWN((I31+J31),2)</f>
        <v>0</v>
      </c>
      <c r="L31" s="108">
        <f>ROUNDDOWN(K31-M31,2)</f>
        <v>0</v>
      </c>
      <c r="M31" s="46"/>
      <c r="N31" s="46" t="e">
        <f>L31/K31*100</f>
        <v>#DIV/0!</v>
      </c>
      <c r="O31" s="5"/>
    </row>
    <row r="32" spans="1:15" ht="22.4" customHeight="1">
      <c r="A32" s="5"/>
      <c r="B32" s="249" t="s">
        <v>116</v>
      </c>
      <c r="C32" s="250"/>
      <c r="D32" s="251"/>
      <c r="E32" s="48">
        <f t="shared" ref="E32:H32" si="7">SUM(E28:E31)</f>
        <v>0</v>
      </c>
      <c r="F32" s="48">
        <f t="shared" si="7"/>
        <v>0</v>
      </c>
      <c r="G32" s="48">
        <f>SUM(G28:G31)</f>
        <v>0</v>
      </c>
      <c r="H32" s="48">
        <f t="shared" si="7"/>
        <v>0</v>
      </c>
      <c r="I32" s="48">
        <f>ROUNDDOWN((I28+I29+I30+I31),2)</f>
        <v>0</v>
      </c>
      <c r="J32" s="48">
        <f>SUM(J28:J31)</f>
        <v>0</v>
      </c>
      <c r="K32" s="109">
        <f>ROUNDDOWN((K28+K29+K30+K31),2)</f>
        <v>0</v>
      </c>
      <c r="L32" s="48">
        <f>ROUNDDOWN((L28+L29+L30+L31),2)</f>
        <v>0</v>
      </c>
      <c r="M32" s="109">
        <f>ROUNDDOWN((M28+M30+M29+M31),2)</f>
        <v>0</v>
      </c>
      <c r="N32" s="51"/>
      <c r="O32" s="5"/>
    </row>
    <row r="33" spans="1:15" s="10" customFormat="1" ht="26.25" customHeight="1">
      <c r="A33" s="9"/>
      <c r="B33" s="249" t="s">
        <v>117</v>
      </c>
      <c r="C33" s="250"/>
      <c r="D33" s="251"/>
      <c r="E33" s="116">
        <f t="shared" ref="E33:J33" si="8">ROUNDDOWN((E12+E17+E22+E27+E32),2)</f>
        <v>0</v>
      </c>
      <c r="F33" s="116">
        <f t="shared" si="8"/>
        <v>0</v>
      </c>
      <c r="G33" s="116">
        <f t="shared" si="8"/>
        <v>0</v>
      </c>
      <c r="H33" s="116">
        <f t="shared" si="8"/>
        <v>0</v>
      </c>
      <c r="I33" s="116">
        <f t="shared" si="8"/>
        <v>0</v>
      </c>
      <c r="J33" s="116">
        <f t="shared" si="8"/>
        <v>0</v>
      </c>
      <c r="K33" s="119">
        <f>ROUNDDOWN((K12+K17+K22+K27+K32),2)</f>
        <v>0</v>
      </c>
      <c r="L33" s="116">
        <f>ROUNDDOWN((L12+L17+L22+L27+L32),2)</f>
        <v>0</v>
      </c>
      <c r="M33" s="119">
        <f>ROUNDDOWN((M12+M17+M22+M27+M32),2)</f>
        <v>0</v>
      </c>
      <c r="N33" s="117"/>
      <c r="O33" s="9"/>
    </row>
    <row r="34" spans="1:15" ht="25.5" customHeight="1">
      <c r="A34" s="5"/>
      <c r="B34" s="11"/>
      <c r="C34" s="11"/>
      <c r="D34" s="11"/>
      <c r="E34" s="11"/>
      <c r="F34" s="11"/>
      <c r="G34" s="11"/>
      <c r="H34" s="11"/>
      <c r="I34" s="11"/>
      <c r="J34" s="11"/>
      <c r="K34" s="11"/>
      <c r="L34" s="11"/>
      <c r="M34" s="11"/>
      <c r="N34" s="11"/>
      <c r="O34" s="5"/>
    </row>
    <row r="35" spans="1:15" ht="25.5" customHeight="1">
      <c r="A35" s="5"/>
      <c r="B35" s="11"/>
      <c r="C35" s="11"/>
      <c r="D35" s="11"/>
      <c r="E35" s="11"/>
      <c r="F35" s="11"/>
      <c r="G35" s="11"/>
      <c r="H35" s="11"/>
      <c r="I35" s="11"/>
      <c r="J35" s="11"/>
      <c r="K35" s="11"/>
      <c r="L35" s="11"/>
      <c r="M35" s="11"/>
      <c r="N35" s="11"/>
      <c r="O35" s="5"/>
    </row>
    <row r="36" spans="1:15" ht="25.5" customHeight="1">
      <c r="A36" s="5"/>
      <c r="B36" s="11"/>
      <c r="C36" s="11"/>
      <c r="D36" s="11"/>
      <c r="E36" s="11"/>
      <c r="F36" s="11"/>
      <c r="G36" s="11"/>
      <c r="H36" s="11"/>
      <c r="I36" s="11"/>
      <c r="J36" s="11"/>
      <c r="K36" s="11"/>
      <c r="L36" s="11"/>
      <c r="M36" s="11"/>
      <c r="N36" s="11"/>
      <c r="O36" s="5"/>
    </row>
    <row r="37" spans="1:15" ht="25.5" customHeight="1">
      <c r="A37" s="5"/>
      <c r="B37" s="11"/>
      <c r="C37" s="11"/>
      <c r="D37" s="11"/>
      <c r="E37" s="11"/>
      <c r="F37" s="11"/>
      <c r="G37" s="11"/>
      <c r="H37" s="11"/>
      <c r="I37" s="11"/>
      <c r="J37" s="11"/>
      <c r="K37" s="11"/>
      <c r="L37" s="11"/>
      <c r="M37" s="11"/>
      <c r="N37" s="11"/>
      <c r="O37" s="5"/>
    </row>
    <row r="38" spans="1:15" ht="25.5" customHeight="1">
      <c r="A38" s="5"/>
      <c r="B38" s="11"/>
      <c r="C38" s="11"/>
      <c r="D38" s="11"/>
      <c r="E38" s="11"/>
      <c r="F38" s="11"/>
      <c r="G38" s="11"/>
      <c r="H38" s="11"/>
      <c r="I38" s="11"/>
      <c r="J38" s="11"/>
      <c r="K38" s="11"/>
      <c r="L38" s="11"/>
      <c r="M38" s="11"/>
      <c r="N38" s="11"/>
      <c r="O38" s="5"/>
    </row>
    <row r="39" spans="1:15" ht="25.5" customHeight="1">
      <c r="A39" s="5"/>
      <c r="B39" s="11"/>
      <c r="C39" s="11"/>
      <c r="D39" s="11"/>
      <c r="E39" s="11"/>
      <c r="F39" s="11"/>
      <c r="G39" s="11"/>
      <c r="H39" s="11"/>
      <c r="I39" s="11"/>
      <c r="J39" s="11"/>
      <c r="K39" s="11"/>
      <c r="L39" s="11"/>
      <c r="M39" s="11"/>
      <c r="N39" s="11"/>
      <c r="O39" s="5"/>
    </row>
    <row r="40" spans="1:15" ht="25.5" customHeight="1">
      <c r="A40" s="5"/>
      <c r="B40" s="11"/>
      <c r="C40" s="11"/>
      <c r="D40" s="11"/>
      <c r="E40" s="11"/>
      <c r="F40" s="11"/>
      <c r="G40" s="11"/>
      <c r="H40" s="11"/>
      <c r="I40" s="11"/>
      <c r="J40" s="11"/>
      <c r="K40" s="11"/>
      <c r="L40" s="11"/>
      <c r="M40" s="11"/>
      <c r="N40" s="11"/>
      <c r="O40" s="5"/>
    </row>
    <row r="41" spans="1:15" ht="25.5" customHeight="1">
      <c r="A41" s="5"/>
      <c r="B41" s="11"/>
      <c r="C41" s="11"/>
      <c r="D41" s="11"/>
      <c r="E41" s="11"/>
      <c r="F41" s="11"/>
      <c r="G41" s="11"/>
      <c r="H41" s="11"/>
      <c r="I41" s="11"/>
      <c r="J41" s="11"/>
      <c r="K41" s="11"/>
      <c r="L41" s="11"/>
      <c r="M41" s="11"/>
      <c r="N41" s="11"/>
      <c r="O41" s="5"/>
    </row>
    <row r="42" spans="1:15" ht="25.5" customHeight="1">
      <c r="A42" s="5"/>
      <c r="B42" s="11"/>
      <c r="C42" s="11"/>
      <c r="D42" s="11"/>
      <c r="E42" s="11"/>
      <c r="F42" s="11"/>
      <c r="G42" s="11"/>
      <c r="H42" s="11"/>
      <c r="I42" s="11"/>
      <c r="J42" s="11"/>
      <c r="K42" s="11"/>
      <c r="L42" s="11"/>
      <c r="M42" s="11"/>
      <c r="N42" s="11"/>
      <c r="O42" s="5"/>
    </row>
    <row r="43" spans="1:15" ht="25.5" customHeight="1">
      <c r="A43" s="5"/>
      <c r="B43" s="11"/>
      <c r="C43" s="11"/>
      <c r="D43" s="11"/>
      <c r="E43" s="11"/>
      <c r="F43" s="11"/>
      <c r="G43" s="11"/>
      <c r="H43" s="11"/>
      <c r="I43" s="11"/>
      <c r="J43" s="11"/>
      <c r="K43" s="11"/>
      <c r="L43" s="11"/>
      <c r="M43" s="11"/>
      <c r="N43" s="11"/>
      <c r="O43" s="5"/>
    </row>
  </sheetData>
  <mergeCells count="21">
    <mergeCell ref="B27:D27"/>
    <mergeCell ref="B32:D32"/>
    <mergeCell ref="B33:D33"/>
    <mergeCell ref="K4:K6"/>
    <mergeCell ref="E4:J4"/>
    <mergeCell ref="B12:D12"/>
    <mergeCell ref="B17:D17"/>
    <mergeCell ref="B22:D22"/>
    <mergeCell ref="M4:M6"/>
    <mergeCell ref="C4:C6"/>
    <mergeCell ref="D4:D6"/>
    <mergeCell ref="B2:N2"/>
    <mergeCell ref="B4:B6"/>
    <mergeCell ref="L4:L6"/>
    <mergeCell ref="E5:E6"/>
    <mergeCell ref="F5:F6"/>
    <mergeCell ref="G5:G6"/>
    <mergeCell ref="H5:H6"/>
    <mergeCell ref="I5:I6"/>
    <mergeCell ref="J5:J6"/>
    <mergeCell ref="N4:N6"/>
  </mergeCells>
  <phoneticPr fontId="40" type="noConversion"/>
  <pageMargins left="0.25" right="0.25" top="0.75" bottom="0.75" header="0.3" footer="0.3"/>
  <pageSetup paperSize="9" scale="57" orientation="landscape" r:id="rId1"/>
  <headerFooter>
    <oddFooter>&amp;L&amp;P/&amp;N&amp;C&amp;1#&amp;"Calibri"&amp;8&amp;K000000K2 - Informacja wewnętrzna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16096-7012-44EA-B582-5C45EF979ADC}">
  <sheetPr>
    <tabColor theme="9" tint="0.79998168889431442"/>
    <pageSetUpPr fitToPage="1"/>
  </sheetPr>
  <dimension ref="A1:O34"/>
  <sheetViews>
    <sheetView zoomScale="80" zoomScaleNormal="80" zoomScaleSheetLayoutView="85" workbookViewId="0">
      <selection activeCell="B2" sqref="B2:N33"/>
    </sheetView>
  </sheetViews>
  <sheetFormatPr defaultColWidth="8.54296875" defaultRowHeight="14.5"/>
  <cols>
    <col min="1" max="1" width="3" style="7" customWidth="1"/>
    <col min="2" max="4" width="20.453125" style="12" customWidth="1"/>
    <col min="5" max="8" width="11.54296875" style="12" customWidth="1"/>
    <col min="9" max="9" width="14.453125" style="12" customWidth="1"/>
    <col min="10" max="10" width="16" style="12" customWidth="1"/>
    <col min="11" max="11" width="22" style="12" customWidth="1"/>
    <col min="12" max="12" width="12.26953125" style="12" customWidth="1"/>
    <col min="13" max="14" width="14.54296875" style="12" customWidth="1"/>
    <col min="15" max="15" width="3" style="7" customWidth="1"/>
    <col min="16" max="16" width="4.1796875" style="7" customWidth="1"/>
    <col min="17" max="16384" width="8.54296875" style="7"/>
  </cols>
  <sheetData>
    <row r="1" spans="1:15" ht="24" customHeight="1" thickBot="1">
      <c r="A1" s="5"/>
      <c r="B1" s="6"/>
      <c r="C1" s="6"/>
      <c r="D1" s="6"/>
      <c r="E1" s="6"/>
      <c r="F1" s="6"/>
      <c r="G1" s="6"/>
      <c r="H1" s="6"/>
      <c r="I1" s="6"/>
      <c r="J1" s="6"/>
      <c r="K1" s="6"/>
      <c r="L1" s="6"/>
      <c r="M1" s="6"/>
      <c r="N1" s="4"/>
      <c r="O1" s="5"/>
    </row>
    <row r="2" spans="1:15" ht="36" customHeight="1" thickBot="1">
      <c r="A2" s="5"/>
      <c r="B2" s="241" t="s">
        <v>118</v>
      </c>
      <c r="C2" s="260"/>
      <c r="D2" s="260"/>
      <c r="E2" s="260"/>
      <c r="F2" s="260"/>
      <c r="G2" s="260"/>
      <c r="H2" s="260"/>
      <c r="I2" s="260"/>
      <c r="J2" s="260"/>
      <c r="K2" s="260"/>
      <c r="L2" s="260"/>
      <c r="M2" s="260"/>
      <c r="N2" s="261"/>
      <c r="O2" s="5"/>
    </row>
    <row r="3" spans="1:15">
      <c r="A3" s="5"/>
      <c r="B3" s="8"/>
      <c r="C3" s="8"/>
      <c r="D3" s="8"/>
      <c r="E3" s="8"/>
      <c r="F3" s="5"/>
      <c r="G3" s="5"/>
      <c r="H3" s="5"/>
      <c r="I3" s="5"/>
      <c r="J3" s="5"/>
      <c r="K3" s="5"/>
      <c r="L3" s="5"/>
      <c r="M3" s="5"/>
      <c r="N3" s="5"/>
      <c r="O3" s="5"/>
    </row>
    <row r="4" spans="1:15" ht="22.5" customHeight="1">
      <c r="A4" s="5"/>
      <c r="B4" s="238" t="s">
        <v>96</v>
      </c>
      <c r="C4" s="238" t="s">
        <v>97</v>
      </c>
      <c r="D4" s="238" t="s">
        <v>98</v>
      </c>
      <c r="E4" s="252" t="s">
        <v>99</v>
      </c>
      <c r="F4" s="253"/>
      <c r="G4" s="253"/>
      <c r="H4" s="253"/>
      <c r="I4" s="253"/>
      <c r="J4" s="254"/>
      <c r="K4" s="262" t="s">
        <v>100</v>
      </c>
      <c r="L4" s="262" t="s">
        <v>101</v>
      </c>
      <c r="M4" s="262" t="s">
        <v>102</v>
      </c>
      <c r="N4" s="246" t="s">
        <v>103</v>
      </c>
      <c r="O4" s="5"/>
    </row>
    <row r="5" spans="1:15" ht="14.25" customHeight="1">
      <c r="A5" s="5"/>
      <c r="B5" s="239"/>
      <c r="C5" s="239"/>
      <c r="D5" s="239"/>
      <c r="E5" s="255" t="s">
        <v>104</v>
      </c>
      <c r="F5" s="255" t="s">
        <v>105</v>
      </c>
      <c r="G5" s="255" t="s">
        <v>106</v>
      </c>
      <c r="H5" s="255" t="s">
        <v>107</v>
      </c>
      <c r="I5" s="255" t="s">
        <v>108</v>
      </c>
      <c r="J5" s="255" t="s">
        <v>109</v>
      </c>
      <c r="K5" s="263"/>
      <c r="L5" s="263"/>
      <c r="M5" s="263"/>
      <c r="N5" s="247"/>
      <c r="O5" s="5"/>
    </row>
    <row r="6" spans="1:15" ht="67.5" customHeight="1">
      <c r="A6" s="5"/>
      <c r="B6" s="240"/>
      <c r="C6" s="240"/>
      <c r="D6" s="240"/>
      <c r="E6" s="256"/>
      <c r="F6" s="256"/>
      <c r="G6" s="256"/>
      <c r="H6" s="256"/>
      <c r="I6" s="256"/>
      <c r="J6" s="256"/>
      <c r="K6" s="264"/>
      <c r="L6" s="264"/>
      <c r="M6" s="264"/>
      <c r="N6" s="248"/>
      <c r="O6" s="5"/>
    </row>
    <row r="7" spans="1:15" ht="27" customHeight="1">
      <c r="A7" s="5"/>
      <c r="B7" s="101">
        <v>1</v>
      </c>
      <c r="C7" s="101">
        <v>2</v>
      </c>
      <c r="D7" s="101">
        <v>3</v>
      </c>
      <c r="E7" s="101">
        <v>4</v>
      </c>
      <c r="F7" s="101">
        <v>5</v>
      </c>
      <c r="G7" s="101">
        <v>6</v>
      </c>
      <c r="H7" s="101">
        <v>7</v>
      </c>
      <c r="I7" s="101">
        <v>8</v>
      </c>
      <c r="J7" s="101">
        <v>9</v>
      </c>
      <c r="K7" s="101">
        <v>10</v>
      </c>
      <c r="L7" s="101">
        <v>11</v>
      </c>
      <c r="M7" s="118">
        <v>12</v>
      </c>
      <c r="N7" s="101">
        <v>13</v>
      </c>
      <c r="O7" s="5"/>
    </row>
    <row r="8" spans="1:15" ht="43.5">
      <c r="A8" s="5"/>
      <c r="B8" s="49">
        <v>1</v>
      </c>
      <c r="C8" s="49"/>
      <c r="D8" s="123" t="s">
        <v>141</v>
      </c>
      <c r="E8" s="95"/>
      <c r="F8" s="95"/>
      <c r="G8" s="115"/>
      <c r="H8" s="114"/>
      <c r="I8" s="46">
        <f>ROUNDDOWN((E8+F8+G8+H8),2)</f>
        <v>0</v>
      </c>
      <c r="J8" s="46">
        <f>ROUNDDOWN(((E8+G8+H8)*25%),2)</f>
        <v>0</v>
      </c>
      <c r="K8" s="109">
        <f>ROUNDDOWN((I8+J8),2)</f>
        <v>0</v>
      </c>
      <c r="L8" s="108">
        <f>ROUNDDOWN(K8-M8,2)</f>
        <v>0</v>
      </c>
      <c r="M8" s="51"/>
      <c r="N8" s="46" t="e">
        <f>L8/K8*100</f>
        <v>#DIV/0!</v>
      </c>
      <c r="O8" s="5"/>
    </row>
    <row r="9" spans="1:15">
      <c r="A9" s="5"/>
      <c r="B9" s="49">
        <v>1</v>
      </c>
      <c r="C9" s="49"/>
      <c r="D9" s="123" t="s">
        <v>142</v>
      </c>
      <c r="E9" s="95"/>
      <c r="F9" s="95"/>
      <c r="G9" s="115"/>
      <c r="H9" s="51"/>
      <c r="I9" s="46">
        <f>ROUNDDOWN((E9+F9+G9+H9),2)</f>
        <v>0</v>
      </c>
      <c r="J9" s="46">
        <f>ROUNDDOWN(((E9+G9+F9)*20%),2)</f>
        <v>0</v>
      </c>
      <c r="K9" s="109">
        <f>ROUNDDOWN((I9+J9),2)</f>
        <v>0</v>
      </c>
      <c r="L9" s="108">
        <f>ROUNDDOWN(K9-M9,2)</f>
        <v>0</v>
      </c>
      <c r="M9" s="46"/>
      <c r="N9" s="46" t="e">
        <f>L9/K9*100</f>
        <v>#DIV/0!</v>
      </c>
      <c r="O9" s="5"/>
    </row>
    <row r="10" spans="1:15">
      <c r="A10" s="5"/>
      <c r="B10" s="49">
        <v>1</v>
      </c>
      <c r="C10" s="49"/>
      <c r="D10" s="54"/>
      <c r="E10" s="95"/>
      <c r="F10" s="95"/>
      <c r="G10" s="95"/>
      <c r="H10" s="95"/>
      <c r="I10" s="46">
        <f>ROUNDDOWN((E10+F10+G10+H10),2)</f>
        <v>0</v>
      </c>
      <c r="J10" s="46"/>
      <c r="K10" s="109">
        <f>ROUNDDOWN((I10+J10),2)</f>
        <v>0</v>
      </c>
      <c r="L10" s="108">
        <f>ROUNDDOWN(K10-M10,2)</f>
        <v>0</v>
      </c>
      <c r="M10" s="46"/>
      <c r="N10" s="46" t="e">
        <f>L10/K10*100</f>
        <v>#DIV/0!</v>
      </c>
      <c r="O10" s="5"/>
    </row>
    <row r="11" spans="1:15">
      <c r="A11" s="5"/>
      <c r="B11" s="49">
        <v>1</v>
      </c>
      <c r="C11" s="50"/>
      <c r="D11" s="54"/>
      <c r="E11" s="95"/>
      <c r="F11" s="95"/>
      <c r="G11" s="95"/>
      <c r="H11" s="51"/>
      <c r="I11" s="46">
        <f>ROUNDDOWN((E11+F11+G11+H11),2)</f>
        <v>0</v>
      </c>
      <c r="J11" s="46"/>
      <c r="K11" s="109">
        <f>ROUNDDOWN((I11+J11),2)</f>
        <v>0</v>
      </c>
      <c r="L11" s="108">
        <f>ROUNDDOWN(K11-M11,2)</f>
        <v>0</v>
      </c>
      <c r="M11" s="46"/>
      <c r="N11" s="46" t="e">
        <f>L11/K11*100</f>
        <v>#DIV/0!</v>
      </c>
      <c r="O11" s="5"/>
    </row>
    <row r="12" spans="1:15" ht="22.4" customHeight="1">
      <c r="A12" s="5"/>
      <c r="B12" s="257" t="s">
        <v>112</v>
      </c>
      <c r="C12" s="258"/>
      <c r="D12" s="259"/>
      <c r="E12" s="48">
        <f>SUM(E8:E11)</f>
        <v>0</v>
      </c>
      <c r="F12" s="48">
        <f>SUM(F8:F11)</f>
        <v>0</v>
      </c>
      <c r="G12" s="48">
        <f>SUM(G8:G11)</f>
        <v>0</v>
      </c>
      <c r="H12" s="48">
        <f>SUM(H8:H11)</f>
        <v>0</v>
      </c>
      <c r="I12" s="48">
        <f>ROUNDDOWN((I8+I9+I10+I11),2)</f>
        <v>0</v>
      </c>
      <c r="J12" s="48">
        <f>SUM(J8:J11)</f>
        <v>0</v>
      </c>
      <c r="K12" s="109">
        <f>ROUNDDOWN((K8+K9+K10+K11),2)</f>
        <v>0</v>
      </c>
      <c r="L12" s="48">
        <f>ROUNDDOWN((L8+L9+L10+L11),2)</f>
        <v>0</v>
      </c>
      <c r="M12" s="109">
        <f>ROUND((M8+M10+M9+M11),2)</f>
        <v>0</v>
      </c>
      <c r="N12" s="51"/>
      <c r="O12" s="5"/>
    </row>
    <row r="13" spans="1:15">
      <c r="A13" s="5"/>
      <c r="B13" s="49">
        <v>2</v>
      </c>
      <c r="C13" s="49"/>
      <c r="D13" s="54"/>
      <c r="E13" s="95"/>
      <c r="F13" s="95"/>
      <c r="G13" s="95"/>
      <c r="H13" s="95"/>
      <c r="I13" s="46">
        <f>ROUNDDOWN((E13+F13+G13+H13),2)</f>
        <v>0</v>
      </c>
      <c r="J13" s="46">
        <f>ROUNDDOWN(((E13+G13+H13)*25%),2)</f>
        <v>0</v>
      </c>
      <c r="K13" s="109">
        <f>ROUNDDOWN((I13+J13),2)</f>
        <v>0</v>
      </c>
      <c r="L13" s="108">
        <f>ROUNDDOWN(K13-M13,2)</f>
        <v>0</v>
      </c>
      <c r="M13" s="46"/>
      <c r="N13" s="46" t="e">
        <f>L13/K13*100</f>
        <v>#DIV/0!</v>
      </c>
      <c r="O13" s="5"/>
    </row>
    <row r="14" spans="1:15">
      <c r="A14" s="5"/>
      <c r="B14" s="49">
        <v>2</v>
      </c>
      <c r="C14" s="49"/>
      <c r="D14" s="54"/>
      <c r="E14" s="95"/>
      <c r="F14" s="95"/>
      <c r="G14" s="95"/>
      <c r="H14" s="51"/>
      <c r="I14" s="46">
        <f>ROUNDDOWN((E14+F14+G14+H14),2)</f>
        <v>0</v>
      </c>
      <c r="J14" s="46"/>
      <c r="K14" s="109">
        <f>ROUNDDOWN((I14+J14),2)</f>
        <v>0</v>
      </c>
      <c r="L14" s="108">
        <f>ROUNDDOWN(K14-M14,2)</f>
        <v>0</v>
      </c>
      <c r="M14" s="46"/>
      <c r="N14" s="46" t="e">
        <f>L14/K14*100</f>
        <v>#DIV/0!</v>
      </c>
      <c r="O14" s="5"/>
    </row>
    <row r="15" spans="1:15" ht="29.25" customHeight="1">
      <c r="A15" s="5"/>
      <c r="B15" s="49">
        <v>2</v>
      </c>
      <c r="C15" s="49"/>
      <c r="D15" s="54"/>
      <c r="E15" s="95"/>
      <c r="F15" s="95"/>
      <c r="G15" s="95"/>
      <c r="H15" s="95"/>
      <c r="I15" s="46">
        <f>ROUNDDOWN((E15+F15+G15+H15),2)</f>
        <v>0</v>
      </c>
      <c r="J15" s="46"/>
      <c r="K15" s="109">
        <f>ROUNDDOWN((I15+J15),2)</f>
        <v>0</v>
      </c>
      <c r="L15" s="108">
        <f>ROUNDDOWN(K15-M15,2)</f>
        <v>0</v>
      </c>
      <c r="M15" s="46"/>
      <c r="N15" s="46" t="e">
        <f>L15/K15*100</f>
        <v>#DIV/0!</v>
      </c>
      <c r="O15" s="5"/>
    </row>
    <row r="16" spans="1:15">
      <c r="A16" s="5"/>
      <c r="B16" s="49">
        <v>2</v>
      </c>
      <c r="C16" s="50"/>
      <c r="D16" s="54"/>
      <c r="E16" s="95"/>
      <c r="F16" s="95"/>
      <c r="G16" s="95"/>
      <c r="H16" s="51"/>
      <c r="I16" s="46">
        <f>ROUNDDOWN((E16+F16+G16+H16),2)</f>
        <v>0</v>
      </c>
      <c r="J16" s="46"/>
      <c r="K16" s="109">
        <f>ROUNDDOWN((I16+J16),2)</f>
        <v>0</v>
      </c>
      <c r="L16" s="108">
        <f>ROUNDDOWN(K16-M16,2)</f>
        <v>0</v>
      </c>
      <c r="M16" s="46"/>
      <c r="N16" s="46" t="e">
        <f>ROUNDDOWN(L16/K16,2)*100</f>
        <v>#DIV/0!</v>
      </c>
      <c r="O16" s="5"/>
    </row>
    <row r="17" spans="1:15" ht="22.4" customHeight="1">
      <c r="A17" s="5"/>
      <c r="B17" s="257" t="s">
        <v>113</v>
      </c>
      <c r="C17" s="258"/>
      <c r="D17" s="259"/>
      <c r="E17" s="48">
        <f t="shared" ref="E17" si="0">SUM(E13:E16)</f>
        <v>0</v>
      </c>
      <c r="F17" s="48">
        <f t="shared" ref="F17:H17" si="1">SUM(F13:F16)</f>
        <v>0</v>
      </c>
      <c r="G17" s="48">
        <f t="shared" si="1"/>
        <v>0</v>
      </c>
      <c r="H17" s="48">
        <f t="shared" si="1"/>
        <v>0</v>
      </c>
      <c r="I17" s="48">
        <f>ROUNDDOWN((I13+I14+I15+I16),2)</f>
        <v>0</v>
      </c>
      <c r="J17" s="48">
        <f>SUM(J13:J16)</f>
        <v>0</v>
      </c>
      <c r="K17" s="109">
        <f>ROUNDDOWN((K13+K14+K15+K16),2)</f>
        <v>0</v>
      </c>
      <c r="L17" s="48">
        <f>ROUNDDOWN((L13+L14+L15+L16),2)</f>
        <v>0</v>
      </c>
      <c r="M17" s="109">
        <f>ROUND((M13+M15+M14+M16),2)</f>
        <v>0</v>
      </c>
      <c r="N17" s="51"/>
      <c r="O17" s="5"/>
    </row>
    <row r="18" spans="1:15">
      <c r="A18" s="5"/>
      <c r="B18" s="49">
        <v>3</v>
      </c>
      <c r="C18" s="49"/>
      <c r="D18" s="54"/>
      <c r="E18" s="95"/>
      <c r="F18" s="95"/>
      <c r="G18" s="95"/>
      <c r="H18" s="95"/>
      <c r="I18" s="46">
        <f>ROUNDDOWN((E18+F18+G18+H18),2)</f>
        <v>0</v>
      </c>
      <c r="J18" s="46">
        <f>ROUNDDOWN(((E18+G18+H18)*25%),2)</f>
        <v>0</v>
      </c>
      <c r="K18" s="109">
        <f>ROUNDDOWN((I18+J18),2)</f>
        <v>0</v>
      </c>
      <c r="L18" s="108">
        <f>ROUNDDOWN(K18-M18,2)</f>
        <v>0</v>
      </c>
      <c r="M18" s="46"/>
      <c r="N18" s="46" t="e">
        <f>ROUNDDOWN(L18/K18,2)*100</f>
        <v>#DIV/0!</v>
      </c>
      <c r="O18" s="5"/>
    </row>
    <row r="19" spans="1:15">
      <c r="A19" s="5"/>
      <c r="B19" s="49">
        <v>3</v>
      </c>
      <c r="C19" s="49"/>
      <c r="D19" s="54"/>
      <c r="E19" s="95"/>
      <c r="F19" s="95"/>
      <c r="G19" s="95"/>
      <c r="H19" s="51"/>
      <c r="I19" s="46">
        <f>ROUNDDOWN((E19+F19+G19+H19),2)</f>
        <v>0</v>
      </c>
      <c r="J19" s="46"/>
      <c r="K19" s="109">
        <f>ROUNDDOWN((I19+J19),2)</f>
        <v>0</v>
      </c>
      <c r="L19" s="108">
        <f>ROUNDDOWN(K19-M19,2)</f>
        <v>0</v>
      </c>
      <c r="M19" s="46"/>
      <c r="N19" s="46" t="e">
        <f>ROUNDDOWN(L19/K19,2)*100</f>
        <v>#DIV/0!</v>
      </c>
      <c r="O19" s="5"/>
    </row>
    <row r="20" spans="1:15">
      <c r="A20" s="5"/>
      <c r="B20" s="49">
        <v>3</v>
      </c>
      <c r="C20" s="49"/>
      <c r="D20" s="54"/>
      <c r="E20" s="95"/>
      <c r="F20" s="95"/>
      <c r="G20" s="95"/>
      <c r="H20" s="95"/>
      <c r="I20" s="46">
        <f>ROUNDDOWN((E20+F20+G20+H20),2)</f>
        <v>0</v>
      </c>
      <c r="J20" s="46"/>
      <c r="K20" s="109">
        <f>ROUNDDOWN((I20+J20),2)</f>
        <v>0</v>
      </c>
      <c r="L20" s="108">
        <f>ROUNDDOWN(K20-M20,2)</f>
        <v>0</v>
      </c>
      <c r="M20" s="46"/>
      <c r="N20" s="46" t="e">
        <f>ROUNDDOWN(L20/K20,2)*100</f>
        <v>#DIV/0!</v>
      </c>
      <c r="O20" s="5"/>
    </row>
    <row r="21" spans="1:15">
      <c r="A21" s="5"/>
      <c r="B21" s="49">
        <v>3</v>
      </c>
      <c r="C21" s="50"/>
      <c r="D21" s="54"/>
      <c r="E21" s="95"/>
      <c r="F21" s="95"/>
      <c r="G21" s="95"/>
      <c r="H21" s="51"/>
      <c r="I21" s="46">
        <f>ROUNDDOWN((E21+F21+G21+H21),2)</f>
        <v>0</v>
      </c>
      <c r="J21" s="46"/>
      <c r="K21" s="109">
        <f>ROUNDDOWN((I21+J21),2)</f>
        <v>0</v>
      </c>
      <c r="L21" s="108">
        <f>ROUNDDOWN(K21-M21,2)</f>
        <v>0</v>
      </c>
      <c r="M21" s="46"/>
      <c r="N21" s="46" t="e">
        <f>L21/K21*100</f>
        <v>#DIV/0!</v>
      </c>
      <c r="O21" s="5"/>
    </row>
    <row r="22" spans="1:15" ht="22.4" customHeight="1">
      <c r="A22" s="5"/>
      <c r="B22" s="257" t="s">
        <v>114</v>
      </c>
      <c r="C22" s="258"/>
      <c r="D22" s="259"/>
      <c r="E22" s="48">
        <f t="shared" ref="E22" si="2">SUM(E18:E21)</f>
        <v>0</v>
      </c>
      <c r="F22" s="48">
        <f t="shared" ref="F22:H22" si="3">SUM(F18:F21)</f>
        <v>0</v>
      </c>
      <c r="G22" s="48">
        <f t="shared" si="3"/>
        <v>0</v>
      </c>
      <c r="H22" s="48">
        <f t="shared" si="3"/>
        <v>0</v>
      </c>
      <c r="I22" s="48">
        <f>ROUNDDOWN((I18+I19+I20+I21),2)</f>
        <v>0</v>
      </c>
      <c r="J22" s="48">
        <f>SUM(J18:J21)</f>
        <v>0</v>
      </c>
      <c r="K22" s="109">
        <f>ROUNDDOWN((K18+K19+K20+K21),2)</f>
        <v>0</v>
      </c>
      <c r="L22" s="48">
        <f>ROUNDDOWN((L18+L19+L20+L21),2)</f>
        <v>0</v>
      </c>
      <c r="M22" s="109">
        <f>ROUNDDOWN((M18+M20+M19+M21),2)</f>
        <v>0</v>
      </c>
      <c r="N22" s="51"/>
      <c r="O22" s="5"/>
    </row>
    <row r="23" spans="1:15">
      <c r="A23" s="5"/>
      <c r="B23" s="49">
        <v>4</v>
      </c>
      <c r="C23" s="49"/>
      <c r="D23" s="54"/>
      <c r="E23" s="95"/>
      <c r="F23" s="95"/>
      <c r="G23" s="95"/>
      <c r="H23" s="95"/>
      <c r="I23" s="46">
        <f>ROUNDDOWN((E23+F23+G23+H23),2)</f>
        <v>0</v>
      </c>
      <c r="J23" s="46"/>
      <c r="K23" s="109">
        <f>ROUNDDOWN((I23+J23),2)</f>
        <v>0</v>
      </c>
      <c r="L23" s="108">
        <f>ROUNDDOWN(K23-M23,2)</f>
        <v>0</v>
      </c>
      <c r="M23" s="46"/>
      <c r="N23" s="46" t="e">
        <f>L23/K23*100</f>
        <v>#DIV/0!</v>
      </c>
      <c r="O23" s="5"/>
    </row>
    <row r="24" spans="1:15">
      <c r="A24" s="5"/>
      <c r="B24" s="49">
        <v>4</v>
      </c>
      <c r="C24" s="49"/>
      <c r="D24" s="54"/>
      <c r="E24" s="95"/>
      <c r="F24" s="114"/>
      <c r="G24" s="95"/>
      <c r="H24" s="51"/>
      <c r="I24" s="46">
        <f>ROUNDDOWN((E24+F24+G24+H24),2)</f>
        <v>0</v>
      </c>
      <c r="J24" s="46">
        <f>ROUNDDOWN(((E24+G24+F24)*20%),2)</f>
        <v>0</v>
      </c>
      <c r="K24" s="109">
        <f>ROUNDDOWN((I24+J24),2)</f>
        <v>0</v>
      </c>
      <c r="L24" s="108">
        <f>ROUNDDOWN(K24-M24,2)</f>
        <v>0</v>
      </c>
      <c r="M24" s="46"/>
      <c r="N24" s="46" t="e">
        <f>L24/K24*100</f>
        <v>#DIV/0!</v>
      </c>
      <c r="O24" s="5"/>
    </row>
    <row r="25" spans="1:15">
      <c r="A25" s="5"/>
      <c r="B25" s="49">
        <v>4</v>
      </c>
      <c r="C25" s="49"/>
      <c r="D25" s="54"/>
      <c r="E25" s="95"/>
      <c r="F25" s="95"/>
      <c r="G25" s="95"/>
      <c r="H25" s="95"/>
      <c r="I25" s="46">
        <f>ROUNDDOWN((E25+F25+G25+H25),2)</f>
        <v>0</v>
      </c>
      <c r="J25" s="46"/>
      <c r="K25" s="109">
        <f>ROUNDDOWN((I25+J25),2)</f>
        <v>0</v>
      </c>
      <c r="L25" s="108">
        <f>ROUNDDOWN(K25-M25,2)</f>
        <v>0</v>
      </c>
      <c r="M25" s="46"/>
      <c r="N25" s="46" t="e">
        <f>L25/K25*100</f>
        <v>#DIV/0!</v>
      </c>
      <c r="O25" s="5"/>
    </row>
    <row r="26" spans="1:15">
      <c r="A26" s="5"/>
      <c r="B26" s="49">
        <v>4</v>
      </c>
      <c r="C26" s="50"/>
      <c r="D26" s="54"/>
      <c r="E26" s="95"/>
      <c r="F26" s="95"/>
      <c r="G26" s="95"/>
      <c r="H26" s="51"/>
      <c r="I26" s="46">
        <f>ROUNDDOWN((E26+F26+G26+H26),2)</f>
        <v>0</v>
      </c>
      <c r="J26" s="46"/>
      <c r="K26" s="109">
        <f>ROUNDDOWN((I26+J26),2)</f>
        <v>0</v>
      </c>
      <c r="L26" s="108">
        <f>ROUNDDOWN(K26-M26,2)</f>
        <v>0</v>
      </c>
      <c r="M26" s="46"/>
      <c r="N26" s="46" t="e">
        <f>L26/K26*100</f>
        <v>#DIV/0!</v>
      </c>
      <c r="O26" s="5"/>
    </row>
    <row r="27" spans="1:15" ht="22.4" customHeight="1">
      <c r="A27" s="5"/>
      <c r="B27" s="257" t="s">
        <v>115</v>
      </c>
      <c r="C27" s="258"/>
      <c r="D27" s="259"/>
      <c r="E27" s="48">
        <f t="shared" ref="E27" si="4">SUM(E23:E26)</f>
        <v>0</v>
      </c>
      <c r="F27" s="48">
        <f t="shared" ref="F27:H27" si="5">SUM(F23:F26)</f>
        <v>0</v>
      </c>
      <c r="G27" s="48">
        <f t="shared" si="5"/>
        <v>0</v>
      </c>
      <c r="H27" s="48">
        <f t="shared" si="5"/>
        <v>0</v>
      </c>
      <c r="I27" s="48">
        <f>ROUNDDOWN((I23+I24+I25+I26),2)</f>
        <v>0</v>
      </c>
      <c r="J27" s="48">
        <f>SUM(J23:J26)</f>
        <v>0</v>
      </c>
      <c r="K27" s="109">
        <f>ROUNDDOWN((K23+K24+K25+K26),2)</f>
        <v>0</v>
      </c>
      <c r="L27" s="48">
        <f>ROUNDDOWN((L23+L24+L25+L26),2)</f>
        <v>0</v>
      </c>
      <c r="M27" s="109">
        <f>ROUNDDOWN((M23+M25+M24+M26),2)</f>
        <v>0</v>
      </c>
      <c r="N27" s="51"/>
      <c r="O27" s="5"/>
    </row>
    <row r="28" spans="1:15">
      <c r="A28" s="5"/>
      <c r="B28" s="49">
        <v>5</v>
      </c>
      <c r="C28" s="49"/>
      <c r="D28" s="54"/>
      <c r="E28" s="95"/>
      <c r="F28" s="95"/>
      <c r="G28" s="95"/>
      <c r="H28" s="95"/>
      <c r="I28" s="46">
        <f>ROUNDDOWN((E28+F28+G28+H28),2)</f>
        <v>0</v>
      </c>
      <c r="J28" s="46"/>
      <c r="K28" s="109">
        <f>ROUNDDOWN((I28+J28),2)</f>
        <v>0</v>
      </c>
      <c r="L28" s="108">
        <f>ROUNDDOWN(K28-M28,2)</f>
        <v>0</v>
      </c>
      <c r="M28" s="46"/>
      <c r="N28" s="46" t="e">
        <f>L28/K28*100</f>
        <v>#DIV/0!</v>
      </c>
      <c r="O28" s="5"/>
    </row>
    <row r="29" spans="1:15">
      <c r="A29" s="5"/>
      <c r="B29" s="49">
        <v>5</v>
      </c>
      <c r="C29" s="49"/>
      <c r="D29" s="54"/>
      <c r="E29" s="95"/>
      <c r="F29" s="95"/>
      <c r="G29" s="95"/>
      <c r="H29" s="51"/>
      <c r="I29" s="46">
        <f>ROUNDDOWN((E29+F29+G29+H29),2)</f>
        <v>0</v>
      </c>
      <c r="J29" s="46">
        <f>ROUNDDOWN(((E29+G29+F29)*20%),2)</f>
        <v>0</v>
      </c>
      <c r="K29" s="109">
        <f>ROUNDDOWN((I29+J29),2)</f>
        <v>0</v>
      </c>
      <c r="L29" s="108">
        <f>ROUNDDOWN(K29-M29,2)</f>
        <v>0</v>
      </c>
      <c r="M29" s="46"/>
      <c r="N29" s="46" t="e">
        <f>L29/K29*100</f>
        <v>#DIV/0!</v>
      </c>
      <c r="O29" s="5"/>
    </row>
    <row r="30" spans="1:15">
      <c r="A30" s="5"/>
      <c r="B30" s="49">
        <v>5</v>
      </c>
      <c r="C30" s="49"/>
      <c r="D30" s="54"/>
      <c r="E30" s="95"/>
      <c r="F30" s="95"/>
      <c r="G30" s="95"/>
      <c r="H30" s="95"/>
      <c r="I30" s="46">
        <f>ROUNDDOWN((E30+F30+G30+H30),2)</f>
        <v>0</v>
      </c>
      <c r="J30" s="46"/>
      <c r="K30" s="109">
        <f>ROUNDDOWN((I30+J30),2)</f>
        <v>0</v>
      </c>
      <c r="L30" s="108">
        <f>ROUNDDOWN(K30-M30,2)</f>
        <v>0</v>
      </c>
      <c r="M30" s="46"/>
      <c r="N30" s="46" t="e">
        <f>L30/K30*100</f>
        <v>#DIV/0!</v>
      </c>
      <c r="O30" s="5"/>
    </row>
    <row r="31" spans="1:15">
      <c r="A31" s="5"/>
      <c r="B31" s="49">
        <v>5</v>
      </c>
      <c r="C31" s="50"/>
      <c r="D31" s="54"/>
      <c r="E31" s="95"/>
      <c r="F31" s="95"/>
      <c r="G31" s="95"/>
      <c r="H31" s="51"/>
      <c r="I31" s="46">
        <f>ROUNDDOWN((E31+F31+G31+H31),2)</f>
        <v>0</v>
      </c>
      <c r="J31" s="46"/>
      <c r="K31" s="109">
        <f>ROUNDDOWN((I31+J31),2)</f>
        <v>0</v>
      </c>
      <c r="L31" s="108">
        <f>ROUNDDOWN(K31-M31,2)</f>
        <v>0</v>
      </c>
      <c r="M31" s="46"/>
      <c r="N31" s="46" t="e">
        <f>L31/K31*100</f>
        <v>#DIV/0!</v>
      </c>
      <c r="O31" s="5"/>
    </row>
    <row r="32" spans="1:15" ht="22.4" customHeight="1">
      <c r="A32" s="5"/>
      <c r="B32" s="257" t="s">
        <v>116</v>
      </c>
      <c r="C32" s="258"/>
      <c r="D32" s="259"/>
      <c r="E32" s="48">
        <f t="shared" ref="E32:H32" si="6">SUM(E28:E31)</f>
        <v>0</v>
      </c>
      <c r="F32" s="48">
        <f t="shared" si="6"/>
        <v>0</v>
      </c>
      <c r="G32" s="48">
        <f>SUM(G28:G31)</f>
        <v>0</v>
      </c>
      <c r="H32" s="48">
        <f t="shared" si="6"/>
        <v>0</v>
      </c>
      <c r="I32" s="48">
        <f>ROUNDDOWN((I28+I29+I30+I31),2)</f>
        <v>0</v>
      </c>
      <c r="J32" s="48">
        <f>SUM(J28:J31)</f>
        <v>0</v>
      </c>
      <c r="K32" s="109">
        <f>ROUNDDOWN((K28+K29+K30+K31),2)</f>
        <v>0</v>
      </c>
      <c r="L32" s="48">
        <f>ROUNDDOWN((L28+L29+L30+L31),2)</f>
        <v>0</v>
      </c>
      <c r="M32" s="109">
        <f>ROUNDDOWN((M28+M30+M29+M31),2)</f>
        <v>0</v>
      </c>
      <c r="N32" s="51"/>
      <c r="O32" s="5"/>
    </row>
    <row r="33" spans="1:15" s="10" customFormat="1" ht="26.25" customHeight="1">
      <c r="A33" s="9"/>
      <c r="B33" s="257" t="s">
        <v>117</v>
      </c>
      <c r="C33" s="258"/>
      <c r="D33" s="259"/>
      <c r="E33" s="116">
        <f t="shared" ref="E33:L33" si="7">ROUNDDOWN((E12+E17+E22+E27+E32),2)</f>
        <v>0</v>
      </c>
      <c r="F33" s="116">
        <f t="shared" si="7"/>
        <v>0</v>
      </c>
      <c r="G33" s="116">
        <f t="shared" si="7"/>
        <v>0</v>
      </c>
      <c r="H33" s="116">
        <f t="shared" si="7"/>
        <v>0</v>
      </c>
      <c r="I33" s="116">
        <f t="shared" si="7"/>
        <v>0</v>
      </c>
      <c r="J33" s="116">
        <f t="shared" si="7"/>
        <v>0</v>
      </c>
      <c r="K33" s="119">
        <f>ROUNDDOWN((K12+K17+K22+K27+K32),2)</f>
        <v>0</v>
      </c>
      <c r="L33" s="116">
        <f t="shared" si="7"/>
        <v>0</v>
      </c>
      <c r="M33" s="119">
        <f>ROUNDDOWN((M12+M17+M22+M27+M32),2)</f>
        <v>0</v>
      </c>
      <c r="N33" s="117"/>
      <c r="O33" s="9"/>
    </row>
    <row r="34" spans="1:15" ht="25.5" customHeight="1">
      <c r="A34" s="5"/>
      <c r="B34" s="11"/>
      <c r="C34" s="11"/>
      <c r="D34" s="11"/>
      <c r="E34" s="11"/>
      <c r="F34" s="11"/>
      <c r="G34" s="11"/>
      <c r="H34" s="11"/>
      <c r="I34" s="86"/>
      <c r="J34" s="86"/>
      <c r="K34" s="11"/>
      <c r="L34" s="11"/>
      <c r="M34" s="11"/>
      <c r="N34" s="11"/>
      <c r="O34" s="5"/>
    </row>
  </sheetData>
  <mergeCells count="21">
    <mergeCell ref="B33:D33"/>
    <mergeCell ref="B17:D17"/>
    <mergeCell ref="B22:D22"/>
    <mergeCell ref="B27:D27"/>
    <mergeCell ref="B32:D32"/>
    <mergeCell ref="J5:J6"/>
    <mergeCell ref="B12:D12"/>
    <mergeCell ref="B2:N2"/>
    <mergeCell ref="B4:B6"/>
    <mergeCell ref="C4:C6"/>
    <mergeCell ref="D4:D6"/>
    <mergeCell ref="E4:J4"/>
    <mergeCell ref="K4:K6"/>
    <mergeCell ref="L4:L6"/>
    <mergeCell ref="M4:M6"/>
    <mergeCell ref="N4:N6"/>
    <mergeCell ref="E5:E6"/>
    <mergeCell ref="I5:I6"/>
    <mergeCell ref="F5:F6"/>
    <mergeCell ref="G5:G6"/>
    <mergeCell ref="H5:H6"/>
  </mergeCells>
  <pageMargins left="0.31496062992125984" right="0.23622047244094491" top="0.35433070866141736" bottom="0.27559055118110237" header="0.31496062992125984" footer="0.27559055118110237"/>
  <pageSetup paperSize="9" scale="63" orientation="landscape" r:id="rId1"/>
  <headerFooter>
    <oddFooter>&amp;L&amp;P/&amp;N&amp;C&amp;1#&amp;"Calibri"&amp;8&amp;K000000K2 - Informacja wewnętrzna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F2941-1DD2-4979-A6F9-9CC2B7E7A8F6}">
  <sheetPr>
    <tabColor theme="9" tint="0.79998168889431442"/>
    <pageSetUpPr fitToPage="1"/>
  </sheetPr>
  <dimension ref="A1:O47"/>
  <sheetViews>
    <sheetView zoomScale="70" zoomScaleNormal="70" zoomScaleSheetLayoutView="85" workbookViewId="0">
      <selection activeCell="B2" sqref="B2:N33"/>
    </sheetView>
  </sheetViews>
  <sheetFormatPr defaultColWidth="8.54296875" defaultRowHeight="14.5"/>
  <cols>
    <col min="1" max="1" width="3" style="7" customWidth="1"/>
    <col min="2" max="4" width="20.453125" style="12" customWidth="1"/>
    <col min="5" max="8" width="11.54296875" style="12" customWidth="1"/>
    <col min="9" max="9" width="14.453125" style="12" customWidth="1"/>
    <col min="10" max="10" width="16" style="12" customWidth="1"/>
    <col min="11" max="11" width="22" style="12" customWidth="1"/>
    <col min="12" max="12" width="23.54296875" style="12" customWidth="1"/>
    <col min="13" max="14" width="14.54296875" style="12" customWidth="1"/>
    <col min="15" max="15" width="3" style="7" customWidth="1"/>
    <col min="16" max="16" width="4.1796875" style="7" customWidth="1"/>
    <col min="17" max="16384" width="8.54296875" style="7"/>
  </cols>
  <sheetData>
    <row r="1" spans="1:15" ht="24" customHeight="1" thickBot="1">
      <c r="A1" s="5"/>
      <c r="B1" s="6"/>
      <c r="C1" s="6"/>
      <c r="D1" s="6"/>
      <c r="E1" s="6"/>
      <c r="F1" s="6"/>
      <c r="G1" s="6"/>
      <c r="H1" s="6"/>
      <c r="I1" s="6"/>
      <c r="J1" s="6"/>
      <c r="K1" s="6"/>
      <c r="L1" s="6"/>
      <c r="M1" s="6"/>
      <c r="N1" s="4"/>
      <c r="O1" s="5"/>
    </row>
    <row r="2" spans="1:15" ht="36" customHeight="1" thickBot="1">
      <c r="A2" s="5"/>
      <c r="B2" s="241" t="s">
        <v>119</v>
      </c>
      <c r="C2" s="242"/>
      <c r="D2" s="242"/>
      <c r="E2" s="242"/>
      <c r="F2" s="242"/>
      <c r="G2" s="242"/>
      <c r="H2" s="242"/>
      <c r="I2" s="242"/>
      <c r="J2" s="242"/>
      <c r="K2" s="242"/>
      <c r="L2" s="242"/>
      <c r="M2" s="242"/>
      <c r="N2" s="243"/>
      <c r="O2" s="5"/>
    </row>
    <row r="3" spans="1:15">
      <c r="A3" s="5"/>
      <c r="B3" s="8"/>
      <c r="C3" s="8"/>
      <c r="D3" s="8"/>
      <c r="E3" s="8"/>
      <c r="F3" s="5"/>
      <c r="G3" s="5"/>
      <c r="H3" s="5"/>
      <c r="I3" s="5"/>
      <c r="J3" s="5"/>
      <c r="K3" s="5"/>
      <c r="L3" s="5"/>
      <c r="M3" s="5"/>
      <c r="N3" s="5"/>
      <c r="O3" s="5"/>
    </row>
    <row r="4" spans="1:15" ht="22.5" customHeight="1">
      <c r="A4" s="5"/>
      <c r="B4" s="238" t="s">
        <v>96</v>
      </c>
      <c r="C4" s="238" t="s">
        <v>97</v>
      </c>
      <c r="D4" s="238" t="s">
        <v>98</v>
      </c>
      <c r="E4" s="252" t="s">
        <v>99</v>
      </c>
      <c r="F4" s="253"/>
      <c r="G4" s="253"/>
      <c r="H4" s="253"/>
      <c r="I4" s="253"/>
      <c r="J4" s="254"/>
      <c r="K4" s="237" t="s">
        <v>100</v>
      </c>
      <c r="L4" s="237" t="s">
        <v>101</v>
      </c>
      <c r="M4" s="237" t="s">
        <v>102</v>
      </c>
      <c r="N4" s="246" t="s">
        <v>103</v>
      </c>
      <c r="O4" s="5"/>
    </row>
    <row r="5" spans="1:15" ht="14.25" customHeight="1">
      <c r="A5" s="5"/>
      <c r="B5" s="239"/>
      <c r="C5" s="239"/>
      <c r="D5" s="239"/>
      <c r="E5" s="244" t="s">
        <v>104</v>
      </c>
      <c r="F5" s="244" t="s">
        <v>105</v>
      </c>
      <c r="G5" s="244" t="s">
        <v>106</v>
      </c>
      <c r="H5" s="244" t="s">
        <v>107</v>
      </c>
      <c r="I5" s="244" t="s">
        <v>108</v>
      </c>
      <c r="J5" s="244" t="s">
        <v>109</v>
      </c>
      <c r="K5" s="237"/>
      <c r="L5" s="237"/>
      <c r="M5" s="237"/>
      <c r="N5" s="247"/>
      <c r="O5" s="5"/>
    </row>
    <row r="6" spans="1:15" ht="69.650000000000006" customHeight="1">
      <c r="A6" s="5"/>
      <c r="B6" s="240"/>
      <c r="C6" s="240"/>
      <c r="D6" s="240"/>
      <c r="E6" s="245"/>
      <c r="F6" s="245" t="s">
        <v>110</v>
      </c>
      <c r="G6" s="245" t="s">
        <v>111</v>
      </c>
      <c r="H6" s="245" t="s">
        <v>111</v>
      </c>
      <c r="I6" s="245"/>
      <c r="J6" s="245"/>
      <c r="K6" s="237"/>
      <c r="L6" s="237"/>
      <c r="M6" s="237"/>
      <c r="N6" s="248"/>
      <c r="O6" s="5"/>
    </row>
    <row r="7" spans="1:15" ht="30" customHeight="1">
      <c r="A7" s="5"/>
      <c r="B7" s="101">
        <v>1</v>
      </c>
      <c r="C7" s="101">
        <v>2</v>
      </c>
      <c r="D7" s="101">
        <v>3</v>
      </c>
      <c r="E7" s="101">
        <v>4</v>
      </c>
      <c r="F7" s="101">
        <v>5</v>
      </c>
      <c r="G7" s="101">
        <v>6</v>
      </c>
      <c r="H7" s="101">
        <v>7</v>
      </c>
      <c r="I7" s="101">
        <v>8</v>
      </c>
      <c r="J7" s="101">
        <v>10</v>
      </c>
      <c r="K7" s="101">
        <v>11</v>
      </c>
      <c r="L7" s="101">
        <v>12</v>
      </c>
      <c r="M7" s="118">
        <v>13</v>
      </c>
      <c r="N7" s="101">
        <v>14</v>
      </c>
      <c r="O7" s="5"/>
    </row>
    <row r="8" spans="1:15" ht="43.5">
      <c r="A8" s="5"/>
      <c r="B8" s="49">
        <v>1</v>
      </c>
      <c r="C8" s="49"/>
      <c r="D8" s="123" t="s">
        <v>141</v>
      </c>
      <c r="E8" s="95"/>
      <c r="F8" s="95"/>
      <c r="G8" s="115"/>
      <c r="H8" s="114"/>
      <c r="I8" s="46">
        <f>ROUNDDOWN((E8+F8+G8+H8),2)</f>
        <v>0</v>
      </c>
      <c r="J8" s="46">
        <f>ROUNDDOWN(((E8+G8+H8)*25%),2)</f>
        <v>0</v>
      </c>
      <c r="K8" s="109">
        <f>ROUNDDOWN((I8+J8),2)</f>
        <v>0</v>
      </c>
      <c r="L8" s="108">
        <f>ROUNDDOWN(K8-M8,2)</f>
        <v>0</v>
      </c>
      <c r="M8" s="51"/>
      <c r="N8" s="46" t="e">
        <f>L8/K8*100</f>
        <v>#DIV/0!</v>
      </c>
      <c r="O8" s="5"/>
    </row>
    <row r="9" spans="1:15">
      <c r="A9" s="5"/>
      <c r="B9" s="49">
        <v>1</v>
      </c>
      <c r="C9" s="49"/>
      <c r="D9" s="123" t="s">
        <v>142</v>
      </c>
      <c r="E9" s="95"/>
      <c r="F9" s="95"/>
      <c r="G9" s="115"/>
      <c r="H9" s="51"/>
      <c r="I9" s="46">
        <f>ROUNDDOWN((E9+F9+G9+H9),2)</f>
        <v>0</v>
      </c>
      <c r="J9" s="46">
        <f>ROUNDDOWN(((E9+G9+F9)*20%),2)</f>
        <v>0</v>
      </c>
      <c r="K9" s="109">
        <f>ROUNDDOWN((I9+J9),2)</f>
        <v>0</v>
      </c>
      <c r="L9" s="108">
        <f>ROUNDDOWN(K9-M9,2)</f>
        <v>0</v>
      </c>
      <c r="M9" s="46"/>
      <c r="N9" s="46" t="e">
        <f>L9/K9*100</f>
        <v>#DIV/0!</v>
      </c>
      <c r="O9" s="5"/>
    </row>
    <row r="10" spans="1:15">
      <c r="A10" s="5"/>
      <c r="B10" s="49">
        <v>1</v>
      </c>
      <c r="C10" s="49"/>
      <c r="D10" s="54"/>
      <c r="E10" s="95"/>
      <c r="F10" s="95"/>
      <c r="G10" s="95"/>
      <c r="H10" s="95"/>
      <c r="I10" s="46">
        <f>ROUNDDOWN((E10+F10+G10+H10),2)</f>
        <v>0</v>
      </c>
      <c r="J10" s="46"/>
      <c r="K10" s="109">
        <f>ROUNDDOWN((I10+J10),2)</f>
        <v>0</v>
      </c>
      <c r="L10" s="108">
        <f t="shared" ref="L10:L11" si="0">ROUNDDOWN(K10-M10,2)</f>
        <v>0</v>
      </c>
      <c r="M10" s="46"/>
      <c r="N10" s="46" t="e">
        <f>L10/K10*100</f>
        <v>#DIV/0!</v>
      </c>
      <c r="O10" s="5"/>
    </row>
    <row r="11" spans="1:15">
      <c r="A11" s="5"/>
      <c r="B11" s="49">
        <v>1</v>
      </c>
      <c r="C11" s="50"/>
      <c r="D11" s="54"/>
      <c r="E11" s="95"/>
      <c r="F11" s="95"/>
      <c r="G11" s="95"/>
      <c r="H11" s="51"/>
      <c r="I11" s="46">
        <f>ROUNDDOWN((E11+F11+G11+H11),2)</f>
        <v>0</v>
      </c>
      <c r="J11" s="46"/>
      <c r="K11" s="109">
        <f>ROUNDDOWN((I11+J11),2)</f>
        <v>0</v>
      </c>
      <c r="L11" s="108">
        <f t="shared" si="0"/>
        <v>0</v>
      </c>
      <c r="M11" s="46"/>
      <c r="N11" s="46" t="e">
        <f>L11/K11*100</f>
        <v>#DIV/0!</v>
      </c>
      <c r="O11" s="5"/>
    </row>
    <row r="12" spans="1:15" ht="22.4" customHeight="1">
      <c r="A12" s="5"/>
      <c r="B12" s="249" t="s">
        <v>112</v>
      </c>
      <c r="C12" s="250"/>
      <c r="D12" s="251"/>
      <c r="E12" s="48">
        <f>SUM(E8:E11)</f>
        <v>0</v>
      </c>
      <c r="F12" s="48">
        <f>SUM(F8:F11)</f>
        <v>0</v>
      </c>
      <c r="G12" s="48">
        <f>SUM(G8:G11)</f>
        <v>0</v>
      </c>
      <c r="H12" s="48">
        <f>SUM(H8:H11)</f>
        <v>0</v>
      </c>
      <c r="I12" s="48">
        <f>ROUNDDOWN((I8+I9+I10+I11),2)</f>
        <v>0</v>
      </c>
      <c r="J12" s="48">
        <f>SUM(J8:J11)</f>
        <v>0</v>
      </c>
      <c r="K12" s="109">
        <f>ROUNDDOWN((K8+K9+K10+K11),2)</f>
        <v>0</v>
      </c>
      <c r="L12" s="48">
        <f>ROUNDDOWN((L8+L9+L10+L11),2)</f>
        <v>0</v>
      </c>
      <c r="M12" s="109">
        <f>ROUND((M8+M10+M9+M11),2)</f>
        <v>0</v>
      </c>
      <c r="N12" s="51"/>
      <c r="O12" s="5"/>
    </row>
    <row r="13" spans="1:15">
      <c r="A13" s="5"/>
      <c r="B13" s="49">
        <v>2</v>
      </c>
      <c r="C13" s="49"/>
      <c r="D13" s="54"/>
      <c r="E13" s="95"/>
      <c r="F13" s="95"/>
      <c r="G13" s="95"/>
      <c r="H13" s="95"/>
      <c r="I13" s="46">
        <f>ROUNDDOWN((E13+F13+G13+H13),2)</f>
        <v>0</v>
      </c>
      <c r="J13" s="46">
        <f>ROUNDDOWN(((E13+G13+H13)*25%),2)</f>
        <v>0</v>
      </c>
      <c r="K13" s="109">
        <f>ROUNDDOWN((I13+J13+F13),2)</f>
        <v>0</v>
      </c>
      <c r="L13" s="108">
        <f>ROUNDDOWN(K13-M13,2)</f>
        <v>0</v>
      </c>
      <c r="M13" s="46"/>
      <c r="N13" s="46" t="e">
        <f>L13/K13*100</f>
        <v>#DIV/0!</v>
      </c>
      <c r="O13" s="5"/>
    </row>
    <row r="14" spans="1:15">
      <c r="A14" s="5"/>
      <c r="B14" s="49">
        <v>2</v>
      </c>
      <c r="C14" s="49"/>
      <c r="D14" s="54"/>
      <c r="E14" s="95"/>
      <c r="F14" s="95"/>
      <c r="G14" s="95"/>
      <c r="H14" s="51"/>
      <c r="I14" s="46">
        <f>ROUNDDOWN((E14+F14+G14+H14),2)</f>
        <v>0</v>
      </c>
      <c r="J14" s="46"/>
      <c r="K14" s="109">
        <f>ROUNDDOWN((I14+J14+F14),2)</f>
        <v>0</v>
      </c>
      <c r="L14" s="108">
        <f>ROUNDDOWN(K14-M14,2)</f>
        <v>0</v>
      </c>
      <c r="M14" s="46"/>
      <c r="N14" s="46" t="e">
        <f>L14/K14*100</f>
        <v>#DIV/0!</v>
      </c>
      <c r="O14" s="5"/>
    </row>
    <row r="15" spans="1:15">
      <c r="A15" s="5"/>
      <c r="B15" s="49">
        <v>2</v>
      </c>
      <c r="C15" s="49"/>
      <c r="D15" s="54"/>
      <c r="E15" s="95"/>
      <c r="F15" s="95"/>
      <c r="G15" s="95"/>
      <c r="H15" s="95"/>
      <c r="I15" s="46">
        <f>ROUNDDOWN((E15+F15+G15+H15),2)</f>
        <v>0</v>
      </c>
      <c r="J15" s="46"/>
      <c r="K15" s="109">
        <f>ROUNDDOWN((I15+J15+F15),2)</f>
        <v>0</v>
      </c>
      <c r="L15" s="108">
        <f>ROUNDDOWN(K15-M15,2)</f>
        <v>0</v>
      </c>
      <c r="M15" s="46"/>
      <c r="N15" s="46" t="e">
        <f>L15/K15*100</f>
        <v>#DIV/0!</v>
      </c>
      <c r="O15" s="5"/>
    </row>
    <row r="16" spans="1:15">
      <c r="A16" s="5"/>
      <c r="B16" s="49">
        <v>2</v>
      </c>
      <c r="C16" s="50"/>
      <c r="D16" s="54"/>
      <c r="E16" s="95"/>
      <c r="F16" s="95"/>
      <c r="G16" s="95"/>
      <c r="H16" s="51"/>
      <c r="I16" s="46">
        <f>ROUNDDOWN((E16+F16+G16+H16),2)</f>
        <v>0</v>
      </c>
      <c r="J16" s="46"/>
      <c r="K16" s="109">
        <f>ROUNDDOWN((I16+J16+F16),2)</f>
        <v>0</v>
      </c>
      <c r="L16" s="108">
        <f>ROUNDDOWN(K16-M16,2)</f>
        <v>0</v>
      </c>
      <c r="M16" s="46"/>
      <c r="N16" s="46" t="e">
        <f>ROUNDDOWN(L16/K16,2)*100</f>
        <v>#DIV/0!</v>
      </c>
      <c r="O16" s="5"/>
    </row>
    <row r="17" spans="1:15" ht="22.4" customHeight="1">
      <c r="A17" s="5"/>
      <c r="B17" s="249" t="s">
        <v>113</v>
      </c>
      <c r="C17" s="250"/>
      <c r="D17" s="251"/>
      <c r="E17" s="48">
        <f t="shared" ref="E17" si="1">SUM(E13:E16)</f>
        <v>0</v>
      </c>
      <c r="F17" s="48">
        <f t="shared" ref="F17:H17" si="2">SUM(F13:F16)</f>
        <v>0</v>
      </c>
      <c r="G17" s="48">
        <f t="shared" si="2"/>
        <v>0</v>
      </c>
      <c r="H17" s="48">
        <f t="shared" si="2"/>
        <v>0</v>
      </c>
      <c r="I17" s="48">
        <f>ROUNDDOWN((I13+I14+I15+I16),2)</f>
        <v>0</v>
      </c>
      <c r="J17" s="48">
        <f>SUM(J13:J16)</f>
        <v>0</v>
      </c>
      <c r="K17" s="109">
        <f>ROUNDDOWN((K13+K14+K15+K16),2)</f>
        <v>0</v>
      </c>
      <c r="L17" s="48">
        <f>ROUNDDOWN((L13+L14+L15+L16),2)</f>
        <v>0</v>
      </c>
      <c r="M17" s="109">
        <f>ROUND((M13+M15+M14+M16),2)</f>
        <v>0</v>
      </c>
      <c r="N17" s="51"/>
      <c r="O17" s="5"/>
    </row>
    <row r="18" spans="1:15">
      <c r="A18" s="5"/>
      <c r="B18" s="49">
        <v>3</v>
      </c>
      <c r="C18" s="49"/>
      <c r="D18" s="54"/>
      <c r="E18" s="95"/>
      <c r="F18" s="95"/>
      <c r="G18" s="95"/>
      <c r="H18" s="95"/>
      <c r="I18" s="46">
        <f>ROUNDDOWN((E18+F18+G18+H18),2)</f>
        <v>0</v>
      </c>
      <c r="J18" s="46">
        <f>ROUNDDOWN(((E18+G18+H18)*25%),2)</f>
        <v>0</v>
      </c>
      <c r="K18" s="109">
        <f>ROUNDDOWN((I18+J18),2)</f>
        <v>0</v>
      </c>
      <c r="L18" s="108">
        <f>ROUNDDOWN(K18-M18,2)</f>
        <v>0</v>
      </c>
      <c r="M18" s="46"/>
      <c r="N18" s="46" t="e">
        <f>ROUNDDOWN(L18/K18,2)*100</f>
        <v>#DIV/0!</v>
      </c>
      <c r="O18" s="5"/>
    </row>
    <row r="19" spans="1:15">
      <c r="A19" s="5"/>
      <c r="B19" s="49">
        <v>3</v>
      </c>
      <c r="C19" s="49"/>
      <c r="D19" s="54"/>
      <c r="E19" s="95"/>
      <c r="F19" s="95"/>
      <c r="G19" s="95"/>
      <c r="H19" s="51"/>
      <c r="I19" s="46">
        <f>ROUNDDOWN((E19+F19+G19+H19),2)</f>
        <v>0</v>
      </c>
      <c r="J19" s="46"/>
      <c r="K19" s="109">
        <f>ROUNDDOWN((I19+J19+F19),2)</f>
        <v>0</v>
      </c>
      <c r="L19" s="108">
        <f>ROUNDDOWN(K19-M19,2)</f>
        <v>0</v>
      </c>
      <c r="M19" s="46"/>
      <c r="N19" s="46" t="e">
        <f>ROUNDDOWN(L19/K19,2)*100</f>
        <v>#DIV/0!</v>
      </c>
      <c r="O19" s="5"/>
    </row>
    <row r="20" spans="1:15">
      <c r="A20" s="5"/>
      <c r="B20" s="49">
        <v>3</v>
      </c>
      <c r="C20" s="49"/>
      <c r="D20" s="54"/>
      <c r="E20" s="95"/>
      <c r="F20" s="95"/>
      <c r="G20" s="95"/>
      <c r="H20" s="95"/>
      <c r="I20" s="46">
        <f>ROUNDDOWN((E20+F20+G20+H20),2)</f>
        <v>0</v>
      </c>
      <c r="J20" s="46"/>
      <c r="K20" s="109">
        <f>ROUNDDOWN((I20+J20+F20),2)</f>
        <v>0</v>
      </c>
      <c r="L20" s="108">
        <f>ROUNDDOWN(K20-M20,2)</f>
        <v>0</v>
      </c>
      <c r="M20" s="46"/>
      <c r="N20" s="46" t="e">
        <f>ROUNDDOWN(L20/K20,2)*100</f>
        <v>#DIV/0!</v>
      </c>
      <c r="O20" s="5"/>
    </row>
    <row r="21" spans="1:15">
      <c r="A21" s="5"/>
      <c r="B21" s="49">
        <v>3</v>
      </c>
      <c r="C21" s="50"/>
      <c r="D21" s="54"/>
      <c r="E21" s="95"/>
      <c r="F21" s="95"/>
      <c r="G21" s="95"/>
      <c r="H21" s="51"/>
      <c r="I21" s="46">
        <f>ROUNDDOWN((E21+F21+G21+H21),2)</f>
        <v>0</v>
      </c>
      <c r="J21" s="46"/>
      <c r="K21" s="109">
        <f>ROUNDDOWN((I21+J21+F21),2)</f>
        <v>0</v>
      </c>
      <c r="L21" s="108">
        <f>ROUNDDOWN(K21-M21,2)</f>
        <v>0</v>
      </c>
      <c r="M21" s="46"/>
      <c r="N21" s="46" t="e">
        <f>L21/K21*100</f>
        <v>#DIV/0!</v>
      </c>
      <c r="O21" s="5"/>
    </row>
    <row r="22" spans="1:15" ht="22.4" customHeight="1">
      <c r="A22" s="5"/>
      <c r="B22" s="249" t="s">
        <v>114</v>
      </c>
      <c r="C22" s="250"/>
      <c r="D22" s="251"/>
      <c r="E22" s="48">
        <f t="shared" ref="E22" si="3">SUM(E18:E21)</f>
        <v>0</v>
      </c>
      <c r="F22" s="48">
        <f t="shared" ref="F22:H22" si="4">SUM(F18:F21)</f>
        <v>0</v>
      </c>
      <c r="G22" s="48">
        <f t="shared" si="4"/>
        <v>0</v>
      </c>
      <c r="H22" s="48">
        <f t="shared" si="4"/>
        <v>0</v>
      </c>
      <c r="I22" s="48">
        <f>ROUNDDOWN((I18+I19+I20+I21),2)</f>
        <v>0</v>
      </c>
      <c r="J22" s="48">
        <f>SUM(J18:J21)</f>
        <v>0</v>
      </c>
      <c r="K22" s="109">
        <f>ROUNDDOWN((K18+K19+K20+K21),2)</f>
        <v>0</v>
      </c>
      <c r="L22" s="48">
        <f>ROUNDDOWN((L18+L19+L20+L21),2)</f>
        <v>0</v>
      </c>
      <c r="M22" s="109">
        <f>ROUNDDOWN((M18+M20+M19+M21),2)</f>
        <v>0</v>
      </c>
      <c r="N22" s="51"/>
      <c r="O22" s="5"/>
    </row>
    <row r="23" spans="1:15">
      <c r="A23" s="5"/>
      <c r="B23" s="49">
        <v>4</v>
      </c>
      <c r="C23" s="49"/>
      <c r="D23" s="54"/>
      <c r="E23" s="95"/>
      <c r="F23" s="95"/>
      <c r="G23" s="95"/>
      <c r="H23" s="95"/>
      <c r="I23" s="46">
        <f>ROUNDDOWN((E23+F23+G23+H23),2)</f>
        <v>0</v>
      </c>
      <c r="J23" s="46"/>
      <c r="K23" s="109">
        <f>ROUNDDOWN((I23+J23+F23),2)</f>
        <v>0</v>
      </c>
      <c r="L23" s="108">
        <f>ROUNDDOWN(K23-M23,2)</f>
        <v>0</v>
      </c>
      <c r="M23" s="46"/>
      <c r="N23" s="46" t="e">
        <f>L23/K23*100</f>
        <v>#DIV/0!</v>
      </c>
      <c r="O23" s="5"/>
    </row>
    <row r="24" spans="1:15">
      <c r="A24" s="5"/>
      <c r="B24" s="49">
        <v>4</v>
      </c>
      <c r="C24" s="49"/>
      <c r="D24" s="54"/>
      <c r="E24" s="95"/>
      <c r="F24" s="114"/>
      <c r="G24" s="95"/>
      <c r="H24" s="51"/>
      <c r="I24" s="46">
        <f>ROUNDDOWN((E24+F24+G24+H24),2)</f>
        <v>0</v>
      </c>
      <c r="J24" s="46">
        <f>ROUNDDOWN(((E24+G24+F24)*20%),2)</f>
        <v>0</v>
      </c>
      <c r="K24" s="109">
        <f>ROUNDDOWN((I24+J24),2)</f>
        <v>0</v>
      </c>
      <c r="L24" s="108">
        <f>ROUNDDOWN(K24-M24,2)</f>
        <v>0</v>
      </c>
      <c r="M24" s="46"/>
      <c r="N24" s="46" t="e">
        <f>L24/K24*100</f>
        <v>#DIV/0!</v>
      </c>
      <c r="O24" s="5"/>
    </row>
    <row r="25" spans="1:15">
      <c r="A25" s="5"/>
      <c r="B25" s="49">
        <v>4</v>
      </c>
      <c r="C25" s="49"/>
      <c r="D25" s="54"/>
      <c r="E25" s="95"/>
      <c r="F25" s="95"/>
      <c r="G25" s="95"/>
      <c r="H25" s="95"/>
      <c r="I25" s="46">
        <f>ROUNDDOWN((E25+F25+G25+H25),2)</f>
        <v>0</v>
      </c>
      <c r="J25" s="46"/>
      <c r="K25" s="109">
        <f>ROUNDDOWN((I25+J25+F25),2)</f>
        <v>0</v>
      </c>
      <c r="L25" s="108">
        <f>ROUNDDOWN(K25-M25,2)</f>
        <v>0</v>
      </c>
      <c r="M25" s="46"/>
      <c r="N25" s="46" t="e">
        <f>L25/K25*100</f>
        <v>#DIV/0!</v>
      </c>
      <c r="O25" s="5"/>
    </row>
    <row r="26" spans="1:15">
      <c r="A26" s="5"/>
      <c r="B26" s="49">
        <v>4</v>
      </c>
      <c r="C26" s="50"/>
      <c r="D26" s="54"/>
      <c r="E26" s="95"/>
      <c r="F26" s="95"/>
      <c r="G26" s="95"/>
      <c r="H26" s="51"/>
      <c r="I26" s="46">
        <f>ROUNDDOWN((E26+F26+G26+H26),2)</f>
        <v>0</v>
      </c>
      <c r="J26" s="46"/>
      <c r="K26" s="109">
        <f>ROUNDDOWN((I26+J26+F26),2)</f>
        <v>0</v>
      </c>
      <c r="L26" s="108">
        <f>ROUNDDOWN(K26-M26,2)</f>
        <v>0</v>
      </c>
      <c r="M26" s="46"/>
      <c r="N26" s="46" t="e">
        <f>L26/K26*100</f>
        <v>#DIV/0!</v>
      </c>
      <c r="O26" s="5"/>
    </row>
    <row r="27" spans="1:15" ht="22.4" customHeight="1">
      <c r="A27" s="5"/>
      <c r="B27" s="249" t="s">
        <v>115</v>
      </c>
      <c r="C27" s="250"/>
      <c r="D27" s="251"/>
      <c r="E27" s="48">
        <f t="shared" ref="E27" si="5">SUM(E23:E26)</f>
        <v>0</v>
      </c>
      <c r="F27" s="48">
        <f t="shared" ref="F27:H27" si="6">SUM(F23:F26)</f>
        <v>0</v>
      </c>
      <c r="G27" s="48">
        <f t="shared" si="6"/>
        <v>0</v>
      </c>
      <c r="H27" s="48">
        <f t="shared" si="6"/>
        <v>0</v>
      </c>
      <c r="I27" s="48">
        <f>ROUNDDOWN((I23+I24+I25+I26),2)</f>
        <v>0</v>
      </c>
      <c r="J27" s="48">
        <f>SUM(J23:J26)</f>
        <v>0</v>
      </c>
      <c r="K27" s="109">
        <f>ROUNDDOWN((K23+K24+K25+K26),2)</f>
        <v>0</v>
      </c>
      <c r="L27" s="48">
        <f>ROUNDDOWN((L23+L24+L25+L26),2)</f>
        <v>0</v>
      </c>
      <c r="M27" s="109">
        <f>ROUNDDOWN((M23+M25+M24+M26),2)</f>
        <v>0</v>
      </c>
      <c r="N27" s="51"/>
      <c r="O27" s="5"/>
    </row>
    <row r="28" spans="1:15">
      <c r="A28" s="5"/>
      <c r="B28" s="49">
        <v>5</v>
      </c>
      <c r="C28" s="49"/>
      <c r="D28" s="54"/>
      <c r="E28" s="95"/>
      <c r="F28" s="95"/>
      <c r="G28" s="95"/>
      <c r="H28" s="95"/>
      <c r="I28" s="46">
        <f>ROUNDDOWN((E28+F28+G28+H28),2)</f>
        <v>0</v>
      </c>
      <c r="J28" s="46"/>
      <c r="K28" s="109">
        <f>ROUNDDOWN((I28+J28+F28),2)</f>
        <v>0</v>
      </c>
      <c r="L28" s="108">
        <f>ROUNDDOWN(K28-M28,2)</f>
        <v>0</v>
      </c>
      <c r="M28" s="46"/>
      <c r="N28" s="46" t="e">
        <f>L28/K28*100</f>
        <v>#DIV/0!</v>
      </c>
      <c r="O28" s="5"/>
    </row>
    <row r="29" spans="1:15">
      <c r="A29" s="5"/>
      <c r="B29" s="49">
        <v>5</v>
      </c>
      <c r="C29" s="49"/>
      <c r="D29" s="54"/>
      <c r="E29" s="95"/>
      <c r="F29" s="95"/>
      <c r="G29" s="95"/>
      <c r="H29" s="51"/>
      <c r="I29" s="46">
        <f>ROUNDDOWN((E29+F29+G29+H29),2)</f>
        <v>0</v>
      </c>
      <c r="J29" s="46">
        <f>ROUNDDOWN(((E29+G29+F29)*20%),2)</f>
        <v>0</v>
      </c>
      <c r="K29" s="109">
        <f>ROUNDDOWN((I29+J29),2)</f>
        <v>0</v>
      </c>
      <c r="L29" s="108">
        <f>ROUNDDOWN(K29-M29,2)</f>
        <v>0</v>
      </c>
      <c r="M29" s="46"/>
      <c r="N29" s="46" t="e">
        <f>L29/K29*100</f>
        <v>#DIV/0!</v>
      </c>
      <c r="O29" s="5"/>
    </row>
    <row r="30" spans="1:15">
      <c r="A30" s="5"/>
      <c r="B30" s="49">
        <v>5</v>
      </c>
      <c r="C30" s="49"/>
      <c r="D30" s="54"/>
      <c r="E30" s="95"/>
      <c r="F30" s="95"/>
      <c r="G30" s="95"/>
      <c r="H30" s="95"/>
      <c r="I30" s="46">
        <f>ROUNDDOWN((E30+F30+G30+H30),2)</f>
        <v>0</v>
      </c>
      <c r="J30" s="46"/>
      <c r="K30" s="109">
        <f>ROUNDDOWN((I30+J30+F30),2)</f>
        <v>0</v>
      </c>
      <c r="L30" s="108">
        <f>ROUNDDOWN(K30-M30,2)</f>
        <v>0</v>
      </c>
      <c r="M30" s="46"/>
      <c r="N30" s="46" t="e">
        <f>L30/K30*100</f>
        <v>#DIV/0!</v>
      </c>
      <c r="O30" s="5"/>
    </row>
    <row r="31" spans="1:15">
      <c r="A31" s="5"/>
      <c r="B31" s="49">
        <v>5</v>
      </c>
      <c r="C31" s="50"/>
      <c r="D31" s="54"/>
      <c r="E31" s="95"/>
      <c r="F31" s="95"/>
      <c r="G31" s="95"/>
      <c r="H31" s="51"/>
      <c r="I31" s="46">
        <f>ROUNDDOWN((E31+F31+G31+H31),2)</f>
        <v>0</v>
      </c>
      <c r="J31" s="46"/>
      <c r="K31" s="109">
        <f>ROUNDDOWN((I31+J31+F31),2)</f>
        <v>0</v>
      </c>
      <c r="L31" s="108">
        <f>ROUNDDOWN(K31-M31,2)</f>
        <v>0</v>
      </c>
      <c r="M31" s="46"/>
      <c r="N31" s="46" t="e">
        <f>L31/K31*100</f>
        <v>#DIV/0!</v>
      </c>
      <c r="O31" s="5"/>
    </row>
    <row r="32" spans="1:15" ht="22.4" customHeight="1">
      <c r="A32" s="5"/>
      <c r="B32" s="249" t="s">
        <v>116</v>
      </c>
      <c r="C32" s="250"/>
      <c r="D32" s="251"/>
      <c r="E32" s="48">
        <f t="shared" ref="E32:H32" si="7">SUM(E28:E31)</f>
        <v>0</v>
      </c>
      <c r="F32" s="48">
        <f t="shared" si="7"/>
        <v>0</v>
      </c>
      <c r="G32" s="48">
        <f>SUM(G28:G31)</f>
        <v>0</v>
      </c>
      <c r="H32" s="48">
        <f t="shared" si="7"/>
        <v>0</v>
      </c>
      <c r="I32" s="48">
        <f>ROUNDDOWN((I28+I29+I30+I31),2)</f>
        <v>0</v>
      </c>
      <c r="J32" s="48">
        <f>SUM(J28:J31)</f>
        <v>0</v>
      </c>
      <c r="K32" s="109">
        <f>ROUNDDOWN((K28+K29+K30+K31),2)</f>
        <v>0</v>
      </c>
      <c r="L32" s="48">
        <f>ROUNDDOWN((L28+L29+L30+L31),2)</f>
        <v>0</v>
      </c>
      <c r="M32" s="109">
        <f>ROUNDDOWN((M28+M30+M29+M31),2)</f>
        <v>0</v>
      </c>
      <c r="N32" s="51"/>
      <c r="O32" s="5"/>
    </row>
    <row r="33" spans="1:15" s="10" customFormat="1" ht="26.25" customHeight="1">
      <c r="A33" s="9"/>
      <c r="B33" s="249" t="s">
        <v>117</v>
      </c>
      <c r="C33" s="250"/>
      <c r="D33" s="251"/>
      <c r="E33" s="116">
        <f t="shared" ref="E33:M33" si="8">ROUNDDOWN((E12+E17+E22+E27+E32),2)</f>
        <v>0</v>
      </c>
      <c r="F33" s="116">
        <f t="shared" si="8"/>
        <v>0</v>
      </c>
      <c r="G33" s="116">
        <f t="shared" si="8"/>
        <v>0</v>
      </c>
      <c r="H33" s="116">
        <f t="shared" si="8"/>
        <v>0</v>
      </c>
      <c r="I33" s="116">
        <f>ROUNDDOWN((I12+I17+I22+I27+I32),2)</f>
        <v>0</v>
      </c>
      <c r="J33" s="116">
        <f t="shared" si="8"/>
        <v>0</v>
      </c>
      <c r="K33" s="119">
        <f>ROUNDDOWN((K12+K17+K22+K27+K32),2)</f>
        <v>0</v>
      </c>
      <c r="L33" s="116">
        <f t="shared" si="8"/>
        <v>0</v>
      </c>
      <c r="M33" s="119">
        <f t="shared" si="8"/>
        <v>0</v>
      </c>
      <c r="N33" s="117"/>
      <c r="O33" s="9"/>
    </row>
    <row r="34" spans="1:15" ht="25.5" customHeight="1">
      <c r="A34" s="5"/>
      <c r="B34" s="11"/>
      <c r="C34" s="11"/>
      <c r="D34" s="11"/>
      <c r="E34" s="11"/>
      <c r="F34" s="11"/>
      <c r="G34" s="11"/>
      <c r="H34" s="11"/>
      <c r="I34" s="11"/>
      <c r="J34" s="11"/>
      <c r="K34" s="11"/>
      <c r="L34" s="11"/>
      <c r="M34" s="11"/>
      <c r="N34" s="11"/>
      <c r="O34" s="5"/>
    </row>
    <row r="35" spans="1:15" ht="25.5" customHeight="1">
      <c r="A35" s="5"/>
      <c r="B35" s="11"/>
      <c r="C35" s="11"/>
      <c r="D35" s="11"/>
      <c r="E35" s="11"/>
      <c r="F35" s="11"/>
      <c r="G35" s="11"/>
      <c r="H35" s="11"/>
      <c r="I35" s="11"/>
      <c r="J35" s="11"/>
      <c r="K35" s="11"/>
      <c r="L35" s="11"/>
      <c r="M35" s="11"/>
      <c r="N35" s="11"/>
      <c r="O35" s="5"/>
    </row>
    <row r="36" spans="1:15" ht="25.5" customHeight="1">
      <c r="A36" s="5"/>
      <c r="B36" s="11"/>
      <c r="C36" s="11"/>
      <c r="D36" s="11"/>
      <c r="E36" s="11"/>
      <c r="F36" s="11"/>
      <c r="G36" s="11"/>
      <c r="H36" s="11"/>
      <c r="I36" s="11"/>
      <c r="J36" s="11"/>
      <c r="K36" s="11"/>
      <c r="L36" s="11"/>
      <c r="M36" s="11"/>
      <c r="N36" s="11"/>
      <c r="O36" s="5"/>
    </row>
    <row r="37" spans="1:15" ht="25.5" customHeight="1">
      <c r="A37" s="5"/>
      <c r="B37" s="11"/>
      <c r="C37" s="11"/>
      <c r="D37" s="11"/>
      <c r="E37" s="11"/>
      <c r="F37" s="11"/>
      <c r="G37" s="11"/>
      <c r="H37" s="11"/>
      <c r="I37" s="11"/>
      <c r="J37" s="11"/>
      <c r="K37" s="11"/>
      <c r="L37" s="11"/>
      <c r="M37" s="11"/>
      <c r="N37" s="11"/>
      <c r="O37" s="5"/>
    </row>
    <row r="38" spans="1:15" ht="44.25" customHeight="1">
      <c r="A38" s="5"/>
      <c r="N38" s="11"/>
      <c r="O38" s="5"/>
    </row>
    <row r="39" spans="1:15" ht="25.5" customHeight="1">
      <c r="A39" s="5"/>
      <c r="N39" s="11"/>
      <c r="O39" s="5"/>
    </row>
    <row r="40" spans="1:15" ht="25.5" customHeight="1">
      <c r="A40" s="5"/>
      <c r="N40" s="11"/>
      <c r="O40" s="5"/>
    </row>
    <row r="41" spans="1:15" ht="25.5" customHeight="1">
      <c r="A41" s="5"/>
      <c r="N41" s="11"/>
      <c r="O41" s="5"/>
    </row>
    <row r="42" spans="1:15" ht="25.5" customHeight="1">
      <c r="A42" s="5"/>
      <c r="N42" s="11"/>
      <c r="O42" s="5"/>
    </row>
    <row r="43" spans="1:15" ht="25.5" customHeight="1">
      <c r="A43" s="5"/>
      <c r="N43" s="11"/>
      <c r="O43" s="5"/>
    </row>
    <row r="44" spans="1:15" ht="25.5" customHeight="1">
      <c r="A44" s="5"/>
      <c r="N44" s="11"/>
      <c r="O44" s="5"/>
    </row>
    <row r="45" spans="1:15" ht="25.5" customHeight="1">
      <c r="A45" s="5"/>
      <c r="B45" s="11"/>
      <c r="C45" s="11"/>
      <c r="D45" s="11"/>
      <c r="E45" s="11"/>
      <c r="F45" s="11"/>
      <c r="G45" s="11"/>
      <c r="H45" s="11"/>
      <c r="I45" s="11"/>
      <c r="J45" s="11"/>
      <c r="K45" s="11"/>
      <c r="L45" s="11"/>
      <c r="M45" s="11"/>
      <c r="N45" s="11"/>
      <c r="O45" s="5"/>
    </row>
    <row r="46" spans="1:15" ht="25.5" customHeight="1">
      <c r="A46" s="5"/>
      <c r="B46" s="11"/>
      <c r="C46" s="11"/>
      <c r="D46" s="11"/>
      <c r="E46" s="11"/>
      <c r="F46" s="11"/>
      <c r="G46" s="11"/>
      <c r="H46" s="11"/>
      <c r="I46" s="11"/>
      <c r="J46" s="11"/>
      <c r="K46" s="11"/>
      <c r="L46" s="11"/>
      <c r="M46" s="11"/>
      <c r="N46" s="11"/>
      <c r="O46" s="5"/>
    </row>
    <row r="47" spans="1:15" ht="25.5" customHeight="1">
      <c r="A47" s="5"/>
      <c r="B47" s="11"/>
      <c r="C47" s="11"/>
      <c r="D47" s="11"/>
      <c r="E47" s="11"/>
      <c r="F47" s="11"/>
      <c r="G47" s="11"/>
      <c r="H47" s="11"/>
      <c r="I47" s="11"/>
      <c r="J47" s="11"/>
      <c r="K47" s="11"/>
      <c r="L47" s="11"/>
      <c r="M47" s="11"/>
      <c r="N47" s="11"/>
      <c r="O47" s="5"/>
    </row>
  </sheetData>
  <mergeCells count="21">
    <mergeCell ref="B33:D33"/>
    <mergeCell ref="F5:F6"/>
    <mergeCell ref="G5:G6"/>
    <mergeCell ref="H5:H6"/>
    <mergeCell ref="I5:I6"/>
    <mergeCell ref="B17:D17"/>
    <mergeCell ref="B22:D22"/>
    <mergeCell ref="B27:D27"/>
    <mergeCell ref="B32:D32"/>
    <mergeCell ref="J5:J6"/>
    <mergeCell ref="B12:D12"/>
    <mergeCell ref="B2:N2"/>
    <mergeCell ref="B4:B6"/>
    <mergeCell ref="C4:C6"/>
    <mergeCell ref="D4:D6"/>
    <mergeCell ref="E4:J4"/>
    <mergeCell ref="K4:K6"/>
    <mergeCell ref="L4:L6"/>
    <mergeCell ref="M4:M6"/>
    <mergeCell ref="N4:N6"/>
    <mergeCell ref="E5:E6"/>
  </mergeCells>
  <pageMargins left="0.31496062992125984" right="0.23622047244094491" top="0.35433070866141736" bottom="0.27559055118110237" header="0.31496062992125984" footer="0.27559055118110237"/>
  <pageSetup paperSize="9" scale="64" orientation="landscape" r:id="rId1"/>
  <headerFooter>
    <oddFooter>&amp;L&amp;P/&amp;N&amp;C&amp;1#&amp;"Calibri"&amp;8&amp;K000000K2 - Informacja wewnętrzna (Internal)</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9A72F-1C23-4063-81DE-A0E7957900A0}">
  <sheetPr>
    <tabColor theme="9" tint="0.79998168889431442"/>
    <pageSetUpPr fitToPage="1"/>
  </sheetPr>
  <dimension ref="A1:N30"/>
  <sheetViews>
    <sheetView showWhiteSpace="0" zoomScale="70" zoomScaleNormal="70" zoomScaleSheetLayoutView="100" workbookViewId="0">
      <selection activeCell="P5" sqref="P5"/>
    </sheetView>
  </sheetViews>
  <sheetFormatPr defaultColWidth="9.453125" defaultRowHeight="14.5"/>
  <cols>
    <col min="1" max="1" width="3.54296875" customWidth="1"/>
    <col min="2" max="3" width="10.54296875" customWidth="1"/>
    <col min="4" max="4" width="10.453125" customWidth="1"/>
    <col min="5" max="5" width="11.453125" customWidth="1"/>
    <col min="6" max="6" width="8.453125" customWidth="1"/>
    <col min="7" max="7" width="9.54296875" customWidth="1"/>
    <col min="8" max="9" width="12" customWidth="1"/>
    <col min="10" max="11" width="13.54296875" customWidth="1"/>
    <col min="12" max="13" width="14.54296875" customWidth="1"/>
    <col min="14" max="14" width="3.54296875" customWidth="1"/>
    <col min="15" max="15" width="9.453125" customWidth="1"/>
    <col min="16" max="16" width="30.81640625" bestFit="1" customWidth="1"/>
  </cols>
  <sheetData>
    <row r="1" spans="1:14" ht="30" customHeight="1">
      <c r="B1" s="45"/>
    </row>
    <row r="2" spans="1:14" ht="29.25" customHeight="1">
      <c r="A2" s="279" t="s">
        <v>120</v>
      </c>
      <c r="B2" s="280"/>
      <c r="C2" s="280"/>
      <c r="D2" s="280"/>
      <c r="E2" s="280"/>
      <c r="F2" s="280"/>
      <c r="G2" s="280"/>
      <c r="H2" s="280"/>
      <c r="I2" s="280"/>
      <c r="J2" s="280"/>
      <c r="K2" s="280"/>
      <c r="L2" s="280"/>
      <c r="M2" s="280"/>
      <c r="N2" s="281"/>
    </row>
    <row r="3" spans="1:14" ht="20.25" customHeight="1">
      <c r="A3" s="23"/>
      <c r="B3" s="26"/>
      <c r="C3" s="26"/>
      <c r="D3" s="26"/>
      <c r="E3" s="26"/>
      <c r="F3" s="26"/>
      <c r="G3" s="26"/>
      <c r="H3" s="26"/>
      <c r="I3" s="26"/>
      <c r="J3" s="26"/>
      <c r="K3" s="26"/>
      <c r="L3" s="26"/>
      <c r="M3" s="26"/>
      <c r="N3" s="22"/>
    </row>
    <row r="4" spans="1:14" ht="72" customHeight="1">
      <c r="A4" s="23"/>
      <c r="B4" s="27" t="s">
        <v>121</v>
      </c>
      <c r="C4" s="282" t="s">
        <v>122</v>
      </c>
      <c r="D4" s="282"/>
      <c r="E4" s="282"/>
      <c r="F4" s="282"/>
      <c r="G4" s="282"/>
      <c r="H4" s="282"/>
      <c r="I4" s="282"/>
      <c r="J4" s="282"/>
      <c r="K4" s="282"/>
      <c r="L4" s="282"/>
      <c r="M4" s="26"/>
      <c r="N4" s="22"/>
    </row>
    <row r="5" spans="1:14" ht="80.25" customHeight="1">
      <c r="A5" s="23"/>
      <c r="B5" s="26"/>
      <c r="C5" s="282" t="s">
        <v>123</v>
      </c>
      <c r="D5" s="282"/>
      <c r="E5" s="282"/>
      <c r="F5" s="282"/>
      <c r="G5" s="282"/>
      <c r="H5" s="282"/>
      <c r="I5" s="282"/>
      <c r="J5" s="282"/>
      <c r="K5" s="282"/>
      <c r="L5" s="282"/>
      <c r="M5" s="28"/>
      <c r="N5" s="22"/>
    </row>
    <row r="6" spans="1:14" ht="36.75" customHeight="1">
      <c r="A6" s="23"/>
      <c r="B6" s="29" t="s">
        <v>124</v>
      </c>
      <c r="C6" s="102" t="s">
        <v>125</v>
      </c>
      <c r="D6" s="103"/>
      <c r="E6" s="103"/>
      <c r="F6" s="103"/>
      <c r="G6" s="104"/>
      <c r="H6" s="104"/>
      <c r="I6" s="104"/>
      <c r="J6" s="104"/>
      <c r="K6" s="105"/>
      <c r="L6" s="105"/>
      <c r="M6" s="1"/>
      <c r="N6" s="22"/>
    </row>
    <row r="7" spans="1:14" ht="111" customHeight="1">
      <c r="A7" s="23"/>
      <c r="B7" s="30"/>
      <c r="C7" s="106" t="s">
        <v>126</v>
      </c>
      <c r="D7" s="278" t="s">
        <v>127</v>
      </c>
      <c r="E7" s="278"/>
      <c r="F7" s="278"/>
      <c r="G7" s="278"/>
      <c r="H7" s="278"/>
      <c r="I7" s="278"/>
      <c r="J7" s="278"/>
      <c r="K7" s="278"/>
      <c r="L7" s="278"/>
      <c r="M7" s="1"/>
      <c r="N7" s="22"/>
    </row>
    <row r="8" spans="1:14" ht="63.75" customHeight="1">
      <c r="A8" s="23"/>
      <c r="B8" s="30"/>
      <c r="C8" s="106" t="s">
        <v>128</v>
      </c>
      <c r="D8" s="278" t="s">
        <v>129</v>
      </c>
      <c r="E8" s="278"/>
      <c r="F8" s="278"/>
      <c r="G8" s="278"/>
      <c r="H8" s="278"/>
      <c r="I8" s="278"/>
      <c r="J8" s="278"/>
      <c r="K8" s="278"/>
      <c r="L8" s="278"/>
      <c r="M8" s="31"/>
      <c r="N8" s="22"/>
    </row>
    <row r="9" spans="1:14" ht="67.5" customHeight="1">
      <c r="A9" s="23"/>
      <c r="B9" s="30"/>
      <c r="C9" s="106" t="s">
        <v>130</v>
      </c>
      <c r="D9" s="278" t="s">
        <v>131</v>
      </c>
      <c r="E9" s="278"/>
      <c r="F9" s="278"/>
      <c r="G9" s="278"/>
      <c r="H9" s="278"/>
      <c r="I9" s="278"/>
      <c r="J9" s="278"/>
      <c r="K9" s="278"/>
      <c r="L9" s="278"/>
      <c r="M9" s="1"/>
      <c r="N9" s="22"/>
    </row>
    <row r="10" spans="1:14" ht="42" customHeight="1">
      <c r="A10" s="23"/>
      <c r="B10" s="30"/>
      <c r="C10" s="13"/>
      <c r="D10" s="13"/>
      <c r="E10" s="13"/>
      <c r="F10" s="13"/>
      <c r="G10" s="13"/>
      <c r="H10" s="13"/>
      <c r="I10" s="13"/>
      <c r="J10" s="13"/>
      <c r="K10" s="270" t="s">
        <v>132</v>
      </c>
      <c r="L10" s="271"/>
      <c r="M10" s="272"/>
      <c r="N10" s="22"/>
    </row>
    <row r="11" spans="1:14" ht="27" customHeight="1">
      <c r="A11" s="23"/>
      <c r="B11" s="273" t="s">
        <v>133</v>
      </c>
      <c r="C11" s="274"/>
      <c r="D11" s="275"/>
      <c r="E11" s="266"/>
      <c r="F11" s="267"/>
      <c r="G11" s="267"/>
      <c r="H11" s="267"/>
      <c r="I11" s="267"/>
      <c r="J11" s="268"/>
      <c r="K11" s="110"/>
      <c r="L11" s="110"/>
      <c r="M11" s="111"/>
      <c r="N11" s="22"/>
    </row>
    <row r="12" spans="1:14" ht="16.5" customHeight="1">
      <c r="A12" s="23"/>
      <c r="B12" s="2"/>
      <c r="C12" s="2"/>
      <c r="D12" s="3"/>
      <c r="E12" s="3"/>
      <c r="F12" s="3"/>
      <c r="G12" s="3"/>
      <c r="H12" s="3"/>
      <c r="I12" s="3"/>
      <c r="J12" s="3"/>
      <c r="K12" s="112"/>
      <c r="L12" s="112"/>
      <c r="M12" s="112"/>
      <c r="N12" s="22"/>
    </row>
    <row r="13" spans="1:14" ht="47.25" customHeight="1">
      <c r="A13" s="23"/>
      <c r="B13" s="276" t="s">
        <v>134</v>
      </c>
      <c r="C13" s="276"/>
      <c r="D13" s="276"/>
      <c r="E13" s="276"/>
      <c r="F13" s="276"/>
      <c r="G13" s="276"/>
      <c r="H13" s="276"/>
      <c r="I13" s="276"/>
      <c r="J13" s="276"/>
      <c r="K13" s="113"/>
      <c r="L13" s="113"/>
      <c r="M13" s="113"/>
      <c r="N13" s="22"/>
    </row>
    <row r="14" spans="1:14" ht="27" customHeight="1">
      <c r="A14" s="23"/>
      <c r="B14" s="265" t="s">
        <v>135</v>
      </c>
      <c r="C14" s="265"/>
      <c r="D14" s="277"/>
      <c r="E14" s="277"/>
      <c r="F14" s="277"/>
      <c r="G14" s="277"/>
      <c r="H14" s="277"/>
      <c r="I14" s="277"/>
      <c r="J14" s="277"/>
      <c r="K14" s="110"/>
      <c r="L14" s="110"/>
      <c r="M14" s="111"/>
      <c r="N14" s="22"/>
    </row>
    <row r="15" spans="1:14" ht="27" customHeight="1">
      <c r="A15" s="23"/>
      <c r="B15" s="265" t="s">
        <v>135</v>
      </c>
      <c r="C15" s="265"/>
      <c r="D15" s="266"/>
      <c r="E15" s="267"/>
      <c r="F15" s="267"/>
      <c r="G15" s="267"/>
      <c r="H15" s="267"/>
      <c r="I15" s="267"/>
      <c r="J15" s="268"/>
      <c r="K15" s="110"/>
      <c r="L15" s="110"/>
      <c r="M15" s="111"/>
      <c r="N15" s="22"/>
    </row>
    <row r="16" spans="1:14" ht="27" customHeight="1">
      <c r="A16" s="23"/>
      <c r="B16" s="265" t="s">
        <v>135</v>
      </c>
      <c r="C16" s="265"/>
      <c r="D16" s="266"/>
      <c r="E16" s="267"/>
      <c r="F16" s="267"/>
      <c r="G16" s="267"/>
      <c r="H16" s="267"/>
      <c r="I16" s="267"/>
      <c r="J16" s="268"/>
      <c r="K16" s="110"/>
      <c r="L16" s="110"/>
      <c r="M16" s="111"/>
      <c r="N16" s="22"/>
    </row>
    <row r="17" spans="1:14" ht="27" customHeight="1">
      <c r="A17" s="23"/>
      <c r="B17" s="265" t="s">
        <v>135</v>
      </c>
      <c r="C17" s="265"/>
      <c r="D17" s="266"/>
      <c r="E17" s="267"/>
      <c r="F17" s="267"/>
      <c r="G17" s="267"/>
      <c r="H17" s="267"/>
      <c r="I17" s="267"/>
      <c r="J17" s="268"/>
      <c r="K17" s="110"/>
      <c r="L17" s="110"/>
      <c r="M17" s="111"/>
      <c r="N17" s="22"/>
    </row>
    <row r="18" spans="1:14" ht="27" customHeight="1">
      <c r="A18" s="23"/>
      <c r="B18" s="265" t="s">
        <v>135</v>
      </c>
      <c r="C18" s="265"/>
      <c r="D18" s="266"/>
      <c r="E18" s="267"/>
      <c r="F18" s="267"/>
      <c r="G18" s="267"/>
      <c r="H18" s="267"/>
      <c r="I18" s="267"/>
      <c r="J18" s="268"/>
      <c r="K18" s="110"/>
      <c r="L18" s="110"/>
      <c r="M18" s="111"/>
      <c r="N18" s="22"/>
    </row>
    <row r="19" spans="1:14" ht="28.5" customHeight="1">
      <c r="A19" s="23"/>
      <c r="B19" s="1"/>
      <c r="C19" s="1"/>
      <c r="D19" s="1"/>
      <c r="E19" s="1"/>
      <c r="F19" s="1"/>
      <c r="G19" s="1"/>
      <c r="H19" s="1"/>
      <c r="I19" s="1"/>
      <c r="J19" s="1"/>
      <c r="K19" s="1"/>
      <c r="L19" s="1"/>
      <c r="M19" s="1"/>
      <c r="N19" s="22"/>
    </row>
    <row r="20" spans="1:14" ht="15" customHeight="1">
      <c r="A20" s="32"/>
      <c r="B20" s="33"/>
      <c r="C20" s="33"/>
      <c r="D20" s="33"/>
      <c r="E20" s="33"/>
      <c r="F20" s="33"/>
      <c r="G20" s="33"/>
      <c r="H20" s="33"/>
      <c r="I20" s="33"/>
      <c r="J20" s="33"/>
      <c r="K20" s="33"/>
      <c r="L20" s="33"/>
      <c r="M20" s="33"/>
      <c r="N20" s="34"/>
    </row>
    <row r="22" spans="1:14" ht="85.5" customHeight="1">
      <c r="B22" s="269" t="s">
        <v>136</v>
      </c>
      <c r="C22" s="269"/>
      <c r="D22" s="269"/>
      <c r="E22" s="269"/>
      <c r="F22" s="269"/>
      <c r="G22" s="269"/>
      <c r="H22" s="269"/>
      <c r="I22" s="269"/>
      <c r="J22" s="269"/>
      <c r="K22" s="269"/>
      <c r="L22" s="269"/>
      <c r="M22" s="269"/>
    </row>
    <row r="23" spans="1:14" ht="15" customHeight="1"/>
    <row r="24" spans="1:14" ht="38.25" customHeight="1">
      <c r="B24" s="85"/>
      <c r="C24" s="85"/>
      <c r="D24" s="85"/>
      <c r="E24" s="85"/>
      <c r="F24" s="85"/>
      <c r="G24" s="85"/>
      <c r="H24" s="85"/>
      <c r="I24" s="85"/>
      <c r="J24" s="85"/>
      <c r="K24" s="85"/>
      <c r="L24" s="85"/>
      <c r="M24" s="26"/>
    </row>
    <row r="25" spans="1:14" ht="44.25" customHeight="1">
      <c r="B25" s="283" t="s">
        <v>133</v>
      </c>
      <c r="C25" s="284"/>
      <c r="D25" s="284"/>
      <c r="E25" s="284"/>
      <c r="F25" s="284"/>
      <c r="G25" s="284"/>
      <c r="H25" s="284"/>
      <c r="I25" s="284"/>
      <c r="J25" s="284"/>
      <c r="K25" s="284"/>
      <c r="L25" s="284"/>
      <c r="M25" s="285"/>
    </row>
    <row r="26" spans="1:14" ht="73.5" customHeight="1">
      <c r="B26" s="287" t="s">
        <v>137</v>
      </c>
      <c r="C26" s="288"/>
      <c r="D26" s="288"/>
      <c r="E26" s="288"/>
      <c r="F26" s="288"/>
      <c r="G26" s="288"/>
      <c r="H26" s="289"/>
      <c r="I26" s="299" t="s">
        <v>139</v>
      </c>
      <c r="J26" s="300"/>
      <c r="K26" s="300"/>
      <c r="L26" s="300"/>
      <c r="M26" s="301"/>
    </row>
    <row r="27" spans="1:14" ht="15" customHeight="1">
      <c r="B27" s="290"/>
      <c r="C27" s="291"/>
      <c r="D27" s="291"/>
      <c r="E27" s="291"/>
      <c r="F27" s="291"/>
      <c r="G27" s="291"/>
      <c r="H27" s="292"/>
      <c r="I27" s="296"/>
      <c r="J27" s="297"/>
      <c r="K27" s="297"/>
      <c r="L27" s="297"/>
      <c r="M27" s="298"/>
    </row>
    <row r="28" spans="1:14">
      <c r="B28" s="290"/>
      <c r="C28" s="291"/>
      <c r="D28" s="291"/>
      <c r="E28" s="291"/>
      <c r="F28" s="291"/>
      <c r="G28" s="291"/>
      <c r="H28" s="292"/>
      <c r="I28" s="296"/>
      <c r="J28" s="297"/>
      <c r="K28" s="297"/>
      <c r="L28" s="297"/>
      <c r="M28" s="298"/>
    </row>
    <row r="29" spans="1:14">
      <c r="B29" s="293"/>
      <c r="C29" s="294"/>
      <c r="D29" s="294"/>
      <c r="E29" s="294"/>
      <c r="F29" s="294"/>
      <c r="G29" s="294"/>
      <c r="H29" s="295"/>
      <c r="I29" s="302"/>
      <c r="J29" s="303"/>
      <c r="K29" s="303"/>
      <c r="L29" s="303"/>
      <c r="M29" s="304"/>
    </row>
    <row r="30" spans="1:14" ht="29.15" customHeight="1">
      <c r="B30" s="286" t="s">
        <v>138</v>
      </c>
      <c r="C30" s="286"/>
      <c r="D30" s="286"/>
      <c r="E30" s="286"/>
      <c r="F30" s="286"/>
      <c r="G30" s="286"/>
      <c r="H30" s="286"/>
      <c r="I30" s="286"/>
      <c r="J30" s="286"/>
      <c r="K30" s="286"/>
      <c r="L30" s="286"/>
      <c r="M30" s="286"/>
    </row>
  </sheetData>
  <sheetProtection formatCells="0" formatColumns="0" formatRows="0"/>
  <mergeCells count="27">
    <mergeCell ref="B25:M25"/>
    <mergeCell ref="B30:M30"/>
    <mergeCell ref="B26:H29"/>
    <mergeCell ref="I27:M28"/>
    <mergeCell ref="I26:M26"/>
    <mergeCell ref="I29:M29"/>
    <mergeCell ref="D9:L9"/>
    <mergeCell ref="A2:N2"/>
    <mergeCell ref="C4:L4"/>
    <mergeCell ref="C5:L5"/>
    <mergeCell ref="D7:L7"/>
    <mergeCell ref="D8:L8"/>
    <mergeCell ref="K10:M10"/>
    <mergeCell ref="B11:D11"/>
    <mergeCell ref="E11:J11"/>
    <mergeCell ref="B13:J13"/>
    <mergeCell ref="B14:C14"/>
    <mergeCell ref="D14:J14"/>
    <mergeCell ref="B15:C15"/>
    <mergeCell ref="D15:J15"/>
    <mergeCell ref="B22:M22"/>
    <mergeCell ref="B16:C16"/>
    <mergeCell ref="D16:J16"/>
    <mergeCell ref="B17:C17"/>
    <mergeCell ref="D17:J17"/>
    <mergeCell ref="B18:C18"/>
    <mergeCell ref="D18:J18"/>
  </mergeCells>
  <pageMargins left="0.25" right="0.25" top="0.75" bottom="0.75" header="0.3" footer="0.3"/>
  <pageSetup paperSize="9" scale="64" orientation="portrait" r:id="rId1"/>
  <headerFooter>
    <oddFooter>&amp;L&amp;P/&amp;N&amp;C&amp;1#&amp;"Calibri"&amp;8&amp;K000000K2 - Informacja wewnętrzna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146050</xdr:colOff>
                    <xdr:row>10</xdr:row>
                    <xdr:rowOff>31750</xdr:rowOff>
                  </from>
                  <to>
                    <xdr:col>10</xdr:col>
                    <xdr:colOff>755650</xdr:colOff>
                    <xdr:row>11</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222250</xdr:colOff>
                    <xdr:row>10</xdr:row>
                    <xdr:rowOff>31750</xdr:rowOff>
                  </from>
                  <to>
                    <xdr:col>11</xdr:col>
                    <xdr:colOff>831850</xdr:colOff>
                    <xdr:row>11</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12</xdr:col>
                    <xdr:colOff>184150</xdr:colOff>
                    <xdr:row>10</xdr:row>
                    <xdr:rowOff>31750</xdr:rowOff>
                  </from>
                  <to>
                    <xdr:col>12</xdr:col>
                    <xdr:colOff>793750</xdr:colOff>
                    <xdr:row>11</xdr:row>
                    <xdr:rowOff>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10</xdr:col>
                    <xdr:colOff>146050</xdr:colOff>
                    <xdr:row>13</xdr:row>
                    <xdr:rowOff>31750</xdr:rowOff>
                  </from>
                  <to>
                    <xdr:col>10</xdr:col>
                    <xdr:colOff>755650</xdr:colOff>
                    <xdr:row>13</xdr:row>
                    <xdr:rowOff>298450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11</xdr:col>
                    <xdr:colOff>222250</xdr:colOff>
                    <xdr:row>13</xdr:row>
                    <xdr:rowOff>31750</xdr:rowOff>
                  </from>
                  <to>
                    <xdr:col>11</xdr:col>
                    <xdr:colOff>831850</xdr:colOff>
                    <xdr:row>13</xdr:row>
                    <xdr:rowOff>298450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12</xdr:col>
                    <xdr:colOff>184150</xdr:colOff>
                    <xdr:row>13</xdr:row>
                    <xdr:rowOff>31750</xdr:rowOff>
                  </from>
                  <to>
                    <xdr:col>12</xdr:col>
                    <xdr:colOff>793750</xdr:colOff>
                    <xdr:row>13</xdr:row>
                    <xdr:rowOff>298450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10</xdr:col>
                    <xdr:colOff>146050</xdr:colOff>
                    <xdr:row>14</xdr:row>
                    <xdr:rowOff>31750</xdr:rowOff>
                  </from>
                  <to>
                    <xdr:col>10</xdr:col>
                    <xdr:colOff>755650</xdr:colOff>
                    <xdr:row>14</xdr:row>
                    <xdr:rowOff>298450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11</xdr:col>
                    <xdr:colOff>222250</xdr:colOff>
                    <xdr:row>14</xdr:row>
                    <xdr:rowOff>31750</xdr:rowOff>
                  </from>
                  <to>
                    <xdr:col>11</xdr:col>
                    <xdr:colOff>831850</xdr:colOff>
                    <xdr:row>14</xdr:row>
                    <xdr:rowOff>298450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12</xdr:col>
                    <xdr:colOff>184150</xdr:colOff>
                    <xdr:row>14</xdr:row>
                    <xdr:rowOff>31750</xdr:rowOff>
                  </from>
                  <to>
                    <xdr:col>12</xdr:col>
                    <xdr:colOff>793750</xdr:colOff>
                    <xdr:row>14</xdr:row>
                    <xdr:rowOff>298450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10</xdr:col>
                    <xdr:colOff>146050</xdr:colOff>
                    <xdr:row>17</xdr:row>
                    <xdr:rowOff>31750</xdr:rowOff>
                  </from>
                  <to>
                    <xdr:col>10</xdr:col>
                    <xdr:colOff>755650</xdr:colOff>
                    <xdr:row>17</xdr:row>
                    <xdr:rowOff>298450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11</xdr:col>
                    <xdr:colOff>222250</xdr:colOff>
                    <xdr:row>17</xdr:row>
                    <xdr:rowOff>31750</xdr:rowOff>
                  </from>
                  <to>
                    <xdr:col>11</xdr:col>
                    <xdr:colOff>831850</xdr:colOff>
                    <xdr:row>17</xdr:row>
                    <xdr:rowOff>298450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12</xdr:col>
                    <xdr:colOff>184150</xdr:colOff>
                    <xdr:row>17</xdr:row>
                    <xdr:rowOff>31750</xdr:rowOff>
                  </from>
                  <to>
                    <xdr:col>12</xdr:col>
                    <xdr:colOff>793750</xdr:colOff>
                    <xdr:row>17</xdr:row>
                    <xdr:rowOff>298450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10</xdr:col>
                    <xdr:colOff>146050</xdr:colOff>
                    <xdr:row>15</xdr:row>
                    <xdr:rowOff>31750</xdr:rowOff>
                  </from>
                  <to>
                    <xdr:col>10</xdr:col>
                    <xdr:colOff>755650</xdr:colOff>
                    <xdr:row>15</xdr:row>
                    <xdr:rowOff>298450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11</xdr:col>
                    <xdr:colOff>222250</xdr:colOff>
                    <xdr:row>15</xdr:row>
                    <xdr:rowOff>31750</xdr:rowOff>
                  </from>
                  <to>
                    <xdr:col>11</xdr:col>
                    <xdr:colOff>831850</xdr:colOff>
                    <xdr:row>15</xdr:row>
                    <xdr:rowOff>298450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12</xdr:col>
                    <xdr:colOff>184150</xdr:colOff>
                    <xdr:row>15</xdr:row>
                    <xdr:rowOff>31750</xdr:rowOff>
                  </from>
                  <to>
                    <xdr:col>12</xdr:col>
                    <xdr:colOff>793750</xdr:colOff>
                    <xdr:row>15</xdr:row>
                    <xdr:rowOff>298450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10</xdr:col>
                    <xdr:colOff>146050</xdr:colOff>
                    <xdr:row>16</xdr:row>
                    <xdr:rowOff>31750</xdr:rowOff>
                  </from>
                  <to>
                    <xdr:col>10</xdr:col>
                    <xdr:colOff>755650</xdr:colOff>
                    <xdr:row>16</xdr:row>
                    <xdr:rowOff>298450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11</xdr:col>
                    <xdr:colOff>222250</xdr:colOff>
                    <xdr:row>16</xdr:row>
                    <xdr:rowOff>31750</xdr:rowOff>
                  </from>
                  <to>
                    <xdr:col>11</xdr:col>
                    <xdr:colOff>831850</xdr:colOff>
                    <xdr:row>16</xdr:row>
                    <xdr:rowOff>298450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12</xdr:col>
                    <xdr:colOff>184150</xdr:colOff>
                    <xdr:row>16</xdr:row>
                    <xdr:rowOff>31750</xdr:rowOff>
                  </from>
                  <to>
                    <xdr:col>12</xdr:col>
                    <xdr:colOff>793750</xdr:colOff>
                    <xdr:row>16</xdr:row>
                    <xdr:rowOff>298450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11</xdr:col>
                    <xdr:colOff>374650</xdr:colOff>
                    <xdr:row>1</xdr:row>
                    <xdr:rowOff>0</xdr:rowOff>
                  </from>
                  <to>
                    <xdr:col>12</xdr:col>
                    <xdr:colOff>190500</xdr:colOff>
                    <xdr:row>1</xdr:row>
                    <xdr:rowOff>266700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12</xdr:col>
                    <xdr:colOff>393700</xdr:colOff>
                    <xdr:row>1</xdr:row>
                    <xdr:rowOff>0</xdr:rowOff>
                  </from>
                  <to>
                    <xdr:col>12</xdr:col>
                    <xdr:colOff>946150</xdr:colOff>
                    <xdr:row>1</xdr:row>
                    <xdr:rowOff>266700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11</xdr:col>
                    <xdr:colOff>374650</xdr:colOff>
                    <xdr:row>1</xdr:row>
                    <xdr:rowOff>0</xdr:rowOff>
                  </from>
                  <to>
                    <xdr:col>12</xdr:col>
                    <xdr:colOff>190500</xdr:colOff>
                    <xdr:row>1</xdr:row>
                    <xdr:rowOff>266700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12</xdr:col>
                    <xdr:colOff>393700</xdr:colOff>
                    <xdr:row>1</xdr:row>
                    <xdr:rowOff>0</xdr:rowOff>
                  </from>
                  <to>
                    <xdr:col>12</xdr:col>
                    <xdr:colOff>946150</xdr:colOff>
                    <xdr:row>1</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BB8FC5E7E65BA44BA394B50FE390202" ma:contentTypeVersion="17" ma:contentTypeDescription="Utwórz nowy dokument." ma:contentTypeScope="" ma:versionID="39dae888249d6f9b33b6f3cfe642c4bc">
  <xsd:schema xmlns:xsd="http://www.w3.org/2001/XMLSchema" xmlns:xs="http://www.w3.org/2001/XMLSchema" xmlns:p="http://schemas.microsoft.com/office/2006/metadata/properties" xmlns:ns2="02b634f1-d4b8-44f5-b915-b6b96903ae57" xmlns:ns3="f10ac06e-816e-4d4c-9e18-e30054a259f2" targetNamespace="http://schemas.microsoft.com/office/2006/metadata/properties" ma:root="true" ma:fieldsID="c85381a1df1bffb6367b62cd378f7357" ns2:_="" ns3:_="">
    <xsd:import namespace="02b634f1-d4b8-44f5-b915-b6b96903ae57"/>
    <xsd:import namespace="f10ac06e-816e-4d4c-9e18-e30054a259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b634f1-d4b8-44f5-b915-b6b96903ae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tan zatwierdzenia" ma:internalName="Stan_x0020_zatwierdzenia">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Tagi obrazów" ma:readOnly="false" ma:fieldId="{5cf76f15-5ced-4ddc-b409-7134ff3c332f}" ma:taxonomyMulti="true" ma:sspId="5211cfbf-dab3-462a-9e33-f3edfde1ed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0ac06e-816e-4d4c-9e18-e30054a259f2" elementFormDefault="qualified">
    <xsd:import namespace="http://schemas.microsoft.com/office/2006/documentManagement/types"/>
    <xsd:import namespace="http://schemas.microsoft.com/office/infopath/2007/PartnerControls"/>
    <xsd:element name="SharedWithUsers" ma:index="12"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Udostępnione dla — szczegóły" ma:internalName="SharedWithDetails" ma:readOnly="true">
      <xsd:simpleType>
        <xsd:restriction base="dms:Note">
          <xsd:maxLength value="255"/>
        </xsd:restriction>
      </xsd:simpleType>
    </xsd:element>
    <xsd:element name="TaxCatchAll" ma:index="22" nillable="true" ma:displayName="Taxonomy Catch All Column" ma:hidden="true" ma:list="{69facc74-f3be-49a7-a2ea-8ed45e93b415}" ma:internalName="TaxCatchAll" ma:showField="CatchAllData" ma:web="f10ac06e-816e-4d4c-9e18-e30054a259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b634f1-d4b8-44f5-b915-b6b96903ae57">
      <Terms xmlns="http://schemas.microsoft.com/office/infopath/2007/PartnerControls"/>
    </lcf76f155ced4ddcb4097134ff3c332f>
    <_Flow_SignoffStatus xmlns="02b634f1-d4b8-44f5-b915-b6b96903ae57" xsi:nil="true"/>
    <TaxCatchAll xmlns="f10ac06e-816e-4d4c-9e18-e30054a259f2" xsi:nil="true"/>
  </documentManagement>
</p:properties>
</file>

<file path=customXml/itemProps1.xml><?xml version="1.0" encoding="utf-8"?>
<ds:datastoreItem xmlns:ds="http://schemas.openxmlformats.org/officeDocument/2006/customXml" ds:itemID="{38104281-AA98-4510-922E-6310D2A07B39}">
  <ds:schemaRefs>
    <ds:schemaRef ds:uri="http://schemas.microsoft.com/sharepoint/v3/contenttype/forms"/>
  </ds:schemaRefs>
</ds:datastoreItem>
</file>

<file path=customXml/itemProps2.xml><?xml version="1.0" encoding="utf-8"?>
<ds:datastoreItem xmlns:ds="http://schemas.openxmlformats.org/officeDocument/2006/customXml" ds:itemID="{26B74448-DB6C-41D3-BFA0-B3A433A215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b634f1-d4b8-44f5-b915-b6b96903ae57"/>
    <ds:schemaRef ds:uri="f10ac06e-816e-4d4c-9e18-e30054a25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D05999-D1D8-4925-A3A8-22E196B51BEE}">
  <ds:schemaRefs>
    <ds:schemaRef ds:uri="http://schemas.microsoft.com/office/2006/metadata/properties"/>
    <ds:schemaRef ds:uri="http://schemas.microsoft.com/office/infopath/2007/PartnerControls"/>
    <ds:schemaRef ds:uri="02b634f1-d4b8-44f5-b915-b6b96903ae57"/>
    <ds:schemaRef ds:uri="f10ac06e-816e-4d4c-9e18-e30054a259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9</vt:i4>
      </vt:variant>
    </vt:vector>
  </HeadingPairs>
  <TitlesOfParts>
    <vt:vector size="16" baseType="lpstr">
      <vt:lpstr>MINI-MODUŁ</vt:lpstr>
      <vt:lpstr>INFORMACJE OGÓLNE</vt:lpstr>
      <vt:lpstr>ROZLICZENIE</vt:lpstr>
      <vt:lpstr> KOSZTY PONIESIONE W OKRESIE</vt:lpstr>
      <vt:lpstr>KOREKTA (ADJUSTMENTS)</vt:lpstr>
      <vt:lpstr>KOSZTY PONIESIONE NARASTAJĄCO</vt:lpstr>
      <vt:lpstr>ZAŁĄCZNIK_OŚWIADCZENIA</vt:lpstr>
      <vt:lpstr>' KOSZTY PONIESIONE W OKRESIE'!Obszar_wydruku</vt:lpstr>
      <vt:lpstr>'INFORMACJE OGÓLNE'!Obszar_wydruku</vt:lpstr>
      <vt:lpstr>'KOREKTA (ADJUSTMENTS)'!Obszar_wydruku</vt:lpstr>
      <vt:lpstr>'KOSZTY PONIESIONE NARASTAJĄCO'!Obszar_wydruku</vt:lpstr>
      <vt:lpstr>ROZLICZENIE!Obszar_wydruku</vt:lpstr>
      <vt:lpstr>ZAŁĄCZNIK_OŚWIADCZENIA!Obszar_wydruku</vt:lpstr>
      <vt:lpstr>' KOSZTY PONIESIONE W OKRESIE'!Tytuły_wydruku</vt:lpstr>
      <vt:lpstr>'KOREKTA (ADJUSTMENTS)'!Tytuły_wydruku</vt:lpstr>
      <vt:lpstr>'KOSZTY PONIESIONE NARASTAJĄCO'!Tytuły_wydruku</vt:lpstr>
    </vt:vector>
  </TitlesOfParts>
  <Manager/>
  <Company>NCBR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Kępka</dc:creator>
  <cp:keywords/>
  <dc:description/>
  <cp:lastModifiedBy>Anita Lasocka</cp:lastModifiedBy>
  <cp:revision/>
  <cp:lastPrinted>2025-09-09T06:51:45Z</cp:lastPrinted>
  <dcterms:created xsi:type="dcterms:W3CDTF">2023-04-19T08:18:24Z</dcterms:created>
  <dcterms:modified xsi:type="dcterms:W3CDTF">2025-09-10T08:57:55Z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72bd6a-5f70-4f6e-be10-f745206756ad_Enabled">
    <vt:lpwstr>true</vt:lpwstr>
  </property>
  <property fmtid="{D5CDD505-2E9C-101B-9397-08002B2CF9AE}" pid="3" name="MSIP_Label_8b72bd6a-5f70-4f6e-be10-f745206756ad_SetDate">
    <vt:lpwstr>2023-07-24T19:28:40Z</vt:lpwstr>
  </property>
  <property fmtid="{D5CDD505-2E9C-101B-9397-08002B2CF9AE}" pid="4" name="MSIP_Label_8b72bd6a-5f70-4f6e-be10-f745206756ad_Method">
    <vt:lpwstr>Standard</vt:lpwstr>
  </property>
  <property fmtid="{D5CDD505-2E9C-101B-9397-08002B2CF9AE}" pid="5" name="MSIP_Label_8b72bd6a-5f70-4f6e-be10-f745206756ad_Name">
    <vt:lpwstr>K2 - informacja wewnętrzna</vt:lpwstr>
  </property>
  <property fmtid="{D5CDD505-2E9C-101B-9397-08002B2CF9AE}" pid="6" name="MSIP_Label_8b72bd6a-5f70-4f6e-be10-f745206756ad_SiteId">
    <vt:lpwstr>114511be-be5b-44a7-b2ab-a51e832dea9d</vt:lpwstr>
  </property>
  <property fmtid="{D5CDD505-2E9C-101B-9397-08002B2CF9AE}" pid="7" name="MSIP_Label_8b72bd6a-5f70-4f6e-be10-f745206756ad_ActionId">
    <vt:lpwstr>10a3d585-797f-4f6c-b190-bb380e548459</vt:lpwstr>
  </property>
  <property fmtid="{D5CDD505-2E9C-101B-9397-08002B2CF9AE}" pid="8" name="MSIP_Label_8b72bd6a-5f70-4f6e-be10-f745206756ad_ContentBits">
    <vt:lpwstr>2</vt:lpwstr>
  </property>
  <property fmtid="{D5CDD505-2E9C-101B-9397-08002B2CF9AE}" pid="9" name="ContentTypeId">
    <vt:lpwstr>0x0101009BB8FC5E7E65BA44BA394B50FE390202</vt:lpwstr>
  </property>
  <property fmtid="{D5CDD505-2E9C-101B-9397-08002B2CF9AE}" pid="10" name="MediaServiceImageTags">
    <vt:lpwstr/>
  </property>
</Properties>
</file>