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I8" i="7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<sst xmlns="http://schemas.openxmlformats.org/spreadsheetml/2006/main" count="1760" uniqueCount="330">
  <si>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</si>
  <si>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</si>
  <si>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</si>
  <si>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</si>
  <si>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</si>
  <si>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</si>
  <si>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</si>
  <si>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</si>
  <si>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</si>
  <si>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</si>
  <si>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</si>
  <si>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</si>
  <si>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</si>
  <si>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</si>
  <si>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</si>
  <si>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</si>
  <si>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</si>
  <si>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</si>
  <si>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</si>
  <si>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</si>
  <si>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</si>
  <si>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</si>
  <si>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</si>
  <si>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</si>
  <si>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</si>
  <si>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</si>
  <si>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</si>
  <si>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</si>
  <si>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</si>
  <si>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</si>
  <si>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</si>
  <si>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</si>
  <si>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</si>
  <si>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</si>
  <si>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</si>
  <si>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</si>
  <si>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</si>
  <si>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</si>
  <si>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</si>
  <si>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</si>
  <si>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</si>
  <si>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</si>
  <si>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</si>
  <si>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</si>
  <si>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</si>
  <si>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</si>
  <si>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</si>
  <si>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</si>
  <si>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</si>
  <si>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</si>
  <si>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</si>
  <si>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</si>
  <si>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</si>
  <si>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</si>
  <si>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</si>
  <si>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</si>
  <si>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</si>
  <si>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</si>
  <si>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</si>
  <si>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</si>
  <si>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</si>
  <si>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</si>
  <si>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</si>
  <si>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</si>
  <si>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</si>
  <si>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</si>
  <si>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</si>
  <si>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</si>
  <si>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</si>
  <si>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</si>
  <si>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</si>
  <si>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</si>
  <si>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</si>
  <si>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</si>
  <si>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</si>
  <si>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</si>
  <si>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</si>
  <si>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</si>
  <si>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</si>
  <si>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</si>
  <si>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</si>
  <si>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</si>
  <si>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</si>
  <si>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</si>
  <si>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</si>
  <si>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</si>
  <si>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</si>
  <si>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</si>
  <si>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</si>
  <si>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</si>
  <si>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</si>
  <si>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</si>
  <si>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</si>
  <si>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</si>
  <si>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</si>
  <si>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</si>
  <si>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</si>
  <si>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</si>
  <si>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</si>
  <si>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</si>
  <si>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</si>
  <si>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</si>
  <si>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</si>
  <si>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</si>
  <si>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</si>
  <si>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</si>
  <si>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</si>
  <si>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</si>
  <si>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</si>
  <si>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</si>
  <si>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</si>
  <si>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</si>
  <si>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</si>
  <si>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</si>
  <si>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</si>
  <si>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</si>
  <si>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</si>
  <si>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</si>
  <si>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</si>
  <si>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</si>
  <si>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</si>
  <si>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</si>
  <si>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</si>
  <si>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</si>
  <si>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</si>
  <si>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</si>
  <si>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</si>
  <si>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</si>
  <si>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</si>
  <si>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</si>
  <si>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</si>
  <si>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</si>
  <si>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</si>
  <si>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</si>
  <si>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</si>
  <si>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</si>
  <si>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</si>
  <si>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</si>
  <si>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</si>
  <si>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</si>
  <si>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</si>
  <si>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</si>
  <si>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</si>
  <si>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</si>
  <si>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</si>
  <si>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</si>
  <si>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</si>
  <si>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</si>
  <si>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</si>
  <si>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</si>
  <si>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</si>
  <si>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</si>
  <si>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</si>
  <si>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</si>
  <si>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</si>
  <si>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</si>
  <si>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</si>
  <si>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</si>
  <si>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</si>
  <si>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</si>
  <si>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</si>
  <si>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</si>
  <si>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</si>
  <si>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</si>
  <si>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</si>
  <si>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</si>
  <si>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</si>
  <si>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</si>
  <si>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</si>
  <si>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</si>
  <si>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</si>
  <si>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</si>
  <si>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</si>
  <si>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</si>
  <si>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</si>
  <si>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</si>
  <si>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</si>
  <si>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</si>
  <si>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</si>
  <si>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</si>
  <si>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</si>
  <si>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</si>
  <si>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</si>
  <si>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</si>
  <si>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</si>
  <si>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</si>
  <si>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</si>
  <si>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</si>
  <si>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</si>
  <si>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</si>
  <si>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</si>
  <si>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</si>
  <si>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</si>
  <si>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</si>
  <si>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</si>
  <si>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</si>
  <si>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</si>
  <si>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</si>
  <si>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</si>
  <si>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</si>
  <si>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</si>
  <si>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</si>
  <si>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</si>
  <si>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</si>
  <si>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</si>
  <si>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</si>
  <si>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</si>
  <si>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</si>
  <si>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</si>
  <si>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</si>
  <si>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</si>
  <si>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</si>
  <si>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</si>
  <si>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</si>
  <si>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</si>
  <si>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</si>
  <si>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</si>
  <si>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</si>
  <si>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</si>
  <si>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</si>
  <si>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</si>
  <si>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</si>
  <si>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</si>
  <si>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</si>
  <si>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</si>
  <si>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</si>
  <si>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</si>
  <si>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</si>
  <si>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</si>
  <si>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</si>
  <si>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</si>
  <si>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</si>
  <si>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</si>
  <si>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</si>
  <si>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</si>
  <si>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</si>
  <si>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</si>
  <si>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</si>
  <si>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</si>
  <si>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</si>
  <si>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</si>
  <si>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</si>
  <si>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</si>
  <si>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</si>
  <si>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</si>
  <si>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</si>
  <si>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</si>
  <si>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</si>
  <si>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</si>
  <si>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</si>
  <si>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</si>
  <si>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</si>
  <si>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</si>
  <si>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</si>
  <si>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</si>
  <si>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</si>
  <si>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</si>
  <si>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</si>
  <si>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</si>
  <si>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</si>
  <si>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</si>
  <si>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</si>
  <si>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</si>
  <si>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</si>
  <si>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</si>
  <si>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</si>
  <si>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</si>
  <si>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</si>
  <si>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</si>
  <si>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</si>
  <si>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Turcja</t>
  </si>
  <si>
    <t>Wietnam</t>
  </si>
  <si>
    <t>India</t>
  </si>
  <si>
    <t>Azerbejdżan</t>
  </si>
  <si>
    <t>I-22</t>
  </si>
  <si>
    <t>kwiecień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</si>
  <si>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</si>
  <si>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</si>
  <si>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</si>
  <si>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</si>
  <si>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</si>
  <si>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</si>
  <si>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</si>
  <si>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</si>
  <si>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</si>
  <si>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</si>
  <si>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</si>
  <si>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</si>
  <si>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</si>
  <si>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</si>
  <si>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</si>
  <si>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</si>
  <si>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</si>
  <si>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t>Handel zagraniczny produktami mlecznymi w okresie  I-IV  2022r. - dane wstępne</t>
  </si>
  <si>
    <t>I-IV 2021r.</t>
  </si>
  <si>
    <t>I-IV 2022r*.</t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</si>
  <si>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</si>
  <si>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</si>
  <si>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t>I-IV 2021r</t>
  </si>
  <si>
    <t>I-IV 2022r</t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</si>
  <si>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</si>
  <si>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</si>
  <si>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</si>
  <si>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</si>
  <si>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</si>
  <si>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</si>
  <si>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</si>
  <si>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</si>
  <si>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</si>
  <si>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</si>
  <si>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</si>
  <si>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</si>
  <si>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</si>
  <si>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maj 2022</t>
  </si>
  <si>
    <t>maj 2021</t>
  </si>
  <si>
    <t>maj 2020</t>
  </si>
  <si>
    <r>
      <t>Mleko surowe</t>
    </r>
    <r>
      <rPr>
        <b/>
        <sz val="11"/>
        <rFont val="Times New Roman"/>
        <family val="1"/>
        <charset val="238"/>
      </rPr>
      <t xml:space="preserve"> skup    maj 22</t>
    </r>
  </si>
  <si>
    <t>26.06.2022</t>
  </si>
  <si>
    <t>OKRES: I.2017 - VI.2022   (ceny bez VAT)</t>
  </si>
  <si>
    <t>NR 26/2022</t>
  </si>
  <si>
    <t>27 czerwca - 3 lipca 2022 r.</t>
  </si>
  <si>
    <t>7 lipca 2022r.</t>
  </si>
  <si>
    <t>Ceny sprzedaży NETTO (bez VAT) wybranych produktów mleczarskich za okres: 27.06 - 03.07.2022 r.</t>
  </si>
  <si>
    <t>03.07.2022</t>
  </si>
  <si>
    <t>Ceny sprzedaży NETTO (bez VAT) wybranych produktów mleczarskich za okres: 27.06 - 03.07.2022r.</t>
  </si>
  <si>
    <t>Ceny sprzedaży NETTO (bez VAT) wybranych preparatów mlekopodobnych za okres: 27.06 - 03.07.2022r.</t>
  </si>
  <si>
    <t>Ceny zakupu NETTO (bez VAT) płacone przez podmioty handlu detalicznego, wybranych produktów mleczarskich za okres: 27.06 - 03.07.2022r.</t>
  </si>
  <si>
    <t>Aktualna       27.06-03.07</t>
  </si>
  <si>
    <t>V-2022</t>
  </si>
  <si>
    <t>V-2021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</si>
</sst>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2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7" xfId="0" applyFont="1" applyBorder="1" applyAlignment="1">
      <alignment horizontal="center" vertical="center"/>
    </xf>
    <xf numFmtId="166" fontId="16" fillId="0" borderId="40" xfId="0" applyNumberFormat="1" applyFont="1" applyBorder="1" applyAlignment="1">
      <alignment horizontal="centerContinuous" vertical="center" wrapText="1"/>
    </xf>
    <xf numFmtId="166" fontId="16" fillId="0" borderId="41" xfId="0" applyNumberFormat="1" applyFont="1" applyBorder="1" applyAlignment="1">
      <alignment horizontal="centerContinuous" vertical="center" wrapText="1"/>
    </xf>
    <xf numFmtId="0" fontId="14" fillId="24" borderId="25" xfId="0" applyFont="1" applyFill="1" applyBorder="1" applyAlignment="1">
      <alignment vertical="center" wrapText="1"/>
    </xf>
    <xf numFmtId="167" fontId="17" fillId="24" borderId="42" xfId="0" applyNumberFormat="1" applyFont="1" applyFill="1" applyBorder="1" applyAlignment="1">
      <alignment vertical="center" wrapText="1"/>
    </xf>
    <xf numFmtId="167" fontId="17" fillId="24" borderId="35" xfId="0" applyNumberFormat="1" applyFont="1" applyFill="1" applyBorder="1" applyAlignment="1">
      <alignment vertical="center" wrapText="1"/>
    </xf>
    <xf numFmtId="0" fontId="14" fillId="24" borderId="28" xfId="0" applyFont="1" applyFill="1" applyBorder="1" applyAlignment="1">
      <alignment vertical="center" wrapText="1"/>
    </xf>
    <xf numFmtId="167" fontId="17" fillId="24" borderId="36" xfId="0" applyNumberFormat="1" applyFont="1" applyFill="1" applyBorder="1" applyAlignment="1">
      <alignment vertical="center" wrapText="1"/>
    </xf>
    <xf numFmtId="167" fontId="17" fillId="24" borderId="39" xfId="0" applyNumberFormat="1" applyFont="1" applyFill="1" applyBorder="1" applyAlignment="1">
      <alignment vertical="center" wrapText="1"/>
    </xf>
    <xf numFmtId="0" fontId="14" fillId="24" borderId="27" xfId="0" applyFont="1" applyFill="1" applyBorder="1" applyAlignment="1">
      <alignment vertical="center" wrapText="1"/>
    </xf>
    <xf numFmtId="167" fontId="17" fillId="24" borderId="43" xfId="0" applyNumberFormat="1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44" xfId="0" applyBorder="1"/>
    <xf numFmtId="0" fontId="25" fillId="0" borderId="0" xfId="0" applyFont="1"/>
    <xf numFmtId="0" fontId="0" fillId="25" borderId="46" xfId="0" applyFill="1" applyBorder="1"/>
    <xf numFmtId="0" fontId="0" fillId="0" borderId="0" xfId="0" applyFill="1"/>
    <xf numFmtId="0" fontId="28" fillId="0" borderId="0" xfId="0" applyFont="1"/>
    <xf numFmtId="0" fontId="30" fillId="0" borderId="4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35" xfId="0" applyNumberFormat="1" applyFont="1" applyFill="1" applyBorder="1" applyAlignment="1">
      <alignment vertical="center" wrapText="1"/>
    </xf>
    <xf numFmtId="164" fontId="17" fillId="24" borderId="39" xfId="0" applyNumberFormat="1" applyFont="1" applyFill="1" applyBorder="1" applyAlignment="1">
      <alignment vertical="center" wrapText="1"/>
    </xf>
    <xf numFmtId="164" fontId="17" fillId="24" borderId="3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6" fillId="0" borderId="4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3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99" xfId="0" applyBorder="1"/>
    <xf numFmtId="164" fontId="31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22" xfId="0" applyNumberFormat="1" applyFont="1" applyFill="1" applyBorder="1" applyAlignment="1">
      <alignment horizontal="center" vertical="center"/>
    </xf>
    <xf numFmtId="0" fontId="8" fillId="0" borderId="123" xfId="0" applyFont="1" applyBorder="1" applyAlignment="1">
      <alignment horizontal="center" vertical="center" wrapText="1"/>
    </xf>
    <xf numFmtId="3" fontId="8" fillId="0" borderId="124" xfId="0" applyNumberFormat="1" applyFont="1" applyFill="1" applyBorder="1" applyAlignment="1">
      <alignment horizontal="right" vertical="center" wrapText="1"/>
    </xf>
    <xf numFmtId="0" fontId="0" fillId="0" borderId="123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39" xfId="0" applyNumberFormat="1" applyFont="1" applyFill="1" applyBorder="1" applyAlignment="1">
      <alignment horizontal="right" vertical="center" wrapText="1"/>
    </xf>
    <xf numFmtId="0" fontId="24" fillId="0" borderId="125" xfId="49" applyFont="1" applyBorder="1" applyAlignment="1">
      <alignment horizontal="center"/>
    </xf>
    <xf numFmtId="0" fontId="15" fillId="0" borderId="129" xfId="49" applyFont="1" applyBorder="1" applyAlignment="1">
      <alignment horizontal="centerContinuous"/>
    </xf>
    <xf numFmtId="0" fontId="15" fillId="0" borderId="130" xfId="49" applyFont="1" applyBorder="1" applyAlignment="1">
      <alignment horizontal="centerContinuous"/>
    </xf>
    <xf numFmtId="0" fontId="23" fillId="0" borderId="127" xfId="49" applyFont="1" applyBorder="1" applyAlignment="1">
      <alignment horizontal="centerContinuous"/>
    </xf>
    <xf numFmtId="0" fontId="34" fillId="0" borderId="126" xfId="49" applyFont="1" applyFill="1" applyBorder="1" applyAlignment="1">
      <alignment horizontal="center" wrapText="1"/>
    </xf>
    <xf numFmtId="0" fontId="29" fillId="0" borderId="125" xfId="49" applyFont="1" applyFill="1" applyBorder="1" applyAlignment="1">
      <alignment horizontal="centerContinuous" wrapText="1"/>
    </xf>
    <xf numFmtId="0" fontId="29" fillId="0" borderId="134" xfId="49" applyFont="1" applyFill="1" applyBorder="1" applyAlignment="1">
      <alignment horizontal="centerContinuous" wrapText="1"/>
    </xf>
    <xf numFmtId="0" fontId="34" fillId="0" borderId="139" xfId="49" applyFont="1" applyFill="1" applyBorder="1" applyAlignment="1">
      <alignment horizontal="center" vertical="center" wrapText="1"/>
    </xf>
    <xf numFmtId="0" fontId="35" fillId="0" borderId="125" xfId="49" applyFont="1" applyFill="1" applyBorder="1" applyAlignment="1">
      <alignment horizontal="center" wrapText="1"/>
    </xf>
    <xf numFmtId="2" fontId="23" fillId="0" borderId="125" xfId="49" applyNumberFormat="1" applyFont="1" applyBorder="1" applyAlignment="1">
      <alignment horizontal="right" vertical="center"/>
    </xf>
    <xf numFmtId="2" fontId="3" fillId="0" borderId="125" xfId="41" applyNumberFormat="1" applyFont="1" applyBorder="1" applyAlignment="1">
      <alignment horizontal="right" vertical="center"/>
    </xf>
    <xf numFmtId="0" fontId="0" fillId="0" borderId="154" xfId="0" applyBorder="1"/>
    <xf numFmtId="0" fontId="0" fillId="0" borderId="158" xfId="0" applyBorder="1"/>
    <xf numFmtId="0" fontId="0" fillId="0" borderId="159" xfId="0" applyBorder="1"/>
    <xf numFmtId="0" fontId="76" fillId="0" borderId="123" xfId="0" applyFont="1" applyBorder="1"/>
    <xf numFmtId="0" fontId="0" fillId="0" borderId="155" xfId="0" applyBorder="1"/>
    <xf numFmtId="0" fontId="65" fillId="0" borderId="131" xfId="0" applyFont="1" applyBorder="1" applyAlignment="1">
      <alignment horizontal="center"/>
    </xf>
    <xf numFmtId="0" fontId="0" fillId="0" borderId="154" xfId="0" applyBorder="1" applyAlignment="1">
      <alignment horizontal="center"/>
    </xf>
    <xf numFmtId="0" fontId="77" fillId="0" borderId="123" xfId="0" applyFont="1" applyBorder="1"/>
    <xf numFmtId="0" fontId="77" fillId="0" borderId="30" xfId="0" applyFont="1" applyBorder="1"/>
    <xf numFmtId="0" fontId="14" fillId="0" borderId="160" xfId="0" applyFont="1" applyBorder="1" applyAlignment="1">
      <alignment horizontal="center" vertical="center" wrapText="1"/>
    </xf>
    <xf numFmtId="168" fontId="2" fillId="0" borderId="138" xfId="0" applyNumberFormat="1" applyFont="1" applyBorder="1" applyAlignment="1">
      <alignment horizontal="center" vertical="center" wrapText="1"/>
    </xf>
    <xf numFmtId="0" fontId="3" fillId="0" borderId="162" xfId="0" applyFont="1" applyFill="1" applyBorder="1" applyAlignment="1" applyProtection="1">
      <alignment horizontal="center" vertical="top" wrapText="1"/>
      <protection locked="0"/>
    </xf>
    <xf numFmtId="0" fontId="3" fillId="0" borderId="163" xfId="0" applyFont="1" applyFill="1" applyBorder="1" applyAlignment="1" applyProtection="1">
      <alignment horizontal="center" vertical="top" wrapText="1"/>
      <protection locked="0"/>
    </xf>
    <xf numFmtId="0" fontId="3" fillId="0" borderId="164" xfId="0" applyFont="1" applyFill="1" applyBorder="1" applyAlignment="1" applyProtection="1">
      <alignment horizontal="center" vertical="top" wrapText="1"/>
      <protection locked="0"/>
    </xf>
    <xf numFmtId="0" fontId="37" fillId="0" borderId="164" xfId="0" applyFont="1" applyFill="1" applyBorder="1" applyAlignment="1" applyProtection="1">
      <alignment horizontal="center" vertical="center" wrapText="1"/>
      <protection locked="0"/>
    </xf>
    <xf numFmtId="165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center" vertical="center" wrapText="1"/>
    </xf>
    <xf numFmtId="165" fontId="3" fillId="0" borderId="162" xfId="0" applyNumberFormat="1" applyFont="1" applyFill="1" applyBorder="1" applyAlignment="1" applyProtection="1">
      <alignment horizontal="right" vertical="center" wrapText="1"/>
    </xf>
    <xf numFmtId="1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right" vertical="center" wrapText="1"/>
    </xf>
    <xf numFmtId="1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64" xfId="0" applyNumberFormat="1" applyFont="1" applyFill="1" applyBorder="1" applyAlignment="1">
      <alignment horizontal="right" vertical="center" wrapText="1"/>
    </xf>
    <xf numFmtId="0" fontId="0" fillId="0" borderId="165" xfId="0" applyBorder="1"/>
    <xf numFmtId="0" fontId="65" fillId="0" borderId="165" xfId="0" applyFont="1" applyBorder="1"/>
    <xf numFmtId="0" fontId="69" fillId="0" borderId="165" xfId="0" applyFont="1" applyBorder="1"/>
    <xf numFmtId="166" fontId="66" fillId="0" borderId="166" xfId="0" applyNumberFormat="1" applyFont="1" applyBorder="1" applyAlignment="1">
      <alignment horizontal="centerContinuous" vertical="center" wrapText="1"/>
    </xf>
    <xf numFmtId="3" fontId="8" fillId="0" borderId="165" xfId="0" applyNumberFormat="1" applyFont="1" applyFill="1" applyBorder="1" applyAlignment="1">
      <alignment horizontal="right" vertical="center" wrapText="1"/>
    </xf>
    <xf numFmtId="165" fontId="72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Fill="1" applyBorder="1" applyAlignment="1">
      <alignment horizontal="right" vertical="center" wrapText="1"/>
    </xf>
    <xf numFmtId="0" fontId="70" fillId="0" borderId="165" xfId="0" applyFont="1" applyBorder="1" applyAlignment="1">
      <alignment horizontal="center" wrapText="1"/>
    </xf>
    <xf numFmtId="2" fontId="8" fillId="0" borderId="165" xfId="0" applyNumberFormat="1" applyFont="1" applyBorder="1" applyAlignment="1">
      <alignment horizontal="center" vertical="center" wrapText="1"/>
    </xf>
    <xf numFmtId="16" fontId="78" fillId="0" borderId="132" xfId="0" applyNumberFormat="1" applyFont="1" applyFill="1" applyBorder="1" applyAlignment="1">
      <alignment horizontal="center" vertical="center" wrapText="1"/>
    </xf>
    <xf numFmtId="16" fontId="78" fillId="0" borderId="166" xfId="0" applyNumberFormat="1" applyFont="1" applyFill="1" applyBorder="1" applyAlignment="1">
      <alignment horizontal="center" vertical="center" wrapText="1"/>
    </xf>
    <xf numFmtId="0" fontId="78" fillId="0" borderId="165" xfId="0" applyFont="1" applyBorder="1" applyAlignment="1">
      <alignment horizontal="center" vertical="center"/>
    </xf>
    <xf numFmtId="164" fontId="78" fillId="0" borderId="140" xfId="0" applyNumberFormat="1" applyFont="1" applyFill="1" applyBorder="1" applyAlignment="1">
      <alignment horizontal="right" vertical="center" wrapText="1"/>
    </xf>
    <xf numFmtId="164" fontId="79" fillId="0" borderId="141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right" vertical="center" wrapText="1"/>
    </xf>
    <xf numFmtId="0" fontId="78" fillId="0" borderId="139" xfId="0" applyFont="1" applyBorder="1" applyAlignment="1">
      <alignment horizontal="right" vertical="center"/>
    </xf>
    <xf numFmtId="2" fontId="78" fillId="0" borderId="138" xfId="0" applyNumberFormat="1" applyFont="1" applyBorder="1" applyAlignment="1">
      <alignment horizontal="right" vertical="center"/>
    </xf>
    <xf numFmtId="0" fontId="79" fillId="0" borderId="132" xfId="0" applyFont="1" applyBorder="1" applyAlignment="1">
      <alignment horizontal="centerContinuous" vertical="center" wrapText="1"/>
    </xf>
    <xf numFmtId="0" fontId="78" fillId="0" borderId="132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164" fontId="78" fillId="0" borderId="132" xfId="0" applyNumberFormat="1" applyFont="1" applyFill="1" applyBorder="1" applyAlignment="1">
      <alignment horizontal="right" vertical="center" wrapText="1"/>
    </xf>
    <xf numFmtId="164" fontId="79" fillId="0" borderId="132" xfId="0" applyNumberFormat="1" applyFont="1" applyFill="1" applyBorder="1" applyAlignment="1">
      <alignment horizontal="right" vertical="center" wrapText="1"/>
    </xf>
    <xf numFmtId="164" fontId="83" fillId="0" borderId="133" xfId="0" applyNumberFormat="1" applyFont="1" applyBorder="1" applyAlignment="1">
      <alignment horizontal="right" vertical="center" wrapText="1"/>
    </xf>
    <xf numFmtId="164" fontId="78" fillId="0" borderId="165" xfId="0" applyNumberFormat="1" applyFont="1" applyFill="1" applyBorder="1" applyAlignment="1">
      <alignment horizontal="right" vertical="center" wrapText="1"/>
    </xf>
    <xf numFmtId="164" fontId="79" fillId="0" borderId="165" xfId="0" applyNumberFormat="1" applyFont="1" applyFill="1" applyBorder="1" applyAlignment="1">
      <alignment horizontal="right" vertical="center" wrapText="1"/>
    </xf>
    <xf numFmtId="164" fontId="83" fillId="0" borderId="166" xfId="0" applyNumberFormat="1" applyFont="1" applyBorder="1" applyAlignment="1">
      <alignment horizontal="right" vertical="center" wrapText="1"/>
    </xf>
    <xf numFmtId="2" fontId="34" fillId="0" borderId="125" xfId="49" applyNumberFormat="1" applyFont="1" applyFill="1" applyBorder="1" applyAlignment="1">
      <alignment horizontal="right" vertical="center"/>
    </xf>
    <xf numFmtId="0" fontId="29" fillId="0" borderId="123" xfId="49" applyFont="1" applyFill="1" applyBorder="1" applyAlignment="1">
      <alignment horizontal="center" vertical="center" wrapText="1"/>
    </xf>
    <xf numFmtId="0" fontId="29" fillId="0" borderId="37" xfId="49" applyFont="1" applyFill="1" applyBorder="1" applyAlignment="1">
      <alignment horizontal="center" vertical="center" wrapText="1"/>
    </xf>
    <xf numFmtId="165" fontId="12" fillId="0" borderId="128" xfId="49" applyNumberFormat="1" applyFont="1" applyFill="1" applyBorder="1" applyAlignment="1">
      <alignment horizontal="right" vertical="center"/>
    </xf>
    <xf numFmtId="165" fontId="12" fillId="0" borderId="134" xfId="49" applyNumberFormat="1" applyFont="1" applyFill="1" applyBorder="1" applyAlignment="1">
      <alignment horizontal="right" vertical="center"/>
    </xf>
    <xf numFmtId="0" fontId="78" fillId="0" borderId="148" xfId="0" applyFont="1" applyBorder="1" applyAlignment="1">
      <alignment horizontal="center"/>
    </xf>
    <xf numFmtId="0" fontId="79" fillId="0" borderId="145" xfId="0" applyFont="1" applyBorder="1" applyAlignment="1">
      <alignment horizontal="center"/>
    </xf>
    <xf numFmtId="0" fontId="79" fillId="0" borderId="146" xfId="0" applyFont="1" applyBorder="1" applyAlignment="1">
      <alignment horizontal="center"/>
    </xf>
    <xf numFmtId="0" fontId="86" fillId="0" borderId="146" xfId="0" applyFont="1" applyBorder="1" applyAlignment="1">
      <alignment horizontal="center"/>
    </xf>
    <xf numFmtId="0" fontId="78" fillId="0" borderId="146" xfId="0" applyFont="1" applyBorder="1" applyAlignment="1">
      <alignment horizontal="center"/>
    </xf>
    <xf numFmtId="0" fontId="78" fillId="0" borderId="134" xfId="0" applyFont="1" applyBorder="1" applyAlignment="1">
      <alignment horizontal="center"/>
    </xf>
    <xf numFmtId="0" fontId="78" fillId="0" borderId="93" xfId="0" applyFont="1" applyBorder="1" applyAlignment="1">
      <alignment horizontal="center"/>
    </xf>
    <xf numFmtId="0" fontId="79" fillId="0" borderId="152" xfId="0" applyFont="1" applyBorder="1" applyAlignment="1">
      <alignment horizontal="center"/>
    </xf>
    <xf numFmtId="0" fontId="79" fillId="0" borderId="73" xfId="0" applyFont="1" applyBorder="1" applyAlignment="1">
      <alignment horizontal="center"/>
    </xf>
    <xf numFmtId="0" fontId="86" fillId="0" borderId="73" xfId="0" applyFont="1" applyBorder="1" applyAlignment="1">
      <alignment horizontal="center"/>
    </xf>
    <xf numFmtId="0" fontId="79" fillId="0" borderId="73" xfId="0" applyFont="1" applyBorder="1" applyAlignment="1"/>
    <xf numFmtId="0" fontId="79" fillId="0" borderId="38" xfId="0" applyFont="1" applyBorder="1" applyAlignment="1"/>
    <xf numFmtId="0" fontId="78" fillId="0" borderId="153" xfId="0" applyFont="1" applyBorder="1" applyAlignment="1">
      <alignment horizontal="center"/>
    </xf>
    <xf numFmtId="2" fontId="79" fillId="0" borderId="34" xfId="0" applyNumberFormat="1" applyFont="1" applyBorder="1"/>
    <xf numFmtId="2" fontId="79" fillId="0" borderId="42" xfId="0" applyNumberFormat="1" applyFont="1" applyBorder="1"/>
    <xf numFmtId="2" fontId="79" fillId="0" borderId="42" xfId="0" applyNumberFormat="1" applyFont="1" applyBorder="1" applyAlignment="1"/>
    <xf numFmtId="2" fontId="79" fillId="0" borderId="35" xfId="0" applyNumberFormat="1" applyFont="1" applyBorder="1" applyAlignment="1"/>
    <xf numFmtId="0" fontId="78" fillId="0" borderId="153" xfId="0" applyFont="1" applyFill="1" applyBorder="1" applyAlignment="1">
      <alignment horizontal="center"/>
    </xf>
    <xf numFmtId="0" fontId="79" fillId="0" borderId="34" xfId="0" applyFont="1" applyBorder="1"/>
    <xf numFmtId="0" fontId="79" fillId="0" borderId="42" xfId="0" applyFont="1" applyBorder="1"/>
    <xf numFmtId="2" fontId="79" fillId="0" borderId="42" xfId="0" applyNumberFormat="1" applyFont="1" applyFill="1" applyBorder="1" applyAlignment="1"/>
    <xf numFmtId="0" fontId="79" fillId="0" borderId="35" xfId="0" applyFont="1" applyBorder="1"/>
    <xf numFmtId="0" fontId="79" fillId="0" borderId="42" xfId="0" applyFont="1" applyFill="1" applyBorder="1"/>
    <xf numFmtId="0" fontId="79" fillId="0" borderId="35" xfId="0" applyFont="1" applyFill="1" applyBorder="1"/>
    <xf numFmtId="2" fontId="79" fillId="0" borderId="42" xfId="0" applyNumberFormat="1" applyFont="1" applyFill="1" applyBorder="1"/>
    <xf numFmtId="0" fontId="78" fillId="0" borderId="87" xfId="0" applyFont="1" applyFill="1" applyBorder="1" applyAlignment="1">
      <alignment horizontal="center"/>
    </xf>
    <xf numFmtId="0" fontId="79" fillId="0" borderId="58" xfId="0" applyFont="1" applyBorder="1"/>
    <xf numFmtId="0" fontId="79" fillId="0" borderId="36" xfId="0" applyFont="1" applyBorder="1"/>
    <xf numFmtId="2" fontId="79" fillId="0" borderId="36" xfId="0" applyNumberFormat="1" applyFont="1" applyFill="1" applyBorder="1" applyAlignment="1"/>
    <xf numFmtId="0" fontId="79" fillId="0" borderId="36" xfId="0" applyFont="1" applyFill="1" applyBorder="1"/>
    <xf numFmtId="0" fontId="79" fillId="0" borderId="39" xfId="0" applyFont="1" applyBorder="1"/>
    <xf numFmtId="0" fontId="78" fillId="0" borderId="136" xfId="0" applyFont="1" applyFill="1" applyBorder="1" applyAlignment="1">
      <alignment horizontal="center"/>
    </xf>
    <xf numFmtId="0" fontId="79" fillId="0" borderId="31" xfId="0" applyFont="1" applyBorder="1"/>
    <xf numFmtId="0" fontId="79" fillId="0" borderId="43" xfId="0" applyFont="1" applyBorder="1"/>
    <xf numFmtId="2" fontId="79" fillId="0" borderId="43" xfId="0" applyNumberFormat="1" applyFont="1" applyFill="1" applyBorder="1" applyAlignment="1"/>
    <xf numFmtId="0" fontId="79" fillId="0" borderId="43" xfId="0" applyFont="1" applyFill="1" applyBorder="1"/>
    <xf numFmtId="2" fontId="79" fillId="0" borderId="43" xfId="0" applyNumberFormat="1" applyFont="1" applyFill="1" applyBorder="1"/>
    <xf numFmtId="0" fontId="79" fillId="0" borderId="3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32" xfId="0" applyNumberFormat="1" applyFont="1" applyFill="1" applyBorder="1" applyAlignment="1">
      <alignment horizontal="center" vertical="center" wrapText="1"/>
    </xf>
    <xf numFmtId="3" fontId="79" fillId="0" borderId="25" xfId="0" applyNumberFormat="1" applyFont="1" applyFill="1" applyBorder="1" applyAlignment="1">
      <alignment horizontal="right" vertical="center" wrapText="1"/>
    </xf>
    <xf numFmtId="3" fontId="79" fillId="0" borderId="106" xfId="0" applyNumberFormat="1" applyFont="1" applyBorder="1" applyAlignment="1">
      <alignment horizontal="right" vertical="center" wrapText="1"/>
    </xf>
    <xf numFmtId="164" fontId="79" fillId="0" borderId="153" xfId="0" applyNumberFormat="1" applyFont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Border="1" applyAlignment="1">
      <alignment horizontal="right" vertical="center" wrapText="1"/>
    </xf>
    <xf numFmtId="164" fontId="79" fillId="0" borderId="87" xfId="0" applyNumberFormat="1" applyFont="1" applyBorder="1" applyAlignment="1">
      <alignment horizontal="right" vertical="center" wrapText="1"/>
    </xf>
    <xf numFmtId="3" fontId="82" fillId="0" borderId="132" xfId="0" applyNumberFormat="1" applyFont="1" applyFill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horizontal="right" vertical="center" wrapText="1"/>
    </xf>
    <xf numFmtId="3" fontId="79" fillId="0" borderId="109" xfId="0" applyNumberFormat="1" applyFont="1" applyBorder="1" applyAlignment="1">
      <alignment horizontal="right" vertical="center" wrapText="1"/>
    </xf>
    <xf numFmtId="164" fontId="79" fillId="0" borderId="93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27" xfId="0" applyNumberFormat="1" applyFont="1" applyFill="1" applyBorder="1" applyAlignment="1">
      <alignment horizontal="right" vertical="center" wrapText="1"/>
    </xf>
    <xf numFmtId="3" fontId="79" fillId="0" borderId="108" xfId="0" applyNumberFormat="1" applyFont="1" applyBorder="1" applyAlignment="1">
      <alignment horizontal="right" vertical="center" wrapText="1"/>
    </xf>
    <xf numFmtId="1" fontId="79" fillId="0" borderId="25" xfId="0" applyNumberFormat="1" applyFont="1" applyFill="1" applyBorder="1" applyAlignment="1">
      <alignment horizontal="right" vertical="center" wrapText="1"/>
    </xf>
    <xf numFmtId="1" fontId="79" fillId="0" borderId="98" xfId="0" applyNumberFormat="1" applyFont="1" applyBorder="1" applyAlignment="1">
      <alignment horizontal="right" vertical="center" wrapText="1"/>
    </xf>
    <xf numFmtId="165" fontId="79" fillId="0" borderId="106" xfId="0" applyNumberFormat="1" applyFont="1" applyBorder="1" applyAlignment="1">
      <alignment horizontal="right" vertical="center" wrapText="1"/>
    </xf>
    <xf numFmtId="165" fontId="79" fillId="0" borderId="98" xfId="0" applyNumberFormat="1" applyFont="1" applyBorder="1" applyAlignment="1">
      <alignment horizontal="right" vertical="center" wrapText="1"/>
    </xf>
    <xf numFmtId="1" fontId="79" fillId="0" borderId="28" xfId="0" applyNumberFormat="1" applyFont="1" applyFill="1" applyBorder="1" applyAlignment="1">
      <alignment horizontal="right" vertical="center" wrapText="1"/>
    </xf>
    <xf numFmtId="1" fontId="79" fillId="0" borderId="81" xfId="0" applyNumberFormat="1" applyFont="1" applyBorder="1" applyAlignment="1">
      <alignment horizontal="right" vertical="center" wrapText="1"/>
    </xf>
    <xf numFmtId="165" fontId="79" fillId="0" borderId="107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82" fillId="0" borderId="132" xfId="0" applyNumberFormat="1" applyFont="1" applyFill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vertical="center" wrapText="1"/>
    </xf>
    <xf numFmtId="3" fontId="79" fillId="0" borderId="81" xfId="0" applyNumberFormat="1" applyFont="1" applyBorder="1" applyAlignment="1">
      <alignment vertical="center" wrapText="1"/>
    </xf>
    <xf numFmtId="164" fontId="79" fillId="0" borderId="107" xfId="0" applyNumberFormat="1" applyFont="1" applyBorder="1" applyAlignment="1">
      <alignment vertical="center" wrapText="1"/>
    </xf>
    <xf numFmtId="164" fontId="79" fillId="0" borderId="81" xfId="0" applyNumberFormat="1" applyFont="1" applyBorder="1" applyAlignment="1">
      <alignment vertical="center" wrapText="1"/>
    </xf>
    <xf numFmtId="3" fontId="82" fillId="0" borderId="132" xfId="0" applyNumberFormat="1" applyFont="1" applyFill="1" applyBorder="1" applyAlignment="1">
      <alignment vertical="center" wrapText="1"/>
    </xf>
    <xf numFmtId="1" fontId="79" fillId="0" borderId="124" xfId="0" applyNumberFormat="1" applyFont="1" applyFill="1" applyBorder="1" applyAlignment="1">
      <alignment horizontal="right" vertical="center" wrapText="1"/>
    </xf>
    <xf numFmtId="1" fontId="79" fillId="0" borderId="3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30" xfId="0" applyNumberFormat="1" applyFont="1" applyBorder="1" applyAlignment="1">
      <alignment horizontal="right" vertical="center" wrapText="1"/>
    </xf>
    <xf numFmtId="1" fontId="79" fillId="0" borderId="86" xfId="0" applyNumberFormat="1" applyFont="1" applyFill="1" applyBorder="1" applyAlignment="1">
      <alignment horizontal="right" vertical="center" wrapText="1"/>
    </xf>
    <xf numFmtId="1" fontId="79" fillId="0" borderId="39" xfId="0" applyNumberFormat="1" applyFont="1" applyBorder="1" applyAlignment="1">
      <alignment horizontal="right" vertical="center" wrapText="1"/>
    </xf>
    <xf numFmtId="1" fontId="78" fillId="0" borderId="132" xfId="0" applyNumberFormat="1" applyFont="1" applyFill="1" applyBorder="1" applyAlignment="1">
      <alignment horizontal="right" vertical="center" wrapText="1"/>
    </xf>
    <xf numFmtId="1" fontId="79" fillId="0" borderId="132" xfId="0" applyNumberFormat="1" applyFont="1" applyFill="1" applyBorder="1" applyAlignment="1">
      <alignment horizontal="right" vertical="center" wrapText="1"/>
    </xf>
    <xf numFmtId="1" fontId="79" fillId="0" borderId="26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horizontal="right" vertical="center" wrapText="1"/>
    </xf>
    <xf numFmtId="165" fontId="79" fillId="0" borderId="82" xfId="0" applyNumberFormat="1" applyFont="1" applyBorder="1" applyAlignment="1">
      <alignment horizontal="right" vertical="center" wrapText="1"/>
    </xf>
    <xf numFmtId="165" fontId="79" fillId="0" borderId="109" xfId="0" applyNumberFormat="1" applyFont="1" applyBorder="1" applyAlignment="1">
      <alignment horizontal="right" vertical="center" wrapText="1"/>
    </xf>
    <xf numFmtId="1" fontId="79" fillId="0" borderId="27" xfId="0" applyNumberFormat="1" applyFont="1" applyFill="1" applyBorder="1" applyAlignment="1">
      <alignment horizontal="right" vertical="center" wrapText="1"/>
    </xf>
    <xf numFmtId="1" fontId="79" fillId="0" borderId="101" xfId="0" applyNumberFormat="1" applyFont="1" applyBorder="1" applyAlignment="1">
      <alignment horizontal="right" vertical="center" wrapText="1"/>
    </xf>
    <xf numFmtId="165" fontId="79" fillId="0" borderId="108" xfId="0" applyNumberFormat="1" applyFont="1" applyBorder="1" applyAlignment="1">
      <alignment horizontal="right" vertical="center" wrapText="1"/>
    </xf>
    <xf numFmtId="165" fontId="79" fillId="0" borderId="101" xfId="0" applyNumberFormat="1" applyFont="1" applyBorder="1" applyAlignment="1">
      <alignment horizontal="right" vertical="center" wrapText="1"/>
    </xf>
    <xf numFmtId="14" fontId="78" fillId="0" borderId="132" xfId="0" applyNumberFormat="1" applyFont="1" applyBorder="1" applyAlignment="1">
      <alignment horizontal="center" vertical="center" wrapText="1"/>
    </xf>
    <xf numFmtId="14" fontId="78" fillId="0" borderId="165" xfId="0" applyNumberFormat="1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Continuous"/>
    </xf>
    <xf numFmtId="0" fontId="80" fillId="0" borderId="12" xfId="0" applyFont="1" applyBorder="1" applyAlignment="1">
      <alignment horizontal="centerContinuous"/>
    </xf>
    <xf numFmtId="0" fontId="80" fillId="0" borderId="13" xfId="0" applyFont="1" applyBorder="1" applyAlignment="1">
      <alignment horizontal="centerContinuous"/>
    </xf>
    <xf numFmtId="0" fontId="80" fillId="0" borderId="14" xfId="0" applyFont="1" applyBorder="1" applyAlignment="1">
      <alignment horizontal="centerContinuous"/>
    </xf>
    <xf numFmtId="0" fontId="81" fillId="0" borderId="17" xfId="0" applyFont="1" applyFill="1" applyBorder="1" applyAlignment="1">
      <alignment horizontal="centerContinuous" vertical="center" wrapText="1"/>
    </xf>
    <xf numFmtId="0" fontId="81" fillId="0" borderId="57" xfId="0" applyFont="1" applyFill="1" applyBorder="1" applyAlignment="1">
      <alignment horizontal="centerContinuous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79" fillId="0" borderId="135" xfId="0" applyFont="1" applyBorder="1" applyAlignment="1">
      <alignment vertical="center"/>
    </xf>
    <xf numFmtId="0" fontId="79" fillId="0" borderId="123" xfId="0" applyFont="1" applyBorder="1" applyAlignment="1">
      <alignment vertical="center"/>
    </xf>
    <xf numFmtId="0" fontId="79" fillId="0" borderId="87" xfId="0" applyFont="1" applyBorder="1" applyAlignment="1">
      <alignment vertical="center" wrapText="1"/>
    </xf>
    <xf numFmtId="0" fontId="79" fillId="0" borderId="87" xfId="0" quotePrefix="1" applyFont="1" applyBorder="1" applyAlignment="1">
      <alignment vertical="center"/>
    </xf>
    <xf numFmtId="0" fontId="82" fillId="0" borderId="154" xfId="0" applyFont="1" applyBorder="1" applyAlignment="1">
      <alignment vertical="center" wrapText="1"/>
    </xf>
    <xf numFmtId="0" fontId="82" fillId="0" borderId="154" xfId="0" applyFont="1" applyBorder="1" applyAlignment="1">
      <alignment vertical="center"/>
    </xf>
    <xf numFmtId="0" fontId="79" fillId="0" borderId="135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14" fontId="80" fillId="0" borderId="132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horizontal="centerContinuous"/>
    </xf>
    <xf numFmtId="0" fontId="78" fillId="0" borderId="151" xfId="0" applyFont="1" applyFill="1" applyBorder="1" applyAlignment="1">
      <alignment horizontal="centerContinuous"/>
    </xf>
    <xf numFmtId="0" fontId="79" fillId="0" borderId="157" xfId="0" applyFont="1" applyFill="1" applyBorder="1" applyAlignment="1">
      <alignment horizontal="centerContinuous"/>
    </xf>
    <xf numFmtId="0" fontId="78" fillId="0" borderId="15" xfId="0" applyFont="1" applyBorder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3" xfId="0" applyFont="1" applyBorder="1" applyAlignment="1">
      <alignment horizontal="centerContinuous"/>
    </xf>
    <xf numFmtId="0" fontId="78" fillId="0" borderId="14" xfId="0" applyFont="1" applyBorder="1" applyAlignment="1">
      <alignment horizontal="centerContinuous"/>
    </xf>
    <xf numFmtId="0" fontId="79" fillId="0" borderId="137" xfId="0" applyFont="1" applyFill="1" applyBorder="1"/>
    <xf numFmtId="0" fontId="79" fillId="0" borderId="44" xfId="0" applyFont="1" applyFill="1" applyBorder="1"/>
    <xf numFmtId="0" fontId="79" fillId="0" borderId="138" xfId="0" applyFont="1" applyFill="1" applyBorder="1"/>
    <xf numFmtId="0" fontId="78" fillId="0" borderId="29" xfId="0" applyFont="1" applyBorder="1" applyAlignment="1">
      <alignment horizontal="centerContinuous"/>
    </xf>
    <xf numFmtId="0" fontId="78" fillId="0" borderId="11" xfId="0" applyFont="1" applyBorder="1" applyAlignment="1">
      <alignment horizontal="centerContinuous"/>
    </xf>
    <xf numFmtId="0" fontId="79" fillId="0" borderId="140" xfId="0" applyFont="1" applyFill="1" applyBorder="1" applyAlignment="1">
      <alignment horizontal="centerContinuous" vertical="center" wrapText="1"/>
    </xf>
    <xf numFmtId="0" fontId="79" fillId="0" borderId="44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" wrapText="1"/>
    </xf>
    <xf numFmtId="0" fontId="79" fillId="0" borderId="17" xfId="0" applyFont="1" applyFill="1" applyBorder="1" applyAlignment="1">
      <alignment horizontal="centerContinuous" vertical="center" wrapText="1"/>
    </xf>
    <xf numFmtId="0" fontId="79" fillId="0" borderId="57" xfId="0" applyFont="1" applyFill="1" applyBorder="1" applyAlignment="1">
      <alignment horizontal="centerContinuous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" fontId="78" fillId="0" borderId="25" xfId="0" applyNumberFormat="1" applyFont="1" applyFill="1" applyBorder="1" applyAlignment="1">
      <alignment vertical="center" wrapText="1"/>
    </xf>
    <xf numFmtId="1" fontId="78" fillId="0" borderId="25" xfId="0" applyNumberFormat="1" applyFont="1" applyFill="1" applyBorder="1" applyAlignment="1">
      <alignment horizontal="right" vertical="center" wrapText="1"/>
    </xf>
    <xf numFmtId="1" fontId="79" fillId="0" borderId="34" xfId="0" applyNumberFormat="1" applyFont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vertical="center" wrapText="1"/>
    </xf>
    <xf numFmtId="1" fontId="78" fillId="0" borderId="34" xfId="0" applyNumberFormat="1" applyFont="1" applyFill="1" applyBorder="1" applyAlignment="1">
      <alignment horizontal="right" vertical="center" wrapText="1"/>
    </xf>
    <xf numFmtId="1" fontId="78" fillId="0" borderId="28" xfId="0" applyNumberFormat="1" applyFont="1" applyFill="1" applyBorder="1" applyAlignment="1">
      <alignment horizontal="right" vertical="center" wrapText="1"/>
    </xf>
    <xf numFmtId="1" fontId="78" fillId="0" borderId="58" xfId="0" applyNumberFormat="1" applyFont="1" applyFill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horizontal="right" vertical="center" wrapText="1"/>
    </xf>
    <xf numFmtId="1" fontId="78" fillId="0" borderId="31" xfId="0" applyNumberFormat="1" applyFont="1" applyFill="1" applyBorder="1" applyAlignment="1">
      <alignment horizontal="right" vertical="center" wrapText="1"/>
    </xf>
    <xf numFmtId="1" fontId="78" fillId="0" borderId="140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38" xfId="0" applyNumberFormat="1" applyFont="1" applyBorder="1" applyAlignment="1">
      <alignment horizontal="right" vertical="center" wrapText="1"/>
    </xf>
    <xf numFmtId="165" fontId="79" fillId="0" borderId="161" xfId="0" applyNumberFormat="1" applyFont="1" applyBorder="1" applyAlignment="1">
      <alignment horizontal="right" vertical="center" wrapText="1"/>
    </xf>
    <xf numFmtId="1" fontId="78" fillId="0" borderId="167" xfId="0" applyNumberFormat="1" applyFont="1" applyFill="1" applyBorder="1" applyAlignment="1">
      <alignment horizontal="right" vertical="center" wrapText="1"/>
    </xf>
    <xf numFmtId="0" fontId="81" fillId="0" borderId="111" xfId="0" applyFont="1" applyFill="1" applyBorder="1" applyAlignment="1">
      <alignment horizontal="centerContinuous" vertical="center" wrapText="1"/>
    </xf>
    <xf numFmtId="0" fontId="81" fillId="0" borderId="112" xfId="0" applyFont="1" applyFill="1" applyBorder="1" applyAlignment="1">
      <alignment horizontal="centerContinuous" vertical="center" wrapText="1"/>
    </xf>
    <xf numFmtId="0" fontId="81" fillId="0" borderId="113" xfId="0" applyFont="1" applyFill="1" applyBorder="1" applyAlignment="1">
      <alignment horizontal="center" vertical="center" wrapText="1"/>
    </xf>
    <xf numFmtId="0" fontId="79" fillId="0" borderId="94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111" xfId="0" applyFont="1" applyFill="1" applyBorder="1" applyAlignment="1">
      <alignment horizontal="centerContinuous" vertical="center" wrapText="1"/>
    </xf>
    <xf numFmtId="0" fontId="79" fillId="0" borderId="112" xfId="0" applyFont="1" applyFill="1" applyBorder="1" applyAlignment="1">
      <alignment horizontal="centerContinuous" vertical="center" wrapText="1"/>
    </xf>
    <xf numFmtId="0" fontId="79" fillId="0" borderId="113" xfId="0" applyFont="1" applyFill="1" applyBorder="1" applyAlignment="1">
      <alignment horizontal="center" vertical="center" wrapText="1"/>
    </xf>
    <xf numFmtId="1" fontId="79" fillId="0" borderId="58" xfId="0" applyNumberFormat="1" applyFont="1" applyBorder="1" applyAlignment="1">
      <alignment horizontal="right" vertical="center" wrapText="1"/>
    </xf>
    <xf numFmtId="1" fontId="78" fillId="0" borderId="26" xfId="0" applyNumberFormat="1" applyFont="1" applyFill="1" applyBorder="1" applyAlignment="1">
      <alignment vertical="center" wrapText="1"/>
    </xf>
    <xf numFmtId="0" fontId="79" fillId="0" borderId="168" xfId="0" applyFont="1" applyBorder="1" applyAlignment="1">
      <alignment horizontal="center" vertical="center" wrapText="1"/>
    </xf>
    <xf numFmtId="4" fontId="79" fillId="0" borderId="25" xfId="0" applyNumberFormat="1" applyFont="1" applyFill="1" applyBorder="1" applyAlignment="1">
      <alignment horizontal="right" vertical="center" wrapText="1"/>
    </xf>
    <xf numFmtId="4" fontId="79" fillId="0" borderId="34" xfId="0" applyNumberFormat="1" applyFont="1" applyBorder="1" applyAlignment="1">
      <alignment horizontal="right" vertical="center" wrapText="1"/>
    </xf>
    <xf numFmtId="3" fontId="79" fillId="0" borderId="25" xfId="0" applyNumberFormat="1" applyFont="1" applyFill="1" applyBorder="1" applyAlignment="1">
      <alignment vertical="center" wrapText="1"/>
    </xf>
    <xf numFmtId="3" fontId="79" fillId="0" borderId="34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vertical="center" wrapText="1"/>
    </xf>
    <xf numFmtId="3" fontId="79" fillId="0" borderId="58" xfId="0" applyNumberFormat="1" applyFont="1" applyBorder="1" applyAlignment="1">
      <alignment horizontal="right" vertical="center" wrapText="1"/>
    </xf>
    <xf numFmtId="164" fontId="79" fillId="0" borderId="39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vertical="center" wrapText="1"/>
    </xf>
    <xf numFmtId="0" fontId="79" fillId="0" borderId="169" xfId="0" applyFont="1" applyBorder="1" applyAlignment="1">
      <alignment horizontal="center" vertical="center" wrapText="1"/>
    </xf>
    <xf numFmtId="164" fontId="79" fillId="0" borderId="42" xfId="0" applyNumberFormat="1" applyFont="1" applyBorder="1" applyAlignment="1">
      <alignment horizontal="right" vertical="center" wrapText="1"/>
    </xf>
    <xf numFmtId="164" fontId="79" fillId="0" borderId="35" xfId="0" applyNumberFormat="1" applyFont="1" applyBorder="1" applyAlignment="1">
      <alignment horizontal="right" vertical="center" wrapText="1"/>
    </xf>
    <xf numFmtId="165" fontId="79" fillId="0" borderId="42" xfId="0" applyNumberFormat="1" applyFont="1" applyBorder="1" applyAlignment="1">
      <alignment horizontal="right" vertical="center" wrapText="1"/>
    </xf>
    <xf numFmtId="164" fontId="79" fillId="0" borderId="36" xfId="0" quotePrefix="1" applyNumberFormat="1" applyFont="1" applyBorder="1" applyAlignment="1">
      <alignment horizontal="right" vertical="center" wrapText="1"/>
    </xf>
    <xf numFmtId="164" fontId="79" fillId="0" borderId="36" xfId="0" applyNumberFormat="1" applyFont="1" applyBorder="1" applyAlignment="1">
      <alignment horizontal="right" vertical="center" wrapText="1"/>
    </xf>
    <xf numFmtId="164" fontId="78" fillId="0" borderId="166" xfId="0" applyNumberFormat="1" applyFont="1" applyBorder="1" applyAlignment="1">
      <alignment horizontal="right" vertical="center" wrapText="1"/>
    </xf>
    <xf numFmtId="164" fontId="78" fillId="0" borderId="146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horizontal="right" vertical="center" wrapText="1"/>
    </xf>
    <xf numFmtId="165" fontId="79" fillId="0" borderId="28" xfId="0" applyNumberFormat="1" applyFont="1" applyFill="1" applyBorder="1" applyAlignment="1">
      <alignment horizontal="right" vertical="center" wrapText="1"/>
    </xf>
    <xf numFmtId="165" fontId="79" fillId="0" borderId="58" xfId="0" applyNumberFormat="1" applyFont="1" applyBorder="1" applyAlignment="1">
      <alignment horizontal="right" vertical="center" wrapText="1"/>
    </xf>
    <xf numFmtId="3" fontId="79" fillId="0" borderId="31" xfId="0" applyNumberFormat="1" applyFont="1" applyBorder="1" applyAlignment="1">
      <alignment horizontal="right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170" xfId="0" applyNumberFormat="1" applyFont="1" applyBorder="1" applyAlignment="1">
      <alignment horizontal="right" vertical="center" wrapText="1"/>
    </xf>
    <xf numFmtId="1" fontId="79" fillId="0" borderId="42" xfId="0" applyNumberFormat="1" applyFont="1" applyBorder="1" applyAlignment="1">
      <alignment horizontal="right" vertical="center" wrapText="1"/>
    </xf>
    <xf numFmtId="164" fontId="79" fillId="0" borderId="75" xfId="0" applyNumberFormat="1" applyFont="1" applyBorder="1" applyAlignment="1">
      <alignment horizontal="right" vertical="center" wrapText="1"/>
    </xf>
    <xf numFmtId="3" fontId="79" fillId="0" borderId="34" xfId="0" applyNumberFormat="1" applyFont="1" applyFill="1" applyBorder="1" applyAlignment="1">
      <alignment horizontal="right" vertical="center" wrapText="1"/>
    </xf>
    <xf numFmtId="3" fontId="79" fillId="0" borderId="42" xfId="0" applyNumberFormat="1" applyFont="1" applyBorder="1" applyAlignment="1">
      <alignment horizontal="right" vertical="center" wrapText="1"/>
    </xf>
    <xf numFmtId="1" fontId="79" fillId="0" borderId="59" xfId="0" applyNumberFormat="1" applyFont="1" applyBorder="1" applyAlignment="1">
      <alignment horizontal="right" vertical="center" wrapText="1"/>
    </xf>
    <xf numFmtId="164" fontId="79" fillId="0" borderId="37" xfId="0" applyNumberFormat="1" applyFont="1" applyBorder="1" applyAlignment="1">
      <alignment horizontal="right" vertical="center" wrapText="1"/>
    </xf>
    <xf numFmtId="3" fontId="79" fillId="0" borderId="58" xfId="0" applyNumberFormat="1" applyFont="1" applyFill="1" applyBorder="1" applyAlignment="1">
      <alignment horizontal="right" vertical="center" wrapText="1"/>
    </xf>
    <xf numFmtId="164" fontId="78" fillId="0" borderId="133" xfId="0" applyNumberFormat="1" applyFont="1" applyBorder="1" applyAlignment="1">
      <alignment horizontal="right" vertical="center" wrapText="1"/>
    </xf>
    <xf numFmtId="164" fontId="79" fillId="0" borderId="110" xfId="0" applyNumberFormat="1" applyFont="1" applyBorder="1" applyAlignment="1">
      <alignment horizontal="right" vertical="center" wrapText="1"/>
    </xf>
    <xf numFmtId="3" fontId="79" fillId="0" borderId="59" xfId="0" applyNumberFormat="1" applyFont="1" applyBorder="1" applyAlignment="1">
      <alignment horizontal="right" vertical="center" wrapText="1"/>
    </xf>
    <xf numFmtId="3" fontId="78" fillId="0" borderId="146" xfId="0" applyNumberFormat="1" applyFont="1" applyBorder="1" applyAlignment="1">
      <alignment horizontal="right" vertical="center" wrapText="1"/>
    </xf>
    <xf numFmtId="0" fontId="88" fillId="27" borderId="10" xfId="0" applyFont="1" applyFill="1" applyBorder="1" applyAlignment="1">
      <alignment horizontal="center" vertical="center"/>
    </xf>
    <xf numFmtId="0" fontId="88" fillId="27" borderId="20" xfId="0" applyFont="1" applyFill="1" applyBorder="1" applyAlignment="1">
      <alignment horizontal="center" vertical="center"/>
    </xf>
    <xf numFmtId="0" fontId="80" fillId="27" borderId="10" xfId="0" applyFont="1" applyFill="1" applyBorder="1" applyAlignment="1">
      <alignment horizontal="centerContinuous"/>
    </xf>
    <xf numFmtId="0" fontId="80" fillId="27" borderId="11" xfId="0" applyFont="1" applyFill="1" applyBorder="1" applyAlignment="1">
      <alignment horizontal="centerContinuous"/>
    </xf>
    <xf numFmtId="0" fontId="81" fillId="27" borderId="29" xfId="0" applyFont="1" applyFill="1" applyBorder="1" applyAlignment="1">
      <alignment horizontal="centerContinuous"/>
    </xf>
    <xf numFmtId="0" fontId="89" fillId="27" borderId="19" xfId="0" applyFont="1" applyFill="1" applyBorder="1" applyAlignment="1">
      <alignment horizontal="center" vertical="center"/>
    </xf>
    <xf numFmtId="0" fontId="88" fillId="27" borderId="21" xfId="0" applyFont="1" applyFill="1" applyBorder="1" applyAlignment="1">
      <alignment horizontal="center" vertical="center"/>
    </xf>
    <xf numFmtId="0" fontId="81" fillId="27" borderId="19" xfId="0" applyFont="1" applyFill="1" applyBorder="1"/>
    <xf numFmtId="0" fontId="81" fillId="27" borderId="0" xfId="0" applyFont="1" applyFill="1" applyBorder="1"/>
    <xf numFmtId="0" fontId="81" fillId="27" borderId="30" xfId="0" applyFont="1" applyFill="1" applyBorder="1"/>
    <xf numFmtId="0" fontId="88" fillId="27" borderId="19" xfId="0" applyFont="1" applyFill="1" applyBorder="1" applyAlignment="1">
      <alignment horizontal="center" vertical="center"/>
    </xf>
    <xf numFmtId="0" fontId="89" fillId="27" borderId="2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81" fillId="0" borderId="91" xfId="0" quotePrefix="1" applyFont="1" applyBorder="1" applyAlignment="1">
      <alignment horizontal="center" vertical="center" wrapText="1"/>
    </xf>
    <xf numFmtId="10" fontId="81" fillId="0" borderId="91" xfId="0" quotePrefix="1" applyNumberFormat="1" applyFont="1" applyBorder="1" applyAlignment="1">
      <alignment horizontal="center" vertical="center" wrapText="1"/>
    </xf>
    <xf numFmtId="10" fontId="81" fillId="0" borderId="86" xfId="0" quotePrefix="1" applyNumberFormat="1" applyFont="1" applyBorder="1" applyAlignment="1">
      <alignment horizontal="center" vertical="center" wrapText="1"/>
    </xf>
    <xf numFmtId="0" fontId="80" fillId="0" borderId="46" xfId="0" applyFont="1" applyBorder="1" applyAlignment="1">
      <alignment vertical="center" wrapText="1"/>
    </xf>
    <xf numFmtId="0" fontId="81" fillId="0" borderId="86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90" xfId="0" applyFont="1" applyBorder="1" applyAlignment="1">
      <alignment horizontal="center" vertical="center" wrapText="1"/>
    </xf>
    <xf numFmtId="164" fontId="79" fillId="0" borderId="140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center" vertical="center" wrapText="1"/>
    </xf>
    <xf numFmtId="165" fontId="79" fillId="0" borderId="138" xfId="0" applyNumberFormat="1" applyFont="1" applyBorder="1" applyAlignment="1">
      <alignment horizontal="center" vertical="center" wrapText="1"/>
    </xf>
    <xf numFmtId="0" fontId="79" fillId="0" borderId="165" xfId="0" applyFont="1" applyBorder="1" applyAlignment="1">
      <alignment horizontal="left" vertical="center"/>
    </xf>
    <xf numFmtId="1" fontId="79" fillId="0" borderId="165" xfId="0" applyNumberFormat="1" applyFont="1" applyFill="1" applyBorder="1" applyAlignment="1">
      <alignment horizontal="right" vertical="center" wrapText="1"/>
    </xf>
    <xf numFmtId="0" fontId="79" fillId="0" borderId="165" xfId="0" applyFont="1" applyBorder="1" applyAlignment="1">
      <alignment vertical="center" wrapText="1"/>
    </xf>
    <xf numFmtId="0" fontId="79" fillId="0" borderId="165" xfId="0" applyFont="1" applyBorder="1" applyAlignment="1">
      <alignment horizontal="center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0" fontId="79" fillId="0" borderId="136" xfId="0" applyFont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Fill="1" applyBorder="1" applyAlignment="1">
      <alignment horizontal="right" vertical="center" wrapText="1"/>
    </xf>
    <xf numFmtId="3" fontId="74" fillId="0" borderId="124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62" xfId="0" applyFont="1" applyFill="1" applyBorder="1" applyAlignment="1" applyProtection="1">
      <alignment horizontal="center" vertical="top" wrapText="1"/>
      <protection locked="0"/>
    </xf>
    <xf numFmtId="0" fontId="3" fillId="30" borderId="162" xfId="0" applyFont="1" applyFill="1" applyBorder="1" applyAlignment="1" applyProtection="1">
      <alignment horizontal="center" vertical="top" wrapText="1"/>
      <protection locked="0"/>
    </xf>
    <xf numFmtId="165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</xf>
    <xf numFmtId="1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42" xfId="0" applyFont="1" applyFill="1" applyBorder="1" applyAlignment="1">
      <alignment horizontal="center"/>
    </xf>
    <xf numFmtId="0" fontId="105" fillId="26" borderId="145" xfId="0" applyFont="1" applyFill="1" applyBorder="1" applyAlignment="1">
      <alignment horizontal="center" vertical="center"/>
    </xf>
    <xf numFmtId="0" fontId="105" fillId="26" borderId="146" xfId="0" applyFont="1" applyFill="1" applyBorder="1" applyAlignment="1">
      <alignment horizontal="center" vertical="center"/>
    </xf>
    <xf numFmtId="0" fontId="105" fillId="26" borderId="143" xfId="0" applyFont="1" applyFill="1" applyBorder="1" applyAlignment="1">
      <alignment horizontal="center" vertical="center"/>
    </xf>
    <xf numFmtId="0" fontId="105" fillId="0" borderId="123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0" xfId="0" applyNumberFormat="1" applyFont="1" applyBorder="1" applyAlignment="1">
      <alignment horizontal="centerContinuous"/>
    </xf>
    <xf numFmtId="0" fontId="105" fillId="0" borderId="149" xfId="0" applyFont="1" applyBorder="1" applyAlignment="1">
      <alignment horizontal="left" indent="1"/>
    </xf>
    <xf numFmtId="2" fontId="0" fillId="0" borderId="147" xfId="0" applyNumberFormat="1" applyFont="1" applyBorder="1"/>
    <xf numFmtId="2" fontId="0" fillId="0" borderId="144" xfId="0" applyNumberFormat="1" applyFont="1" applyBorder="1"/>
    <xf numFmtId="0" fontId="105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05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05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05" fillId="0" borderId="124" xfId="0" applyFont="1" applyBorder="1" applyAlignment="1">
      <alignment horizontal="left" indent="1"/>
    </xf>
    <xf numFmtId="2" fontId="0" fillId="0" borderId="110" xfId="0" applyNumberFormat="1" applyFont="1" applyBorder="1"/>
    <xf numFmtId="2" fontId="0" fillId="0" borderId="37" xfId="0" applyNumberFormat="1" applyFont="1" applyBorder="1"/>
    <xf numFmtId="0" fontId="105" fillId="0" borderId="124" xfId="0" applyFont="1" applyBorder="1" applyAlignment="1">
      <alignment horizontal="centerContinuous"/>
    </xf>
    <xf numFmtId="170" fontId="105" fillId="0" borderId="110" xfId="0" applyNumberFormat="1" applyFont="1" applyBorder="1" applyAlignment="1">
      <alignment horizontal="centerContinuous"/>
    </xf>
    <xf numFmtId="170" fontId="105" fillId="0" borderId="3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23" xfId="0" applyFont="1" applyBorder="1" applyAlignment="1">
      <alignment horizontal="center" vertical="center" wrapText="1"/>
    </xf>
    <xf numFmtId="164" fontId="79" fillId="0" borderId="87" xfId="0" quotePrefix="1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164" fontId="79" fillId="0" borderId="93" xfId="0" quotePrefix="1" applyNumberFormat="1" applyFont="1" applyBorder="1" applyAlignment="1">
      <alignment horizontal="right" vertical="center" wrapText="1"/>
    </xf>
    <xf numFmtId="164" fontId="79" fillId="0" borderId="153" xfId="0" quotePrefix="1" applyNumberFormat="1" applyFont="1" applyBorder="1" applyAlignment="1">
      <alignment horizontal="right" vertical="center" wrapText="1"/>
    </xf>
    <xf numFmtId="164" fontId="79" fillId="0" borderId="136" xfId="0" quotePrefix="1" applyNumberFormat="1" applyFont="1" applyBorder="1" applyAlignment="1">
      <alignment horizontal="right" vertical="center" wrapText="1"/>
    </xf>
    <xf numFmtId="14" fontId="80" fillId="0" borderId="132" xfId="0" applyNumberFormat="1" applyFont="1" applyBorder="1" applyAlignment="1">
      <alignment horizontal="center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4" fontId="79" fillId="0" borderId="106" xfId="0" applyNumberFormat="1" applyFont="1" applyBorder="1" applyAlignment="1">
      <alignment horizontal="right" vertical="center" wrapText="1"/>
    </xf>
    <xf numFmtId="3" fontId="79" fillId="0" borderId="106" xfId="0" applyNumberFormat="1" applyFont="1" applyBorder="1" applyAlignment="1">
      <alignment vertical="center" wrapText="1"/>
    </xf>
    <xf numFmtId="164" fontId="79" fillId="0" borderId="165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107" xfId="0" applyNumberFormat="1" applyFont="1" applyBorder="1" applyAlignment="1">
      <alignment vertical="center" wrapText="1"/>
    </xf>
    <xf numFmtId="164" fontId="79" fillId="0" borderId="139" xfId="0" applyNumberFormat="1" applyFont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vertical="center" wrapText="1"/>
    </xf>
    <xf numFmtId="3" fontId="79" fillId="0" borderId="109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22" xfId="0" applyNumberFormat="1" applyFont="1" applyFill="1" applyBorder="1" applyAlignment="1">
      <alignment horizontal="center" vertical="center"/>
    </xf>
    <xf numFmtId="14" fontId="26" fillId="0" borderId="165" xfId="0" applyNumberFormat="1" applyFont="1" applyFill="1" applyBorder="1" applyAlignment="1">
      <alignment horizontal="center" vertical="center"/>
    </xf>
    <xf numFmtId="1" fontId="122" fillId="28" borderId="162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64" xfId="0" applyNumberFormat="1" applyFont="1" applyFill="1" applyBorder="1" applyAlignment="1">
      <alignment horizontal="right" vertical="center" wrapText="1"/>
    </xf>
    <xf numFmtId="1" fontId="123" fillId="28" borderId="164" xfId="0" applyNumberFormat="1" applyFont="1" applyFill="1" applyBorder="1" applyAlignment="1">
      <alignment horizontal="right" vertical="center" wrapText="1"/>
    </xf>
    <xf numFmtId="0" fontId="65" fillId="0" borderId="171" xfId="0" applyFont="1" applyBorder="1"/>
    <xf numFmtId="0" fontId="0" fillId="0" borderId="172" xfId="0" applyBorder="1"/>
    <xf numFmtId="0" fontId="0" fillId="0" borderId="173" xfId="0" applyBorder="1"/>
    <xf numFmtId="0" fontId="69" fillId="0" borderId="171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1" xfId="0" applyNumberFormat="1" applyFont="1" applyBorder="1"/>
    <xf numFmtId="0" fontId="84" fillId="0" borderId="119" xfId="0" applyFont="1" applyBorder="1"/>
    <xf numFmtId="0" fontId="80" fillId="0" borderId="114" xfId="0" applyFont="1" applyBorder="1" applyAlignment="1">
      <alignment horizontal="centerContinuous" vertical="center"/>
    </xf>
    <xf numFmtId="0" fontId="84" fillId="0" borderId="118" xfId="0" applyFont="1" applyBorder="1" applyAlignment="1">
      <alignment horizontal="centerContinuous" vertical="center"/>
    </xf>
    <xf numFmtId="0" fontId="84" fillId="0" borderId="115" xfId="0" applyFont="1" applyBorder="1" applyAlignment="1">
      <alignment horizontal="centerContinuous" vertical="center"/>
    </xf>
    <xf numFmtId="0" fontId="84" fillId="0" borderId="116" xfId="0" applyFont="1" applyBorder="1" applyAlignment="1">
      <alignment horizontal="centerContinuous" vertical="center"/>
    </xf>
    <xf numFmtId="0" fontId="84" fillId="0" borderId="117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84" fillId="0" borderId="25" xfId="0" applyFont="1" applyBorder="1" applyAlignment="1">
      <alignment horizontal="centerContinuous" vertical="center"/>
    </xf>
    <xf numFmtId="0" fontId="84" fillId="0" borderId="42" xfId="0" applyFont="1" applyBorder="1" applyAlignment="1">
      <alignment horizontal="centerContinuous" vertical="center"/>
    </xf>
    <xf numFmtId="0" fontId="84" fillId="0" borderId="35" xfId="0" applyFont="1" applyBorder="1" applyAlignment="1">
      <alignment horizontal="centerContinuous" vertical="center"/>
    </xf>
    <xf numFmtId="0" fontId="84" fillId="0" borderId="34" xfId="0" applyFont="1" applyBorder="1" applyAlignment="1">
      <alignment horizontal="centerContinuous" vertical="center"/>
    </xf>
    <xf numFmtId="49" fontId="85" fillId="0" borderId="44" xfId="0" applyNumberFormat="1" applyFont="1" applyBorder="1" applyAlignment="1"/>
    <xf numFmtId="0" fontId="85" fillId="0" borderId="121" xfId="0" applyFont="1" applyBorder="1" applyAlignment="1"/>
    <xf numFmtId="0" fontId="127" fillId="0" borderId="28" xfId="0" applyFont="1" applyBorder="1" applyAlignment="1">
      <alignment horizontal="center"/>
    </xf>
    <xf numFmtId="0" fontId="127" fillId="0" borderId="36" xfId="0" applyFont="1" applyFill="1" applyBorder="1" applyAlignment="1">
      <alignment horizontal="center"/>
    </xf>
    <xf numFmtId="0" fontId="127" fillId="0" borderId="36" xfId="0" applyFont="1" applyBorder="1" applyAlignment="1">
      <alignment horizontal="center"/>
    </xf>
    <xf numFmtId="0" fontId="127" fillId="0" borderId="27" xfId="0" applyFont="1" applyBorder="1" applyAlignment="1">
      <alignment horizontal="center"/>
    </xf>
    <xf numFmtId="0" fontId="127" fillId="0" borderId="43" xfId="0" applyFont="1" applyFill="1" applyBorder="1" applyAlignment="1">
      <alignment horizontal="center"/>
    </xf>
    <xf numFmtId="0" fontId="127" fillId="0" borderId="43" xfId="0" applyFont="1" applyBorder="1" applyAlignment="1">
      <alignment horizontal="center"/>
    </xf>
    <xf numFmtId="0" fontId="127" fillId="0" borderId="31" xfId="0" applyFont="1" applyFill="1" applyBorder="1" applyAlignment="1">
      <alignment horizontal="center"/>
    </xf>
    <xf numFmtId="49" fontId="78" fillId="0" borderId="11" xfId="0" applyNumberFormat="1" applyFont="1" applyBorder="1" applyAlignment="1">
      <alignment horizontal="centerContinuous"/>
    </xf>
    <xf numFmtId="0" fontId="84" fillId="0" borderId="84" xfId="0" applyFont="1" applyBorder="1" applyAlignment="1">
      <alignment horizontal="centerContinuous"/>
    </xf>
    <xf numFmtId="169" fontId="84" fillId="0" borderId="103" xfId="0" applyNumberFormat="1" applyFont="1" applyBorder="1"/>
    <xf numFmtId="169" fontId="84" fillId="0" borderId="79" xfId="0" applyNumberFormat="1" applyFont="1" applyFill="1" applyBorder="1"/>
    <xf numFmtId="169" fontId="84" fillId="0" borderId="89" xfId="0" applyNumberFormat="1" applyFont="1" applyBorder="1"/>
    <xf numFmtId="169" fontId="84" fillId="0" borderId="79" xfId="0" applyNumberFormat="1" applyFont="1" applyBorder="1"/>
    <xf numFmtId="169" fontId="84" fillId="0" borderId="77" xfId="0" applyNumberFormat="1" applyFont="1" applyFill="1" applyBorder="1"/>
    <xf numFmtId="49" fontId="85" fillId="0" borderId="61" xfId="38" applyNumberFormat="1" applyFont="1" applyBorder="1"/>
    <xf numFmtId="0" fontId="85" fillId="0" borderId="83" xfId="38" applyFont="1" applyBorder="1"/>
    <xf numFmtId="169" fontId="85" fillId="0" borderId="104" xfId="38" applyNumberFormat="1" applyFont="1" applyBorder="1"/>
    <xf numFmtId="169" fontId="85" fillId="0" borderId="53" xfId="0" applyNumberFormat="1" applyFont="1" applyFill="1" applyBorder="1"/>
    <xf numFmtId="169" fontId="85" fillId="0" borderId="53" xfId="38" applyNumberFormat="1" applyFont="1" applyBorder="1"/>
    <xf numFmtId="169" fontId="85" fillId="0" borderId="61" xfId="0" applyNumberFormat="1" applyFont="1" applyFill="1" applyBorder="1"/>
    <xf numFmtId="49" fontId="85" fillId="0" borderId="63" xfId="38" applyNumberFormat="1" applyFont="1" applyBorder="1"/>
    <xf numFmtId="0" fontId="85" fillId="0" borderId="102" xfId="38" applyFont="1" applyBorder="1"/>
    <xf numFmtId="169" fontId="85" fillId="0" borderId="105" xfId="38" applyNumberFormat="1" applyFont="1" applyBorder="1"/>
    <xf numFmtId="169" fontId="85" fillId="0" borderId="54" xfId="0" applyNumberFormat="1" applyFont="1" applyFill="1" applyBorder="1"/>
    <xf numFmtId="169" fontId="85" fillId="0" borderId="54" xfId="38" applyNumberFormat="1" applyFont="1" applyBorder="1"/>
    <xf numFmtId="169" fontId="85" fillId="0" borderId="63" xfId="0" applyNumberFormat="1" applyFont="1" applyFill="1" applyBorder="1"/>
    <xf numFmtId="0" fontId="84" fillId="0" borderId="47" xfId="0" applyFont="1" applyBorder="1" applyAlignment="1">
      <alignment wrapText="1"/>
    </xf>
    <xf numFmtId="0" fontId="80" fillId="0" borderId="48" xfId="0" applyFont="1" applyBorder="1" applyAlignment="1">
      <alignment horizontal="centerContinuous" vertical="center"/>
    </xf>
    <xf numFmtId="0" fontId="84" fillId="0" borderId="48" xfId="0" applyFont="1" applyBorder="1" applyAlignment="1">
      <alignment horizontal="centerContinuous" vertical="center"/>
    </xf>
    <xf numFmtId="0" fontId="84" fillId="0" borderId="49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4" fillId="0" borderId="33" xfId="0" applyFont="1" applyBorder="1" applyAlignment="1">
      <alignment horizontal="centerContinuous" vertical="center"/>
    </xf>
    <xf numFmtId="0" fontId="84" fillId="0" borderId="11" xfId="0" applyFont="1" applyBorder="1" applyAlignment="1">
      <alignment horizontal="centerContinuous" vertical="center"/>
    </xf>
    <xf numFmtId="0" fontId="84" fillId="0" borderId="29" xfId="0" applyFont="1" applyBorder="1" applyAlignment="1">
      <alignment horizontal="centerContinuous" vertical="center"/>
    </xf>
    <xf numFmtId="0" fontId="80" fillId="0" borderId="50" xfId="0" applyFont="1" applyBorder="1" applyAlignment="1">
      <alignment horizontal="center" wrapText="1"/>
    </xf>
    <xf numFmtId="0" fontId="84" fillId="0" borderId="51" xfId="0" applyFont="1" applyBorder="1" applyAlignment="1">
      <alignment horizontal="centerContinuous" vertical="center"/>
    </xf>
    <xf numFmtId="0" fontId="85" fillId="0" borderId="52" xfId="0" applyFont="1" applyBorder="1" applyAlignment="1">
      <alignment wrapText="1"/>
    </xf>
    <xf numFmtId="0" fontId="127" fillId="0" borderId="58" xfId="0" applyFont="1" applyBorder="1" applyAlignment="1">
      <alignment horizontal="center"/>
    </xf>
    <xf numFmtId="0" fontId="127" fillId="0" borderId="31" xfId="0" applyFont="1" applyBorder="1" applyAlignment="1">
      <alignment horizontal="center"/>
    </xf>
    <xf numFmtId="0" fontId="127" fillId="0" borderId="58" xfId="0" applyFont="1" applyFill="1" applyBorder="1" applyAlignment="1">
      <alignment horizontal="center"/>
    </xf>
    <xf numFmtId="0" fontId="84" fillId="0" borderId="95" xfId="0" applyFont="1" applyBorder="1" applyAlignment="1">
      <alignment horizontal="centerContinuous" wrapText="1"/>
    </xf>
    <xf numFmtId="169" fontId="84" fillId="0" borderId="77" xfId="0" applyNumberFormat="1" applyFont="1" applyBorder="1"/>
    <xf numFmtId="169" fontId="84" fillId="0" borderId="24" xfId="0" applyNumberFormat="1" applyFont="1" applyBorder="1"/>
    <xf numFmtId="169" fontId="84" fillId="0" borderId="24" xfId="0" applyNumberFormat="1" applyFont="1" applyFill="1" applyBorder="1"/>
    <xf numFmtId="0" fontId="85" fillId="0" borderId="96" xfId="38" applyFont="1" applyBorder="1"/>
    <xf numFmtId="169" fontId="85" fillId="0" borderId="53" xfId="0" applyNumberFormat="1" applyFont="1" applyBorder="1"/>
    <xf numFmtId="169" fontId="85" fillId="0" borderId="61" xfId="0" applyNumberFormat="1" applyFont="1" applyBorder="1"/>
    <xf numFmtId="169" fontId="85" fillId="0" borderId="25" xfId="38" applyNumberFormat="1" applyFont="1" applyBorder="1"/>
    <xf numFmtId="169" fontId="85" fillId="0" borderId="25" xfId="0" applyNumberFormat="1" applyFont="1" applyFill="1" applyBorder="1"/>
    <xf numFmtId="0" fontId="85" fillId="0" borderId="97" xfId="38" applyFont="1" applyBorder="1"/>
    <xf numFmtId="169" fontId="85" fillId="0" borderId="54" xfId="0" applyNumberFormat="1" applyFont="1" applyBorder="1"/>
    <xf numFmtId="169" fontId="85" fillId="0" borderId="63" xfId="0" applyNumberFormat="1" applyFont="1" applyBorder="1"/>
    <xf numFmtId="169" fontId="85" fillId="0" borderId="27" xfId="38" applyNumberFormat="1" applyFont="1" applyBorder="1"/>
    <xf numFmtId="169" fontId="85" fillId="0" borderId="27" xfId="0" applyNumberFormat="1" applyFont="1" applyFill="1" applyBorder="1"/>
    <xf numFmtId="169" fontId="85" fillId="0" borderId="61" xfId="38" applyNumberFormat="1" applyFont="1" applyBorder="1"/>
    <xf numFmtId="169" fontId="85" fillId="0" borderId="6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99" xfId="0" applyFont="1" applyBorder="1" applyAlignment="1">
      <alignment horizontal="centerContinuous" wrapText="1"/>
    </xf>
    <xf numFmtId="49" fontId="85" fillId="0" borderId="100" xfId="0" applyNumberFormat="1" applyFont="1" applyBorder="1"/>
    <xf numFmtId="0" fontId="85" fillId="0" borderId="96" xfId="0" applyFont="1" applyBorder="1"/>
    <xf numFmtId="169" fontId="85" fillId="0" borderId="104" xfId="0" applyNumberFormat="1" applyFont="1" applyBorder="1"/>
    <xf numFmtId="49" fontId="85" fillId="0" borderId="61" xfId="0" applyNumberFormat="1" applyFont="1" applyBorder="1"/>
    <xf numFmtId="49" fontId="85" fillId="0" borderId="63" xfId="0" applyNumberFormat="1" applyFont="1" applyBorder="1"/>
    <xf numFmtId="0" fontId="85" fillId="0" borderId="97" xfId="0" applyFont="1" applyBorder="1"/>
    <xf numFmtId="169" fontId="85" fillId="0" borderId="105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32" xfId="0" applyNumberFormat="1" applyFont="1" applyFill="1" applyBorder="1" applyAlignment="1">
      <alignment horizontal="center" vertical="center" wrapText="1"/>
    </xf>
    <xf numFmtId="14" fontId="79" fillId="0" borderId="165" xfId="0" applyNumberFormat="1" applyFont="1" applyBorder="1" applyAlignment="1">
      <alignment horizontal="center" vertical="center" wrapText="1"/>
    </xf>
    <xf numFmtId="0" fontId="127" fillId="31" borderId="36" xfId="0" applyFont="1" applyFill="1" applyBorder="1" applyAlignment="1">
      <alignment horizontal="center"/>
    </xf>
    <xf numFmtId="169" fontId="84" fillId="31" borderId="84" xfId="0" applyNumberFormat="1" applyFont="1" applyFill="1" applyBorder="1"/>
    <xf numFmtId="169" fontId="85" fillId="31" borderId="53" xfId="38" applyNumberFormat="1" applyFont="1" applyFill="1" applyBorder="1"/>
    <xf numFmtId="169" fontId="85" fillId="31" borderId="54" xfId="38" applyNumberFormat="1" applyFont="1" applyFill="1" applyBorder="1"/>
    <xf numFmtId="169" fontId="84" fillId="31" borderId="79" xfId="0" applyNumberFormat="1" applyFont="1" applyFill="1" applyBorder="1"/>
    <xf numFmtId="169" fontId="85" fillId="31" borderId="53" xfId="0" applyNumberFormat="1" applyFont="1" applyFill="1" applyBorder="1"/>
    <xf numFmtId="169" fontId="85" fillId="31" borderId="54" xfId="0" applyNumberFormat="1" applyFont="1" applyFill="1" applyBorder="1"/>
    <xf numFmtId="0" fontId="127" fillId="31" borderId="39" xfId="0" applyFont="1" applyFill="1" applyBorder="1" applyAlignment="1">
      <alignment horizontal="center"/>
    </xf>
    <xf numFmtId="169" fontId="84" fillId="31" borderId="89" xfId="0" applyNumberFormat="1" applyFont="1" applyFill="1" applyBorder="1"/>
    <xf numFmtId="169" fontId="85" fillId="31" borderId="62" xfId="38" applyNumberFormat="1" applyFont="1" applyFill="1" applyBorder="1"/>
    <xf numFmtId="169" fontId="85" fillId="31" borderId="64" xfId="38" applyNumberFormat="1" applyFont="1" applyFill="1" applyBorder="1"/>
    <xf numFmtId="0" fontId="127" fillId="31" borderId="43" xfId="0" applyFont="1" applyFill="1" applyBorder="1" applyAlignment="1">
      <alignment horizontal="center"/>
    </xf>
    <xf numFmtId="0" fontId="127" fillId="31" borderId="32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62" xfId="0" applyNumberFormat="1" applyFont="1" applyFill="1" applyBorder="1"/>
    <xf numFmtId="169" fontId="85" fillId="31" borderId="64" xfId="0" applyNumberFormat="1" applyFont="1" applyFill="1" applyBorder="1"/>
    <xf numFmtId="0" fontId="127" fillId="31" borderId="85" xfId="0" applyFont="1" applyFill="1" applyBorder="1" applyAlignment="1">
      <alignment horizontal="center"/>
    </xf>
    <xf numFmtId="169" fontId="84" fillId="31" borderId="95" xfId="0" applyNumberFormat="1" applyFont="1" applyFill="1" applyBorder="1"/>
    <xf numFmtId="169" fontId="85" fillId="31" borderId="96" xfId="38" applyNumberFormat="1" applyFont="1" applyFill="1" applyBorder="1"/>
    <xf numFmtId="169" fontId="85" fillId="31" borderId="97" xfId="38" applyNumberFormat="1" applyFont="1" applyFill="1" applyBorder="1"/>
    <xf numFmtId="0" fontId="127" fillId="31" borderId="55" xfId="0" applyFont="1" applyFill="1" applyBorder="1" applyAlignment="1">
      <alignment horizontal="center"/>
    </xf>
    <xf numFmtId="169" fontId="85" fillId="31" borderId="83" xfId="0" applyNumberFormat="1" applyFont="1" applyFill="1" applyBorder="1"/>
    <xf numFmtId="169" fontId="85" fillId="31" borderId="102" xfId="0" applyNumberFormat="1" applyFont="1" applyFill="1" applyBorder="1"/>
    <xf numFmtId="169" fontId="84" fillId="31" borderId="33" xfId="0" applyNumberFormat="1" applyFont="1" applyFill="1" applyBorder="1"/>
    <xf numFmtId="169" fontId="85" fillId="31" borderId="35" xfId="38" applyNumberFormat="1" applyFont="1" applyFill="1" applyBorder="1"/>
    <xf numFmtId="169" fontId="85" fillId="31" borderId="32" xfId="38" applyNumberFormat="1" applyFont="1" applyFill="1" applyBorder="1"/>
    <xf numFmtId="169" fontId="85" fillId="31" borderId="35" xfId="0" applyNumberFormat="1" applyFont="1" applyFill="1" applyBorder="1"/>
    <xf numFmtId="169" fontId="85" fillId="31" borderId="32" xfId="0" applyNumberFormat="1" applyFont="1" applyFill="1" applyBorder="1"/>
    <xf numFmtId="169" fontId="85" fillId="31" borderId="83" xfId="38" applyNumberFormat="1" applyFont="1" applyFill="1" applyBorder="1"/>
    <xf numFmtId="169" fontId="85" fillId="31" borderId="102" xfId="38" applyNumberFormat="1" applyFont="1" applyFill="1" applyBorder="1"/>
    <xf numFmtId="169" fontId="85" fillId="31" borderId="96" xfId="0" applyNumberFormat="1" applyFont="1" applyFill="1" applyBorder="1"/>
    <xf numFmtId="169" fontId="85" fillId="31" borderId="97" xfId="0" applyNumberFormat="1" applyFont="1" applyFill="1" applyBorder="1"/>
    <xf numFmtId="0" fontId="94" fillId="27" borderId="45" xfId="40" applyFont="1" applyFill="1" applyBorder="1" applyAlignment="1">
      <alignment horizontal="centerContinuous"/>
    </xf>
    <xf numFmtId="0" fontId="94" fillId="27" borderId="60" xfId="40" applyFont="1" applyFill="1" applyBorder="1" applyAlignment="1">
      <alignment horizontal="centerContinuous"/>
    </xf>
    <xf numFmtId="0" fontId="94" fillId="27" borderId="5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65" xfId="40" applyFont="1" applyFill="1" applyBorder="1" applyAlignment="1">
      <alignment horizontal="centerContinuous"/>
    </xf>
    <xf numFmtId="0" fontId="88" fillId="27" borderId="66" xfId="40" applyFont="1" applyFill="1" applyBorder="1" applyAlignment="1">
      <alignment horizontal="centerContinuous"/>
    </xf>
    <xf numFmtId="0" fontId="88" fillId="27" borderId="67" xfId="40" applyFont="1" applyFill="1" applyBorder="1" applyAlignment="1">
      <alignment horizontal="centerContinuous"/>
    </xf>
    <xf numFmtId="0" fontId="88" fillId="27" borderId="68" xfId="40" applyFont="1" applyFill="1" applyBorder="1" applyAlignment="1">
      <alignment horizontal="centerContinuous"/>
    </xf>
    <xf numFmtId="0" fontId="80" fillId="27" borderId="69" xfId="40" applyFont="1" applyFill="1" applyBorder="1" applyAlignment="1">
      <alignment horizontal="center" vertical="center"/>
    </xf>
    <xf numFmtId="0" fontId="80" fillId="27" borderId="70" xfId="40" applyFont="1" applyFill="1" applyBorder="1" applyAlignment="1">
      <alignment horizontal="center" vertical="center" wrapText="1"/>
    </xf>
    <xf numFmtId="0" fontId="80" fillId="27" borderId="71" xfId="40" applyFont="1" applyFill="1" applyBorder="1" applyAlignment="1">
      <alignment horizontal="center" vertical="center" wrapText="1"/>
    </xf>
    <xf numFmtId="0" fontId="80" fillId="27" borderId="72" xfId="40" applyFont="1" applyFill="1" applyBorder="1" applyAlignment="1">
      <alignment horizontal="center" vertical="center" wrapText="1"/>
    </xf>
    <xf numFmtId="0" fontId="78" fillId="27" borderId="46" xfId="40" applyFont="1" applyFill="1" applyBorder="1" applyAlignment="1">
      <alignment vertical="center"/>
    </xf>
    <xf numFmtId="3" fontId="78" fillId="27" borderId="17" xfId="39" applyNumberFormat="1" applyFont="1" applyFill="1" applyBorder="1"/>
    <xf numFmtId="3" fontId="78" fillId="27" borderId="60" xfId="39" applyNumberFormat="1" applyFont="1" applyFill="1" applyBorder="1"/>
    <xf numFmtId="3" fontId="78" fillId="27" borderId="41" xfId="39" applyNumberFormat="1" applyFont="1" applyFill="1" applyBorder="1"/>
    <xf numFmtId="0" fontId="78" fillId="27" borderId="16" xfId="40" applyFont="1" applyFill="1" applyBorder="1" applyAlignment="1">
      <alignment vertical="center"/>
    </xf>
    <xf numFmtId="3" fontId="78" fillId="27" borderId="56" xfId="39" applyNumberFormat="1" applyFont="1" applyFill="1" applyBorder="1"/>
    <xf numFmtId="3" fontId="78" fillId="27" borderId="40" xfId="39" applyNumberFormat="1" applyFont="1" applyFill="1" applyBorder="1"/>
    <xf numFmtId="4" fontId="79" fillId="27" borderId="26" xfId="39" applyNumberFormat="1" applyFont="1" applyFill="1" applyBorder="1"/>
    <xf numFmtId="3" fontId="79" fillId="27" borderId="73" xfId="40" applyNumberFormat="1" applyFont="1" applyFill="1" applyBorder="1"/>
    <xf numFmtId="4" fontId="79" fillId="27" borderId="73" xfId="39" applyNumberFormat="1" applyFont="1" applyFill="1" applyBorder="1"/>
    <xf numFmtId="3" fontId="79" fillId="27" borderId="73" xfId="39" applyNumberFormat="1" applyFont="1" applyFill="1" applyBorder="1"/>
    <xf numFmtId="3" fontId="79" fillId="27" borderId="74" xfId="39" applyNumberFormat="1" applyFont="1" applyFill="1" applyBorder="1"/>
    <xf numFmtId="3" fontId="79" fillId="27" borderId="38" xfId="39" applyNumberFormat="1" applyFont="1" applyFill="1" applyBorder="1"/>
    <xf numFmtId="4" fontId="79" fillId="27" borderId="25" xfId="39" applyNumberFormat="1" applyFont="1" applyFill="1" applyBorder="1"/>
    <xf numFmtId="3" fontId="79" fillId="27" borderId="42" xfId="40" applyNumberFormat="1" applyFont="1" applyFill="1" applyBorder="1"/>
    <xf numFmtId="4" fontId="79" fillId="27" borderId="42" xfId="39" applyNumberFormat="1" applyFont="1" applyFill="1" applyBorder="1"/>
    <xf numFmtId="3" fontId="79" fillId="27" borderId="42" xfId="39" applyNumberFormat="1" applyFont="1" applyFill="1" applyBorder="1"/>
    <xf numFmtId="3" fontId="79" fillId="27" borderId="75" xfId="39" applyNumberFormat="1" applyFont="1" applyFill="1" applyBorder="1"/>
    <xf numFmtId="3" fontId="79" fillId="27" borderId="35" xfId="39" applyNumberFormat="1" applyFont="1" applyFill="1" applyBorder="1"/>
    <xf numFmtId="4" fontId="79" fillId="27" borderId="27" xfId="39" applyNumberFormat="1" applyFont="1" applyFill="1" applyBorder="1"/>
    <xf numFmtId="3" fontId="79" fillId="27" borderId="43" xfId="40" applyNumberFormat="1" applyFont="1" applyFill="1" applyBorder="1"/>
    <xf numFmtId="4" fontId="79" fillId="27" borderId="43" xfId="39" applyNumberFormat="1" applyFont="1" applyFill="1" applyBorder="1"/>
    <xf numFmtId="3" fontId="79" fillId="27" borderId="43" xfId="39" applyNumberFormat="1" applyFont="1" applyFill="1" applyBorder="1"/>
    <xf numFmtId="3" fontId="79" fillId="27" borderId="76" xfId="39" applyNumberFormat="1" applyFont="1" applyFill="1" applyBorder="1"/>
    <xf numFmtId="3" fontId="79" fillId="27" borderId="3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45" xfId="40" applyFont="1" applyFill="1" applyBorder="1" applyAlignment="1">
      <alignment horizontal="centerContinuous"/>
    </xf>
    <xf numFmtId="0" fontId="78" fillId="27" borderId="60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65" xfId="40" applyFont="1" applyFill="1" applyBorder="1" applyAlignment="1">
      <alignment horizontal="centerContinuous"/>
    </xf>
    <xf numFmtId="0" fontId="78" fillId="27" borderId="66" xfId="40" applyFont="1" applyFill="1" applyBorder="1" applyAlignment="1">
      <alignment horizontal="centerContinuous"/>
    </xf>
    <xf numFmtId="0" fontId="78" fillId="27" borderId="67" xfId="40" applyFont="1" applyFill="1" applyBorder="1" applyAlignment="1">
      <alignment horizontal="centerContinuous"/>
    </xf>
    <xf numFmtId="0" fontId="78" fillId="27" borderId="68" xfId="40" applyFont="1" applyFill="1" applyBorder="1" applyAlignment="1">
      <alignment horizontal="centerContinuous"/>
    </xf>
    <xf numFmtId="0" fontId="78" fillId="27" borderId="69" xfId="40" applyFont="1" applyFill="1" applyBorder="1" applyAlignment="1">
      <alignment horizontal="center" vertical="center"/>
    </xf>
    <xf numFmtId="0" fontId="78" fillId="27" borderId="70" xfId="40" applyFont="1" applyFill="1" applyBorder="1" applyAlignment="1">
      <alignment horizontal="center" vertical="center" wrapText="1"/>
    </xf>
    <xf numFmtId="0" fontId="78" fillId="27" borderId="71" xfId="40" applyFont="1" applyFill="1" applyBorder="1" applyAlignment="1">
      <alignment horizontal="center" vertical="center" wrapText="1"/>
    </xf>
    <xf numFmtId="0" fontId="78" fillId="27" borderId="7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0" fontId="79" fillId="0" borderId="139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78" xfId="0" applyFont="1" applyBorder="1" applyAlignment="1">
      <alignment horizontal="centerContinuous" vertical="center" wrapText="1"/>
    </xf>
    <xf numFmtId="0" fontId="78" fillId="0" borderId="179" xfId="0" applyFont="1" applyBorder="1" applyAlignment="1">
      <alignment horizontal="centerContinuous"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82" xfId="0" applyFont="1" applyBorder="1" applyAlignment="1">
      <alignment horizontal="centerContinuous"/>
    </xf>
    <xf numFmtId="0" fontId="78" fillId="0" borderId="183" xfId="0" applyFont="1" applyBorder="1" applyAlignment="1">
      <alignment horizontal="centerContinuous"/>
    </xf>
    <xf numFmtId="0" fontId="78" fillId="0" borderId="184" xfId="0" applyFont="1" applyBorder="1" applyAlignment="1">
      <alignment horizontal="centerContinuous"/>
    </xf>
    <xf numFmtId="0" fontId="78" fillId="0" borderId="178" xfId="0" applyFont="1" applyBorder="1" applyAlignment="1">
      <alignment horizontal="centerContinuous"/>
    </xf>
    <xf numFmtId="0" fontId="79" fillId="0" borderId="185" xfId="0" applyFont="1" applyBorder="1" applyAlignment="1">
      <alignment horizontal="centerContinuous" vertical="center" wrapText="1"/>
    </xf>
    <xf numFmtId="0" fontId="81" fillId="0" borderId="183" xfId="0" applyFont="1" applyBorder="1" applyAlignment="1">
      <alignment horizontal="center" wrapText="1"/>
    </xf>
    <xf numFmtId="0" fontId="81" fillId="0" borderId="184" xfId="0" applyFont="1" applyBorder="1" applyAlignment="1">
      <alignment horizontal="center" wrapText="1"/>
    </xf>
    <xf numFmtId="14" fontId="78" fillId="0" borderId="177" xfId="0" applyNumberFormat="1" applyFont="1" applyBorder="1" applyAlignment="1">
      <alignment horizontal="center" vertical="center" wrapText="1"/>
    </xf>
    <xf numFmtId="3" fontId="79" fillId="0" borderId="189" xfId="0" applyNumberFormat="1" applyFont="1" applyFill="1" applyBorder="1" applyAlignment="1">
      <alignment horizontal="right" vertical="center" wrapText="1"/>
    </xf>
    <xf numFmtId="3" fontId="79" fillId="0" borderId="188" xfId="0" applyNumberFormat="1" applyFont="1" applyBorder="1" applyAlignment="1">
      <alignment horizontal="right" vertical="center" wrapText="1"/>
    </xf>
    <xf numFmtId="164" fontId="79" fillId="0" borderId="186" xfId="0" applyNumberFormat="1" applyFont="1" applyBorder="1" applyAlignment="1">
      <alignment horizontal="right" vertical="center" wrapText="1"/>
    </xf>
    <xf numFmtId="3" fontId="82" fillId="0" borderId="177" xfId="0" applyNumberFormat="1" applyFont="1" applyBorder="1" applyAlignment="1">
      <alignment horizontal="right" vertical="center" wrapText="1"/>
    </xf>
    <xf numFmtId="1" fontId="79" fillId="0" borderId="189" xfId="0" applyNumberFormat="1" applyFont="1" applyFill="1" applyBorder="1" applyAlignment="1">
      <alignment horizontal="right" vertical="center" wrapText="1"/>
    </xf>
    <xf numFmtId="1" fontId="79" fillId="0" borderId="188" xfId="0" applyNumberFormat="1" applyFont="1" applyBorder="1" applyAlignment="1">
      <alignment horizontal="right" vertical="center" wrapText="1"/>
    </xf>
    <xf numFmtId="165" fontId="79" fillId="0" borderId="186" xfId="0" applyNumberFormat="1" applyFont="1" applyBorder="1" applyAlignment="1">
      <alignment horizontal="right" vertical="center" wrapText="1"/>
    </xf>
    <xf numFmtId="1" fontId="79" fillId="0" borderId="190" xfId="0" applyNumberFormat="1" applyFont="1" applyFill="1" applyBorder="1" applyAlignment="1">
      <alignment horizontal="right" vertical="center" wrapText="1"/>
    </xf>
    <xf numFmtId="1" fontId="79" fillId="0" borderId="187" xfId="0" applyNumberFormat="1" applyFont="1" applyBorder="1" applyAlignment="1">
      <alignment horizontal="right" vertical="center" wrapText="1"/>
    </xf>
    <xf numFmtId="165" fontId="79" fillId="0" borderId="187" xfId="0" applyNumberFormat="1" applyFont="1" applyBorder="1" applyAlignment="1">
      <alignment horizontal="right" vertical="center" wrapText="1"/>
    </xf>
    <xf numFmtId="165" fontId="79" fillId="0" borderId="188" xfId="0" applyNumberFormat="1" applyFont="1" applyBorder="1" applyAlignment="1">
      <alignment horizontal="right" vertical="center" wrapText="1"/>
    </xf>
    <xf numFmtId="1" fontId="79" fillId="0" borderId="106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" fontId="79" fillId="0" borderId="34" xfId="0" applyNumberFormat="1" applyFont="1" applyFill="1" applyBorder="1" applyAlignment="1">
      <alignment horizontal="right" vertical="center" wrapText="1"/>
    </xf>
    <xf numFmtId="1" fontId="79" fillId="0" borderId="107" xfId="0" applyNumberFormat="1" applyFont="1" applyBorder="1" applyAlignment="1">
      <alignment horizontal="right" vertical="center" wrapText="1"/>
    </xf>
    <xf numFmtId="165" fontId="79" fillId="0" borderId="136" xfId="0" applyNumberFormat="1" applyFont="1" applyBorder="1" applyAlignment="1">
      <alignment horizontal="right" vertical="center" wrapText="1"/>
    </xf>
    <xf numFmtId="1" fontId="79" fillId="0" borderId="58" xfId="0" applyNumberFormat="1" applyFont="1" applyFill="1" applyBorder="1" applyAlignment="1">
      <alignment horizontal="right" vertical="center" wrapText="1"/>
    </xf>
    <xf numFmtId="1" fontId="82" fillId="0" borderId="174" xfId="0" applyNumberFormat="1" applyFont="1" applyBorder="1" applyAlignment="1">
      <alignment horizontal="right" vertical="center" wrapText="1"/>
    </xf>
    <xf numFmtId="165" fontId="82" fillId="0" borderId="177" xfId="0" applyNumberFormat="1" applyFont="1" applyBorder="1" applyAlignment="1">
      <alignment horizontal="right" vertical="center" wrapText="1"/>
    </xf>
    <xf numFmtId="165" fontId="82" fillId="0" borderId="174" xfId="0" applyNumberFormat="1" applyFont="1" applyBorder="1" applyAlignment="1">
      <alignment horizontal="right" vertical="center" wrapText="1"/>
    </xf>
    <xf numFmtId="3" fontId="79" fillId="0" borderId="189" xfId="0" applyNumberFormat="1" applyFont="1" applyFill="1" applyBorder="1" applyAlignment="1">
      <alignment vertical="center" wrapText="1"/>
    </xf>
    <xf numFmtId="3" fontId="79" fillId="0" borderId="187" xfId="0" applyNumberFormat="1" applyFont="1" applyBorder="1" applyAlignment="1">
      <alignment vertical="center" wrapText="1"/>
    </xf>
    <xf numFmtId="164" fontId="79" fillId="0" borderId="188" xfId="0" applyNumberFormat="1" applyFont="1" applyBorder="1" applyAlignment="1">
      <alignment vertical="center" wrapText="1"/>
    </xf>
    <xf numFmtId="3" fontId="79" fillId="0" borderId="187" xfId="0" applyNumberFormat="1" applyFont="1" applyBorder="1" applyAlignment="1">
      <alignment horizontal="right" vertical="center" wrapText="1"/>
    </xf>
    <xf numFmtId="164" fontId="79" fillId="0" borderId="187" xfId="0" applyNumberFormat="1" applyFont="1" applyBorder="1" applyAlignment="1">
      <alignment horizontal="right" vertical="center" wrapText="1"/>
    </xf>
    <xf numFmtId="3" fontId="82" fillId="0" borderId="174" xfId="0" applyNumberFormat="1" applyFont="1" applyBorder="1" applyAlignment="1">
      <alignment vertical="center" wrapText="1"/>
    </xf>
    <xf numFmtId="164" fontId="82" fillId="0" borderId="177" xfId="0" applyNumberFormat="1" applyFont="1" applyBorder="1" applyAlignment="1">
      <alignment vertical="center" wrapText="1"/>
    </xf>
    <xf numFmtId="164" fontId="82" fillId="0" borderId="174" xfId="0" applyNumberFormat="1" applyFont="1" applyBorder="1" applyAlignment="1">
      <alignment vertical="center" wrapText="1"/>
    </xf>
    <xf numFmtId="1" fontId="79" fillId="0" borderId="178" xfId="0" applyNumberFormat="1" applyFont="1" applyFill="1" applyBorder="1" applyAlignment="1">
      <alignment horizontal="right" vertical="center" wrapText="1"/>
    </xf>
    <xf numFmtId="1" fontId="79" fillId="0" borderId="181" xfId="0" applyNumberFormat="1" applyFont="1" applyBorder="1" applyAlignment="1">
      <alignment horizontal="right" vertical="center" wrapText="1"/>
    </xf>
    <xf numFmtId="165" fontId="79" fillId="0" borderId="181" xfId="0" applyNumberFormat="1" applyFont="1" applyBorder="1" applyAlignment="1">
      <alignment horizontal="right" vertical="center" wrapText="1"/>
    </xf>
    <xf numFmtId="1" fontId="78" fillId="0" borderId="174" xfId="0" applyNumberFormat="1" applyFont="1" applyBorder="1" applyAlignment="1">
      <alignment horizontal="right" vertical="center" wrapText="1"/>
    </xf>
    <xf numFmtId="165" fontId="78" fillId="0" borderId="177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4" fontId="80" fillId="0" borderId="174" xfId="0" applyNumberFormat="1" applyFont="1" applyBorder="1" applyAlignment="1">
      <alignment horizontal="center" vertical="center" wrapText="1"/>
    </xf>
    <xf numFmtId="1" fontId="78" fillId="0" borderId="178" xfId="0" applyNumberFormat="1" applyFont="1" applyFill="1" applyBorder="1" applyAlignment="1">
      <alignment vertical="center" wrapText="1"/>
    </xf>
    <xf numFmtId="1" fontId="79" fillId="0" borderId="181" xfId="0" applyNumberFormat="1" applyFont="1" applyBorder="1" applyAlignment="1">
      <alignment vertical="center" wrapText="1"/>
    </xf>
    <xf numFmtId="165" fontId="79" fillId="0" borderId="181" xfId="0" applyNumberFormat="1" applyFont="1" applyBorder="1" applyAlignment="1">
      <alignment vertical="center" wrapText="1"/>
    </xf>
    <xf numFmtId="1" fontId="79" fillId="0" borderId="35" xfId="0" applyNumberFormat="1" applyFont="1" applyBorder="1" applyAlignment="1">
      <alignment vertical="center" wrapText="1"/>
    </xf>
    <xf numFmtId="165" fontId="79" fillId="0" borderId="98" xfId="0" applyNumberFormat="1" applyFont="1" applyBorder="1" applyAlignment="1">
      <alignment vertical="center" wrapText="1"/>
    </xf>
    <xf numFmtId="1" fontId="79" fillId="0" borderId="98" xfId="0" applyNumberFormat="1" applyFont="1" applyBorder="1" applyAlignment="1">
      <alignment vertical="center" wrapText="1"/>
    </xf>
    <xf numFmtId="165" fontId="79" fillId="0" borderId="82" xfId="0" applyNumberFormat="1" applyFont="1" applyBorder="1" applyAlignment="1">
      <alignment vertical="center" wrapText="1"/>
    </xf>
    <xf numFmtId="165" fontId="79" fillId="29" borderId="98" xfId="0" applyNumberFormat="1" applyFont="1" applyFill="1" applyBorder="1" applyAlignment="1">
      <alignment horizontal="right" vertical="center" wrapText="1"/>
    </xf>
    <xf numFmtId="165" fontId="79" fillId="29" borderId="101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vertical="center" wrapText="1"/>
    </xf>
    <xf numFmtId="1" fontId="78" fillId="0" borderId="28" xfId="0" applyNumberFormat="1" applyFont="1" applyFill="1" applyBorder="1" applyAlignment="1">
      <alignment vertical="center" wrapText="1"/>
    </xf>
    <xf numFmtId="1" fontId="79" fillId="0" borderId="81" xfId="0" applyNumberFormat="1" applyFont="1" applyBorder="1" applyAlignment="1">
      <alignment vertical="center" wrapText="1"/>
    </xf>
    <xf numFmtId="165" fontId="79" fillId="0" borderId="81" xfId="0" applyNumberFormat="1" applyFont="1" applyBorder="1" applyAlignment="1">
      <alignment vertical="center" wrapText="1"/>
    </xf>
    <xf numFmtId="1" fontId="78" fillId="0" borderId="189" xfId="0" applyNumberFormat="1" applyFont="1" applyFill="1" applyBorder="1" applyAlignment="1">
      <alignment vertical="center" wrapText="1"/>
    </xf>
    <xf numFmtId="1" fontId="79" fillId="0" borderId="187" xfId="0" applyNumberFormat="1" applyFont="1" applyBorder="1" applyAlignment="1">
      <alignment vertical="center" wrapText="1"/>
    </xf>
    <xf numFmtId="165" fontId="79" fillId="0" borderId="187" xfId="0" applyNumberFormat="1" applyFont="1" applyBorder="1" applyAlignment="1">
      <alignment vertical="center" wrapText="1"/>
    </xf>
    <xf numFmtId="1" fontId="79" fillId="0" borderId="101" xfId="0" applyNumberFormat="1" applyFont="1" applyBorder="1" applyAlignment="1">
      <alignment vertical="center" wrapText="1"/>
    </xf>
    <xf numFmtId="165" fontId="79" fillId="0" borderId="101" xfId="0" applyNumberFormat="1" applyFont="1" applyBorder="1" applyAlignment="1">
      <alignment vertical="center" wrapText="1"/>
    </xf>
    <xf numFmtId="14" fontId="80" fillId="0" borderId="185" xfId="0" applyNumberFormat="1" applyFont="1" applyBorder="1" applyAlignment="1">
      <alignment horizontal="center" vertical="center" wrapText="1"/>
    </xf>
    <xf numFmtId="1" fontId="78" fillId="0" borderId="189" xfId="0" applyNumberFormat="1" applyFont="1" applyFill="1" applyBorder="1" applyAlignment="1">
      <alignment horizontal="right" vertical="center" wrapText="1"/>
    </xf>
    <xf numFmtId="1" fontId="78" fillId="0" borderId="190" xfId="0" applyNumberFormat="1" applyFont="1" applyFill="1" applyBorder="1" applyAlignment="1">
      <alignment horizontal="right" vertical="center" wrapText="1"/>
    </xf>
    <xf numFmtId="165" fontId="79" fillId="0" borderId="188" xfId="0" applyNumberFormat="1" applyFont="1" applyBorder="1" applyAlignment="1">
      <alignment vertical="center" wrapText="1"/>
    </xf>
    <xf numFmtId="4" fontId="79" fillId="0" borderId="178" xfId="0" applyNumberFormat="1" applyFont="1" applyFill="1" applyBorder="1" applyAlignment="1">
      <alignment horizontal="right" vertical="center" wrapText="1"/>
    </xf>
    <xf numFmtId="4" fontId="79" fillId="0" borderId="176" xfId="0" applyNumberFormat="1" applyFont="1" applyBorder="1" applyAlignment="1">
      <alignment horizontal="right" vertical="center" wrapText="1"/>
    </xf>
    <xf numFmtId="164" fontId="79" fillId="0" borderId="180" xfId="0" applyNumberFormat="1" applyFont="1" applyBorder="1" applyAlignment="1">
      <alignment horizontal="right" vertical="center" wrapText="1"/>
    </xf>
    <xf numFmtId="3" fontId="78" fillId="0" borderId="177" xfId="0" applyNumberFormat="1" applyFont="1" applyBorder="1" applyAlignment="1">
      <alignment vertical="center" wrapText="1"/>
    </xf>
    <xf numFmtId="164" fontId="79" fillId="0" borderId="186" xfId="0" quotePrefix="1" applyNumberFormat="1" applyFont="1" applyBorder="1" applyAlignment="1">
      <alignment horizontal="right" vertical="center" wrapText="1"/>
    </xf>
    <xf numFmtId="4" fontId="79" fillId="0" borderId="182" xfId="0" applyNumberFormat="1" applyFont="1" applyBorder="1" applyAlignment="1">
      <alignment horizontal="right" vertical="center" wrapText="1"/>
    </xf>
    <xf numFmtId="164" fontId="79" fillId="31" borderId="183" xfId="0" applyNumberFormat="1" applyFont="1" applyFill="1" applyBorder="1" applyAlignment="1">
      <alignment horizontal="right" vertical="center" wrapText="1"/>
    </xf>
    <xf numFmtId="164" fontId="79" fillId="31" borderId="184" xfId="0" applyNumberFormat="1" applyFont="1" applyFill="1" applyBorder="1" applyAlignment="1">
      <alignment horizontal="right" vertical="center" wrapText="1"/>
    </xf>
    <xf numFmtId="164" fontId="79" fillId="31" borderId="42" xfId="0" applyNumberFormat="1" applyFont="1" applyFill="1" applyBorder="1" applyAlignment="1">
      <alignment horizontal="right" vertical="center" wrapText="1"/>
    </xf>
    <xf numFmtId="164" fontId="79" fillId="31" borderId="35" xfId="0" applyNumberFormat="1" applyFont="1" applyFill="1" applyBorder="1" applyAlignment="1">
      <alignment horizontal="right" vertical="center" wrapText="1"/>
    </xf>
    <xf numFmtId="164" fontId="79" fillId="31" borderId="36" xfId="0" quotePrefix="1" applyNumberFormat="1" applyFont="1" applyFill="1" applyBorder="1" applyAlignment="1">
      <alignment horizontal="right" vertical="center" wrapText="1"/>
    </xf>
    <xf numFmtId="164" fontId="79" fillId="31" borderId="39" xfId="0" applyNumberFormat="1" applyFont="1" applyFill="1" applyBorder="1" applyAlignment="1">
      <alignment horizontal="right" vertical="center" wrapText="1"/>
    </xf>
    <xf numFmtId="1" fontId="78" fillId="0" borderId="185" xfId="0" applyNumberFormat="1" applyFont="1" applyBorder="1" applyAlignment="1">
      <alignment horizontal="right" vertical="center" wrapText="1"/>
    </xf>
    <xf numFmtId="3" fontId="78" fillId="0" borderId="185" xfId="0" applyNumberFormat="1" applyFont="1" applyBorder="1" applyAlignment="1">
      <alignment horizontal="right" vertical="center" wrapText="1"/>
    </xf>
    <xf numFmtId="1" fontId="79" fillId="0" borderId="182" xfId="0" applyNumberFormat="1" applyFont="1" applyBorder="1" applyAlignment="1">
      <alignment horizontal="right" vertical="center" wrapText="1"/>
    </xf>
    <xf numFmtId="164" fontId="79" fillId="0" borderId="183" xfId="0" applyNumberFormat="1" applyFont="1" applyBorder="1" applyAlignment="1">
      <alignment horizontal="right" vertical="center" wrapText="1"/>
    </xf>
    <xf numFmtId="3" fontId="79" fillId="0" borderId="182" xfId="0" applyNumberFormat="1" applyFont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8" fillId="31" borderId="166" xfId="0" applyNumberFormat="1" applyFont="1" applyFill="1" applyBorder="1" applyAlignment="1">
      <alignment horizontal="right" vertical="center" wrapText="1"/>
    </xf>
    <xf numFmtId="3" fontId="79" fillId="0" borderId="182" xfId="0" applyNumberFormat="1" applyFont="1" applyFill="1" applyBorder="1" applyAlignment="1">
      <alignment horizontal="right" vertical="center" wrapText="1"/>
    </xf>
    <xf numFmtId="3" fontId="78" fillId="0" borderId="185" xfId="0" applyNumberFormat="1" applyFont="1" applyFill="1" applyBorder="1" applyAlignment="1">
      <alignment horizontal="right" vertical="center" wrapText="1"/>
    </xf>
    <xf numFmtId="164" fontId="79" fillId="31" borderId="36" xfId="0" applyNumberFormat="1" applyFont="1" applyFill="1" applyBorder="1" applyAlignment="1">
      <alignment horizontal="right" vertical="center" wrapText="1"/>
    </xf>
    <xf numFmtId="1" fontId="79" fillId="0" borderId="190" xfId="0" applyNumberFormat="1" applyFont="1" applyBorder="1" applyAlignment="1">
      <alignment horizontal="right" vertical="center" wrapText="1"/>
    </xf>
    <xf numFmtId="3" fontId="79" fillId="0" borderId="190" xfId="0" applyNumberFormat="1" applyFont="1" applyBorder="1" applyAlignment="1">
      <alignment horizontal="right" vertical="center" wrapText="1"/>
    </xf>
    <xf numFmtId="0" fontId="78" fillId="0" borderId="198" xfId="0" applyFont="1" applyBorder="1" applyAlignment="1">
      <alignment horizontal="centerContinuous" vertical="center" wrapText="1"/>
    </xf>
    <xf numFmtId="0" fontId="78" fillId="0" borderId="196" xfId="0" applyFont="1" applyBorder="1" applyAlignment="1">
      <alignment horizontal="centerContinuous" vertical="center" wrapText="1"/>
    </xf>
    <xf numFmtId="0" fontId="79" fillId="0" borderId="195" xfId="0" applyFont="1" applyFill="1" applyBorder="1" applyAlignment="1">
      <alignment horizontal="center" wrapText="1"/>
    </xf>
    <xf numFmtId="0" fontId="79" fillId="0" borderId="191" xfId="0" applyFont="1" applyBorder="1" applyAlignment="1">
      <alignment horizontal="center" vertical="center" wrapText="1"/>
    </xf>
    <xf numFmtId="165" fontId="79" fillId="0" borderId="191" xfId="0" applyNumberFormat="1" applyFont="1" applyBorder="1" applyAlignment="1">
      <alignment vertical="center" wrapText="1"/>
    </xf>
    <xf numFmtId="0" fontId="79" fillId="0" borderId="192" xfId="0" applyFont="1" applyBorder="1" applyAlignment="1">
      <alignment horizontal="center" vertical="center" wrapText="1"/>
    </xf>
    <xf numFmtId="0" fontId="67" fillId="0" borderId="195" xfId="0" applyFont="1" applyBorder="1" applyAlignment="1">
      <alignment horizontal="center" wrapText="1"/>
    </xf>
    <xf numFmtId="0" fontId="67" fillId="0" borderId="194" xfId="0" applyFont="1" applyBorder="1" applyAlignment="1">
      <alignment horizontal="center" wrapText="1"/>
    </xf>
    <xf numFmtId="165" fontId="72" fillId="0" borderId="191" xfId="0" applyNumberFormat="1" applyFont="1" applyBorder="1" applyAlignment="1">
      <alignment horizontal="right" vertical="center" wrapText="1"/>
    </xf>
    <xf numFmtId="0" fontId="14" fillId="0" borderId="165" xfId="0" applyFont="1" applyBorder="1" applyAlignment="1">
      <alignment horizontal="center" vertical="center" wrapText="1"/>
    </xf>
    <xf numFmtId="0" fontId="78" fillId="0" borderId="175" xfId="0" applyFont="1" applyBorder="1" applyAlignment="1">
      <alignment horizontal="center" vertical="center"/>
    </xf>
    <xf numFmtId="0" fontId="79" fillId="0" borderId="176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8" xfId="0" applyFont="1" applyBorder="1" applyAlignment="1">
      <alignment horizontal="center" vertical="center"/>
    </xf>
    <xf numFmtId="0" fontId="79" fillId="0" borderId="109" xfId="0" applyFont="1" applyBorder="1" applyAlignment="1">
      <alignment horizontal="center" vertical="center"/>
    </xf>
    <xf numFmtId="0" fontId="78" fillId="0" borderId="160" xfId="0" applyFont="1" applyBorder="1" applyAlignment="1">
      <alignment horizontal="center" vertical="center"/>
    </xf>
    <xf numFmtId="0" fontId="79" fillId="0" borderId="177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80" fillId="0" borderId="180" xfId="0" applyFont="1" applyBorder="1" applyAlignment="1">
      <alignment horizontal="center" vertical="center" wrapText="1"/>
    </xf>
    <xf numFmtId="0" fontId="81" fillId="0" borderId="139" xfId="0" applyFont="1" applyBorder="1" applyAlignment="1">
      <alignment horizontal="center" vertical="center" wrapText="1"/>
    </xf>
    <xf numFmtId="171" fontId="78" fillId="0" borderId="160" xfId="0" applyNumberFormat="1" applyFont="1" applyBorder="1" applyAlignment="1">
      <alignment horizontal="center" vertical="center"/>
    </xf>
    <xf numFmtId="171" fontId="78" fillId="0" borderId="174" xfId="0" applyNumberFormat="1" applyFont="1" applyBorder="1" applyAlignment="1">
      <alignment horizontal="center" vertical="center"/>
    </xf>
    <xf numFmtId="0" fontId="79" fillId="0" borderId="92" xfId="0" applyFont="1" applyBorder="1" applyAlignment="1">
      <alignment horizontal="center" vertical="center" wrapText="1"/>
    </xf>
    <xf numFmtId="0" fontId="79" fillId="0" borderId="108" xfId="0" applyFont="1" applyBorder="1" applyAlignment="1">
      <alignment horizontal="center" vertical="center" wrapText="1"/>
    </xf>
    <xf numFmtId="49" fontId="75" fillId="0" borderId="126" xfId="49" applyNumberFormat="1" applyFont="1" applyFill="1" applyBorder="1" applyAlignment="1">
      <alignment horizontal="center" vertical="center" wrapText="1"/>
    </xf>
    <xf numFmtId="0" fontId="1" fillId="0" borderId="139" xfId="49" applyFont="1" applyFill="1" applyBorder="1" applyAlignment="1">
      <alignment horizontal="center" vertical="center" wrapText="1"/>
    </xf>
    <xf numFmtId="49" fontId="75" fillId="0" borderId="139" xfId="49" applyNumberFormat="1" applyFont="1" applyFill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/>
    </xf>
    <xf numFmtId="0" fontId="79" fillId="0" borderId="137" xfId="0" applyFont="1" applyBorder="1" applyAlignment="1">
      <alignment horizontal="center" vertical="center"/>
    </xf>
    <xf numFmtId="0" fontId="79" fillId="0" borderId="138" xfId="0" applyFont="1" applyBorder="1" applyAlignment="1">
      <alignment horizontal="center" vertical="center"/>
    </xf>
    <xf numFmtId="0" fontId="81" fillId="0" borderId="160" xfId="0" applyFont="1" applyBorder="1" applyAlignment="1">
      <alignment vertical="center" wrapText="1"/>
    </xf>
    <xf numFmtId="0" fontId="81" fillId="0" borderId="174" xfId="0" applyFont="1" applyBorder="1" applyAlignment="1">
      <alignment vertical="center" wrapText="1"/>
    </xf>
    <xf numFmtId="0" fontId="78" fillId="0" borderId="180" xfId="0" applyFont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137" xfId="0" applyFont="1" applyBorder="1" applyAlignment="1">
      <alignment horizontal="center" vertical="center" wrapText="1"/>
    </xf>
    <xf numFmtId="0" fontId="79" fillId="0" borderId="161" xfId="0" applyFont="1" applyBorder="1" applyAlignment="1">
      <alignment horizontal="center" vertical="center" wrapText="1"/>
    </xf>
    <xf numFmtId="0" fontId="78" fillId="0" borderId="156" xfId="0" applyFont="1" applyFill="1" applyBorder="1" applyAlignment="1">
      <alignment horizontal="center" vertical="center"/>
    </xf>
    <xf numFmtId="0" fontId="79" fillId="0" borderId="123" xfId="0" applyFont="1" applyBorder="1" applyAlignment="1">
      <alignment horizontal="center" vertical="center"/>
    </xf>
    <xf numFmtId="0" fontId="79" fillId="0" borderId="139" xfId="0" applyFont="1" applyBorder="1" applyAlignment="1">
      <alignment horizontal="center" vertical="center"/>
    </xf>
    <xf numFmtId="0" fontId="78" fillId="0" borderId="150" xfId="0" applyFont="1" applyBorder="1" applyAlignment="1">
      <alignment horizontal="center" vertical="center"/>
    </xf>
    <xf numFmtId="0" fontId="79" fillId="0" borderId="25" xfId="0" applyFont="1" applyBorder="1" applyAlignment="1">
      <alignment vertical="center" wrapText="1"/>
    </xf>
    <xf numFmtId="0" fontId="79" fillId="0" borderId="35" xfId="0" applyFont="1" applyBorder="1" applyAlignment="1">
      <alignment vertical="center" wrapText="1"/>
    </xf>
    <xf numFmtId="0" fontId="79" fillId="0" borderId="27" xfId="0" applyFont="1" applyBorder="1" applyAlignment="1">
      <alignment vertical="center" wrapText="1"/>
    </xf>
    <xf numFmtId="0" fontId="79" fillId="0" borderId="32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39" xfId="0" applyFont="1" applyBorder="1" applyAlignment="1">
      <alignment vertical="center" wrapText="1"/>
    </xf>
    <xf numFmtId="0" fontId="79" fillId="0" borderId="26" xfId="0" applyFont="1" applyBorder="1" applyAlignment="1">
      <alignment vertical="center" wrapText="1"/>
    </xf>
    <xf numFmtId="0" fontId="79" fillId="0" borderId="38" xfId="0" applyFont="1" applyBorder="1" applyAlignment="1">
      <alignment vertical="center" wrapText="1"/>
    </xf>
    <xf numFmtId="0" fontId="78" fillId="0" borderId="20" xfId="0" applyFont="1" applyFill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18" xfId="0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21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20" xfId="0" applyFont="1" applyBorder="1" applyAlignment="1">
      <alignment vertical="center" wrapText="1"/>
    </xf>
    <xf numFmtId="0" fontId="79" fillId="0" borderId="90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91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92" xfId="0" applyFont="1" applyBorder="1" applyAlignment="1">
      <alignment vertical="center" wrapText="1"/>
    </xf>
    <xf numFmtId="0" fontId="79" fillId="0" borderId="10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85" fillId="0" borderId="18" xfId="0" applyFont="1" applyBorder="1" applyAlignment="1">
      <alignment vertical="center" wrapText="1"/>
    </xf>
    <xf numFmtId="0" fontId="85" fillId="0" borderId="21" xfId="0" applyFont="1" applyBorder="1" applyAlignment="1">
      <alignment vertical="center" wrapText="1"/>
    </xf>
    <xf numFmtId="0" fontId="85" fillId="0" borderId="93" xfId="0" applyFont="1" applyBorder="1" applyAlignment="1">
      <alignment vertical="center" wrapText="1"/>
    </xf>
    <xf numFmtId="0" fontId="78" fillId="0" borderId="197" xfId="0" applyFont="1" applyBorder="1" applyAlignment="1">
      <alignment horizontal="center" vertical="center"/>
    </xf>
    <xf numFmtId="0" fontId="79" fillId="0" borderId="194" xfId="0" applyFont="1" applyBorder="1" applyAlignment="1">
      <alignment horizontal="center" vertical="center"/>
    </xf>
    <xf numFmtId="0" fontId="79" fillId="0" borderId="193" xfId="0" applyFont="1" applyBorder="1" applyAlignment="1">
      <alignment horizontal="center" vertical="center"/>
    </xf>
    <xf numFmtId="0" fontId="79" fillId="0" borderId="191" xfId="0" applyFont="1" applyBorder="1" applyAlignment="1">
      <alignment horizontal="center" vertical="center"/>
    </xf>
    <xf numFmtId="0" fontId="78" fillId="0" borderId="195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95" xfId="0" applyFont="1" applyFill="1" applyBorder="1" applyAlignment="1">
      <alignment horizontal="center" vertical="center"/>
    </xf>
    <xf numFmtId="0" fontId="78" fillId="0" borderId="123" xfId="0" applyFont="1" applyBorder="1" applyAlignment="1">
      <alignment horizontal="center" vertical="center" wrapText="1"/>
    </xf>
    <xf numFmtId="0" fontId="78" fillId="0" borderId="139" xfId="0" applyFont="1" applyBorder="1" applyAlignment="1">
      <alignment horizontal="center" vertical="center" wrapText="1"/>
    </xf>
    <xf numFmtId="0" fontId="78" fillId="0" borderId="199" xfId="0" applyFont="1" applyBorder="1" applyAlignment="1">
      <alignment horizontal="center" vertical="center"/>
    </xf>
    <xf numFmtId="0" fontId="78" fillId="0" borderId="194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8" fillId="0" borderId="161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9" fillId="0" borderId="160" xfId="0" applyFont="1" applyFill="1" applyBorder="1" applyAlignment="1">
      <alignment horizontal="center" vertical="center" wrapText="1"/>
    </xf>
    <xf numFmtId="0" fontId="79" fillId="0" borderId="191" xfId="0" applyFont="1" applyFill="1" applyBorder="1" applyAlignment="1">
      <alignment horizontal="center" vertical="center" wrapText="1"/>
    </xf>
    <xf numFmtId="0" fontId="79" fillId="0" borderId="195" xfId="0" applyFont="1" applyBorder="1" applyAlignment="1">
      <alignment vertical="center" wrapText="1"/>
    </xf>
    <xf numFmtId="0" fontId="7" fillId="0" borderId="165" xfId="0" applyFont="1" applyBorder="1" applyAlignment="1">
      <alignment horizontal="center" vertical="center"/>
    </xf>
    <xf numFmtId="0" fontId="26" fillId="0" borderId="165" xfId="0" applyFont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 wrapText="1"/>
    </xf>
    <xf numFmtId="0" fontId="8" fillId="0" borderId="165" xfId="0" applyFont="1" applyBorder="1" applyAlignment="1">
      <alignment horizontal="center" vertical="center" wrapText="1"/>
    </xf>
    <xf numFmtId="0" fontId="40" fillId="0" borderId="0" xfId="0" applyFont="1" applyAlignment="1"/>
    <xf numFmtId="0" fontId="0" fillId="0" borderId="0" xfId="0" applyAlignment="1"/>
    <xf numFmtId="14" fontId="80" fillId="0" borderId="191" xfId="0" applyNumberFormat="1" applyFont="1" applyBorder="1" applyAlignment="1">
      <alignment horizontal="center" vertical="center" wrapText="1"/>
    </xf>
    <xf numFmtId="4" fontId="79" fillId="0" borderId="198" xfId="0" applyNumberFormat="1" applyFont="1" applyFill="1" applyBorder="1" applyAlignment="1">
      <alignment horizontal="right" vertical="center" wrapText="1"/>
    </xf>
    <xf numFmtId="1" fontId="79" fillId="0" borderId="198" xfId="0" applyNumberFormat="1" applyFont="1" applyFill="1" applyBorder="1" applyAlignment="1">
      <alignment horizontal="right" vertical="center" wrapText="1"/>
    </xf>
    <xf numFmtId="3" fontId="79" fillId="0" borderId="198" xfId="0" applyNumberFormat="1" applyFont="1" applyFill="1" applyBorder="1" applyAlignment="1">
      <alignment horizontal="right" vertical="center" wrapText="1"/>
    </xf>
    <xf numFmtId="164" fontId="79" fillId="0" borderId="196" xfId="0" applyNumberFormat="1" applyFont="1" applyBorder="1" applyAlignment="1">
      <alignment horizontal="right" vertical="center" wrapText="1"/>
    </xf>
    <xf numFmtId="1" fontId="79" fillId="0" borderId="202" xfId="0" applyNumberFormat="1" applyFont="1" applyFill="1" applyBorder="1" applyAlignment="1">
      <alignment horizontal="right" vertical="center" wrapText="1"/>
    </xf>
    <xf numFmtId="1" fontId="79" fillId="0" borderId="201" xfId="0" applyNumberFormat="1" applyFont="1" applyBorder="1" applyAlignment="1">
      <alignment horizontal="right" vertical="center" wrapText="1"/>
    </xf>
    <xf numFmtId="164" fontId="79" fillId="31" borderId="200" xfId="0" applyNumberFormat="1" applyFont="1" applyFill="1" applyBorder="1" applyAlignment="1">
      <alignment horizontal="right" vertical="center" wrapText="1"/>
    </xf>
    <xf numFmtId="164" fontId="79" fillId="0" borderId="201" xfId="0" applyNumberFormat="1" applyFont="1" applyBorder="1" applyAlignment="1">
      <alignment horizontal="right" vertical="center" wrapText="1"/>
    </xf>
    <xf numFmtId="3" fontId="79" fillId="0" borderId="202" xfId="0" applyNumberFormat="1" applyFont="1" applyFill="1" applyBorder="1" applyAlignment="1">
      <alignment horizontal="right" vertical="center" wrapText="1"/>
    </xf>
    <xf numFmtId="3" fontId="74" fillId="0" borderId="202" xfId="0" applyNumberFormat="1" applyFont="1" applyFill="1" applyBorder="1" applyAlignment="1">
      <alignment horizontal="right" vertical="center" wrapText="1"/>
    </xf>
    <xf numFmtId="3" fontId="8" fillId="0" borderId="202" xfId="0" applyNumberFormat="1" applyFont="1" applyFill="1" applyBorder="1" applyAlignment="1">
      <alignment horizontal="right" vertical="center" wrapText="1"/>
    </xf>
    <xf numFmtId="0" fontId="37" fillId="0" borderId="203" xfId="0" applyFont="1" applyFill="1" applyBorder="1" applyAlignment="1" applyProtection="1">
      <alignment horizontal="center" vertical="center" wrapText="1"/>
      <protection locked="0"/>
    </xf>
    <xf numFmtId="0" fontId="37" fillId="0" borderId="204" xfId="0" applyFont="1" applyFill="1" applyBorder="1" applyAlignment="1" applyProtection="1">
      <alignment horizontal="center" vertical="top" wrapText="1"/>
      <protection locked="0"/>
    </xf>
    <xf numFmtId="0" fontId="37" fillId="0" borderId="203" xfId="0" applyFont="1" applyFill="1" applyBorder="1" applyAlignment="1" applyProtection="1">
      <alignment horizontal="center" vertical="top" wrapText="1"/>
      <protection locked="0"/>
    </xf>
    <xf numFmtId="1" fontId="74" fillId="0" borderId="205" xfId="0" applyNumberFormat="1" applyFont="1" applyFill="1" applyBorder="1" applyAlignment="1">
      <alignment horizontal="right" vertical="center" wrapText="1"/>
    </xf>
    <xf numFmtId="1" fontId="120" fillId="0" borderId="205" xfId="0" applyNumberFormat="1" applyFont="1" applyFill="1" applyBorder="1" applyAlignment="1">
      <alignment horizontal="right" vertical="center" wrapText="1"/>
    </xf>
    <xf numFmtId="1" fontId="121" fillId="28" borderId="205" xfId="0" applyNumberFormat="1" applyFont="1" applyFill="1" applyBorder="1" applyAlignment="1">
      <alignment horizontal="right" vertical="center" wrapText="1"/>
    </xf>
    <xf numFmtId="1" fontId="34" fillId="0" borderId="203" xfId="0" applyNumberFormat="1" applyFont="1" applyFill="1" applyBorder="1" applyAlignment="1">
      <alignment horizontal="right" vertical="center" wrapText="1"/>
    </xf>
    <xf numFmtId="1" fontId="35" fillId="0" borderId="203" xfId="0" applyNumberFormat="1" applyFont="1" applyFill="1" applyBorder="1" applyAlignment="1">
      <alignment horizontal="right" vertical="center" wrapText="1"/>
    </xf>
    <xf numFmtId="1" fontId="123" fillId="28" borderId="203" xfId="0" applyNumberFormat="1" applyFont="1" applyFill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0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76200</xdr:rowOff>
    </xdr:from>
    <xdr:to>
      <xdr:col>19</xdr:col>
      <xdr:colOff>5104</xdr:colOff>
      <xdr:row>22</xdr:row>
      <xdr:rowOff>49836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762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9</xdr:col>
      <xdr:colOff>571501</xdr:colOff>
      <xdr:row>40</xdr:row>
      <xdr:rowOff>142876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6"/>
          <a:ext cx="5448300" cy="289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161924</xdr:rowOff>
    </xdr:from>
    <xdr:to>
      <xdr:col>9</xdr:col>
      <xdr:colOff>600075</xdr:colOff>
      <xdr:row>59</xdr:row>
      <xdr:rowOff>38099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49"/>
          <a:ext cx="5476875" cy="2790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581024</xdr:colOff>
      <xdr:row>59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4822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38100</xdr:colOff>
      <xdr:row>40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3053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38100</xdr:colOff>
      <xdr:row>59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05300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17</xdr:col>
      <xdr:colOff>590550</xdr:colOff>
      <xdr:row>82</xdr:row>
      <xdr:rowOff>66675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076950" cy="3467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12</xdr:col>
      <xdr:colOff>493121</xdr:colOff>
      <xdr:row>30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2219325"/>
          <a:ext cx="5627096" cy="28860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57150</xdr:rowOff>
    </xdr:from>
    <xdr:to>
      <xdr:col>22</xdr:col>
      <xdr:colOff>495299</xdr:colOff>
      <xdr:row>37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49" y="2238375"/>
          <a:ext cx="6334125" cy="390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528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33</xdr:row>
      <xdr:rowOff>0</xdr:rowOff>
    </xdr:from>
    <xdr:to>
      <xdr:col>12</xdr:col>
      <xdr:colOff>457200</xdr:colOff>
      <xdr:row>46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71925" y="5457825"/>
          <a:ext cx="380047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314325</xdr:colOff>
      <xdr:row>61</xdr:row>
      <xdr:rowOff>152401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36232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314326</xdr:colOff>
      <xdr:row>47</xdr:row>
      <xdr:rowOff>1</xdr:rowOff>
    </xdr:from>
    <xdr:to>
      <xdr:col>12</xdr:col>
      <xdr:colOff>466726</xdr:colOff>
      <xdr:row>61</xdr:row>
      <xdr:rowOff>152401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6" y="7762876"/>
          <a:ext cx="3810000" cy="2419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352425</xdr:colOff>
      <xdr:row>81</xdr:row>
      <xdr:rowOff>102371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22922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62</xdr:row>
      <xdr:rowOff>152400</xdr:rowOff>
    </xdr:from>
    <xdr:to>
      <xdr:col>19</xdr:col>
      <xdr:colOff>58026</xdr:colOff>
      <xdr:row>81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34075" y="10344150"/>
          <a:ext cx="5706351" cy="305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392906</xdr:colOff>
      <xdr:row>32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179219"/>
          <a:ext cx="5274469" cy="32742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392906</xdr:colOff>
      <xdr:row>57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274469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17</xdr:row>
      <xdr:rowOff>123824</xdr:rowOff>
    </xdr:from>
    <xdr:to>
      <xdr:col>12</xdr:col>
      <xdr:colOff>552449</xdr:colOff>
      <xdr:row>37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81449"/>
          <a:ext cx="5029199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10</xdr:col>
      <xdr:colOff>343640</xdr:colOff>
      <xdr:row>83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1</xdr:rowOff>
    </xdr:from>
    <xdr:to>
      <xdr:col>22</xdr:col>
      <xdr:colOff>153140</xdr:colOff>
      <xdr:row>83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6200" y="11620501"/>
          <a:ext cx="8535140" cy="4622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59530</xdr:colOff>
      <xdr:row>51</xdr:row>
      <xdr:rowOff>23813</xdr:rowOff>
    </xdr:from>
    <xdr:to>
      <xdr:col>15</xdr:col>
      <xdr:colOff>849798</xdr:colOff>
      <xdr:row>79</xdr:row>
      <xdr:rowOff>2118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8468" y="110251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87335</xdr:colOff>
      <xdr:row>34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383235" cy="332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11</xdr:row>
      <xdr:rowOff>57150</xdr:rowOff>
    </xdr:from>
    <xdr:to>
      <xdr:col>14</xdr:col>
      <xdr:colOff>39710</xdr:colOff>
      <xdr:row>31</xdr:row>
      <xdr:rowOff>147354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3028950"/>
          <a:ext cx="5383235" cy="33287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12</xdr:row>
      <xdr:rowOff>119063</xdr:rowOff>
    </xdr:from>
    <xdr:to>
      <xdr:col>22</xdr:col>
      <xdr:colOff>547686</xdr:colOff>
      <xdr:row>45</xdr:row>
      <xdr:rowOff>35720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88407"/>
          <a:ext cx="12025311" cy="541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I13" sqref="I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408"/>
      <c r="C2" s="408"/>
      <c r="D2" s="408"/>
      <c r="E2" s="409"/>
      <c r="F2" s="409"/>
    </row>
    <row r="3" spans="2:6" ht="22.5" customHeight="1" x14ac:dyDescent="0.25">
      <c r="B3" s="408"/>
      <c r="C3" s="408"/>
      <c r="D3" s="410" t="s">
        <v>281</v>
      </c>
      <c r="E3" s="409"/>
      <c r="F3" s="409"/>
    </row>
    <row r="4" spans="2:6" ht="20.25" customHeight="1" x14ac:dyDescent="0.2">
      <c r="B4" s="408"/>
      <c r="C4" s="408"/>
      <c r="D4" s="411" t="s">
        <v>235</v>
      </c>
      <c r="E4" s="408"/>
      <c r="F4" s="409"/>
    </row>
    <row r="5" spans="2:6" x14ac:dyDescent="0.2">
      <c r="B5" s="409"/>
      <c r="C5" s="409"/>
      <c r="D5" s="409"/>
      <c r="E5" s="409"/>
      <c r="F5" s="409"/>
    </row>
    <row r="6" spans="2:6" x14ac:dyDescent="0.2">
      <c r="B6" s="412"/>
      <c r="C6" s="412"/>
      <c r="D6" s="412"/>
      <c r="E6" s="412"/>
      <c r="F6" s="412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413" t="s">
        <v>15</v>
      </c>
      <c r="C10" s="414"/>
      <c r="D10" s="414"/>
      <c r="E10" s="412"/>
      <c r="F10" s="412"/>
    </row>
    <row r="11" spans="2:6" ht="31.5" x14ac:dyDescent="0.5">
      <c r="B11" s="415"/>
      <c r="C11" s="412"/>
      <c r="D11" s="412"/>
      <c r="E11" s="412"/>
      <c r="F11" s="412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416" t="s">
        <v>319</v>
      </c>
      <c r="C13" s="417"/>
      <c r="D13" s="418"/>
      <c r="E13" s="419" t="s">
        <v>321</v>
      </c>
      <c r="F13" s="420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421" t="s">
        <v>282</v>
      </c>
      <c r="C16" s="422"/>
      <c r="D16" s="423" t="s">
        <v>320</v>
      </c>
      <c r="E16" s="422"/>
      <c r="F16" s="422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284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424" t="s">
        <v>283</v>
      </c>
      <c r="C20" s="424"/>
      <c r="D20" s="424"/>
      <c r="E20" s="424"/>
      <c r="F20" s="424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425"/>
      <c r="D25" s="182"/>
      <c r="E25" s="182"/>
      <c r="F25" s="182"/>
    </row>
    <row r="26" spans="2:10" ht="15" x14ac:dyDescent="0.25">
      <c r="B26" s="182"/>
      <c r="C26" s="425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424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426" t="s">
        <v>285</v>
      </c>
      <c r="C31" s="427"/>
      <c r="D31" s="427"/>
      <c r="E31" s="427"/>
      <c r="F31" s="427"/>
      <c r="G31" s="428"/>
      <c r="H31" s="428"/>
      <c r="I31" s="428"/>
      <c r="J31" s="428"/>
    </row>
    <row r="32" spans="2:10" ht="15" x14ac:dyDescent="0.25">
      <c r="B32" s="429" t="s">
        <v>286</v>
      </c>
      <c r="C32" s="427"/>
      <c r="D32" s="427"/>
      <c r="E32" s="427"/>
      <c r="F32" s="427"/>
      <c r="G32" s="428"/>
      <c r="H32" s="428"/>
      <c r="I32" s="428"/>
      <c r="J32" s="428"/>
    </row>
    <row r="33" spans="2:10" ht="15" x14ac:dyDescent="0.25">
      <c r="B33" s="429" t="s">
        <v>287</v>
      </c>
      <c r="C33" s="430"/>
      <c r="D33" s="430"/>
      <c r="E33" s="430"/>
      <c r="F33" s="430"/>
      <c r="G33" s="431"/>
      <c r="H33" s="431"/>
      <c r="I33" s="431"/>
      <c r="J33" s="431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Q19" sqref="Q1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280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827" t="s">
        <v>0</v>
      </c>
      <c r="C6" s="825" t="s">
        <v>228</v>
      </c>
      <c r="D6" s="821" t="s">
        <v>1</v>
      </c>
      <c r="E6" s="830"/>
      <c r="F6" s="831"/>
      <c r="J6" s="68"/>
    </row>
    <row r="7" spans="2:18" ht="15" hidden="1" customHeight="1" thickBot="1" x14ac:dyDescent="0.25">
      <c r="B7" s="784"/>
      <c r="C7" s="828"/>
      <c r="D7" s="832"/>
      <c r="E7" s="833"/>
      <c r="F7" s="834"/>
      <c r="J7" s="69"/>
    </row>
    <row r="8" spans="2:18" ht="26.25" customHeight="1" thickBot="1" x14ac:dyDescent="0.3">
      <c r="B8" s="784"/>
      <c r="C8" s="828"/>
      <c r="D8" s="835" t="s">
        <v>19</v>
      </c>
      <c r="E8" s="836"/>
      <c r="F8" s="747" t="s">
        <v>238</v>
      </c>
    </row>
    <row r="9" spans="2:18" ht="28.5" customHeight="1" thickBot="1" x14ac:dyDescent="0.25">
      <c r="B9" s="785"/>
      <c r="C9" s="829"/>
      <c r="D9" s="232">
        <v>44745</v>
      </c>
      <c r="E9" s="550">
        <v>44738</v>
      </c>
      <c r="F9" s="354" t="s">
        <v>12</v>
      </c>
    </row>
    <row r="10" spans="2:18" ht="30.75" customHeight="1" thickBot="1" x14ac:dyDescent="0.25">
      <c r="B10" s="355" t="s">
        <v>252</v>
      </c>
      <c r="C10" s="748" t="s">
        <v>253</v>
      </c>
      <c r="D10" s="222">
        <v>3237.32</v>
      </c>
      <c r="E10" s="356">
        <v>3224.21</v>
      </c>
      <c r="F10" s="749">
        <v>0.4066112318986706</v>
      </c>
    </row>
    <row r="11" spans="2:18" ht="31.5" customHeight="1" thickBot="1" x14ac:dyDescent="0.25">
      <c r="B11" s="357" t="s">
        <v>254</v>
      </c>
      <c r="C11" s="358" t="s">
        <v>255</v>
      </c>
      <c r="D11" s="222">
        <v>299.06</v>
      </c>
      <c r="E11" s="356">
        <v>298.25</v>
      </c>
      <c r="F11" s="749">
        <v>0.27158424140821535</v>
      </c>
    </row>
    <row r="12" spans="2:18" ht="30.75" customHeight="1" thickBot="1" x14ac:dyDescent="0.25">
      <c r="B12" s="837" t="s">
        <v>48</v>
      </c>
      <c r="C12" s="750" t="s">
        <v>256</v>
      </c>
      <c r="D12" s="359">
        <v>2397.96</v>
      </c>
      <c r="E12" s="356">
        <v>2408.7600000000002</v>
      </c>
      <c r="F12" s="749">
        <v>-0.4483634733223808</v>
      </c>
    </row>
    <row r="13" spans="2:18" ht="31.5" customHeight="1" thickBot="1" x14ac:dyDescent="0.25">
      <c r="B13" s="793"/>
      <c r="C13" s="360" t="s">
        <v>257</v>
      </c>
      <c r="D13" s="359">
        <v>2367.3200000000002</v>
      </c>
      <c r="E13" s="356">
        <v>2337.0100000000002</v>
      </c>
      <c r="F13" s="749">
        <v>1.2969563673240569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4" priority="1" operator="lessThan">
      <formula>0</formula>
    </cfRule>
    <cfRule type="cellIs" dxfId="15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9" sqref="L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8" t="s">
        <v>76</v>
      </c>
      <c r="C5" s="838" t="s">
        <v>1</v>
      </c>
      <c r="D5" s="838"/>
      <c r="E5" s="838"/>
      <c r="F5" s="838"/>
      <c r="G5" s="838"/>
      <c r="H5" s="838"/>
    </row>
    <row r="6" spans="1:8" ht="13.5" customHeight="1" thickBot="1" x14ac:dyDescent="0.25">
      <c r="B6" s="838"/>
      <c r="C6" s="838"/>
      <c r="D6" s="838"/>
      <c r="E6" s="838"/>
      <c r="F6" s="838"/>
      <c r="G6" s="838"/>
      <c r="H6" s="838"/>
    </row>
    <row r="7" spans="1:8" ht="23.25" customHeight="1" thickBot="1" x14ac:dyDescent="0.25">
      <c r="B7" s="838"/>
      <c r="C7" s="839" t="s">
        <v>77</v>
      </c>
      <c r="D7" s="839"/>
      <c r="E7" s="751" t="s">
        <v>182</v>
      </c>
      <c r="F7" s="841" t="s">
        <v>78</v>
      </c>
      <c r="G7" s="841"/>
      <c r="H7" s="752" t="s">
        <v>239</v>
      </c>
    </row>
    <row r="8" spans="1:8" ht="15.75" thickBot="1" x14ac:dyDescent="0.25">
      <c r="B8" s="838"/>
      <c r="C8" s="60">
        <v>44745</v>
      </c>
      <c r="D8" s="452">
        <v>44738</v>
      </c>
      <c r="E8" s="61" t="s">
        <v>12</v>
      </c>
      <c r="F8" s="60">
        <v>44745</v>
      </c>
      <c r="G8" s="453">
        <v>44738</v>
      </c>
      <c r="H8" s="45" t="s">
        <v>12</v>
      </c>
    </row>
    <row r="9" spans="1:8" ht="27.75" customHeight="1" thickBot="1" x14ac:dyDescent="0.25">
      <c r="B9" s="754" t="s">
        <v>79</v>
      </c>
      <c r="C9" s="361">
        <v>3230.01</v>
      </c>
      <c r="D9" s="110">
        <v>3184.84</v>
      </c>
      <c r="E9" s="111">
        <v>1.4182816091232235</v>
      </c>
      <c r="F9" s="362">
        <v>687.71903677049852</v>
      </c>
      <c r="G9" s="112">
        <v>679.96925573252497</v>
      </c>
      <c r="H9" s="753">
        <v>1.1397252114913308</v>
      </c>
    </row>
    <row r="10" spans="1:8" ht="33.75" customHeight="1" thickBot="1" x14ac:dyDescent="0.25">
      <c r="B10" s="754" t="s">
        <v>141</v>
      </c>
      <c r="C10" s="363">
        <v>3255.54</v>
      </c>
      <c r="D10" s="62">
        <v>3230.31</v>
      </c>
      <c r="E10" s="111">
        <v>0.78103959062752548</v>
      </c>
      <c r="F10" s="362">
        <v>693.15476824153131</v>
      </c>
      <c r="G10" s="112">
        <v>689.67718519151117</v>
      </c>
      <c r="H10" s="753">
        <v>0.50423344786365232</v>
      </c>
    </row>
    <row r="11" spans="1:8" ht="28.5" customHeight="1" thickBot="1" x14ac:dyDescent="0.25">
      <c r="B11" s="91" t="s">
        <v>80</v>
      </c>
      <c r="C11" s="361">
        <v>1786.06</v>
      </c>
      <c r="D11" s="110">
        <v>1790.95</v>
      </c>
      <c r="E11" s="111">
        <v>-0.27303944833748006</v>
      </c>
      <c r="F11" s="362">
        <v>380.27977090297441</v>
      </c>
      <c r="G11" s="112">
        <v>382.37115162901921</v>
      </c>
      <c r="H11" s="753">
        <v>-0.54695044778741175</v>
      </c>
    </row>
    <row r="12" spans="1:8" ht="22.5" customHeight="1" thickBot="1" x14ac:dyDescent="0.25">
      <c r="B12" s="91" t="s">
        <v>81</v>
      </c>
      <c r="C12" s="854">
        <v>2275.59</v>
      </c>
      <c r="D12" s="855">
        <v>2326.59</v>
      </c>
      <c r="E12" s="111">
        <v>-2.1920493082150267</v>
      </c>
      <c r="F12" s="362">
        <v>484.50827176528207</v>
      </c>
      <c r="G12" s="112">
        <v>496.73128656219313</v>
      </c>
      <c r="H12" s="753">
        <v>-2.4606895372958713</v>
      </c>
    </row>
    <row r="13" spans="1:8" ht="23.25" customHeight="1" thickBot="1" x14ac:dyDescent="0.25">
      <c r="B13" s="91" t="s">
        <v>82</v>
      </c>
      <c r="C13" s="362">
        <v>2327.46</v>
      </c>
      <c r="D13" s="113">
        <v>2332.9699999999998</v>
      </c>
      <c r="E13" s="111">
        <v>-0.23617963368580669</v>
      </c>
      <c r="F13" s="362">
        <v>495.5521962228799</v>
      </c>
      <c r="G13" s="112">
        <v>498.09342841282717</v>
      </c>
      <c r="H13" s="753">
        <v>-0.51019187264624077</v>
      </c>
    </row>
    <row r="14" spans="1:8" ht="34.5" customHeight="1" thickBot="1" x14ac:dyDescent="0.25">
      <c r="B14" s="91" t="s">
        <v>83</v>
      </c>
      <c r="C14" s="364">
        <v>2360.6799999999998</v>
      </c>
      <c r="D14" s="70">
        <v>2332.71</v>
      </c>
      <c r="E14" s="111">
        <v>1.1990345992429321</v>
      </c>
      <c r="F14" s="362">
        <v>502.62524751421211</v>
      </c>
      <c r="G14" s="112">
        <v>498.03791792988602</v>
      </c>
      <c r="H14" s="753">
        <v>0.92108038749208054</v>
      </c>
    </row>
    <row r="15" spans="1:8" ht="30.75" customHeight="1" thickBot="1" x14ac:dyDescent="0.25">
      <c r="B15" s="840" t="s">
        <v>84</v>
      </c>
      <c r="C15" s="840"/>
      <c r="D15" s="840"/>
      <c r="E15" s="840"/>
      <c r="F15" s="92">
        <v>4.6966999999999999</v>
      </c>
      <c r="G15" s="92">
        <v>4.6837999999999997</v>
      </c>
      <c r="H15" s="114" t="s">
        <v>240</v>
      </c>
    </row>
    <row r="16" spans="1:8" ht="19.5" thickBot="1" x14ac:dyDescent="0.25">
      <c r="B16" s="840"/>
      <c r="C16" s="840"/>
      <c r="D16" s="840"/>
      <c r="E16" s="840"/>
      <c r="F16" s="92">
        <v>4.6966999999999999</v>
      </c>
      <c r="G16" s="92">
        <v>4.6837999999999997</v>
      </c>
      <c r="H16" s="115">
        <v>0.27541739613134925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12" priority="3" operator="lessThan">
      <formula>0</formula>
    </cfRule>
    <cfRule type="cellIs" dxfId="13" priority="4" operator="greaterThan">
      <formula>0</formula>
    </cfRule>
  </conditionalFormatting>
  <conditionalFormatting sqref="H16">
    <cfRule type="cellIs" dxfId="10" priority="1" operator="lessThan">
      <formula>0</formula>
    </cfRule>
    <cfRule type="cellIs" dxfId="11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365"/>
      <c r="D2" s="365"/>
      <c r="E2" s="365"/>
      <c r="F2" s="365"/>
      <c r="G2" s="366"/>
      <c r="H2" s="365"/>
      <c r="I2" s="365"/>
      <c r="J2" s="365"/>
      <c r="K2" s="365"/>
      <c r="L2" s="365"/>
    </row>
    <row r="5" spans="2:13" ht="13.5" thickBot="1" x14ac:dyDescent="0.25"/>
    <row r="6" spans="2:13" ht="22.5" customHeight="1" thickBot="1" x14ac:dyDescent="0.25">
      <c r="B6" s="856" t="s">
        <v>76</v>
      </c>
      <c r="C6" s="857" t="s">
        <v>149</v>
      </c>
      <c r="D6" s="857"/>
      <c r="E6" s="857"/>
      <c r="F6" s="857"/>
      <c r="G6" s="857"/>
      <c r="H6" s="857"/>
      <c r="I6" s="858" t="s">
        <v>150</v>
      </c>
      <c r="J6" s="858"/>
      <c r="K6" s="858"/>
      <c r="L6" s="858"/>
      <c r="M6" s="858"/>
    </row>
    <row r="7" spans="2:13" ht="38.25" customHeight="1" thickBot="1" x14ac:dyDescent="0.25">
      <c r="B7" s="856"/>
      <c r="C7" s="367" t="s">
        <v>327</v>
      </c>
      <c r="D7" s="93" t="s">
        <v>258</v>
      </c>
      <c r="E7" s="93" t="s">
        <v>151</v>
      </c>
      <c r="F7" s="368" t="s">
        <v>152</v>
      </c>
      <c r="G7" s="93" t="s">
        <v>153</v>
      </c>
      <c r="H7" s="94" t="s">
        <v>154</v>
      </c>
      <c r="I7" s="95" t="s">
        <v>242</v>
      </c>
      <c r="J7" s="93" t="s">
        <v>155</v>
      </c>
      <c r="K7" s="368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316</v>
      </c>
      <c r="C8" s="369">
        <v>216.37</v>
      </c>
      <c r="D8" s="97"/>
      <c r="E8" s="97">
        <v>209.9</v>
      </c>
      <c r="F8" s="370">
        <v>149.30000000000001</v>
      </c>
      <c r="G8" s="97">
        <v>151.19999999999999</v>
      </c>
      <c r="H8" s="98">
        <v>134.30000000000001</v>
      </c>
      <c r="I8" s="99"/>
      <c r="J8" s="100">
        <v>103.08242020009529</v>
      </c>
      <c r="K8" s="371">
        <v>144.92297387809779</v>
      </c>
      <c r="L8" s="100">
        <v>143.10185185185188</v>
      </c>
      <c r="M8" s="100">
        <v>161.10945644080417</v>
      </c>
    </row>
    <row r="9" spans="2:13" ht="30" customHeight="1" thickBot="1" x14ac:dyDescent="0.25">
      <c r="B9" s="96" t="s">
        <v>158</v>
      </c>
      <c r="C9" s="859">
        <v>1786.06</v>
      </c>
      <c r="D9" s="860">
        <v>1790.95</v>
      </c>
      <c r="E9" s="861">
        <v>1788.45</v>
      </c>
      <c r="F9" s="372">
        <v>1404.66</v>
      </c>
      <c r="G9" s="101">
        <v>1139.27</v>
      </c>
      <c r="H9" s="102">
        <v>885.56</v>
      </c>
      <c r="I9" s="103">
        <v>99.726960551662529</v>
      </c>
      <c r="J9" s="100">
        <v>99.866364729234803</v>
      </c>
      <c r="K9" s="371">
        <v>127.15247817977303</v>
      </c>
      <c r="L9" s="100">
        <v>156.77231911662733</v>
      </c>
      <c r="M9" s="100">
        <v>201.68706806992188</v>
      </c>
    </row>
    <row r="10" spans="2:13" ht="30" customHeight="1" thickBot="1" x14ac:dyDescent="0.25">
      <c r="B10" s="96" t="s">
        <v>159</v>
      </c>
      <c r="C10" s="859">
        <v>2275.59</v>
      </c>
      <c r="D10" s="860">
        <v>2326.59</v>
      </c>
      <c r="E10" s="861">
        <v>2217.5700000000002</v>
      </c>
      <c r="F10" s="372">
        <v>1747.7860000000001</v>
      </c>
      <c r="G10" s="101">
        <v>1416.56</v>
      </c>
      <c r="H10" s="102">
        <v>1161.3</v>
      </c>
      <c r="I10" s="103">
        <v>97.807950691784967</v>
      </c>
      <c r="J10" s="100">
        <v>102.61637738605771</v>
      </c>
      <c r="K10" s="371">
        <v>130.19843390437958</v>
      </c>
      <c r="L10" s="100">
        <v>160.64197774891286</v>
      </c>
      <c r="M10" s="100">
        <v>195.95195040041332</v>
      </c>
    </row>
    <row r="11" spans="2:13" ht="30" customHeight="1" thickBot="1" x14ac:dyDescent="0.25">
      <c r="B11" s="96" t="s">
        <v>160</v>
      </c>
      <c r="C11" s="104">
        <v>3230.01</v>
      </c>
      <c r="D11" s="101">
        <v>3184.84</v>
      </c>
      <c r="E11" s="454">
        <v>3160.57</v>
      </c>
      <c r="F11" s="372">
        <v>2624.3310000000001</v>
      </c>
      <c r="G11" s="101">
        <v>1761.28</v>
      </c>
      <c r="H11" s="102">
        <v>1301.98</v>
      </c>
      <c r="I11" s="103">
        <v>101.41828160912321</v>
      </c>
      <c r="J11" s="100">
        <v>102.19707204713073</v>
      </c>
      <c r="K11" s="371">
        <v>123.07936765598546</v>
      </c>
      <c r="L11" s="100">
        <v>183.38992096656978</v>
      </c>
      <c r="M11" s="100">
        <v>248.08445598242676</v>
      </c>
    </row>
    <row r="12" spans="2:13" ht="30" customHeight="1" thickBot="1" x14ac:dyDescent="0.25">
      <c r="B12" s="96" t="s">
        <v>161</v>
      </c>
      <c r="C12" s="104">
        <v>3255.54</v>
      </c>
      <c r="D12" s="101">
        <v>3230.31</v>
      </c>
      <c r="E12" s="454">
        <v>3154.26</v>
      </c>
      <c r="F12" s="372">
        <v>2682.5450000000001</v>
      </c>
      <c r="G12" s="101">
        <v>1851.91</v>
      </c>
      <c r="H12" s="102">
        <v>1575.27</v>
      </c>
      <c r="I12" s="103">
        <v>100.78103959062753</v>
      </c>
      <c r="J12" s="100">
        <v>103.21089574099788</v>
      </c>
      <c r="K12" s="371">
        <v>121.36012629797449</v>
      </c>
      <c r="L12" s="100">
        <v>175.79364007970148</v>
      </c>
      <c r="M12" s="100">
        <v>206.6655240054086</v>
      </c>
    </row>
    <row r="13" spans="2:13" ht="30" customHeight="1" thickBot="1" x14ac:dyDescent="0.25">
      <c r="B13" s="96" t="s">
        <v>82</v>
      </c>
      <c r="C13" s="862">
        <v>2327.46</v>
      </c>
      <c r="D13" s="863">
        <v>2332.9699999999998</v>
      </c>
      <c r="E13" s="864">
        <v>2242.42</v>
      </c>
      <c r="F13" s="372">
        <v>1981.3720000000001</v>
      </c>
      <c r="G13" s="101">
        <v>1453.2</v>
      </c>
      <c r="H13" s="102">
        <v>1307.8499999999999</v>
      </c>
      <c r="I13" s="103">
        <v>99.763820366314192</v>
      </c>
      <c r="J13" s="100">
        <v>103.79233149900554</v>
      </c>
      <c r="K13" s="371">
        <v>117.46708846193445</v>
      </c>
      <c r="L13" s="100">
        <v>160.16102394715111</v>
      </c>
      <c r="M13" s="100">
        <v>177.96077531827046</v>
      </c>
    </row>
    <row r="14" spans="2:13" ht="30" customHeight="1" thickBot="1" x14ac:dyDescent="0.25">
      <c r="B14" s="96" t="s">
        <v>83</v>
      </c>
      <c r="C14" s="105">
        <v>2360.6799999999998</v>
      </c>
      <c r="D14" s="455">
        <v>2332.71</v>
      </c>
      <c r="E14" s="456">
        <v>2274.19</v>
      </c>
      <c r="F14" s="372">
        <v>1991.29</v>
      </c>
      <c r="G14" s="101">
        <v>1463.8</v>
      </c>
      <c r="H14" s="102">
        <v>1267.8</v>
      </c>
      <c r="I14" s="103">
        <v>101.19903459924292</v>
      </c>
      <c r="J14" s="100">
        <v>103.80311231691282</v>
      </c>
      <c r="K14" s="371">
        <v>118.55028649769746</v>
      </c>
      <c r="L14" s="100">
        <v>161.2706653914469</v>
      </c>
      <c r="M14" s="100">
        <v>186.20287111531786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7" priority="2" stopIfTrue="1" operator="greaterThan">
      <formula>100</formula>
    </cfRule>
  </conditionalFormatting>
  <conditionalFormatting sqref="I9:I14 J8:J14 L8:M14">
    <cfRule type="cellIs" dxfId="6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D18" sqref="AD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263</v>
      </c>
    </row>
    <row r="4" spans="1:18" ht="18.75" x14ac:dyDescent="0.3">
      <c r="A4" s="66" t="s">
        <v>265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V50" sqref="V5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74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75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75" t="s">
        <v>250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73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73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76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77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74" t="s">
        <v>318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78" t="s">
        <v>195</v>
      </c>
      <c r="F13" s="184"/>
      <c r="G13" s="379"/>
      <c r="H13" s="57"/>
    </row>
    <row r="14" spans="3:20" ht="13.5" thickBot="1" x14ac:dyDescent="0.25">
      <c r="C14" s="380" t="s">
        <v>196</v>
      </c>
      <c r="D14" s="381" t="s">
        <v>197</v>
      </c>
      <c r="E14" s="382" t="s">
        <v>198</v>
      </c>
      <c r="F14" s="382" t="s">
        <v>199</v>
      </c>
      <c r="G14" s="382" t="s">
        <v>200</v>
      </c>
      <c r="H14" s="382" t="s">
        <v>201</v>
      </c>
      <c r="I14" s="382" t="s">
        <v>202</v>
      </c>
      <c r="J14" s="382" t="s">
        <v>203</v>
      </c>
      <c r="K14" s="382" t="s">
        <v>204</v>
      </c>
      <c r="L14" s="382" t="s">
        <v>205</v>
      </c>
      <c r="M14" s="382" t="s">
        <v>206</v>
      </c>
      <c r="N14" s="382" t="s">
        <v>207</v>
      </c>
      <c r="O14" s="383" t="s">
        <v>208</v>
      </c>
    </row>
    <row r="15" spans="3:20" ht="13.5" thickBot="1" x14ac:dyDescent="0.25">
      <c r="C15" s="384" t="s">
        <v>209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6"/>
    </row>
    <row r="16" spans="3:20" x14ac:dyDescent="0.2">
      <c r="C16" s="387" t="s">
        <v>210</v>
      </c>
      <c r="D16" s="388">
        <v>410.55031969879741</v>
      </c>
      <c r="E16" s="388">
        <v>405.92528932823404</v>
      </c>
      <c r="F16" s="388">
        <v>415.06587182503171</v>
      </c>
      <c r="G16" s="388">
        <v>415.78302153853031</v>
      </c>
      <c r="H16" s="388">
        <v>418.52051394641336</v>
      </c>
      <c r="I16" s="388">
        <v>420.92412497491244</v>
      </c>
      <c r="J16" s="388">
        <v>422.19084679763165</v>
      </c>
      <c r="K16" s="388">
        <v>425.93323237306373</v>
      </c>
      <c r="L16" s="388">
        <v>435.7515632080013</v>
      </c>
      <c r="M16" s="388">
        <v>429.60671679837998</v>
      </c>
      <c r="N16" s="388">
        <v>433.91962032017744</v>
      </c>
      <c r="O16" s="389">
        <v>445.27368131830997</v>
      </c>
    </row>
    <row r="17" spans="3:15" x14ac:dyDescent="0.2">
      <c r="C17" s="390" t="s">
        <v>211</v>
      </c>
      <c r="D17" s="391">
        <v>430.47673989241491</v>
      </c>
      <c r="E17" s="391">
        <v>434.31869010571103</v>
      </c>
      <c r="F17" s="391">
        <v>424.76270764279673</v>
      </c>
      <c r="G17" s="391">
        <v>442.42112445636445</v>
      </c>
      <c r="H17" s="391">
        <v>438.71382021325684</v>
      </c>
      <c r="I17" s="391">
        <v>440.11127284111825</v>
      </c>
      <c r="J17" s="391">
        <v>443.65889578942466</v>
      </c>
      <c r="K17" s="391">
        <v>454.58917507394762</v>
      </c>
      <c r="L17" s="391">
        <v>438.99378313760712</v>
      </c>
      <c r="M17" s="391">
        <v>441.27738992724386</v>
      </c>
      <c r="N17" s="391">
        <v>438.65388942660439</v>
      </c>
      <c r="O17" s="392">
        <v>432.96931457738259</v>
      </c>
    </row>
    <row r="18" spans="3:15" x14ac:dyDescent="0.2">
      <c r="C18" s="390" t="s">
        <v>212</v>
      </c>
      <c r="D18" s="391">
        <v>420.13210152512676</v>
      </c>
      <c r="E18" s="391">
        <v>425.96761396416781</v>
      </c>
      <c r="F18" s="391">
        <v>426.30105521121209</v>
      </c>
      <c r="G18" s="391">
        <v>430.27096185971311</v>
      </c>
      <c r="H18" s="391">
        <v>439.25979933305257</v>
      </c>
      <c r="I18" s="391">
        <v>429.11427739320129</v>
      </c>
      <c r="J18" s="391">
        <v>439.39069368261534</v>
      </c>
      <c r="K18" s="391">
        <v>447.05</v>
      </c>
      <c r="L18" s="393">
        <v>423.88</v>
      </c>
      <c r="M18" s="391">
        <v>432.85</v>
      </c>
      <c r="N18" s="391">
        <v>449.35</v>
      </c>
      <c r="O18" s="392">
        <v>454.03</v>
      </c>
    </row>
    <row r="19" spans="3:15" x14ac:dyDescent="0.2">
      <c r="C19" s="390">
        <v>2020</v>
      </c>
      <c r="D19" s="391">
        <v>467.76</v>
      </c>
      <c r="E19" s="391">
        <v>465.46</v>
      </c>
      <c r="F19" s="391">
        <v>435.28</v>
      </c>
      <c r="G19" s="391">
        <v>414.51</v>
      </c>
      <c r="H19" s="391">
        <v>432.06</v>
      </c>
      <c r="I19" s="391">
        <v>423.48</v>
      </c>
      <c r="J19" s="391">
        <v>418.96</v>
      </c>
      <c r="K19" s="391">
        <v>416.49</v>
      </c>
      <c r="L19" s="393">
        <v>413.32</v>
      </c>
      <c r="M19" s="391">
        <v>413.92</v>
      </c>
      <c r="N19" s="391">
        <v>403.31</v>
      </c>
      <c r="O19" s="392">
        <v>417.51</v>
      </c>
    </row>
    <row r="20" spans="3:15" x14ac:dyDescent="0.2">
      <c r="C20" s="394">
        <v>2021</v>
      </c>
      <c r="D20" s="395">
        <v>427.49</v>
      </c>
      <c r="E20" s="395">
        <v>428.45</v>
      </c>
      <c r="F20" s="395">
        <v>437.05</v>
      </c>
      <c r="G20" s="395">
        <v>436.97</v>
      </c>
      <c r="H20" s="395">
        <v>446.78</v>
      </c>
      <c r="I20" s="395">
        <v>444.59</v>
      </c>
      <c r="J20" s="395">
        <v>431.7</v>
      </c>
      <c r="K20" s="395">
        <v>422.06</v>
      </c>
      <c r="L20" s="396">
        <v>428.97</v>
      </c>
      <c r="M20" s="395">
        <v>444.62</v>
      </c>
      <c r="N20" s="395">
        <v>456.91</v>
      </c>
      <c r="O20" s="397">
        <v>480.64</v>
      </c>
    </row>
    <row r="21" spans="3:15" ht="13.5" thickBot="1" x14ac:dyDescent="0.25">
      <c r="C21" s="398">
        <v>2022</v>
      </c>
      <c r="D21" s="399">
        <v>489.4</v>
      </c>
      <c r="E21" s="399">
        <v>490.89</v>
      </c>
      <c r="F21" s="399">
        <v>497.85</v>
      </c>
      <c r="G21" s="399">
        <v>508.46</v>
      </c>
      <c r="H21" s="399">
        <v>523.89</v>
      </c>
      <c r="I21" s="399">
        <v>548.17999999999995</v>
      </c>
      <c r="J21" s="399"/>
      <c r="K21" s="399"/>
      <c r="L21" s="400"/>
      <c r="M21" s="399"/>
      <c r="N21" s="399"/>
      <c r="O21" s="401"/>
    </row>
    <row r="22" spans="3:15" ht="13.5" thickBot="1" x14ac:dyDescent="0.25">
      <c r="C22" s="384" t="s">
        <v>213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6"/>
    </row>
    <row r="23" spans="3:15" x14ac:dyDescent="0.2">
      <c r="C23" s="387" t="s">
        <v>210</v>
      </c>
      <c r="D23" s="388">
        <v>264.22742766883761</v>
      </c>
      <c r="E23" s="388">
        <v>261.62567290497998</v>
      </c>
      <c r="F23" s="388">
        <v>261.28898624261666</v>
      </c>
      <c r="G23" s="388">
        <v>265.38613274501455</v>
      </c>
      <c r="H23" s="388">
        <v>265.71767956715814</v>
      </c>
      <c r="I23" s="388">
        <v>265.33812232275858</v>
      </c>
      <c r="J23" s="388">
        <v>266.42231622832736</v>
      </c>
      <c r="K23" s="388">
        <v>263.11677423325443</v>
      </c>
      <c r="L23" s="388">
        <v>264.59488373323165</v>
      </c>
      <c r="M23" s="388">
        <v>266.93771630917144</v>
      </c>
      <c r="N23" s="388">
        <v>269.68730506228809</v>
      </c>
      <c r="O23" s="389">
        <v>268.29357100115919</v>
      </c>
    </row>
    <row r="24" spans="3:15" x14ac:dyDescent="0.2">
      <c r="C24" s="390" t="s">
        <v>211</v>
      </c>
      <c r="D24" s="391">
        <v>268.85859894219772</v>
      </c>
      <c r="E24" s="391">
        <v>270.3032014665207</v>
      </c>
      <c r="F24" s="391">
        <v>269.71744215436058</v>
      </c>
      <c r="G24" s="391">
        <v>270.19519274180578</v>
      </c>
      <c r="H24" s="391">
        <v>267.62641594088478</v>
      </c>
      <c r="I24" s="391">
        <v>266.47931675608049</v>
      </c>
      <c r="J24" s="391">
        <v>267.46056337523163</v>
      </c>
      <c r="K24" s="391">
        <v>269.23633277556166</v>
      </c>
      <c r="L24" s="391">
        <v>270.87046599314772</v>
      </c>
      <c r="M24" s="391">
        <v>272.08234522250251</v>
      </c>
      <c r="N24" s="391">
        <v>276.03606759499712</v>
      </c>
      <c r="O24" s="392">
        <v>274.17552913068732</v>
      </c>
    </row>
    <row r="25" spans="3:15" x14ac:dyDescent="0.2">
      <c r="C25" s="390" t="s">
        <v>212</v>
      </c>
      <c r="D25" s="391">
        <v>275.78930697349125</v>
      </c>
      <c r="E25" s="391">
        <v>274.1046753603286</v>
      </c>
      <c r="F25" s="391">
        <v>279.53787847007874</v>
      </c>
      <c r="G25" s="391">
        <v>277.14036033174909</v>
      </c>
      <c r="H25" s="391">
        <v>275.2848814044396</v>
      </c>
      <c r="I25" s="391">
        <v>275.38057847125026</v>
      </c>
      <c r="J25" s="391">
        <v>272.13539581574298</v>
      </c>
      <c r="K25" s="391">
        <v>279.41000000000003</v>
      </c>
      <c r="L25" s="391">
        <v>272.36</v>
      </c>
      <c r="M25" s="391">
        <v>273.02999999999997</v>
      </c>
      <c r="N25" s="391">
        <v>280.95999999999998</v>
      </c>
      <c r="O25" s="392">
        <v>276.52999999999997</v>
      </c>
    </row>
    <row r="26" spans="3:15" x14ac:dyDescent="0.2">
      <c r="C26" s="390">
        <v>2020</v>
      </c>
      <c r="D26" s="391">
        <v>275.81</v>
      </c>
      <c r="E26" s="391">
        <v>275.02</v>
      </c>
      <c r="F26" s="391">
        <v>279.36</v>
      </c>
      <c r="G26" s="391">
        <v>276.27</v>
      </c>
      <c r="H26" s="391">
        <v>277.87</v>
      </c>
      <c r="I26" s="391">
        <v>276.22000000000003</v>
      </c>
      <c r="J26" s="391">
        <v>274.87</v>
      </c>
      <c r="K26" s="391">
        <v>274.04000000000002</v>
      </c>
      <c r="L26" s="391">
        <v>272.89999999999998</v>
      </c>
      <c r="M26" s="391">
        <v>277.8</v>
      </c>
      <c r="N26" s="391">
        <v>281.54000000000002</v>
      </c>
      <c r="O26" s="392">
        <v>275.39</v>
      </c>
    </row>
    <row r="27" spans="3:15" x14ac:dyDescent="0.2">
      <c r="C27" s="394">
        <v>2021</v>
      </c>
      <c r="D27" s="395">
        <v>279.97000000000003</v>
      </c>
      <c r="E27" s="395">
        <v>281.91000000000003</v>
      </c>
      <c r="F27" s="395">
        <v>279.83</v>
      </c>
      <c r="G27" s="395">
        <v>283.86</v>
      </c>
      <c r="H27" s="395">
        <v>286.25</v>
      </c>
      <c r="I27" s="395">
        <v>286.75</v>
      </c>
      <c r="J27" s="395">
        <v>285.8</v>
      </c>
      <c r="K27" s="395">
        <v>287.93</v>
      </c>
      <c r="L27" s="395">
        <v>287.61</v>
      </c>
      <c r="M27" s="395">
        <v>305.56</v>
      </c>
      <c r="N27" s="395">
        <v>316.67</v>
      </c>
      <c r="O27" s="397">
        <v>314.86</v>
      </c>
    </row>
    <row r="28" spans="3:15" ht="13.5" thickBot="1" x14ac:dyDescent="0.25">
      <c r="C28" s="398">
        <v>2022</v>
      </c>
      <c r="D28" s="399">
        <v>318.68</v>
      </c>
      <c r="E28" s="399">
        <v>314.89999999999998</v>
      </c>
      <c r="F28" s="399">
        <v>319.58999999999997</v>
      </c>
      <c r="G28" s="399">
        <v>338.14</v>
      </c>
      <c r="H28" s="399">
        <v>354.42</v>
      </c>
      <c r="I28" s="399">
        <v>369.52</v>
      </c>
      <c r="J28" s="399"/>
      <c r="K28" s="399"/>
      <c r="L28" s="399"/>
      <c r="M28" s="399"/>
      <c r="N28" s="399"/>
      <c r="O28" s="401"/>
    </row>
    <row r="29" spans="3:15" ht="13.5" thickBot="1" x14ac:dyDescent="0.25">
      <c r="C29" s="384" t="s">
        <v>214</v>
      </c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6"/>
    </row>
    <row r="30" spans="3:15" x14ac:dyDescent="0.2">
      <c r="C30" s="387" t="s">
        <v>210</v>
      </c>
      <c r="D30" s="388">
        <v>193.30284025213072</v>
      </c>
      <c r="E30" s="388">
        <v>191.2687581090714</v>
      </c>
      <c r="F30" s="388">
        <v>191.31561937634595</v>
      </c>
      <c r="G30" s="388">
        <v>191.49550049668539</v>
      </c>
      <c r="H30" s="388">
        <v>191.57102023627996</v>
      </c>
      <c r="I30" s="388">
        <v>192.43881971648969</v>
      </c>
      <c r="J30" s="388">
        <v>193.8248127220584</v>
      </c>
      <c r="K30" s="388">
        <v>193.56522855967538</v>
      </c>
      <c r="L30" s="388">
        <v>196.58869687496284</v>
      </c>
      <c r="M30" s="388">
        <v>199.76489920472477</v>
      </c>
      <c r="N30" s="388">
        <v>198.3893113076804</v>
      </c>
      <c r="O30" s="389">
        <v>197.67041596404326</v>
      </c>
    </row>
    <row r="31" spans="3:15" x14ac:dyDescent="0.2">
      <c r="C31" s="390" t="s">
        <v>211</v>
      </c>
      <c r="D31" s="391">
        <v>193.75098783518038</v>
      </c>
      <c r="E31" s="391">
        <v>191.19468977405847</v>
      </c>
      <c r="F31" s="391">
        <v>190.60503492712346</v>
      </c>
      <c r="G31" s="391">
        <v>189.42223428075786</v>
      </c>
      <c r="H31" s="391">
        <v>185.25437800957252</v>
      </c>
      <c r="I31" s="391">
        <v>185.66839797997162</v>
      </c>
      <c r="J31" s="391">
        <v>185.57986872090791</v>
      </c>
      <c r="K31" s="391">
        <v>185.31188244297863</v>
      </c>
      <c r="L31" s="391">
        <v>188.25464393272142</v>
      </c>
      <c r="M31" s="391">
        <v>190.17470442587663</v>
      </c>
      <c r="N31" s="391">
        <v>189.17402883303177</v>
      </c>
      <c r="O31" s="392">
        <v>188.60104796424042</v>
      </c>
    </row>
    <row r="32" spans="3:15" x14ac:dyDescent="0.2">
      <c r="C32" s="390" t="s">
        <v>212</v>
      </c>
      <c r="D32" s="391">
        <v>188.51265670531021</v>
      </c>
      <c r="E32" s="391">
        <v>188.9030714067259</v>
      </c>
      <c r="F32" s="391">
        <v>188.55538851404037</v>
      </c>
      <c r="G32" s="391">
        <v>187.90929469010396</v>
      </c>
      <c r="H32" s="391">
        <v>189.52578250042413</v>
      </c>
      <c r="I32" s="391">
        <v>188.95285758845154</v>
      </c>
      <c r="J32" s="391">
        <v>189.88146101817767</v>
      </c>
      <c r="K32" s="391">
        <v>189.91</v>
      </c>
      <c r="L32" s="391">
        <v>191.32</v>
      </c>
      <c r="M32" s="391">
        <v>193.38</v>
      </c>
      <c r="N32" s="391">
        <v>196.65</v>
      </c>
      <c r="O32" s="392">
        <v>201.65</v>
      </c>
    </row>
    <row r="33" spans="3:15" x14ac:dyDescent="0.2">
      <c r="C33" s="390">
        <v>2020</v>
      </c>
      <c r="D33" s="391">
        <v>203.95</v>
      </c>
      <c r="E33" s="391">
        <v>204.01</v>
      </c>
      <c r="F33" s="391">
        <v>208.37</v>
      </c>
      <c r="G33" s="391">
        <v>210.62</v>
      </c>
      <c r="H33" s="391">
        <v>207.99600000000001</v>
      </c>
      <c r="I33" s="391">
        <v>206.56</v>
      </c>
      <c r="J33" s="391">
        <v>207.25</v>
      </c>
      <c r="K33" s="391">
        <v>206.09</v>
      </c>
      <c r="L33" s="391">
        <v>208.38</v>
      </c>
      <c r="M33" s="391">
        <v>206.45</v>
      </c>
      <c r="N33" s="391">
        <v>212.4</v>
      </c>
      <c r="O33" s="392">
        <v>212.38</v>
      </c>
    </row>
    <row r="34" spans="3:15" x14ac:dyDescent="0.2">
      <c r="C34" s="394">
        <v>2021</v>
      </c>
      <c r="D34" s="395">
        <v>211.59</v>
      </c>
      <c r="E34" s="395">
        <v>214.01</v>
      </c>
      <c r="F34" s="395">
        <v>215.36</v>
      </c>
      <c r="G34" s="395">
        <v>216.57</v>
      </c>
      <c r="H34" s="395">
        <v>218.11</v>
      </c>
      <c r="I34" s="395">
        <v>218.58</v>
      </c>
      <c r="J34" s="395">
        <v>216.96</v>
      </c>
      <c r="K34" s="395">
        <v>218.99</v>
      </c>
      <c r="L34" s="395">
        <v>222.98</v>
      </c>
      <c r="M34" s="395">
        <v>233.92</v>
      </c>
      <c r="N34" s="395">
        <v>245.63</v>
      </c>
      <c r="O34" s="397">
        <v>254.36</v>
      </c>
    </row>
    <row r="35" spans="3:15" ht="13.5" thickBot="1" x14ac:dyDescent="0.25">
      <c r="C35" s="398">
        <v>2022</v>
      </c>
      <c r="D35" s="399">
        <v>256.31</v>
      </c>
      <c r="E35" s="399">
        <v>258.08</v>
      </c>
      <c r="F35" s="399">
        <v>266.60000000000002</v>
      </c>
      <c r="G35" s="399">
        <v>286.42</v>
      </c>
      <c r="H35" s="399">
        <v>298.31</v>
      </c>
      <c r="I35" s="399">
        <v>298.95</v>
      </c>
      <c r="J35" s="399"/>
      <c r="K35" s="399"/>
      <c r="L35" s="399"/>
      <c r="M35" s="399"/>
      <c r="N35" s="399"/>
      <c r="O35" s="401"/>
    </row>
    <row r="36" spans="3:15" ht="13.5" thickBot="1" x14ac:dyDescent="0.25">
      <c r="C36" s="384" t="s">
        <v>215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6"/>
    </row>
    <row r="37" spans="3:15" x14ac:dyDescent="0.2">
      <c r="C37" s="387" t="s">
        <v>210</v>
      </c>
      <c r="D37" s="388">
        <v>620.52584524708288</v>
      </c>
      <c r="E37" s="388">
        <v>610.98846942632053</v>
      </c>
      <c r="F37" s="388">
        <v>613.48284188853813</v>
      </c>
      <c r="G37" s="388">
        <v>613.72476430462393</v>
      </c>
      <c r="H37" s="388">
        <v>606.72034722305284</v>
      </c>
      <c r="I37" s="388">
        <v>601.6106220020215</v>
      </c>
      <c r="J37" s="388">
        <v>617.94396754570255</v>
      </c>
      <c r="K37" s="388">
        <v>637.27880462292717</v>
      </c>
      <c r="L37" s="388">
        <v>678.50605906520252</v>
      </c>
      <c r="M37" s="388">
        <v>691.78485236566894</v>
      </c>
      <c r="N37" s="388">
        <v>699.93533272826176</v>
      </c>
      <c r="O37" s="389">
        <v>707.76936754012718</v>
      </c>
    </row>
    <row r="38" spans="3:15" x14ac:dyDescent="0.2">
      <c r="C38" s="390" t="s">
        <v>211</v>
      </c>
      <c r="D38" s="391">
        <v>693.59473269323564</v>
      </c>
      <c r="E38" s="391">
        <v>675.99452876056159</v>
      </c>
      <c r="F38" s="391">
        <v>692.84041344814841</v>
      </c>
      <c r="G38" s="391">
        <v>686.21997775755028</v>
      </c>
      <c r="H38" s="391">
        <v>674.8464758009153</v>
      </c>
      <c r="I38" s="391">
        <v>675.83558814176456</v>
      </c>
      <c r="J38" s="391">
        <v>670.36666604428126</v>
      </c>
      <c r="K38" s="391">
        <v>679.13478468613857</v>
      </c>
      <c r="L38" s="391">
        <v>679.48913195885189</v>
      </c>
      <c r="M38" s="391">
        <v>683.30685175304302</v>
      </c>
      <c r="N38" s="391">
        <v>694.81644019086241</v>
      </c>
      <c r="O38" s="392">
        <v>698.72596905238629</v>
      </c>
    </row>
    <row r="39" spans="3:15" x14ac:dyDescent="0.2">
      <c r="C39" s="390" t="s">
        <v>212</v>
      </c>
      <c r="D39" s="391">
        <v>672.166966006964</v>
      </c>
      <c r="E39" s="391">
        <v>664.31951179811972</v>
      </c>
      <c r="F39" s="391">
        <v>668.69821690266849</v>
      </c>
      <c r="G39" s="391">
        <v>683.29560596332999</v>
      </c>
      <c r="H39" s="391">
        <v>675.44964853925399</v>
      </c>
      <c r="I39" s="391">
        <v>661.87817139602919</v>
      </c>
      <c r="J39" s="391">
        <v>677.09800581977072</v>
      </c>
      <c r="K39" s="391">
        <v>683.9</v>
      </c>
      <c r="L39" s="391">
        <v>683.06</v>
      </c>
      <c r="M39" s="391">
        <v>696.78</v>
      </c>
      <c r="N39" s="391">
        <v>704.11</v>
      </c>
      <c r="O39" s="392">
        <v>710.06</v>
      </c>
    </row>
    <row r="40" spans="3:15" x14ac:dyDescent="0.2">
      <c r="C40" s="390">
        <v>2020</v>
      </c>
      <c r="D40" s="391">
        <v>720.2</v>
      </c>
      <c r="E40" s="391">
        <v>710.55</v>
      </c>
      <c r="F40" s="391">
        <v>710.16</v>
      </c>
      <c r="G40" s="391">
        <v>704.52</v>
      </c>
      <c r="H40" s="391">
        <v>693.33</v>
      </c>
      <c r="I40" s="391">
        <v>687.52</v>
      </c>
      <c r="J40" s="391">
        <v>686.08</v>
      </c>
      <c r="K40" s="391">
        <v>682.48</v>
      </c>
      <c r="L40" s="391">
        <v>689</v>
      </c>
      <c r="M40" s="391">
        <v>695.07</v>
      </c>
      <c r="N40" s="391">
        <v>691.68</v>
      </c>
      <c r="O40" s="392">
        <v>708.89</v>
      </c>
    </row>
    <row r="41" spans="3:15" x14ac:dyDescent="0.2">
      <c r="C41" s="402">
        <v>2021</v>
      </c>
      <c r="D41" s="403">
        <v>700.68</v>
      </c>
      <c r="E41" s="403">
        <v>710.46</v>
      </c>
      <c r="F41" s="403">
        <v>730.62</v>
      </c>
      <c r="G41" s="403">
        <v>732.15</v>
      </c>
      <c r="H41" s="403">
        <v>732.66</v>
      </c>
      <c r="I41" s="403">
        <v>727.41</v>
      </c>
      <c r="J41" s="403">
        <v>717.49</v>
      </c>
      <c r="K41" s="403">
        <v>731.05</v>
      </c>
      <c r="L41" s="403">
        <v>757.18</v>
      </c>
      <c r="M41" s="403">
        <v>804.61</v>
      </c>
      <c r="N41" s="403">
        <v>852.9</v>
      </c>
      <c r="O41" s="404">
        <v>858.46</v>
      </c>
    </row>
    <row r="42" spans="3:15" ht="13.5" thickBot="1" x14ac:dyDescent="0.25">
      <c r="C42" s="398">
        <v>2022</v>
      </c>
      <c r="D42" s="399">
        <v>904.83</v>
      </c>
      <c r="E42" s="399">
        <v>873.53</v>
      </c>
      <c r="F42" s="399">
        <v>923.05</v>
      </c>
      <c r="G42" s="399">
        <v>958.09</v>
      </c>
      <c r="H42" s="399">
        <v>974.89</v>
      </c>
      <c r="I42" s="399">
        <v>990.25</v>
      </c>
      <c r="J42" s="399"/>
      <c r="K42" s="399"/>
      <c r="L42" s="399"/>
      <c r="M42" s="399"/>
      <c r="N42" s="399"/>
      <c r="O42" s="401"/>
    </row>
    <row r="43" spans="3:15" ht="13.5" thickBot="1" x14ac:dyDescent="0.25">
      <c r="C43" s="405" t="s">
        <v>216</v>
      </c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</row>
    <row r="44" spans="3:15" x14ac:dyDescent="0.2">
      <c r="C44" s="387" t="s">
        <v>210</v>
      </c>
      <c r="D44" s="388">
        <v>1926.1421840678215</v>
      </c>
      <c r="E44" s="388">
        <v>1773.7868616139083</v>
      </c>
      <c r="F44" s="388">
        <v>1808.8957992992707</v>
      </c>
      <c r="G44" s="388">
        <v>1844.6568611737403</v>
      </c>
      <c r="H44" s="388">
        <v>1922.2571546908466</v>
      </c>
      <c r="I44" s="388">
        <v>2078.5897925711802</v>
      </c>
      <c r="J44" s="388">
        <v>2325.7723170645709</v>
      </c>
      <c r="K44" s="388">
        <v>2537.6579416257568</v>
      </c>
      <c r="L44" s="388">
        <v>2703.9535927296647</v>
      </c>
      <c r="M44" s="388">
        <v>2585.3186243813607</v>
      </c>
      <c r="N44" s="388">
        <v>2366.8805661333772</v>
      </c>
      <c r="O44" s="389">
        <v>2262.8675436432918</v>
      </c>
    </row>
    <row r="45" spans="3:15" x14ac:dyDescent="0.2">
      <c r="C45" s="390" t="s">
        <v>211</v>
      </c>
      <c r="D45" s="391">
        <v>1873.2002679661653</v>
      </c>
      <c r="E45" s="391">
        <v>1893.8193326719352</v>
      </c>
      <c r="F45" s="391">
        <v>2057.5096533110031</v>
      </c>
      <c r="G45" s="391">
        <v>2090.6877083454083</v>
      </c>
      <c r="H45" s="391">
        <v>2302.9194307484054</v>
      </c>
      <c r="I45" s="391">
        <v>2520.0592002636727</v>
      </c>
      <c r="J45" s="391">
        <v>2428.1960288736755</v>
      </c>
      <c r="K45" s="391">
        <v>2411.222343978005</v>
      </c>
      <c r="L45" s="391">
        <v>2458.9426482206609</v>
      </c>
      <c r="M45" s="391">
        <v>2271.8586469632287</v>
      </c>
      <c r="N45" s="391">
        <v>2164.5188294690201</v>
      </c>
      <c r="O45" s="392">
        <v>2144.3544219826263</v>
      </c>
    </row>
    <row r="46" spans="3:15" x14ac:dyDescent="0.2">
      <c r="C46" s="390" t="s">
        <v>212</v>
      </c>
      <c r="D46" s="391">
        <v>2017.0063645368093</v>
      </c>
      <c r="E46" s="391">
        <v>1948.9945487324933</v>
      </c>
      <c r="F46" s="391">
        <v>1864.3118390555649</v>
      </c>
      <c r="G46" s="391">
        <v>1858.8882047137197</v>
      </c>
      <c r="H46" s="391">
        <v>1845.0357399097443</v>
      </c>
      <c r="I46" s="391">
        <v>1739.4288046926354</v>
      </c>
      <c r="J46" s="391">
        <v>1705.2552965441059</v>
      </c>
      <c r="K46" s="391">
        <v>1658.81</v>
      </c>
      <c r="L46" s="391">
        <v>1789.98</v>
      </c>
      <c r="M46" s="391">
        <v>1827.38</v>
      </c>
      <c r="N46" s="391">
        <v>1841.81</v>
      </c>
      <c r="O46" s="392">
        <v>1858.58</v>
      </c>
    </row>
    <row r="47" spans="3:15" x14ac:dyDescent="0.2">
      <c r="C47" s="390">
        <v>2020</v>
      </c>
      <c r="D47" s="391">
        <v>1741.92</v>
      </c>
      <c r="E47" s="391">
        <v>1687.33</v>
      </c>
      <c r="F47" s="391">
        <v>1656.44</v>
      </c>
      <c r="G47" s="391">
        <v>1578.74</v>
      </c>
      <c r="H47" s="391">
        <v>1458.48</v>
      </c>
      <c r="I47" s="391">
        <v>1545.67</v>
      </c>
      <c r="J47" s="391">
        <v>1651.52</v>
      </c>
      <c r="K47" s="391">
        <v>1665.62</v>
      </c>
      <c r="L47" s="391">
        <v>1742.79</v>
      </c>
      <c r="M47" s="391">
        <v>1765.78</v>
      </c>
      <c r="N47" s="391">
        <v>1744.65</v>
      </c>
      <c r="O47" s="392">
        <v>1664.57</v>
      </c>
    </row>
    <row r="48" spans="3:15" x14ac:dyDescent="0.2">
      <c r="C48" s="390">
        <v>2021</v>
      </c>
      <c r="D48" s="391">
        <v>1636.89</v>
      </c>
      <c r="E48" s="391">
        <v>1663.75</v>
      </c>
      <c r="F48" s="391">
        <v>1786.7</v>
      </c>
      <c r="G48" s="391">
        <v>1830.38</v>
      </c>
      <c r="H48" s="391">
        <v>1831.64</v>
      </c>
      <c r="I48" s="391">
        <v>1858.3</v>
      </c>
      <c r="J48" s="391">
        <v>1861.2</v>
      </c>
      <c r="K48" s="391">
        <v>1864.77</v>
      </c>
      <c r="L48" s="391">
        <v>2046.24</v>
      </c>
      <c r="M48" s="391">
        <v>2350.4</v>
      </c>
      <c r="N48" s="391">
        <v>2655.04</v>
      </c>
      <c r="O48" s="392">
        <v>2701.83</v>
      </c>
    </row>
    <row r="49" spans="3:15" ht="13.5" thickBot="1" x14ac:dyDescent="0.25">
      <c r="C49" s="398">
        <v>2022</v>
      </c>
      <c r="D49" s="399">
        <v>2628.29</v>
      </c>
      <c r="E49" s="399">
        <v>2596.54</v>
      </c>
      <c r="F49" s="399">
        <v>2814.08</v>
      </c>
      <c r="G49" s="399">
        <v>3239.28</v>
      </c>
      <c r="H49" s="399">
        <v>3228.8</v>
      </c>
      <c r="I49" s="399">
        <v>3214.33</v>
      </c>
      <c r="J49" s="399"/>
      <c r="K49" s="399"/>
      <c r="L49" s="399"/>
      <c r="M49" s="399"/>
      <c r="N49" s="399"/>
      <c r="O49" s="401"/>
    </row>
    <row r="50" spans="3:15" ht="13.5" thickBot="1" x14ac:dyDescent="0.25">
      <c r="C50" s="405" t="s">
        <v>217</v>
      </c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</row>
    <row r="51" spans="3:15" x14ac:dyDescent="0.2">
      <c r="C51" s="387" t="s">
        <v>210</v>
      </c>
      <c r="D51" s="388">
        <v>1452.5251642694029</v>
      </c>
      <c r="E51" s="388">
        <v>1376.6544964519305</v>
      </c>
      <c r="F51" s="388">
        <v>1342.4452040065605</v>
      </c>
      <c r="G51" s="388">
        <v>1321.3071438891709</v>
      </c>
      <c r="H51" s="388">
        <v>1332.4732010931732</v>
      </c>
      <c r="I51" s="388">
        <v>1416.8343946849866</v>
      </c>
      <c r="J51" s="388">
        <v>1429.7900427036757</v>
      </c>
      <c r="K51" s="388">
        <v>1455.3007570329535</v>
      </c>
      <c r="L51" s="388">
        <v>1460.934465025194</v>
      </c>
      <c r="M51" s="388">
        <v>1477.8137838684058</v>
      </c>
      <c r="N51" s="388">
        <v>1411.6336555187961</v>
      </c>
      <c r="O51" s="389">
        <v>1359.7079885396727</v>
      </c>
    </row>
    <row r="52" spans="3:15" x14ac:dyDescent="0.2">
      <c r="C52" s="390" t="s">
        <v>211</v>
      </c>
      <c r="D52" s="391">
        <v>1247.7930053069374</v>
      </c>
      <c r="E52" s="391">
        <v>1219.5883260832732</v>
      </c>
      <c r="F52" s="391">
        <v>1221.3431610182636</v>
      </c>
      <c r="G52" s="391">
        <v>1183.3869429217527</v>
      </c>
      <c r="H52" s="391">
        <v>1198.2849917896754</v>
      </c>
      <c r="I52" s="391">
        <v>1239.5740232840269</v>
      </c>
      <c r="J52" s="391">
        <v>1271.60648473885</v>
      </c>
      <c r="K52" s="391">
        <v>1283.813012150076</v>
      </c>
      <c r="L52" s="391">
        <v>1311.0179147942529</v>
      </c>
      <c r="M52" s="391">
        <v>1341.4216259397981</v>
      </c>
      <c r="N52" s="391">
        <v>1329.2819200190711</v>
      </c>
      <c r="O52" s="392">
        <v>1328.1587453006657</v>
      </c>
    </row>
    <row r="53" spans="3:15" x14ac:dyDescent="0.2">
      <c r="C53" s="390" t="s">
        <v>212</v>
      </c>
      <c r="D53" s="391">
        <v>1344.3309050466173</v>
      </c>
      <c r="E53" s="391">
        <v>1317.692895014957</v>
      </c>
      <c r="F53" s="391">
        <v>1323.903921956658</v>
      </c>
      <c r="G53" s="391">
        <v>1309.8906834494144</v>
      </c>
      <c r="H53" s="391">
        <v>1289.6288116279882</v>
      </c>
      <c r="I53" s="391">
        <v>1304.6791289590351</v>
      </c>
      <c r="J53" s="391">
        <v>1294.5048403940486</v>
      </c>
      <c r="K53" s="391">
        <v>1307.96</v>
      </c>
      <c r="L53" s="391">
        <v>1349.14</v>
      </c>
      <c r="M53" s="391">
        <v>1364.95</v>
      </c>
      <c r="N53" s="391">
        <v>1368.4</v>
      </c>
      <c r="O53" s="392">
        <v>1403.88</v>
      </c>
    </row>
    <row r="54" spans="3:15" x14ac:dyDescent="0.2">
      <c r="C54" s="390">
        <v>2020</v>
      </c>
      <c r="D54" s="391">
        <v>1446.09</v>
      </c>
      <c r="E54" s="391">
        <v>1443.02</v>
      </c>
      <c r="F54" s="391">
        <v>1411.23</v>
      </c>
      <c r="G54" s="391">
        <v>1400.29</v>
      </c>
      <c r="H54" s="391">
        <v>1346.93</v>
      </c>
      <c r="I54" s="391">
        <v>1297.48</v>
      </c>
      <c r="J54" s="391">
        <v>1318.72</v>
      </c>
      <c r="K54" s="391">
        <v>1329.85</v>
      </c>
      <c r="L54" s="391">
        <v>1349.52</v>
      </c>
      <c r="M54" s="391">
        <v>1399.34</v>
      </c>
      <c r="N54" s="391">
        <v>1444.52</v>
      </c>
      <c r="O54" s="392">
        <v>1434.49</v>
      </c>
    </row>
    <row r="55" spans="3:15" x14ac:dyDescent="0.2">
      <c r="C55" s="402">
        <v>2021</v>
      </c>
      <c r="D55" s="403">
        <v>1457.28</v>
      </c>
      <c r="E55" s="403">
        <v>1437.07</v>
      </c>
      <c r="F55" s="403">
        <v>1458.06</v>
      </c>
      <c r="G55" s="403">
        <v>1465.56</v>
      </c>
      <c r="H55" s="403">
        <v>1491.31</v>
      </c>
      <c r="I55" s="403">
        <v>1471.19</v>
      </c>
      <c r="J55" s="403">
        <v>1462.25</v>
      </c>
      <c r="K55" s="403">
        <v>1490.44</v>
      </c>
      <c r="L55" s="403">
        <v>1513.06</v>
      </c>
      <c r="M55" s="403">
        <v>1625.23</v>
      </c>
      <c r="N55" s="403">
        <v>1803.29</v>
      </c>
      <c r="O55" s="404">
        <v>1958.94</v>
      </c>
    </row>
    <row r="56" spans="3:15" ht="13.5" thickBot="1" x14ac:dyDescent="0.25">
      <c r="C56" s="398">
        <v>2022</v>
      </c>
      <c r="D56" s="399">
        <v>2039.72</v>
      </c>
      <c r="E56" s="399">
        <v>2035.72</v>
      </c>
      <c r="F56" s="399">
        <v>2046.66</v>
      </c>
      <c r="G56" s="399">
        <v>2089.08</v>
      </c>
      <c r="H56" s="399">
        <v>2224</v>
      </c>
      <c r="I56" s="399">
        <v>2300.29</v>
      </c>
      <c r="J56" s="399"/>
      <c r="K56" s="399"/>
      <c r="L56" s="399"/>
      <c r="M56" s="399"/>
      <c r="N56" s="399"/>
      <c r="O56" s="401"/>
    </row>
    <row r="57" spans="3:15" ht="13.5" thickBot="1" x14ac:dyDescent="0.25">
      <c r="C57" s="405" t="s">
        <v>218</v>
      </c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7"/>
    </row>
    <row r="58" spans="3:15" x14ac:dyDescent="0.2">
      <c r="C58" s="387" t="s">
        <v>210</v>
      </c>
      <c r="D58" s="388">
        <v>1462.9299066481419</v>
      </c>
      <c r="E58" s="388">
        <v>1397.9329390309356</v>
      </c>
      <c r="F58" s="388">
        <v>1352.4593399176847</v>
      </c>
      <c r="G58" s="388">
        <v>1324.3285390454434</v>
      </c>
      <c r="H58" s="388">
        <v>1346.8945966895908</v>
      </c>
      <c r="I58" s="388">
        <v>1422.0022440548378</v>
      </c>
      <c r="J58" s="388">
        <v>1439.7446104090284</v>
      </c>
      <c r="K58" s="388">
        <v>1469.5305118007066</v>
      </c>
      <c r="L58" s="388">
        <v>1464.5198361234318</v>
      </c>
      <c r="M58" s="388">
        <v>1456.1117051037911</v>
      </c>
      <c r="N58" s="388">
        <v>1435.8943068806354</v>
      </c>
      <c r="O58" s="389">
        <v>1347.9728359574115</v>
      </c>
    </row>
    <row r="59" spans="3:15" x14ac:dyDescent="0.2">
      <c r="C59" s="390" t="s">
        <v>211</v>
      </c>
      <c r="D59" s="391">
        <v>1217.2306317725502</v>
      </c>
      <c r="E59" s="391">
        <v>1219.9225640939258</v>
      </c>
      <c r="F59" s="391">
        <v>1228.6060793307527</v>
      </c>
      <c r="G59" s="391">
        <v>1190.0364269225856</v>
      </c>
      <c r="H59" s="391">
        <v>1216.8533835665212</v>
      </c>
      <c r="I59" s="391">
        <v>1268.6557166616051</v>
      </c>
      <c r="J59" s="391">
        <v>1280.8972883133727</v>
      </c>
      <c r="K59" s="391">
        <v>1270.5273567969125</v>
      </c>
      <c r="L59" s="391">
        <v>1318.4848992078084</v>
      </c>
      <c r="M59" s="391">
        <v>1326.2464158541839</v>
      </c>
      <c r="N59" s="391">
        <v>1338.5909965628271</v>
      </c>
      <c r="O59" s="392">
        <v>1331.7075587041454</v>
      </c>
    </row>
    <row r="60" spans="3:15" x14ac:dyDescent="0.2">
      <c r="C60" s="390" t="s">
        <v>212</v>
      </c>
      <c r="D60" s="391">
        <v>1324.8807237906556</v>
      </c>
      <c r="E60" s="391">
        <v>1306.1704820536852</v>
      </c>
      <c r="F60" s="391">
        <v>1289.846128057527</v>
      </c>
      <c r="G60" s="391">
        <v>1271.913502123914</v>
      </c>
      <c r="H60" s="391">
        <v>1265.3591520232299</v>
      </c>
      <c r="I60" s="391">
        <v>1264.5344761789461</v>
      </c>
      <c r="J60" s="391">
        <v>1256.1351766957246</v>
      </c>
      <c r="K60" s="391">
        <v>1279.8800000000001</v>
      </c>
      <c r="L60" s="391">
        <v>1283.6500000000001</v>
      </c>
      <c r="M60" s="391">
        <v>1335.83</v>
      </c>
      <c r="N60" s="391">
        <v>1324.27</v>
      </c>
      <c r="O60" s="392">
        <v>1366.15</v>
      </c>
    </row>
    <row r="61" spans="3:15" x14ac:dyDescent="0.2">
      <c r="C61" s="390">
        <v>2020</v>
      </c>
      <c r="D61" s="391">
        <v>1395.59</v>
      </c>
      <c r="E61" s="391">
        <v>1401.12</v>
      </c>
      <c r="F61" s="391">
        <v>1394.67</v>
      </c>
      <c r="G61" s="391">
        <v>1378.29</v>
      </c>
      <c r="H61" s="391">
        <v>1335.39</v>
      </c>
      <c r="I61" s="391">
        <v>1322.8</v>
      </c>
      <c r="J61" s="391">
        <v>1312.57</v>
      </c>
      <c r="K61" s="391">
        <v>1298.02</v>
      </c>
      <c r="L61" s="391">
        <v>1324.41</v>
      </c>
      <c r="M61" s="391">
        <v>1370.11</v>
      </c>
      <c r="N61" s="391">
        <v>1345.94</v>
      </c>
      <c r="O61" s="392">
        <v>1394.49</v>
      </c>
    </row>
    <row r="62" spans="3:15" x14ac:dyDescent="0.2">
      <c r="C62" s="394">
        <v>2021</v>
      </c>
      <c r="D62" s="395">
        <v>1383.2</v>
      </c>
      <c r="E62" s="395">
        <v>1364.26</v>
      </c>
      <c r="F62" s="395">
        <v>1419.52</v>
      </c>
      <c r="G62" s="395">
        <v>1441.54</v>
      </c>
      <c r="H62" s="395">
        <v>1436.41</v>
      </c>
      <c r="I62" s="395">
        <v>1450.93</v>
      </c>
      <c r="J62" s="395">
        <v>1475.09</v>
      </c>
      <c r="K62" s="395">
        <v>1470.13</v>
      </c>
      <c r="L62" s="395">
        <v>1505.17</v>
      </c>
      <c r="M62" s="395">
        <v>1643.42</v>
      </c>
      <c r="N62" s="395">
        <v>1751.99</v>
      </c>
      <c r="O62" s="397">
        <v>1872.92</v>
      </c>
    </row>
    <row r="63" spans="3:15" ht="13.5" thickBot="1" x14ac:dyDescent="0.25">
      <c r="C63" s="398">
        <v>2022</v>
      </c>
      <c r="D63" s="399">
        <v>1972.42</v>
      </c>
      <c r="E63" s="399">
        <v>2016.59</v>
      </c>
      <c r="F63" s="399">
        <v>2010.58</v>
      </c>
      <c r="G63" s="399">
        <v>2107.86</v>
      </c>
      <c r="H63" s="399">
        <v>2225.94</v>
      </c>
      <c r="I63" s="399">
        <v>2301.89</v>
      </c>
      <c r="J63" s="399"/>
      <c r="K63" s="399"/>
      <c r="L63" s="399"/>
      <c r="M63" s="399"/>
      <c r="N63" s="399"/>
      <c r="O63" s="40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0" sqref="U70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N86" sqref="N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236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274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328</v>
      </c>
      <c r="CH15" s="457" t="s">
        <v>329</v>
      </c>
    </row>
    <row r="16" spans="2:210" x14ac:dyDescent="0.2">
      <c r="CF16" s="458" t="s">
        <v>175</v>
      </c>
      <c r="CG16" s="458">
        <v>62.51</v>
      </c>
      <c r="CH16" s="459">
        <v>54.77</v>
      </c>
    </row>
    <row r="17" spans="3:86" x14ac:dyDescent="0.2">
      <c r="Z17" s="22"/>
      <c r="CF17" s="63" t="s">
        <v>173</v>
      </c>
      <c r="CG17" s="63">
        <v>57.52</v>
      </c>
      <c r="CH17" s="51">
        <v>57.22</v>
      </c>
    </row>
    <row r="18" spans="3:86" x14ac:dyDescent="0.2">
      <c r="CF18" s="63" t="s">
        <v>116</v>
      </c>
      <c r="CG18" s="63">
        <v>53.03</v>
      </c>
      <c r="CH18" s="51">
        <v>37.49</v>
      </c>
    </row>
    <row r="19" spans="3:86" x14ac:dyDescent="0.2">
      <c r="CF19" s="63" t="s">
        <v>118</v>
      </c>
      <c r="CG19" s="63">
        <v>52.72</v>
      </c>
      <c r="CH19" s="51">
        <v>31.25</v>
      </c>
    </row>
    <row r="20" spans="3:86" x14ac:dyDescent="0.2">
      <c r="CF20" s="63" t="s">
        <v>223</v>
      </c>
      <c r="CG20" s="63">
        <v>52.5</v>
      </c>
      <c r="CH20" s="51">
        <v>36</v>
      </c>
    </row>
    <row r="21" spans="3:86" x14ac:dyDescent="0.2">
      <c r="CF21" s="63" t="s">
        <v>121</v>
      </c>
      <c r="CG21" s="63">
        <v>51.53</v>
      </c>
      <c r="CH21" s="51">
        <v>35.56</v>
      </c>
    </row>
    <row r="22" spans="3:86" x14ac:dyDescent="0.2">
      <c r="CF22" s="63" t="s">
        <v>125</v>
      </c>
      <c r="CG22" s="63">
        <v>50.94</v>
      </c>
      <c r="CH22" s="51">
        <v>37.79</v>
      </c>
    </row>
    <row r="23" spans="3:86" x14ac:dyDescent="0.2">
      <c r="CF23" s="63" t="s">
        <v>70</v>
      </c>
      <c r="CG23" s="63">
        <v>50.1</v>
      </c>
      <c r="CH23" s="51">
        <v>35.86</v>
      </c>
    </row>
    <row r="24" spans="3:86" x14ac:dyDescent="0.2">
      <c r="CF24" s="63" t="s">
        <v>145</v>
      </c>
      <c r="CG24" s="63">
        <v>49.6</v>
      </c>
      <c r="CH24" s="51">
        <v>38.72</v>
      </c>
    </row>
    <row r="25" spans="3:86" x14ac:dyDescent="0.2">
      <c r="CF25" s="63" t="s">
        <v>134</v>
      </c>
      <c r="CG25" s="63">
        <v>47.6</v>
      </c>
      <c r="CH25" s="51">
        <v>39.33</v>
      </c>
    </row>
    <row r="26" spans="3:86" x14ac:dyDescent="0.2">
      <c r="CF26" s="63" t="s">
        <v>120</v>
      </c>
      <c r="CG26" s="63">
        <v>47.54</v>
      </c>
      <c r="CH26" s="51">
        <v>38.590000000000003</v>
      </c>
    </row>
    <row r="27" spans="3:86" x14ac:dyDescent="0.2">
      <c r="CF27" s="63" t="s">
        <v>136</v>
      </c>
      <c r="CG27" s="63">
        <v>47.26</v>
      </c>
      <c r="CH27" s="51">
        <v>30.41</v>
      </c>
    </row>
    <row r="28" spans="3:86" x14ac:dyDescent="0.2">
      <c r="CF28" s="63" t="s">
        <v>115</v>
      </c>
      <c r="CG28" s="63">
        <v>47.17</v>
      </c>
      <c r="CH28" s="51">
        <v>35.96</v>
      </c>
    </row>
    <row r="29" spans="3:86" x14ac:dyDescent="0.2">
      <c r="CF29" s="63" t="s">
        <v>127</v>
      </c>
      <c r="CG29" s="63">
        <v>46.99</v>
      </c>
      <c r="CH29" s="51">
        <v>38.020000000000003</v>
      </c>
    </row>
    <row r="30" spans="3:86" x14ac:dyDescent="0.2">
      <c r="CF30" s="89" t="s">
        <v>71</v>
      </c>
      <c r="CG30" s="89">
        <v>46.49</v>
      </c>
      <c r="CH30" s="90">
        <v>33.340000000000003</v>
      </c>
    </row>
    <row r="31" spans="3:86" x14ac:dyDescent="0.2">
      <c r="CF31" s="63" t="s">
        <v>163</v>
      </c>
      <c r="CG31" s="63">
        <v>43.88</v>
      </c>
      <c r="CH31" s="51">
        <v>31.28</v>
      </c>
    </row>
    <row r="32" spans="3:86" ht="14.25" x14ac:dyDescent="0.2">
      <c r="C32" s="16" t="s">
        <v>221</v>
      </c>
      <c r="CF32" s="63" t="s">
        <v>73</v>
      </c>
      <c r="CG32" s="63">
        <v>43.48</v>
      </c>
      <c r="CH32" s="51">
        <v>33.81</v>
      </c>
    </row>
    <row r="33" spans="84:86" x14ac:dyDescent="0.2">
      <c r="CF33" s="63" t="s">
        <v>69</v>
      </c>
      <c r="CG33" s="63">
        <v>43.12</v>
      </c>
      <c r="CH33" s="51">
        <v>36.28</v>
      </c>
    </row>
    <row r="34" spans="84:86" x14ac:dyDescent="0.2">
      <c r="CF34" s="63" t="s">
        <v>128</v>
      </c>
      <c r="CG34" s="63">
        <v>42.4</v>
      </c>
      <c r="CH34" s="51">
        <v>31.21</v>
      </c>
    </row>
    <row r="35" spans="84:86" x14ac:dyDescent="0.2">
      <c r="CF35" s="63" t="s">
        <v>176</v>
      </c>
      <c r="CG35" s="63">
        <v>42.14</v>
      </c>
      <c r="CH35" s="51">
        <v>31.48</v>
      </c>
    </row>
    <row r="36" spans="84:86" x14ac:dyDescent="0.2">
      <c r="CF36" s="63" t="s">
        <v>117</v>
      </c>
      <c r="CG36" s="63">
        <v>41.84</v>
      </c>
      <c r="CH36" s="51">
        <v>32.520000000000003</v>
      </c>
    </row>
    <row r="37" spans="84:86" x14ac:dyDescent="0.2">
      <c r="CF37" s="63" t="s">
        <v>72</v>
      </c>
      <c r="CG37" s="63">
        <v>40.380000000000003</v>
      </c>
      <c r="CH37" s="51">
        <v>31.99</v>
      </c>
    </row>
    <row r="38" spans="84:86" x14ac:dyDescent="0.2">
      <c r="CF38" s="63" t="s">
        <v>124</v>
      </c>
      <c r="CG38" s="63">
        <v>40.14</v>
      </c>
      <c r="CH38" s="51">
        <v>32.44</v>
      </c>
    </row>
    <row r="39" spans="84:86" x14ac:dyDescent="0.2">
      <c r="CF39" s="63" t="s">
        <v>170</v>
      </c>
      <c r="CG39" s="63">
        <v>39.81</v>
      </c>
      <c r="CH39" s="51">
        <v>33.19</v>
      </c>
    </row>
    <row r="40" spans="84:86" x14ac:dyDescent="0.2">
      <c r="CF40" s="63" t="s">
        <v>177</v>
      </c>
      <c r="CG40" s="63">
        <v>39.68</v>
      </c>
      <c r="CH40" s="51">
        <v>31.2</v>
      </c>
    </row>
    <row r="41" spans="84:86" ht="13.5" thickBot="1" x14ac:dyDescent="0.25">
      <c r="CF41" s="63" t="s">
        <v>132</v>
      </c>
      <c r="CG41" s="63">
        <v>38.22</v>
      </c>
      <c r="CH41" s="51">
        <v>29.95</v>
      </c>
    </row>
    <row r="42" spans="84:86" ht="13.5" thickBot="1" x14ac:dyDescent="0.25">
      <c r="CF42" s="108" t="s">
        <v>178</v>
      </c>
      <c r="CG42" s="108">
        <v>47.6</v>
      </c>
      <c r="CH42" s="460">
        <v>35.72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266</v>
      </c>
      <c r="CH47" s="88" t="s">
        <v>243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42" t="s">
        <v>181</v>
      </c>
      <c r="C84" s="843"/>
      <c r="D84" s="843"/>
      <c r="E84" s="843"/>
      <c r="F84" s="843"/>
      <c r="G84" s="84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8" sqref="U2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291</v>
      </c>
      <c r="C2" s="180"/>
    </row>
    <row r="3" spans="1:21" x14ac:dyDescent="0.2">
      <c r="G3" s="44"/>
      <c r="H3" s="44"/>
    </row>
    <row r="4" spans="1:21" ht="23.25" x14ac:dyDescent="0.35">
      <c r="B4" s="461" t="s">
        <v>293</v>
      </c>
      <c r="C4" s="464"/>
      <c r="D4" s="464"/>
      <c r="E4" s="464"/>
      <c r="F4" s="464"/>
      <c r="G4" s="464"/>
      <c r="H4" s="418"/>
      <c r="I4" s="464"/>
    </row>
    <row r="5" spans="1:21" ht="15.75" x14ac:dyDescent="0.25">
      <c r="B5" s="462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463" t="s">
        <v>106</v>
      </c>
      <c r="F6" s="22"/>
      <c r="G6" s="22"/>
    </row>
    <row r="7" spans="1:21" ht="15" x14ac:dyDescent="0.2">
      <c r="A7" s="49"/>
      <c r="B7" s="465"/>
      <c r="C7" s="466"/>
      <c r="D7" s="467" t="s">
        <v>89</v>
      </c>
      <c r="E7" s="468"/>
      <c r="F7" s="468"/>
      <c r="G7" s="468"/>
      <c r="H7" s="468"/>
      <c r="I7" s="469"/>
      <c r="J7" s="467" t="s">
        <v>90</v>
      </c>
      <c r="K7" s="468"/>
      <c r="L7" s="468"/>
      <c r="M7" s="468"/>
      <c r="N7" s="468"/>
      <c r="O7" s="469"/>
      <c r="P7" s="467" t="s">
        <v>108</v>
      </c>
      <c r="Q7" s="469"/>
      <c r="R7" s="470"/>
      <c r="S7" s="471"/>
    </row>
    <row r="8" spans="1:21" ht="15" x14ac:dyDescent="0.25">
      <c r="A8" s="49"/>
      <c r="B8" s="472" t="s">
        <v>91</v>
      </c>
      <c r="C8" s="473" t="s">
        <v>92</v>
      </c>
      <c r="D8" s="474" t="s">
        <v>93</v>
      </c>
      <c r="E8" s="475"/>
      <c r="F8" s="475" t="s">
        <v>139</v>
      </c>
      <c r="G8" s="475"/>
      <c r="H8" s="475" t="s">
        <v>94</v>
      </c>
      <c r="I8" s="476"/>
      <c r="J8" s="474" t="s">
        <v>93</v>
      </c>
      <c r="K8" s="475"/>
      <c r="L8" s="475" t="s">
        <v>139</v>
      </c>
      <c r="M8" s="475"/>
      <c r="N8" s="475" t="s">
        <v>94</v>
      </c>
      <c r="O8" s="476"/>
      <c r="P8" s="474" t="s">
        <v>93</v>
      </c>
      <c r="Q8" s="475"/>
      <c r="R8" s="477" t="s">
        <v>139</v>
      </c>
      <c r="S8" s="476"/>
    </row>
    <row r="9" spans="1:21" ht="13.5" thickBot="1" x14ac:dyDescent="0.25">
      <c r="A9" s="49"/>
      <c r="B9" s="478"/>
      <c r="C9" s="479"/>
      <c r="D9" s="480" t="s">
        <v>294</v>
      </c>
      <c r="E9" s="551" t="s">
        <v>295</v>
      </c>
      <c r="F9" s="481" t="s">
        <v>294</v>
      </c>
      <c r="G9" s="551" t="s">
        <v>295</v>
      </c>
      <c r="H9" s="482" t="s">
        <v>294</v>
      </c>
      <c r="I9" s="558" t="s">
        <v>295</v>
      </c>
      <c r="J9" s="483" t="s">
        <v>294</v>
      </c>
      <c r="K9" s="562" t="s">
        <v>295</v>
      </c>
      <c r="L9" s="484" t="s">
        <v>294</v>
      </c>
      <c r="M9" s="562" t="s">
        <v>295</v>
      </c>
      <c r="N9" s="485" t="s">
        <v>294</v>
      </c>
      <c r="O9" s="563" t="s">
        <v>295</v>
      </c>
      <c r="P9" s="483" t="s">
        <v>294</v>
      </c>
      <c r="Q9" s="562" t="s">
        <v>295</v>
      </c>
      <c r="R9" s="486" t="s">
        <v>294</v>
      </c>
      <c r="S9" s="563" t="s">
        <v>295</v>
      </c>
      <c r="T9" s="44"/>
    </row>
    <row r="10" spans="1:21" ht="15.75" x14ac:dyDescent="0.25">
      <c r="A10" s="49"/>
      <c r="B10" s="487" t="s">
        <v>292</v>
      </c>
      <c r="C10" s="488"/>
      <c r="D10" s="489">
        <f t="shared" ref="D10:O10" si="0">SUM(D11:D16)</f>
        <v>757284.42500000005</v>
      </c>
      <c r="E10" s="552">
        <f t="shared" si="0"/>
        <v>1046912.321</v>
      </c>
      <c r="F10" s="490">
        <f>SUM(F11:F16)</f>
        <v>3438262.1340000001</v>
      </c>
      <c r="G10" s="555">
        <f>SUM(G11:G16)</f>
        <v>4800098.1059999997</v>
      </c>
      <c r="H10" s="491">
        <f t="shared" si="0"/>
        <v>590562.58699999994</v>
      </c>
      <c r="I10" s="559">
        <f t="shared" si="0"/>
        <v>576101.53099999996</v>
      </c>
      <c r="J10" s="489">
        <f t="shared" si="0"/>
        <v>331943.54800000001</v>
      </c>
      <c r="K10" s="555">
        <f t="shared" si="0"/>
        <v>431862.86900000006</v>
      </c>
      <c r="L10" s="490">
        <f t="shared" si="0"/>
        <v>1506642.3050000002</v>
      </c>
      <c r="M10" s="555">
        <f t="shared" si="0"/>
        <v>1979828.0110000002</v>
      </c>
      <c r="N10" s="492">
        <f t="shared" si="0"/>
        <v>201301.522</v>
      </c>
      <c r="O10" s="564">
        <f t="shared" si="0"/>
        <v>202244.361</v>
      </c>
      <c r="P10" s="489">
        <f>SUM(P11:P16)</f>
        <v>425340.87699999998</v>
      </c>
      <c r="Q10" s="564">
        <f>SUM(Q11:Q16)</f>
        <v>615049.45200000005</v>
      </c>
      <c r="R10" s="493">
        <f>SUM(R11:R16)</f>
        <v>1931619.8290000004</v>
      </c>
      <c r="S10" s="564">
        <f>SUM(S11:S16)</f>
        <v>2820270.0950000002</v>
      </c>
      <c r="T10" s="59"/>
      <c r="U10" s="50"/>
    </row>
    <row r="11" spans="1:21" x14ac:dyDescent="0.2">
      <c r="A11" s="49"/>
      <c r="B11" s="494" t="s">
        <v>95</v>
      </c>
      <c r="C11" s="495" t="s">
        <v>148</v>
      </c>
      <c r="D11" s="496">
        <v>165185.11799999999</v>
      </c>
      <c r="E11" s="553">
        <v>217416.416</v>
      </c>
      <c r="F11" s="497">
        <v>749996.05</v>
      </c>
      <c r="G11" s="556">
        <v>997070.728</v>
      </c>
      <c r="H11" s="498">
        <v>305614.147</v>
      </c>
      <c r="I11" s="560">
        <v>284066.51899999997</v>
      </c>
      <c r="J11" s="496">
        <v>47571.188000000002</v>
      </c>
      <c r="K11" s="553">
        <v>68410.41</v>
      </c>
      <c r="L11" s="497">
        <v>215920.52100000001</v>
      </c>
      <c r="M11" s="556">
        <v>313813.32400000002</v>
      </c>
      <c r="N11" s="498">
        <v>58277.851999999999</v>
      </c>
      <c r="O11" s="560">
        <v>61305.663</v>
      </c>
      <c r="P11" s="496">
        <f t="shared" ref="P11:P16" si="1">D11-J11</f>
        <v>117613.93</v>
      </c>
      <c r="Q11" s="560">
        <f t="shared" ref="Q11:Q16" si="2">E11-K11</f>
        <v>149006.00599999999</v>
      </c>
      <c r="R11" s="499">
        <f t="shared" ref="R11:S16" si="3">F11-L11</f>
        <v>534075.5290000001</v>
      </c>
      <c r="S11" s="565">
        <f t="shared" si="3"/>
        <v>683257.40399999998</v>
      </c>
      <c r="T11" s="59"/>
      <c r="U11" s="50"/>
    </row>
    <row r="12" spans="1:21" x14ac:dyDescent="0.2">
      <c r="A12" s="49"/>
      <c r="B12" s="494" t="s">
        <v>96</v>
      </c>
      <c r="C12" s="495" t="s">
        <v>97</v>
      </c>
      <c r="D12" s="496">
        <v>111770.249</v>
      </c>
      <c r="E12" s="553">
        <v>183311.348</v>
      </c>
      <c r="F12" s="497">
        <v>507957.24099999998</v>
      </c>
      <c r="G12" s="556">
        <v>841049.24100000004</v>
      </c>
      <c r="H12" s="498">
        <v>49123.387000000002</v>
      </c>
      <c r="I12" s="560">
        <v>54639.633000000002</v>
      </c>
      <c r="J12" s="496">
        <v>67805.846999999994</v>
      </c>
      <c r="K12" s="553">
        <v>98294.006999999998</v>
      </c>
      <c r="L12" s="497">
        <v>307458.97499999998</v>
      </c>
      <c r="M12" s="556">
        <v>450500.98800000001</v>
      </c>
      <c r="N12" s="498">
        <v>36706.171999999999</v>
      </c>
      <c r="O12" s="560">
        <v>36303.197999999997</v>
      </c>
      <c r="P12" s="496">
        <f t="shared" si="1"/>
        <v>43964.402000000002</v>
      </c>
      <c r="Q12" s="560">
        <f t="shared" si="2"/>
        <v>85017.341</v>
      </c>
      <c r="R12" s="499">
        <f t="shared" si="3"/>
        <v>200498.266</v>
      </c>
      <c r="S12" s="565">
        <f t="shared" si="3"/>
        <v>390548.25300000003</v>
      </c>
      <c r="T12" s="59"/>
      <c r="U12" s="50"/>
    </row>
    <row r="13" spans="1:21" x14ac:dyDescent="0.2">
      <c r="A13" s="49"/>
      <c r="B13" s="494" t="s">
        <v>98</v>
      </c>
      <c r="C13" s="495" t="s">
        <v>99</v>
      </c>
      <c r="D13" s="496">
        <v>45302.637000000002</v>
      </c>
      <c r="E13" s="553">
        <v>57197.432999999997</v>
      </c>
      <c r="F13" s="497">
        <v>205686.10800000001</v>
      </c>
      <c r="G13" s="556">
        <v>262232.10800000001</v>
      </c>
      <c r="H13" s="498">
        <v>37274.540999999997</v>
      </c>
      <c r="I13" s="560">
        <v>42508.493999999999</v>
      </c>
      <c r="J13" s="496">
        <v>29345.154999999999</v>
      </c>
      <c r="K13" s="553">
        <v>30309.524000000001</v>
      </c>
      <c r="L13" s="497">
        <v>133234.26</v>
      </c>
      <c r="M13" s="556">
        <v>138974.37100000001</v>
      </c>
      <c r="N13" s="498">
        <v>23081.494999999999</v>
      </c>
      <c r="O13" s="560">
        <v>20960.554</v>
      </c>
      <c r="P13" s="496">
        <f t="shared" si="1"/>
        <v>15957.482000000004</v>
      </c>
      <c r="Q13" s="560">
        <f t="shared" si="2"/>
        <v>26887.908999999996</v>
      </c>
      <c r="R13" s="499">
        <f t="shared" si="3"/>
        <v>72451.847999999998</v>
      </c>
      <c r="S13" s="565">
        <f t="shared" si="3"/>
        <v>123257.73699999999</v>
      </c>
      <c r="T13" s="59"/>
      <c r="U13" s="58"/>
    </row>
    <row r="14" spans="1:21" x14ac:dyDescent="0.2">
      <c r="A14" s="49"/>
      <c r="B14" s="494" t="s">
        <v>100</v>
      </c>
      <c r="C14" s="495" t="s">
        <v>101</v>
      </c>
      <c r="D14" s="496">
        <v>71248.270999999993</v>
      </c>
      <c r="E14" s="553">
        <v>86238.926999999996</v>
      </c>
      <c r="F14" s="497">
        <v>323436.39500000002</v>
      </c>
      <c r="G14" s="556">
        <v>395396.94199999998</v>
      </c>
      <c r="H14" s="498">
        <v>85334.827999999994</v>
      </c>
      <c r="I14" s="560">
        <v>74601.53</v>
      </c>
      <c r="J14" s="496">
        <v>19474.683000000001</v>
      </c>
      <c r="K14" s="553">
        <v>31549.541000000001</v>
      </c>
      <c r="L14" s="497">
        <v>88478.951000000001</v>
      </c>
      <c r="M14" s="556">
        <v>144741.10500000001</v>
      </c>
      <c r="N14" s="498">
        <v>38835.381000000001</v>
      </c>
      <c r="O14" s="560">
        <v>40639.360000000001</v>
      </c>
      <c r="P14" s="496">
        <f t="shared" si="1"/>
        <v>51773.587999999989</v>
      </c>
      <c r="Q14" s="560">
        <f t="shared" si="2"/>
        <v>54689.385999999999</v>
      </c>
      <c r="R14" s="499">
        <f t="shared" si="3"/>
        <v>234957.44400000002</v>
      </c>
      <c r="S14" s="565">
        <f t="shared" si="3"/>
        <v>250655.83699999997</v>
      </c>
      <c r="T14" s="59"/>
      <c r="U14" s="50"/>
    </row>
    <row r="15" spans="1:21" x14ac:dyDescent="0.2">
      <c r="A15" s="49"/>
      <c r="B15" s="494" t="s">
        <v>102</v>
      </c>
      <c r="C15" s="495" t="s">
        <v>103</v>
      </c>
      <c r="D15" s="496">
        <v>67166.247000000003</v>
      </c>
      <c r="E15" s="553">
        <v>151760.04500000001</v>
      </c>
      <c r="F15" s="497">
        <v>305176.85800000001</v>
      </c>
      <c r="G15" s="556">
        <v>694785.95200000005</v>
      </c>
      <c r="H15" s="498">
        <v>18040.937000000002</v>
      </c>
      <c r="I15" s="560">
        <v>26096.737000000001</v>
      </c>
      <c r="J15" s="496">
        <v>36195.637000000002</v>
      </c>
      <c r="K15" s="553">
        <v>46911.498</v>
      </c>
      <c r="L15" s="497">
        <v>164648.614</v>
      </c>
      <c r="M15" s="556">
        <v>214952.42600000001</v>
      </c>
      <c r="N15" s="498">
        <v>9979.4159999999993</v>
      </c>
      <c r="O15" s="560">
        <v>8160.3649999999998</v>
      </c>
      <c r="P15" s="496">
        <f t="shared" si="1"/>
        <v>30970.61</v>
      </c>
      <c r="Q15" s="560">
        <f t="shared" si="2"/>
        <v>104848.54700000002</v>
      </c>
      <c r="R15" s="499">
        <f t="shared" si="3"/>
        <v>140528.24400000001</v>
      </c>
      <c r="S15" s="565">
        <f t="shared" si="3"/>
        <v>479833.52600000007</v>
      </c>
      <c r="T15" s="59"/>
      <c r="U15" s="50"/>
    </row>
    <row r="16" spans="1:21" ht="13.5" thickBot="1" x14ac:dyDescent="0.25">
      <c r="A16" s="49"/>
      <c r="B16" s="500" t="s">
        <v>104</v>
      </c>
      <c r="C16" s="501" t="s">
        <v>105</v>
      </c>
      <c r="D16" s="502">
        <v>296611.90299999999</v>
      </c>
      <c r="E16" s="554">
        <v>350988.152</v>
      </c>
      <c r="F16" s="503">
        <v>1346009.4820000001</v>
      </c>
      <c r="G16" s="557">
        <v>1609563.135</v>
      </c>
      <c r="H16" s="504">
        <v>95174.747000000003</v>
      </c>
      <c r="I16" s="561">
        <v>94188.618000000002</v>
      </c>
      <c r="J16" s="502">
        <v>131551.038</v>
      </c>
      <c r="K16" s="554">
        <v>156387.889</v>
      </c>
      <c r="L16" s="503">
        <v>596900.98400000005</v>
      </c>
      <c r="M16" s="557">
        <v>716845.79700000002</v>
      </c>
      <c r="N16" s="504">
        <v>34421.205999999998</v>
      </c>
      <c r="O16" s="561">
        <v>34875.220999999998</v>
      </c>
      <c r="P16" s="502">
        <f t="shared" si="1"/>
        <v>165060.86499999999</v>
      </c>
      <c r="Q16" s="561">
        <f t="shared" si="2"/>
        <v>194600.26300000001</v>
      </c>
      <c r="R16" s="505">
        <f t="shared" si="3"/>
        <v>749108.49800000002</v>
      </c>
      <c r="S16" s="566">
        <f t="shared" si="3"/>
        <v>892717.33799999999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463" t="s">
        <v>224</v>
      </c>
      <c r="C18" s="181"/>
      <c r="G18" s="38"/>
      <c r="I18" s="38"/>
      <c r="L18" s="38"/>
    </row>
    <row r="19" spans="1:19" ht="15" x14ac:dyDescent="0.2">
      <c r="A19" s="49"/>
      <c r="B19" s="465"/>
      <c r="C19" s="506"/>
      <c r="D19" s="507" t="s">
        <v>89</v>
      </c>
      <c r="E19" s="508"/>
      <c r="F19" s="508"/>
      <c r="G19" s="508"/>
      <c r="H19" s="508"/>
      <c r="I19" s="509"/>
      <c r="J19" s="507" t="s">
        <v>90</v>
      </c>
      <c r="K19" s="508"/>
      <c r="L19" s="508"/>
      <c r="M19" s="508"/>
      <c r="N19" s="508"/>
      <c r="O19" s="509"/>
      <c r="P19" s="510" t="s">
        <v>108</v>
      </c>
      <c r="Q19" s="511"/>
      <c r="R19" s="512"/>
      <c r="S19" s="513"/>
    </row>
    <row r="20" spans="1:19" ht="15" x14ac:dyDescent="0.25">
      <c r="A20" s="49"/>
      <c r="B20" s="472" t="s">
        <v>91</v>
      </c>
      <c r="C20" s="514" t="s">
        <v>92</v>
      </c>
      <c r="D20" s="475" t="s">
        <v>93</v>
      </c>
      <c r="E20" s="475"/>
      <c r="F20" s="475" t="s">
        <v>139</v>
      </c>
      <c r="G20" s="475"/>
      <c r="H20" s="475" t="s">
        <v>94</v>
      </c>
      <c r="I20" s="515"/>
      <c r="J20" s="475" t="s">
        <v>93</v>
      </c>
      <c r="K20" s="475"/>
      <c r="L20" s="475" t="s">
        <v>139</v>
      </c>
      <c r="M20" s="475"/>
      <c r="N20" s="475" t="s">
        <v>94</v>
      </c>
      <c r="O20" s="515"/>
      <c r="P20" s="477" t="s">
        <v>93</v>
      </c>
      <c r="Q20" s="475"/>
      <c r="R20" s="477" t="s">
        <v>139</v>
      </c>
      <c r="S20" s="476"/>
    </row>
    <row r="21" spans="1:19" ht="13.5" thickBot="1" x14ac:dyDescent="0.25">
      <c r="A21" s="49"/>
      <c r="B21" s="478"/>
      <c r="C21" s="516"/>
      <c r="D21" s="517" t="s">
        <v>294</v>
      </c>
      <c r="E21" s="551" t="s">
        <v>295</v>
      </c>
      <c r="F21" s="481" t="s">
        <v>294</v>
      </c>
      <c r="G21" s="551" t="s">
        <v>295</v>
      </c>
      <c r="H21" s="482" t="s">
        <v>294</v>
      </c>
      <c r="I21" s="567" t="s">
        <v>295</v>
      </c>
      <c r="J21" s="518" t="s">
        <v>294</v>
      </c>
      <c r="K21" s="562" t="s">
        <v>295</v>
      </c>
      <c r="L21" s="484" t="s">
        <v>294</v>
      </c>
      <c r="M21" s="562" t="s">
        <v>295</v>
      </c>
      <c r="N21" s="485" t="s">
        <v>294</v>
      </c>
      <c r="O21" s="571" t="s">
        <v>295</v>
      </c>
      <c r="P21" s="517" t="s">
        <v>294</v>
      </c>
      <c r="Q21" s="551" t="s">
        <v>295</v>
      </c>
      <c r="R21" s="519" t="s">
        <v>294</v>
      </c>
      <c r="S21" s="558" t="s">
        <v>295</v>
      </c>
    </row>
    <row r="22" spans="1:19" ht="15.75" x14ac:dyDescent="0.25">
      <c r="A22" s="49"/>
      <c r="B22" s="487" t="s">
        <v>292</v>
      </c>
      <c r="C22" s="520"/>
      <c r="D22" s="521">
        <f t="shared" ref="D22:S22" si="4">SUM(D23:D28)</f>
        <v>34714.226999999999</v>
      </c>
      <c r="E22" s="555">
        <f t="shared" si="4"/>
        <v>88703.709000000003</v>
      </c>
      <c r="F22" s="490">
        <f t="shared" si="4"/>
        <v>157721.16399999999</v>
      </c>
      <c r="G22" s="555">
        <f t="shared" si="4"/>
        <v>406420.56400000001</v>
      </c>
      <c r="H22" s="492">
        <f t="shared" si="4"/>
        <v>25897.982</v>
      </c>
      <c r="I22" s="568">
        <f t="shared" si="4"/>
        <v>38295.652000000002</v>
      </c>
      <c r="J22" s="521">
        <f t="shared" si="4"/>
        <v>40627.006999999998</v>
      </c>
      <c r="K22" s="555">
        <f>SUM(K23:K28)</f>
        <v>42998.788</v>
      </c>
      <c r="L22" s="490">
        <f>SUM(L23:L28)</f>
        <v>184551.73200000002</v>
      </c>
      <c r="M22" s="555">
        <f>SUM(M23:M28)</f>
        <v>197361.111</v>
      </c>
      <c r="N22" s="492">
        <f t="shared" si="4"/>
        <v>14595.027</v>
      </c>
      <c r="O22" s="552">
        <f t="shared" si="4"/>
        <v>11980.555</v>
      </c>
      <c r="P22" s="522">
        <f t="shared" si="4"/>
        <v>-5912.7800000000007</v>
      </c>
      <c r="Q22" s="574">
        <f t="shared" si="4"/>
        <v>45704.921000000002</v>
      </c>
      <c r="R22" s="523">
        <f t="shared" si="4"/>
        <v>-26830.567999999999</v>
      </c>
      <c r="S22" s="574">
        <f t="shared" si="4"/>
        <v>209059.45299999998</v>
      </c>
    </row>
    <row r="23" spans="1:19" x14ac:dyDescent="0.2">
      <c r="A23" s="49"/>
      <c r="B23" s="494" t="s">
        <v>95</v>
      </c>
      <c r="C23" s="524" t="s">
        <v>148</v>
      </c>
      <c r="D23" s="498">
        <v>754.64499999999998</v>
      </c>
      <c r="E23" s="553">
        <v>2484.09</v>
      </c>
      <c r="F23" s="525">
        <v>3430.732</v>
      </c>
      <c r="G23" s="556">
        <v>11436.977999999999</v>
      </c>
      <c r="H23" s="498">
        <v>904.48699999999997</v>
      </c>
      <c r="I23" s="569">
        <v>1267.595</v>
      </c>
      <c r="J23" s="526">
        <v>2657.3319999999999</v>
      </c>
      <c r="K23" s="556">
        <v>1709.4570000000001</v>
      </c>
      <c r="L23" s="497">
        <v>12084.561</v>
      </c>
      <c r="M23" s="556">
        <v>7797.7860000000001</v>
      </c>
      <c r="N23" s="525">
        <v>1630.251</v>
      </c>
      <c r="O23" s="572">
        <v>1542.306</v>
      </c>
      <c r="P23" s="527">
        <f t="shared" ref="P23:P28" si="5">D23-J23</f>
        <v>-1902.6869999999999</v>
      </c>
      <c r="Q23" s="575">
        <f t="shared" ref="Q23:Q28" si="6">E23-K23</f>
        <v>774.63300000000004</v>
      </c>
      <c r="R23" s="528">
        <f t="shared" ref="P23:S28" si="7">F23-L23</f>
        <v>-8653.8289999999997</v>
      </c>
      <c r="S23" s="577">
        <f t="shared" si="7"/>
        <v>3639.1919999999991</v>
      </c>
    </row>
    <row r="24" spans="1:19" x14ac:dyDescent="0.2">
      <c r="A24" s="49"/>
      <c r="B24" s="494" t="s">
        <v>96</v>
      </c>
      <c r="C24" s="524" t="s">
        <v>97</v>
      </c>
      <c r="D24" s="498">
        <v>6729.9229999999998</v>
      </c>
      <c r="E24" s="553">
        <v>26358.425999999999</v>
      </c>
      <c r="F24" s="525">
        <v>30577.67</v>
      </c>
      <c r="G24" s="556">
        <v>120674.79700000001</v>
      </c>
      <c r="H24" s="498">
        <v>3153.4209999999998</v>
      </c>
      <c r="I24" s="569">
        <v>7654.1559999999999</v>
      </c>
      <c r="J24" s="526">
        <v>9070.1790000000001</v>
      </c>
      <c r="K24" s="556">
        <v>13229.037</v>
      </c>
      <c r="L24" s="497">
        <v>41186.277000000002</v>
      </c>
      <c r="M24" s="556">
        <v>60745.824999999997</v>
      </c>
      <c r="N24" s="525">
        <v>3367.4189999999999</v>
      </c>
      <c r="O24" s="572">
        <v>3656.6779999999999</v>
      </c>
      <c r="P24" s="527">
        <f t="shared" si="5"/>
        <v>-2340.2560000000003</v>
      </c>
      <c r="Q24" s="575">
        <f t="shared" si="6"/>
        <v>13129.388999999999</v>
      </c>
      <c r="R24" s="528">
        <f t="shared" si="7"/>
        <v>-10608.607000000004</v>
      </c>
      <c r="S24" s="577">
        <f t="shared" si="7"/>
        <v>59928.972000000009</v>
      </c>
    </row>
    <row r="25" spans="1:19" x14ac:dyDescent="0.2">
      <c r="A25" s="49"/>
      <c r="B25" s="494" t="s">
        <v>98</v>
      </c>
      <c r="C25" s="524" t="s">
        <v>99</v>
      </c>
      <c r="D25" s="498">
        <v>1668.1510000000001</v>
      </c>
      <c r="E25" s="553">
        <v>2604.431</v>
      </c>
      <c r="F25" s="525">
        <v>7572.5119999999997</v>
      </c>
      <c r="G25" s="556">
        <v>11923.701999999999</v>
      </c>
      <c r="H25" s="498">
        <v>1081.127</v>
      </c>
      <c r="I25" s="569">
        <v>1319.598</v>
      </c>
      <c r="J25" s="526">
        <v>360.10199999999998</v>
      </c>
      <c r="K25" s="556">
        <v>488.11900000000003</v>
      </c>
      <c r="L25" s="497">
        <v>1621.56</v>
      </c>
      <c r="M25" s="556">
        <v>2265.596</v>
      </c>
      <c r="N25" s="525">
        <v>197.21199999999999</v>
      </c>
      <c r="O25" s="572">
        <v>180.27500000000001</v>
      </c>
      <c r="P25" s="527">
        <f t="shared" si="5"/>
        <v>1308.049</v>
      </c>
      <c r="Q25" s="575">
        <f t="shared" si="6"/>
        <v>2116.3119999999999</v>
      </c>
      <c r="R25" s="528">
        <f t="shared" si="7"/>
        <v>5950.9519999999993</v>
      </c>
      <c r="S25" s="577">
        <f t="shared" si="7"/>
        <v>9658.1059999999998</v>
      </c>
    </row>
    <row r="26" spans="1:19" x14ac:dyDescent="0.2">
      <c r="A26" s="49"/>
      <c r="B26" s="494" t="s">
        <v>100</v>
      </c>
      <c r="C26" s="524" t="s">
        <v>101</v>
      </c>
      <c r="D26" s="498">
        <v>13594.130999999999</v>
      </c>
      <c r="E26" s="553">
        <v>21989.99</v>
      </c>
      <c r="F26" s="525">
        <v>61722.644</v>
      </c>
      <c r="G26" s="556">
        <v>100818.98</v>
      </c>
      <c r="H26" s="498">
        <v>17296.059000000001</v>
      </c>
      <c r="I26" s="569">
        <v>20692.205000000002</v>
      </c>
      <c r="J26" s="526">
        <v>3113.0259999999998</v>
      </c>
      <c r="K26" s="556">
        <v>4914.0060000000003</v>
      </c>
      <c r="L26" s="497">
        <v>14191.718000000001</v>
      </c>
      <c r="M26" s="556">
        <v>22595.688999999998</v>
      </c>
      <c r="N26" s="525">
        <v>2726.0030000000002</v>
      </c>
      <c r="O26" s="572">
        <v>2350.0630000000001</v>
      </c>
      <c r="P26" s="527">
        <f t="shared" si="7"/>
        <v>10481.105</v>
      </c>
      <c r="Q26" s="575">
        <f t="shared" si="6"/>
        <v>17075.984</v>
      </c>
      <c r="R26" s="528">
        <f t="shared" si="7"/>
        <v>47530.925999999999</v>
      </c>
      <c r="S26" s="577">
        <f t="shared" si="7"/>
        <v>78223.290999999997</v>
      </c>
    </row>
    <row r="27" spans="1:19" x14ac:dyDescent="0.2">
      <c r="A27" s="49"/>
      <c r="B27" s="494" t="s">
        <v>102</v>
      </c>
      <c r="C27" s="524" t="s">
        <v>103</v>
      </c>
      <c r="D27" s="498">
        <v>7130.1080000000002</v>
      </c>
      <c r="E27" s="553">
        <v>23335.215</v>
      </c>
      <c r="F27" s="525">
        <v>32450.129000000001</v>
      </c>
      <c r="G27" s="556">
        <v>106672.80899999999</v>
      </c>
      <c r="H27" s="498">
        <v>1932.046</v>
      </c>
      <c r="I27" s="569">
        <v>3856.0709999999999</v>
      </c>
      <c r="J27" s="526">
        <v>10731.995000000001</v>
      </c>
      <c r="K27" s="556">
        <v>8419.0730000000003</v>
      </c>
      <c r="L27" s="497">
        <v>48793.146999999997</v>
      </c>
      <c r="M27" s="556">
        <v>38787.383000000002</v>
      </c>
      <c r="N27" s="525">
        <v>2610.0610000000001</v>
      </c>
      <c r="O27" s="572">
        <v>1386.383</v>
      </c>
      <c r="P27" s="527">
        <f t="shared" si="5"/>
        <v>-3601.8870000000006</v>
      </c>
      <c r="Q27" s="575">
        <f t="shared" si="6"/>
        <v>14916.142</v>
      </c>
      <c r="R27" s="528">
        <f t="shared" si="7"/>
        <v>-16343.017999999996</v>
      </c>
      <c r="S27" s="577">
        <f t="shared" si="7"/>
        <v>67885.425999999992</v>
      </c>
    </row>
    <row r="28" spans="1:19" ht="13.5" thickBot="1" x14ac:dyDescent="0.25">
      <c r="A28" s="49"/>
      <c r="B28" s="500" t="s">
        <v>104</v>
      </c>
      <c r="C28" s="529" t="s">
        <v>105</v>
      </c>
      <c r="D28" s="504">
        <v>4837.2690000000002</v>
      </c>
      <c r="E28" s="554">
        <v>11931.557000000001</v>
      </c>
      <c r="F28" s="530">
        <v>21967.476999999999</v>
      </c>
      <c r="G28" s="557">
        <v>54893.298000000003</v>
      </c>
      <c r="H28" s="504">
        <v>1530.8420000000001</v>
      </c>
      <c r="I28" s="570">
        <v>3506.027</v>
      </c>
      <c r="J28" s="531">
        <v>14694.373</v>
      </c>
      <c r="K28" s="557">
        <v>14239.096</v>
      </c>
      <c r="L28" s="503">
        <v>66674.468999999997</v>
      </c>
      <c r="M28" s="557">
        <v>65168.832000000002</v>
      </c>
      <c r="N28" s="530">
        <v>4064.0810000000001</v>
      </c>
      <c r="O28" s="573">
        <v>2864.85</v>
      </c>
      <c r="P28" s="532">
        <f t="shared" si="5"/>
        <v>-9857.1039999999994</v>
      </c>
      <c r="Q28" s="576">
        <f t="shared" si="6"/>
        <v>-2307.5389999999989</v>
      </c>
      <c r="R28" s="533">
        <f t="shared" si="7"/>
        <v>-44706.991999999998</v>
      </c>
      <c r="S28" s="578">
        <f t="shared" si="7"/>
        <v>-10275.534</v>
      </c>
    </row>
    <row r="29" spans="1:19" x14ac:dyDescent="0.2">
      <c r="G29" s="38"/>
      <c r="H29" s="38"/>
    </row>
    <row r="30" spans="1:19" ht="27" customHeight="1" thickBot="1" x14ac:dyDescent="0.5">
      <c r="B30" s="463" t="s">
        <v>143</v>
      </c>
      <c r="C30" s="181"/>
      <c r="G30" s="38"/>
    </row>
    <row r="31" spans="1:19" ht="15" x14ac:dyDescent="0.2">
      <c r="A31" s="49"/>
      <c r="B31" s="465"/>
      <c r="C31" s="506"/>
      <c r="D31" s="507" t="s">
        <v>89</v>
      </c>
      <c r="E31" s="508"/>
      <c r="F31" s="508"/>
      <c r="G31" s="508"/>
      <c r="H31" s="508"/>
      <c r="I31" s="509"/>
      <c r="J31" s="507" t="s">
        <v>90</v>
      </c>
      <c r="K31" s="508"/>
      <c r="L31" s="508"/>
      <c r="M31" s="508"/>
      <c r="N31" s="508"/>
      <c r="O31" s="509"/>
      <c r="P31" s="507" t="s">
        <v>108</v>
      </c>
      <c r="Q31" s="511"/>
      <c r="R31" s="512"/>
      <c r="S31" s="513"/>
    </row>
    <row r="32" spans="1:19" ht="15" x14ac:dyDescent="0.25">
      <c r="A32" s="49"/>
      <c r="B32" s="472" t="s">
        <v>91</v>
      </c>
      <c r="C32" s="514" t="s">
        <v>92</v>
      </c>
      <c r="D32" s="475" t="s">
        <v>93</v>
      </c>
      <c r="E32" s="475"/>
      <c r="F32" s="475" t="s">
        <v>139</v>
      </c>
      <c r="G32" s="475"/>
      <c r="H32" s="475" t="s">
        <v>94</v>
      </c>
      <c r="I32" s="515"/>
      <c r="J32" s="475" t="s">
        <v>93</v>
      </c>
      <c r="K32" s="475"/>
      <c r="L32" s="475" t="s">
        <v>139</v>
      </c>
      <c r="M32" s="475"/>
      <c r="N32" s="475" t="s">
        <v>94</v>
      </c>
      <c r="O32" s="515"/>
      <c r="P32" s="475" t="s">
        <v>93</v>
      </c>
      <c r="Q32" s="475"/>
      <c r="R32" s="477" t="s">
        <v>139</v>
      </c>
      <c r="S32" s="476"/>
    </row>
    <row r="33" spans="1:21" ht="13.5" thickBot="1" x14ac:dyDescent="0.25">
      <c r="A33" s="49"/>
      <c r="B33" s="478"/>
      <c r="C33" s="516"/>
      <c r="D33" s="517" t="s">
        <v>294</v>
      </c>
      <c r="E33" s="551" t="s">
        <v>295</v>
      </c>
      <c r="F33" s="481" t="s">
        <v>294</v>
      </c>
      <c r="G33" s="551" t="s">
        <v>295</v>
      </c>
      <c r="H33" s="482" t="s">
        <v>294</v>
      </c>
      <c r="I33" s="567" t="s">
        <v>295</v>
      </c>
      <c r="J33" s="518" t="s">
        <v>294</v>
      </c>
      <c r="K33" s="562" t="s">
        <v>295</v>
      </c>
      <c r="L33" s="484" t="s">
        <v>294</v>
      </c>
      <c r="M33" s="562" t="s">
        <v>295</v>
      </c>
      <c r="N33" s="485" t="s">
        <v>294</v>
      </c>
      <c r="O33" s="571" t="s">
        <v>295</v>
      </c>
      <c r="P33" s="518" t="s">
        <v>294</v>
      </c>
      <c r="Q33" s="562" t="s">
        <v>295</v>
      </c>
      <c r="R33" s="486" t="s">
        <v>294</v>
      </c>
      <c r="S33" s="563" t="s">
        <v>295</v>
      </c>
      <c r="T33" s="52"/>
    </row>
    <row r="34" spans="1:21" ht="15.75" x14ac:dyDescent="0.25">
      <c r="A34" s="49"/>
      <c r="B34" s="487" t="s">
        <v>292</v>
      </c>
      <c r="C34" s="520"/>
      <c r="D34" s="521">
        <f t="shared" ref="D34:S34" si="8">SUM(D35:D40)</f>
        <v>139199.541</v>
      </c>
      <c r="E34" s="555">
        <f t="shared" si="8"/>
        <v>229019.228</v>
      </c>
      <c r="F34" s="490">
        <f t="shared" si="8"/>
        <v>631984.17999999993</v>
      </c>
      <c r="G34" s="555">
        <f t="shared" si="8"/>
        <v>1050032.9720000001</v>
      </c>
      <c r="H34" s="492">
        <f t="shared" si="8"/>
        <v>200135.65199999997</v>
      </c>
      <c r="I34" s="568">
        <f t="shared" si="8"/>
        <v>207337.49300000002</v>
      </c>
      <c r="J34" s="521">
        <f t="shared" si="8"/>
        <v>112259.201</v>
      </c>
      <c r="K34" s="555">
        <f t="shared" si="8"/>
        <v>131998.014</v>
      </c>
      <c r="L34" s="490">
        <f t="shared" si="8"/>
        <v>509335.94900000002</v>
      </c>
      <c r="M34" s="555">
        <f t="shared" si="8"/>
        <v>605192.91599999997</v>
      </c>
      <c r="N34" s="492">
        <f t="shared" si="8"/>
        <v>60307.558000000005</v>
      </c>
      <c r="O34" s="552">
        <f t="shared" si="8"/>
        <v>54129.519</v>
      </c>
      <c r="P34" s="489">
        <f t="shared" ref="P34:Q34" si="9">SUM(P35:P40)</f>
        <v>26940.340000000007</v>
      </c>
      <c r="Q34" s="564">
        <f t="shared" si="9"/>
        <v>97021.214000000007</v>
      </c>
      <c r="R34" s="493">
        <f t="shared" si="8"/>
        <v>122648.231</v>
      </c>
      <c r="S34" s="564">
        <f t="shared" si="8"/>
        <v>444840.05599999998</v>
      </c>
      <c r="T34" s="52"/>
    </row>
    <row r="35" spans="1:21" x14ac:dyDescent="0.2">
      <c r="A35" s="49"/>
      <c r="B35" s="494" t="s">
        <v>95</v>
      </c>
      <c r="C35" s="524" t="s">
        <v>148</v>
      </c>
      <c r="D35" s="498">
        <v>84410.936000000002</v>
      </c>
      <c r="E35" s="553">
        <v>129837.299</v>
      </c>
      <c r="F35" s="497">
        <v>383313.98700000002</v>
      </c>
      <c r="G35" s="556">
        <v>595594.93599999999</v>
      </c>
      <c r="H35" s="498">
        <v>166080.97399999999</v>
      </c>
      <c r="I35" s="569">
        <v>166121.394</v>
      </c>
      <c r="J35" s="534">
        <v>10406.370000000001</v>
      </c>
      <c r="K35" s="553">
        <v>12713.224</v>
      </c>
      <c r="L35" s="497">
        <v>47216.603000000003</v>
      </c>
      <c r="M35" s="556">
        <v>58467.735999999997</v>
      </c>
      <c r="N35" s="498">
        <v>10349.726000000001</v>
      </c>
      <c r="O35" s="579">
        <v>9577.6049999999996</v>
      </c>
      <c r="P35" s="496">
        <f t="shared" ref="P35:R40" si="10">D35-J35</f>
        <v>74004.566000000006</v>
      </c>
      <c r="Q35" s="560">
        <f t="shared" si="10"/>
        <v>117124.075</v>
      </c>
      <c r="R35" s="499">
        <f t="shared" si="10"/>
        <v>336097.38400000002</v>
      </c>
      <c r="S35" s="565">
        <f t="shared" ref="S35:S40" si="11">G35-M35</f>
        <v>537127.19999999995</v>
      </c>
      <c r="T35" s="52"/>
      <c r="U35" s="47"/>
    </row>
    <row r="36" spans="1:21" x14ac:dyDescent="0.2">
      <c r="A36" s="49"/>
      <c r="B36" s="494" t="s">
        <v>96</v>
      </c>
      <c r="C36" s="524" t="s">
        <v>97</v>
      </c>
      <c r="D36" s="498">
        <v>10129.495000000001</v>
      </c>
      <c r="E36" s="553">
        <v>31265.325000000001</v>
      </c>
      <c r="F36" s="497">
        <v>46017.415000000001</v>
      </c>
      <c r="G36" s="556">
        <v>143031.66500000001</v>
      </c>
      <c r="H36" s="498">
        <v>4404.4790000000003</v>
      </c>
      <c r="I36" s="569">
        <v>9842.2720000000008</v>
      </c>
      <c r="J36" s="534">
        <v>27191.75</v>
      </c>
      <c r="K36" s="553">
        <v>32231.170999999998</v>
      </c>
      <c r="L36" s="497">
        <v>123363.12300000001</v>
      </c>
      <c r="M36" s="556">
        <v>147495.951</v>
      </c>
      <c r="N36" s="498">
        <v>16085.539000000001</v>
      </c>
      <c r="O36" s="579">
        <v>13809.299000000001</v>
      </c>
      <c r="P36" s="496">
        <f t="shared" si="10"/>
        <v>-17062.254999999997</v>
      </c>
      <c r="Q36" s="560">
        <f t="shared" si="10"/>
        <v>-965.84599999999773</v>
      </c>
      <c r="R36" s="499">
        <f t="shared" si="10"/>
        <v>-77345.708000000013</v>
      </c>
      <c r="S36" s="565">
        <f t="shared" si="11"/>
        <v>-4464.2859999999928</v>
      </c>
    </row>
    <row r="37" spans="1:21" x14ac:dyDescent="0.2">
      <c r="A37" s="49"/>
      <c r="B37" s="494" t="s">
        <v>98</v>
      </c>
      <c r="C37" s="524" t="s">
        <v>99</v>
      </c>
      <c r="D37" s="498">
        <v>4292.1760000000004</v>
      </c>
      <c r="E37" s="553">
        <v>4403.259</v>
      </c>
      <c r="F37" s="497">
        <v>19474.744999999999</v>
      </c>
      <c r="G37" s="556">
        <v>20135.355</v>
      </c>
      <c r="H37" s="498">
        <v>4783.0839999999998</v>
      </c>
      <c r="I37" s="569">
        <v>4100.0290000000005</v>
      </c>
      <c r="J37" s="534">
        <v>11765.171</v>
      </c>
      <c r="K37" s="553">
        <v>10110.538</v>
      </c>
      <c r="L37" s="497">
        <v>53470.915000000001</v>
      </c>
      <c r="M37" s="556">
        <v>46383.981</v>
      </c>
      <c r="N37" s="498">
        <v>8731.5910000000003</v>
      </c>
      <c r="O37" s="579">
        <v>6850.9139999999998</v>
      </c>
      <c r="P37" s="496">
        <f t="shared" si="10"/>
        <v>-7472.9949999999999</v>
      </c>
      <c r="Q37" s="560">
        <f t="shared" si="10"/>
        <v>-5707.2790000000005</v>
      </c>
      <c r="R37" s="499">
        <f t="shared" si="10"/>
        <v>-33996.17</v>
      </c>
      <c r="S37" s="565">
        <f t="shared" si="11"/>
        <v>-26248.626</v>
      </c>
      <c r="T37" s="52"/>
    </row>
    <row r="38" spans="1:21" x14ac:dyDescent="0.2">
      <c r="A38" s="49"/>
      <c r="B38" s="494" t="s">
        <v>100</v>
      </c>
      <c r="C38" s="524" t="s">
        <v>101</v>
      </c>
      <c r="D38" s="498">
        <v>5446.3760000000002</v>
      </c>
      <c r="E38" s="553">
        <v>9264.9429999999993</v>
      </c>
      <c r="F38" s="497">
        <v>24660.467000000001</v>
      </c>
      <c r="G38" s="556">
        <v>42500.616999999998</v>
      </c>
      <c r="H38" s="498">
        <v>11085.07</v>
      </c>
      <c r="I38" s="569">
        <v>11953.873</v>
      </c>
      <c r="J38" s="534">
        <v>3559.4609999999998</v>
      </c>
      <c r="K38" s="553">
        <v>7098.3469999999998</v>
      </c>
      <c r="L38" s="497">
        <v>16166.298000000001</v>
      </c>
      <c r="M38" s="556">
        <v>32528.333999999999</v>
      </c>
      <c r="N38" s="498">
        <v>6587.9260000000004</v>
      </c>
      <c r="O38" s="579">
        <v>7299.5990000000002</v>
      </c>
      <c r="P38" s="496">
        <f t="shared" si="10"/>
        <v>1886.9150000000004</v>
      </c>
      <c r="Q38" s="560">
        <f t="shared" si="10"/>
        <v>2166.5959999999995</v>
      </c>
      <c r="R38" s="499">
        <f t="shared" si="10"/>
        <v>8494.1689999999999</v>
      </c>
      <c r="S38" s="565">
        <f t="shared" si="11"/>
        <v>9972.2829999999994</v>
      </c>
      <c r="T38" s="52"/>
    </row>
    <row r="39" spans="1:21" x14ac:dyDescent="0.2">
      <c r="A39" s="49"/>
      <c r="B39" s="494" t="s">
        <v>102</v>
      </c>
      <c r="C39" s="524" t="s">
        <v>103</v>
      </c>
      <c r="D39" s="498">
        <v>4756.8339999999998</v>
      </c>
      <c r="E39" s="553">
        <v>14883.456</v>
      </c>
      <c r="F39" s="497">
        <v>21618.951000000001</v>
      </c>
      <c r="G39" s="556">
        <v>68299.260999999999</v>
      </c>
      <c r="H39" s="498">
        <v>1383.6990000000001</v>
      </c>
      <c r="I39" s="569">
        <v>2678.7109999999998</v>
      </c>
      <c r="J39" s="534">
        <v>9818.2579999999998</v>
      </c>
      <c r="K39" s="553">
        <v>11820.242</v>
      </c>
      <c r="L39" s="497">
        <v>44579.296999999999</v>
      </c>
      <c r="M39" s="556">
        <v>54268.296999999999</v>
      </c>
      <c r="N39" s="498">
        <v>2607.7469999999998</v>
      </c>
      <c r="O39" s="579">
        <v>2055.701</v>
      </c>
      <c r="P39" s="496">
        <f t="shared" si="10"/>
        <v>-5061.424</v>
      </c>
      <c r="Q39" s="560">
        <f t="shared" si="10"/>
        <v>3063.2139999999999</v>
      </c>
      <c r="R39" s="499">
        <f t="shared" si="10"/>
        <v>-22960.345999999998</v>
      </c>
      <c r="S39" s="565">
        <f t="shared" si="11"/>
        <v>14030.964</v>
      </c>
    </row>
    <row r="40" spans="1:21" ht="13.5" thickBot="1" x14ac:dyDescent="0.25">
      <c r="A40" s="49"/>
      <c r="B40" s="500" t="s">
        <v>104</v>
      </c>
      <c r="C40" s="529" t="s">
        <v>105</v>
      </c>
      <c r="D40" s="504">
        <v>30163.723999999998</v>
      </c>
      <c r="E40" s="554">
        <v>39364.946000000004</v>
      </c>
      <c r="F40" s="503">
        <v>136898.61499999999</v>
      </c>
      <c r="G40" s="557">
        <v>180471.13800000001</v>
      </c>
      <c r="H40" s="504">
        <v>12398.346</v>
      </c>
      <c r="I40" s="570">
        <v>12641.214</v>
      </c>
      <c r="J40" s="535">
        <v>49518.190999999999</v>
      </c>
      <c r="K40" s="554">
        <v>58024.491999999998</v>
      </c>
      <c r="L40" s="503">
        <v>224539.71299999999</v>
      </c>
      <c r="M40" s="557">
        <v>266048.61700000003</v>
      </c>
      <c r="N40" s="504">
        <v>15945.029</v>
      </c>
      <c r="O40" s="580">
        <v>14536.401</v>
      </c>
      <c r="P40" s="502">
        <f t="shared" si="10"/>
        <v>-19354.467000000001</v>
      </c>
      <c r="Q40" s="561">
        <f t="shared" si="10"/>
        <v>-18659.545999999995</v>
      </c>
      <c r="R40" s="505">
        <f t="shared" si="10"/>
        <v>-87641.097999999998</v>
      </c>
      <c r="S40" s="566">
        <f t="shared" si="11"/>
        <v>-85577.479000000021</v>
      </c>
    </row>
    <row r="41" spans="1:21" x14ac:dyDescent="0.2">
      <c r="G41" s="38"/>
      <c r="H41" s="38"/>
      <c r="L41" s="38"/>
    </row>
    <row r="42" spans="1:21" ht="29.25" thickBot="1" x14ac:dyDescent="0.5">
      <c r="B42" s="463" t="s">
        <v>247</v>
      </c>
      <c r="C42" s="181"/>
      <c r="H42" s="38"/>
    </row>
    <row r="43" spans="1:21" ht="15" x14ac:dyDescent="0.2">
      <c r="A43" s="49"/>
      <c r="B43" s="465"/>
      <c r="C43" s="506"/>
      <c r="D43" s="510" t="s">
        <v>89</v>
      </c>
      <c r="E43" s="508"/>
      <c r="F43" s="508"/>
      <c r="G43" s="508"/>
      <c r="H43" s="508"/>
      <c r="I43" s="509"/>
      <c r="J43" s="507" t="s">
        <v>90</v>
      </c>
      <c r="K43" s="508"/>
      <c r="L43" s="508"/>
      <c r="M43" s="508"/>
      <c r="N43" s="508"/>
      <c r="O43" s="509"/>
      <c r="P43" s="507" t="s">
        <v>108</v>
      </c>
      <c r="Q43" s="511"/>
      <c r="R43" s="512"/>
      <c r="S43" s="513"/>
    </row>
    <row r="44" spans="1:21" ht="15" x14ac:dyDescent="0.25">
      <c r="A44" s="49"/>
      <c r="B44" s="472" t="s">
        <v>91</v>
      </c>
      <c r="C44" s="514" t="s">
        <v>92</v>
      </c>
      <c r="D44" s="477" t="s">
        <v>93</v>
      </c>
      <c r="E44" s="475"/>
      <c r="F44" s="475" t="s">
        <v>139</v>
      </c>
      <c r="G44" s="475"/>
      <c r="H44" s="475" t="s">
        <v>94</v>
      </c>
      <c r="I44" s="515"/>
      <c r="J44" s="475" t="s">
        <v>93</v>
      </c>
      <c r="K44" s="475"/>
      <c r="L44" s="475" t="s">
        <v>139</v>
      </c>
      <c r="M44" s="475"/>
      <c r="N44" s="475" t="s">
        <v>94</v>
      </c>
      <c r="O44" s="515"/>
      <c r="P44" s="475" t="s">
        <v>93</v>
      </c>
      <c r="Q44" s="475"/>
      <c r="R44" s="477" t="s">
        <v>139</v>
      </c>
      <c r="S44" s="476"/>
    </row>
    <row r="45" spans="1:21" ht="13.5" thickBot="1" x14ac:dyDescent="0.25">
      <c r="A45" s="49"/>
      <c r="B45" s="478"/>
      <c r="C45" s="516"/>
      <c r="D45" s="518" t="s">
        <v>294</v>
      </c>
      <c r="E45" s="562" t="s">
        <v>295</v>
      </c>
      <c r="F45" s="484" t="s">
        <v>294</v>
      </c>
      <c r="G45" s="562" t="s">
        <v>295</v>
      </c>
      <c r="H45" s="485" t="s">
        <v>294</v>
      </c>
      <c r="I45" s="571" t="s">
        <v>295</v>
      </c>
      <c r="J45" s="518" t="s">
        <v>294</v>
      </c>
      <c r="K45" s="562" t="s">
        <v>295</v>
      </c>
      <c r="L45" s="484" t="s">
        <v>294</v>
      </c>
      <c r="M45" s="562" t="s">
        <v>295</v>
      </c>
      <c r="N45" s="485" t="s">
        <v>294</v>
      </c>
      <c r="O45" s="571" t="s">
        <v>295</v>
      </c>
      <c r="P45" s="518" t="s">
        <v>294</v>
      </c>
      <c r="Q45" s="562" t="s">
        <v>295</v>
      </c>
      <c r="R45" s="486" t="s">
        <v>294</v>
      </c>
      <c r="S45" s="563" t="s">
        <v>295</v>
      </c>
    </row>
    <row r="46" spans="1:21" ht="15.75" x14ac:dyDescent="0.25">
      <c r="A46" s="49"/>
      <c r="B46" s="536" t="s">
        <v>292</v>
      </c>
      <c r="C46" s="537"/>
      <c r="D46" s="521">
        <f t="shared" ref="D46:S46" si="12">SUM(D47:D52)</f>
        <v>454170.92000000004</v>
      </c>
      <c r="E46" s="555">
        <f t="shared" si="12"/>
        <v>753340.21699999995</v>
      </c>
      <c r="F46" s="490">
        <f>(SUM(F47:F52))/1</f>
        <v>2061765.9009999998</v>
      </c>
      <c r="G46" s="555">
        <f>(SUM(G47:G52))/1</f>
        <v>3452585.352</v>
      </c>
      <c r="H46" s="492">
        <f t="shared" si="12"/>
        <v>364014.90100000001</v>
      </c>
      <c r="I46" s="568">
        <f t="shared" si="12"/>
        <v>412922.01599999995</v>
      </c>
      <c r="J46" s="521">
        <f t="shared" si="12"/>
        <v>327090.54200000002</v>
      </c>
      <c r="K46" s="555">
        <f t="shared" si="12"/>
        <v>423676.28699999995</v>
      </c>
      <c r="L46" s="490">
        <f>(SUM(L47:L52))/1</f>
        <v>1484553.091</v>
      </c>
      <c r="M46" s="555">
        <f>(SUM(M47:M52))/1</f>
        <v>1942132.0589999999</v>
      </c>
      <c r="N46" s="492">
        <f t="shared" si="12"/>
        <v>199226.26999999996</v>
      </c>
      <c r="O46" s="552">
        <f t="shared" si="12"/>
        <v>198626.92300000001</v>
      </c>
      <c r="P46" s="489">
        <f t="shared" ref="P46:Q46" si="13">SUM(P47:P52)</f>
        <v>127080.378</v>
      </c>
      <c r="Q46" s="564">
        <f t="shared" si="13"/>
        <v>329663.93000000005</v>
      </c>
      <c r="R46" s="493">
        <f t="shared" si="12"/>
        <v>577212.80999999994</v>
      </c>
      <c r="S46" s="564">
        <f t="shared" si="12"/>
        <v>1510453.2930000001</v>
      </c>
    </row>
    <row r="47" spans="1:21" x14ac:dyDescent="0.2">
      <c r="A47" s="49"/>
      <c r="B47" s="538" t="s">
        <v>95</v>
      </c>
      <c r="C47" s="539" t="s">
        <v>148</v>
      </c>
      <c r="D47" s="526">
        <v>110885.276</v>
      </c>
      <c r="E47" s="556">
        <v>170267.88800000001</v>
      </c>
      <c r="F47" s="497">
        <v>503442.59499999997</v>
      </c>
      <c r="G47" s="556">
        <v>780936.03099999996</v>
      </c>
      <c r="H47" s="525">
        <v>204305.36600000001</v>
      </c>
      <c r="I47" s="581">
        <v>210707.74</v>
      </c>
      <c r="J47" s="526">
        <v>47571.188000000002</v>
      </c>
      <c r="K47" s="556">
        <v>68407.736999999994</v>
      </c>
      <c r="L47" s="497">
        <v>215920.52100000001</v>
      </c>
      <c r="M47" s="556">
        <v>313801.21899999998</v>
      </c>
      <c r="N47" s="525">
        <v>58277.851999999999</v>
      </c>
      <c r="O47" s="572">
        <v>61304.726000000002</v>
      </c>
      <c r="P47" s="540">
        <f t="shared" ref="P47:S52" si="14">D47-J47</f>
        <v>63314.087999999996</v>
      </c>
      <c r="Q47" s="565">
        <f t="shared" si="14"/>
        <v>101860.15100000001</v>
      </c>
      <c r="R47" s="499">
        <f t="shared" si="14"/>
        <v>287522.07399999996</v>
      </c>
      <c r="S47" s="565">
        <f t="shared" si="14"/>
        <v>467134.81199999998</v>
      </c>
    </row>
    <row r="48" spans="1:21" x14ac:dyDescent="0.2">
      <c r="A48" s="49"/>
      <c r="B48" s="541" t="s">
        <v>96</v>
      </c>
      <c r="C48" s="539" t="s">
        <v>97</v>
      </c>
      <c r="D48" s="526">
        <v>40751.275999999998</v>
      </c>
      <c r="E48" s="556">
        <v>100667.243</v>
      </c>
      <c r="F48" s="497">
        <v>185047.37700000001</v>
      </c>
      <c r="G48" s="556">
        <v>460805.58100000001</v>
      </c>
      <c r="H48" s="525">
        <v>18287.742999999999</v>
      </c>
      <c r="I48" s="581">
        <v>30750.419000000002</v>
      </c>
      <c r="J48" s="526">
        <v>67231.562000000005</v>
      </c>
      <c r="K48" s="556">
        <v>96566.716</v>
      </c>
      <c r="L48" s="497">
        <v>304863.99</v>
      </c>
      <c r="M48" s="556">
        <v>442410.89199999999</v>
      </c>
      <c r="N48" s="525">
        <v>36456.898999999998</v>
      </c>
      <c r="O48" s="572">
        <v>35259.214999999997</v>
      </c>
      <c r="P48" s="540">
        <f t="shared" si="14"/>
        <v>-26480.286000000007</v>
      </c>
      <c r="Q48" s="565">
        <f t="shared" si="14"/>
        <v>4100.5270000000019</v>
      </c>
      <c r="R48" s="499">
        <f t="shared" si="14"/>
        <v>-119816.61299999998</v>
      </c>
      <c r="S48" s="565">
        <f t="shared" si="14"/>
        <v>18394.689000000013</v>
      </c>
    </row>
    <row r="49" spans="1:19" x14ac:dyDescent="0.2">
      <c r="A49" s="49"/>
      <c r="B49" s="541" t="s">
        <v>98</v>
      </c>
      <c r="C49" s="539" t="s">
        <v>99</v>
      </c>
      <c r="D49" s="526">
        <v>29461.955999999998</v>
      </c>
      <c r="E49" s="556">
        <v>41433.565999999999</v>
      </c>
      <c r="F49" s="497">
        <v>133694.27900000001</v>
      </c>
      <c r="G49" s="556">
        <v>189908.18299999999</v>
      </c>
      <c r="H49" s="525">
        <v>25638</v>
      </c>
      <c r="I49" s="581">
        <v>32620.277999999998</v>
      </c>
      <c r="J49" s="526">
        <v>29248.98</v>
      </c>
      <c r="K49" s="556">
        <v>30124.544999999998</v>
      </c>
      <c r="L49" s="497">
        <v>132800.12299999999</v>
      </c>
      <c r="M49" s="556">
        <v>138136.80600000001</v>
      </c>
      <c r="N49" s="525">
        <v>22974.018</v>
      </c>
      <c r="O49" s="572">
        <v>20903.601999999999</v>
      </c>
      <c r="P49" s="540">
        <f t="shared" si="14"/>
        <v>212.97599999999875</v>
      </c>
      <c r="Q49" s="565">
        <f t="shared" si="14"/>
        <v>11309.021000000001</v>
      </c>
      <c r="R49" s="499">
        <f t="shared" si="14"/>
        <v>894.15600000001723</v>
      </c>
      <c r="S49" s="565">
        <f t="shared" si="14"/>
        <v>51771.376999999979</v>
      </c>
    </row>
    <row r="50" spans="1:19" x14ac:dyDescent="0.2">
      <c r="A50" s="49"/>
      <c r="B50" s="541" t="s">
        <v>100</v>
      </c>
      <c r="C50" s="539" t="s">
        <v>101</v>
      </c>
      <c r="D50" s="526">
        <v>28056.819</v>
      </c>
      <c r="E50" s="556">
        <v>46133.894</v>
      </c>
      <c r="F50" s="497">
        <v>127342.02899999999</v>
      </c>
      <c r="G50" s="556">
        <v>211440.848</v>
      </c>
      <c r="H50" s="525">
        <v>37743.802000000003</v>
      </c>
      <c r="I50" s="581">
        <v>44905.190999999999</v>
      </c>
      <c r="J50" s="526">
        <v>18727.84</v>
      </c>
      <c r="K50" s="556">
        <v>28581.058000000001</v>
      </c>
      <c r="L50" s="497">
        <v>85076.547000000006</v>
      </c>
      <c r="M50" s="556">
        <v>131101.03</v>
      </c>
      <c r="N50" s="525">
        <v>37983.521000000001</v>
      </c>
      <c r="O50" s="572">
        <v>38752.85</v>
      </c>
      <c r="P50" s="540">
        <f t="shared" si="14"/>
        <v>9328.9789999999994</v>
      </c>
      <c r="Q50" s="565">
        <f t="shared" si="14"/>
        <v>17552.835999999999</v>
      </c>
      <c r="R50" s="499">
        <f t="shared" si="14"/>
        <v>42265.481999999989</v>
      </c>
      <c r="S50" s="565">
        <f t="shared" si="14"/>
        <v>80339.817999999999</v>
      </c>
    </row>
    <row r="51" spans="1:19" x14ac:dyDescent="0.2">
      <c r="A51" s="49"/>
      <c r="B51" s="541" t="s">
        <v>102</v>
      </c>
      <c r="C51" s="539" t="s">
        <v>103</v>
      </c>
      <c r="D51" s="526">
        <v>55622.813000000002</v>
      </c>
      <c r="E51" s="556">
        <v>140602.073</v>
      </c>
      <c r="F51" s="497">
        <v>252759.242</v>
      </c>
      <c r="G51" s="556">
        <v>643687.02399999998</v>
      </c>
      <c r="H51" s="525">
        <v>14882.496999999999</v>
      </c>
      <c r="I51" s="581">
        <v>24115.581999999999</v>
      </c>
      <c r="J51" s="526">
        <v>35836.697</v>
      </c>
      <c r="K51" s="556">
        <v>46282.546000000002</v>
      </c>
      <c r="L51" s="497">
        <v>162987.696</v>
      </c>
      <c r="M51" s="556">
        <v>212074.20600000001</v>
      </c>
      <c r="N51" s="525">
        <v>9830.2939999999999</v>
      </c>
      <c r="O51" s="572">
        <v>8049.8249999999998</v>
      </c>
      <c r="P51" s="540">
        <f t="shared" si="14"/>
        <v>19786.116000000002</v>
      </c>
      <c r="Q51" s="565">
        <f t="shared" si="14"/>
        <v>94319.527000000002</v>
      </c>
      <c r="R51" s="499">
        <f t="shared" si="14"/>
        <v>89771.546000000002</v>
      </c>
      <c r="S51" s="565">
        <f t="shared" si="14"/>
        <v>431612.81799999997</v>
      </c>
    </row>
    <row r="52" spans="1:19" ht="13.5" thickBot="1" x14ac:dyDescent="0.25">
      <c r="A52" s="49"/>
      <c r="B52" s="542" t="s">
        <v>104</v>
      </c>
      <c r="C52" s="543" t="s">
        <v>105</v>
      </c>
      <c r="D52" s="531">
        <v>189392.78</v>
      </c>
      <c r="E52" s="557">
        <v>254235.55300000001</v>
      </c>
      <c r="F52" s="503">
        <v>859480.37899999996</v>
      </c>
      <c r="G52" s="557">
        <v>1165807.6850000001</v>
      </c>
      <c r="H52" s="530">
        <v>63157.493000000002</v>
      </c>
      <c r="I52" s="582">
        <v>69822.805999999997</v>
      </c>
      <c r="J52" s="531">
        <v>128474.27499999999</v>
      </c>
      <c r="K52" s="557">
        <v>153713.685</v>
      </c>
      <c r="L52" s="503">
        <v>582904.21400000004</v>
      </c>
      <c r="M52" s="557">
        <v>704607.90599999996</v>
      </c>
      <c r="N52" s="530">
        <v>33703.686000000002</v>
      </c>
      <c r="O52" s="573">
        <v>34356.705000000002</v>
      </c>
      <c r="P52" s="544">
        <f t="shared" si="14"/>
        <v>60918.505000000005</v>
      </c>
      <c r="Q52" s="566">
        <f t="shared" si="14"/>
        <v>100521.86800000002</v>
      </c>
      <c r="R52" s="505">
        <f t="shared" si="14"/>
        <v>276576.16499999992</v>
      </c>
      <c r="S52" s="566">
        <f t="shared" si="14"/>
        <v>461199.7790000001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545" t="s">
        <v>296</v>
      </c>
      <c r="C2" s="545"/>
      <c r="D2" s="545"/>
      <c r="E2" s="545"/>
      <c r="F2" s="545"/>
      <c r="G2" s="545"/>
      <c r="H2" s="545"/>
      <c r="I2" s="545"/>
      <c r="J2" s="545"/>
      <c r="K2" s="545" t="s">
        <v>297</v>
      </c>
      <c r="L2" s="545"/>
      <c r="M2" s="545"/>
      <c r="N2" s="545"/>
      <c r="O2" s="545"/>
      <c r="P2" s="37"/>
    </row>
    <row r="3" spans="2:18" ht="18" thickBot="1" x14ac:dyDescent="0.35">
      <c r="B3" s="546" t="s">
        <v>186</v>
      </c>
      <c r="C3" s="545"/>
      <c r="D3" s="545"/>
      <c r="E3" s="545"/>
      <c r="F3" s="545"/>
      <c r="G3" s="545"/>
      <c r="H3" s="545"/>
      <c r="I3" s="545"/>
      <c r="J3" s="545"/>
      <c r="K3" s="546" t="s">
        <v>186</v>
      </c>
      <c r="L3" s="545"/>
      <c r="M3" s="545"/>
      <c r="N3" s="545"/>
      <c r="O3" s="545"/>
      <c r="P3" s="37"/>
    </row>
    <row r="4" spans="2:18" ht="21.75" thickBot="1" x14ac:dyDescent="0.4">
      <c r="B4" s="583" t="s">
        <v>111</v>
      </c>
      <c r="C4" s="584"/>
      <c r="D4" s="584"/>
      <c r="E4" s="584"/>
      <c r="F4" s="584"/>
      <c r="G4" s="584"/>
      <c r="H4" s="584"/>
      <c r="I4" s="585"/>
      <c r="J4" s="586"/>
      <c r="K4" s="583" t="s">
        <v>112</v>
      </c>
      <c r="L4" s="584"/>
      <c r="M4" s="584"/>
      <c r="N4" s="584"/>
      <c r="O4" s="584"/>
      <c r="P4" s="584"/>
      <c r="Q4" s="584"/>
      <c r="R4" s="585"/>
    </row>
    <row r="5" spans="2:18" ht="19.5" thickBot="1" x14ac:dyDescent="0.35">
      <c r="B5" s="587" t="s">
        <v>298</v>
      </c>
      <c r="C5" s="588"/>
      <c r="D5" s="589"/>
      <c r="E5" s="590"/>
      <c r="F5" s="587" t="s">
        <v>299</v>
      </c>
      <c r="G5" s="588"/>
      <c r="H5" s="589"/>
      <c r="I5" s="590"/>
      <c r="J5" s="586"/>
      <c r="K5" s="587" t="s">
        <v>298</v>
      </c>
      <c r="L5" s="588"/>
      <c r="M5" s="589"/>
      <c r="N5" s="590"/>
      <c r="O5" s="587" t="s">
        <v>299</v>
      </c>
      <c r="P5" s="588"/>
      <c r="Q5" s="589"/>
      <c r="R5" s="590"/>
    </row>
    <row r="6" spans="2:18" ht="30.75" thickBot="1" x14ac:dyDescent="0.25">
      <c r="B6" s="591" t="s">
        <v>113</v>
      </c>
      <c r="C6" s="592" t="s">
        <v>93</v>
      </c>
      <c r="D6" s="593" t="s">
        <v>139</v>
      </c>
      <c r="E6" s="594" t="s">
        <v>114</v>
      </c>
      <c r="F6" s="591" t="s">
        <v>113</v>
      </c>
      <c r="G6" s="592" t="s">
        <v>93</v>
      </c>
      <c r="H6" s="593" t="s">
        <v>139</v>
      </c>
      <c r="I6" s="594" t="s">
        <v>114</v>
      </c>
      <c r="J6" s="586"/>
      <c r="K6" s="591" t="s">
        <v>113</v>
      </c>
      <c r="L6" s="592" t="s">
        <v>93</v>
      </c>
      <c r="M6" s="593" t="s">
        <v>139</v>
      </c>
      <c r="N6" s="594" t="s">
        <v>114</v>
      </c>
      <c r="O6" s="591" t="s">
        <v>113</v>
      </c>
      <c r="P6" s="592" t="s">
        <v>93</v>
      </c>
      <c r="Q6" s="593" t="s">
        <v>139</v>
      </c>
      <c r="R6" s="594" t="s">
        <v>114</v>
      </c>
    </row>
    <row r="7" spans="2:18" ht="16.5" thickBot="1" x14ac:dyDescent="0.3">
      <c r="B7" s="595" t="s">
        <v>106</v>
      </c>
      <c r="C7" s="596">
        <v>165185.11799999999</v>
      </c>
      <c r="D7" s="597">
        <v>749996.05</v>
      </c>
      <c r="E7" s="598">
        <v>305614.147</v>
      </c>
      <c r="F7" s="599" t="s">
        <v>106</v>
      </c>
      <c r="G7" s="600">
        <v>217416.416</v>
      </c>
      <c r="H7" s="601">
        <v>997070.728</v>
      </c>
      <c r="I7" s="598">
        <v>284066.51899999997</v>
      </c>
      <c r="J7" s="586"/>
      <c r="K7" s="595" t="s">
        <v>106</v>
      </c>
      <c r="L7" s="596">
        <v>47571.188000000002</v>
      </c>
      <c r="M7" s="597">
        <v>215920.52100000001</v>
      </c>
      <c r="N7" s="598">
        <v>58277.851999999999</v>
      </c>
      <c r="O7" s="599" t="s">
        <v>106</v>
      </c>
      <c r="P7" s="600">
        <v>68410.41</v>
      </c>
      <c r="Q7" s="601">
        <v>313813.32400000002</v>
      </c>
      <c r="R7" s="598">
        <v>61305.663</v>
      </c>
    </row>
    <row r="8" spans="2:18" ht="15.75" x14ac:dyDescent="0.25">
      <c r="B8" s="602" t="s">
        <v>70</v>
      </c>
      <c r="C8" s="603">
        <v>84410.936000000002</v>
      </c>
      <c r="D8" s="603">
        <v>383313.98700000002</v>
      </c>
      <c r="E8" s="603">
        <v>166080.97399999999</v>
      </c>
      <c r="F8" s="604" t="s">
        <v>70</v>
      </c>
      <c r="G8" s="605">
        <v>129837.299</v>
      </c>
      <c r="H8" s="606">
        <v>595594.93599999999</v>
      </c>
      <c r="I8" s="607">
        <v>166121.394</v>
      </c>
      <c r="J8" s="586"/>
      <c r="K8" s="602" t="s">
        <v>118</v>
      </c>
      <c r="L8" s="603">
        <v>26599.989000000001</v>
      </c>
      <c r="M8" s="603">
        <v>120709.155</v>
      </c>
      <c r="N8" s="603">
        <v>31253.357</v>
      </c>
      <c r="O8" s="604" t="s">
        <v>118</v>
      </c>
      <c r="P8" s="605">
        <v>41282.838000000003</v>
      </c>
      <c r="Q8" s="606">
        <v>189286.34400000001</v>
      </c>
      <c r="R8" s="607">
        <v>32621.003000000001</v>
      </c>
    </row>
    <row r="9" spans="2:18" ht="15.75" x14ac:dyDescent="0.25">
      <c r="B9" s="608" t="s">
        <v>147</v>
      </c>
      <c r="C9" s="609">
        <v>30606.614000000001</v>
      </c>
      <c r="D9" s="609">
        <v>139100.416</v>
      </c>
      <c r="E9" s="609">
        <v>59322.45</v>
      </c>
      <c r="F9" s="610" t="s">
        <v>147</v>
      </c>
      <c r="G9" s="611">
        <v>23205.739000000001</v>
      </c>
      <c r="H9" s="612">
        <v>106335.47100000001</v>
      </c>
      <c r="I9" s="613">
        <v>38461.803</v>
      </c>
      <c r="J9" s="586"/>
      <c r="K9" s="608" t="s">
        <v>70</v>
      </c>
      <c r="L9" s="609">
        <v>10406.370000000001</v>
      </c>
      <c r="M9" s="609">
        <v>47216.603000000003</v>
      </c>
      <c r="N9" s="609">
        <v>10349.726000000001</v>
      </c>
      <c r="O9" s="610" t="s">
        <v>70</v>
      </c>
      <c r="P9" s="611">
        <v>12713.224</v>
      </c>
      <c r="Q9" s="612">
        <v>58467.735999999997</v>
      </c>
      <c r="R9" s="613">
        <v>9577.6049999999996</v>
      </c>
    </row>
    <row r="10" spans="2:18" ht="15.75" x14ac:dyDescent="0.25">
      <c r="B10" s="608" t="s">
        <v>118</v>
      </c>
      <c r="C10" s="609">
        <v>7322.6210000000001</v>
      </c>
      <c r="D10" s="609">
        <v>33216.879000000001</v>
      </c>
      <c r="E10" s="609">
        <v>15951.294</v>
      </c>
      <c r="F10" s="610" t="s">
        <v>118</v>
      </c>
      <c r="G10" s="611">
        <v>9516.2849999999999</v>
      </c>
      <c r="H10" s="612">
        <v>43543.58</v>
      </c>
      <c r="I10" s="613">
        <v>15553.01</v>
      </c>
      <c r="J10" s="586"/>
      <c r="K10" s="608" t="s">
        <v>237</v>
      </c>
      <c r="L10" s="609">
        <v>2657.3319999999999</v>
      </c>
      <c r="M10" s="609">
        <v>12084.561</v>
      </c>
      <c r="N10" s="609">
        <v>1630.251</v>
      </c>
      <c r="O10" s="610" t="s">
        <v>72</v>
      </c>
      <c r="P10" s="611">
        <v>3627.8449999999998</v>
      </c>
      <c r="Q10" s="612">
        <v>16637.22</v>
      </c>
      <c r="R10" s="613">
        <v>8021.5169999999998</v>
      </c>
    </row>
    <row r="11" spans="2:18" ht="15.75" x14ac:dyDescent="0.25">
      <c r="B11" s="608" t="s">
        <v>126</v>
      </c>
      <c r="C11" s="609">
        <v>3890.6970000000001</v>
      </c>
      <c r="D11" s="609">
        <v>17639.628000000001</v>
      </c>
      <c r="E11" s="609">
        <v>4439.125</v>
      </c>
      <c r="F11" s="610" t="s">
        <v>241</v>
      </c>
      <c r="G11" s="611">
        <v>5215.4189999999999</v>
      </c>
      <c r="H11" s="612">
        <v>23968.371999999999</v>
      </c>
      <c r="I11" s="613">
        <v>8512.5570000000007</v>
      </c>
      <c r="J11" s="586"/>
      <c r="K11" s="608" t="s">
        <v>72</v>
      </c>
      <c r="L11" s="609">
        <v>2306.3159999999998</v>
      </c>
      <c r="M11" s="609">
        <v>10445.203</v>
      </c>
      <c r="N11" s="609">
        <v>6695.6329999999998</v>
      </c>
      <c r="O11" s="610" t="s">
        <v>69</v>
      </c>
      <c r="P11" s="611">
        <v>2442.3270000000002</v>
      </c>
      <c r="Q11" s="612">
        <v>11210.834000000001</v>
      </c>
      <c r="R11" s="613">
        <v>756.20299999999997</v>
      </c>
    </row>
    <row r="12" spans="2:18" ht="15.75" x14ac:dyDescent="0.25">
      <c r="B12" s="608" t="s">
        <v>248</v>
      </c>
      <c r="C12" s="609">
        <v>3658.6190000000001</v>
      </c>
      <c r="D12" s="609">
        <v>16520.024000000001</v>
      </c>
      <c r="E12" s="609">
        <v>8408.4</v>
      </c>
      <c r="F12" s="610" t="s">
        <v>136</v>
      </c>
      <c r="G12" s="611">
        <v>4851.2039999999997</v>
      </c>
      <c r="H12" s="612">
        <v>22192.805</v>
      </c>
      <c r="I12" s="613">
        <v>8137.893</v>
      </c>
      <c r="J12" s="586"/>
      <c r="K12" s="608" t="s">
        <v>163</v>
      </c>
      <c r="L12" s="609">
        <v>1534.2639999999999</v>
      </c>
      <c r="M12" s="609">
        <v>6967.277</v>
      </c>
      <c r="N12" s="609">
        <v>862.69600000000003</v>
      </c>
      <c r="O12" s="610" t="s">
        <v>237</v>
      </c>
      <c r="P12" s="611">
        <v>1709.4570000000001</v>
      </c>
      <c r="Q12" s="612">
        <v>7797.7860000000001</v>
      </c>
      <c r="R12" s="613">
        <v>1542.306</v>
      </c>
    </row>
    <row r="13" spans="2:18" ht="15.75" x14ac:dyDescent="0.25">
      <c r="B13" s="608" t="s">
        <v>241</v>
      </c>
      <c r="C13" s="609">
        <v>2765.9189999999999</v>
      </c>
      <c r="D13" s="609">
        <v>12592.635</v>
      </c>
      <c r="E13" s="609">
        <v>5342.4340000000002</v>
      </c>
      <c r="F13" s="610" t="s">
        <v>126</v>
      </c>
      <c r="G13" s="611">
        <v>4703.5259999999998</v>
      </c>
      <c r="H13" s="612">
        <v>21580.966</v>
      </c>
      <c r="I13" s="613">
        <v>4615.7370000000001</v>
      </c>
      <c r="J13" s="586"/>
      <c r="K13" s="608" t="s">
        <v>121</v>
      </c>
      <c r="L13" s="609">
        <v>1034.9090000000001</v>
      </c>
      <c r="M13" s="609">
        <v>4709.4290000000001</v>
      </c>
      <c r="N13" s="609">
        <v>1320.0650000000001</v>
      </c>
      <c r="O13" s="610" t="s">
        <v>123</v>
      </c>
      <c r="P13" s="611">
        <v>1678.5239999999999</v>
      </c>
      <c r="Q13" s="612">
        <v>7734.9690000000001</v>
      </c>
      <c r="R13" s="613">
        <v>1992.809</v>
      </c>
    </row>
    <row r="14" spans="2:18" ht="15.75" x14ac:dyDescent="0.25">
      <c r="B14" s="608" t="s">
        <v>72</v>
      </c>
      <c r="C14" s="609">
        <v>2654.1990000000001</v>
      </c>
      <c r="D14" s="609">
        <v>12037.807000000001</v>
      </c>
      <c r="E14" s="609">
        <v>1712.873</v>
      </c>
      <c r="F14" s="610" t="s">
        <v>72</v>
      </c>
      <c r="G14" s="611">
        <v>3506.7429999999999</v>
      </c>
      <c r="H14" s="612">
        <v>16109.223</v>
      </c>
      <c r="I14" s="613">
        <v>1330.9860000000001</v>
      </c>
      <c r="J14" s="586"/>
      <c r="K14" s="608" t="s">
        <v>123</v>
      </c>
      <c r="L14" s="609">
        <v>974.67899999999997</v>
      </c>
      <c r="M14" s="609">
        <v>4443.3689999999997</v>
      </c>
      <c r="N14" s="609">
        <v>2896.01</v>
      </c>
      <c r="O14" s="610" t="s">
        <v>163</v>
      </c>
      <c r="P14" s="611">
        <v>1294.69</v>
      </c>
      <c r="Q14" s="612">
        <v>5958.4269999999997</v>
      </c>
      <c r="R14" s="613">
        <v>480.137</v>
      </c>
    </row>
    <row r="15" spans="2:18" ht="15.75" x14ac:dyDescent="0.25">
      <c r="B15" s="608" t="s">
        <v>124</v>
      </c>
      <c r="C15" s="609">
        <v>2374.25</v>
      </c>
      <c r="D15" s="609">
        <v>10758.026</v>
      </c>
      <c r="E15" s="609">
        <v>3852.9870000000001</v>
      </c>
      <c r="F15" s="610" t="s">
        <v>145</v>
      </c>
      <c r="G15" s="611">
        <v>3503.6309999999999</v>
      </c>
      <c r="H15" s="612">
        <v>16091.5</v>
      </c>
      <c r="I15" s="613">
        <v>5066.607</v>
      </c>
      <c r="J15" s="586"/>
      <c r="K15" s="608" t="s">
        <v>119</v>
      </c>
      <c r="L15" s="609">
        <v>667.48099999999999</v>
      </c>
      <c r="M15" s="609">
        <v>3017.4839999999999</v>
      </c>
      <c r="N15" s="609">
        <v>1927.6010000000001</v>
      </c>
      <c r="O15" s="610" t="s">
        <v>119</v>
      </c>
      <c r="P15" s="611">
        <v>1202.6959999999999</v>
      </c>
      <c r="Q15" s="612">
        <v>5487.5280000000002</v>
      </c>
      <c r="R15" s="613">
        <v>3970.2930000000001</v>
      </c>
    </row>
    <row r="16" spans="2:18" ht="15.75" x14ac:dyDescent="0.25">
      <c r="B16" s="608" t="s">
        <v>123</v>
      </c>
      <c r="C16" s="609">
        <v>2343.6860000000001</v>
      </c>
      <c r="D16" s="609">
        <v>10619.582</v>
      </c>
      <c r="E16" s="609">
        <v>1638.663</v>
      </c>
      <c r="F16" s="610" t="s">
        <v>180</v>
      </c>
      <c r="G16" s="611">
        <v>2839.873</v>
      </c>
      <c r="H16" s="612">
        <v>13015.574000000001</v>
      </c>
      <c r="I16" s="613">
        <v>4133.7539999999999</v>
      </c>
      <c r="J16" s="586"/>
      <c r="K16" s="608" t="s">
        <v>69</v>
      </c>
      <c r="L16" s="609">
        <v>575.10799999999995</v>
      </c>
      <c r="M16" s="609">
        <v>2638.3159999999998</v>
      </c>
      <c r="N16" s="609">
        <v>320.61799999999999</v>
      </c>
      <c r="O16" s="610" t="s">
        <v>136</v>
      </c>
      <c r="P16" s="611">
        <v>1014.264</v>
      </c>
      <c r="Q16" s="612">
        <v>4639.7250000000004</v>
      </c>
      <c r="R16" s="613">
        <v>1186.982</v>
      </c>
    </row>
    <row r="17" spans="2:18" ht="15.75" x14ac:dyDescent="0.25">
      <c r="B17" s="608" t="s">
        <v>136</v>
      </c>
      <c r="C17" s="609">
        <v>2224.165</v>
      </c>
      <c r="D17" s="609">
        <v>10086.123</v>
      </c>
      <c r="E17" s="609">
        <v>4512.7169999999996</v>
      </c>
      <c r="F17" s="610" t="s">
        <v>123</v>
      </c>
      <c r="G17" s="611">
        <v>2693.1819999999998</v>
      </c>
      <c r="H17" s="612">
        <v>12363.834999999999</v>
      </c>
      <c r="I17" s="613">
        <v>1560.009</v>
      </c>
      <c r="J17" s="586"/>
      <c r="K17" s="608" t="s">
        <v>134</v>
      </c>
      <c r="L17" s="609">
        <v>264.60399999999998</v>
      </c>
      <c r="M17" s="609">
        <v>1197.248</v>
      </c>
      <c r="N17" s="609">
        <v>365.16</v>
      </c>
      <c r="O17" s="610" t="s">
        <v>121</v>
      </c>
      <c r="P17" s="611">
        <v>910.25900000000001</v>
      </c>
      <c r="Q17" s="612">
        <v>4133.9009999999998</v>
      </c>
      <c r="R17" s="613">
        <v>669.49800000000005</v>
      </c>
    </row>
    <row r="18" spans="2:18" ht="15.75" x14ac:dyDescent="0.25">
      <c r="B18" s="608" t="s">
        <v>180</v>
      </c>
      <c r="C18" s="609">
        <v>1893.5329999999999</v>
      </c>
      <c r="D18" s="609">
        <v>8591.4989999999998</v>
      </c>
      <c r="E18" s="609">
        <v>3597.4859999999999</v>
      </c>
      <c r="F18" s="610" t="s">
        <v>237</v>
      </c>
      <c r="G18" s="611">
        <v>2484.09</v>
      </c>
      <c r="H18" s="612">
        <v>11436.977999999999</v>
      </c>
      <c r="I18" s="613">
        <v>1267.595</v>
      </c>
      <c r="J18" s="586"/>
      <c r="K18" s="608" t="s">
        <v>125</v>
      </c>
      <c r="L18" s="609">
        <v>151.88900000000001</v>
      </c>
      <c r="M18" s="609">
        <v>692.46600000000001</v>
      </c>
      <c r="N18" s="609">
        <v>68.417000000000002</v>
      </c>
      <c r="O18" s="610" t="s">
        <v>120</v>
      </c>
      <c r="P18" s="611">
        <v>285.31700000000001</v>
      </c>
      <c r="Q18" s="612">
        <v>1308.7070000000001</v>
      </c>
      <c r="R18" s="613">
        <v>325.68799999999999</v>
      </c>
    </row>
    <row r="19" spans="2:18" ht="15.75" x14ac:dyDescent="0.25">
      <c r="B19" s="608" t="s">
        <v>145</v>
      </c>
      <c r="C19" s="609">
        <v>1757.94</v>
      </c>
      <c r="D19" s="609">
        <v>8020.0770000000002</v>
      </c>
      <c r="E19" s="609">
        <v>2838.692</v>
      </c>
      <c r="F19" s="610" t="s">
        <v>128</v>
      </c>
      <c r="G19" s="611">
        <v>2413.8939999999998</v>
      </c>
      <c r="H19" s="612">
        <v>11076.178</v>
      </c>
      <c r="I19" s="613">
        <v>1790.933</v>
      </c>
      <c r="J19" s="586"/>
      <c r="K19" s="608" t="s">
        <v>120</v>
      </c>
      <c r="L19" s="609">
        <v>125.315</v>
      </c>
      <c r="M19" s="609">
        <v>568.00800000000004</v>
      </c>
      <c r="N19" s="609">
        <v>453.04399999999998</v>
      </c>
      <c r="O19" s="610" t="s">
        <v>125</v>
      </c>
      <c r="P19" s="611">
        <v>102.236</v>
      </c>
      <c r="Q19" s="612">
        <v>478.35399999999998</v>
      </c>
      <c r="R19" s="613">
        <v>61.031999999999996</v>
      </c>
    </row>
    <row r="20" spans="2:18" ht="15.75" x14ac:dyDescent="0.25">
      <c r="B20" s="608" t="s">
        <v>171</v>
      </c>
      <c r="C20" s="609">
        <v>1715.3889999999999</v>
      </c>
      <c r="D20" s="609">
        <v>7820.5730000000003</v>
      </c>
      <c r="E20" s="609">
        <v>3571.2</v>
      </c>
      <c r="F20" s="610" t="s">
        <v>115</v>
      </c>
      <c r="G20" s="611">
        <v>2307.3670000000002</v>
      </c>
      <c r="H20" s="612">
        <v>10504.021000000001</v>
      </c>
      <c r="I20" s="613">
        <v>783.64800000000002</v>
      </c>
      <c r="J20" s="586"/>
      <c r="K20" s="608" t="s">
        <v>116</v>
      </c>
      <c r="L20" s="609">
        <v>123.741</v>
      </c>
      <c r="M20" s="609">
        <v>556.98299999999995</v>
      </c>
      <c r="N20" s="609">
        <v>72</v>
      </c>
      <c r="O20" s="610" t="s">
        <v>115</v>
      </c>
      <c r="P20" s="611">
        <v>73.983000000000004</v>
      </c>
      <c r="Q20" s="612">
        <v>337.59699999999998</v>
      </c>
      <c r="R20" s="613">
        <v>68.927000000000007</v>
      </c>
    </row>
    <row r="21" spans="2:18" ht="15.75" x14ac:dyDescent="0.25">
      <c r="B21" s="608" t="s">
        <v>128</v>
      </c>
      <c r="C21" s="609">
        <v>1453.972</v>
      </c>
      <c r="D21" s="609">
        <v>6595.1679999999997</v>
      </c>
      <c r="E21" s="609">
        <v>1158.5070000000001</v>
      </c>
      <c r="F21" s="610" t="s">
        <v>124</v>
      </c>
      <c r="G21" s="611">
        <v>2213.88</v>
      </c>
      <c r="H21" s="612">
        <v>10130.239</v>
      </c>
      <c r="I21" s="613">
        <v>3639.59</v>
      </c>
      <c r="J21" s="586"/>
      <c r="K21" s="608" t="s">
        <v>115</v>
      </c>
      <c r="L21" s="609">
        <v>92.991</v>
      </c>
      <c r="M21" s="609">
        <v>420.76600000000002</v>
      </c>
      <c r="N21" s="609">
        <v>35.948999999999998</v>
      </c>
      <c r="O21" s="610" t="s">
        <v>134</v>
      </c>
      <c r="P21" s="611">
        <v>64.141000000000005</v>
      </c>
      <c r="Q21" s="612">
        <v>295.09399999999999</v>
      </c>
      <c r="R21" s="613">
        <v>28.41</v>
      </c>
    </row>
    <row r="22" spans="2:18" ht="15.75" x14ac:dyDescent="0.25">
      <c r="B22" s="608" t="s">
        <v>233</v>
      </c>
      <c r="C22" s="609">
        <v>1443.5730000000001</v>
      </c>
      <c r="D22" s="609">
        <v>6507.6260000000002</v>
      </c>
      <c r="E22" s="609">
        <v>2857.6190000000001</v>
      </c>
      <c r="F22" s="610" t="s">
        <v>165</v>
      </c>
      <c r="G22" s="611">
        <v>1801.009</v>
      </c>
      <c r="H22" s="612">
        <v>8310.2720000000008</v>
      </c>
      <c r="I22" s="613">
        <v>2673.6660000000002</v>
      </c>
      <c r="J22" s="586"/>
      <c r="K22" s="608" t="s">
        <v>176</v>
      </c>
      <c r="L22" s="609">
        <v>31.908999999999999</v>
      </c>
      <c r="M22" s="609">
        <v>143.65</v>
      </c>
      <c r="N22" s="609">
        <v>18.574000000000002</v>
      </c>
      <c r="O22" s="610" t="s">
        <v>128</v>
      </c>
      <c r="P22" s="611">
        <v>5.7030000000000003</v>
      </c>
      <c r="Q22" s="612">
        <v>25.917999999999999</v>
      </c>
      <c r="R22" s="613">
        <v>2.145</v>
      </c>
    </row>
    <row r="23" spans="2:18" ht="16.5" thickBot="1" x14ac:dyDescent="0.3">
      <c r="B23" s="614" t="s">
        <v>119</v>
      </c>
      <c r="C23" s="615">
        <v>1382.14</v>
      </c>
      <c r="D23" s="615">
        <v>6305.9660000000003</v>
      </c>
      <c r="E23" s="615">
        <v>1322.2180000000001</v>
      </c>
      <c r="F23" s="616" t="s">
        <v>170</v>
      </c>
      <c r="G23" s="617">
        <v>1329.596</v>
      </c>
      <c r="H23" s="618">
        <v>6117.049</v>
      </c>
      <c r="I23" s="619">
        <v>421.06599999999997</v>
      </c>
      <c r="J23" s="586"/>
      <c r="K23" s="614" t="s">
        <v>136</v>
      </c>
      <c r="L23" s="615">
        <v>20.57</v>
      </c>
      <c r="M23" s="615">
        <v>93.111999999999995</v>
      </c>
      <c r="N23" s="615">
        <v>7.2069999999999999</v>
      </c>
      <c r="O23" s="616" t="s">
        <v>270</v>
      </c>
      <c r="P23" s="617">
        <v>2.6720000000000002</v>
      </c>
      <c r="Q23" s="618">
        <v>12.099</v>
      </c>
      <c r="R23" s="619">
        <v>0.93500000000000005</v>
      </c>
    </row>
    <row r="24" spans="2:18" x14ac:dyDescent="0.2"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</row>
    <row r="25" spans="2:18" x14ac:dyDescent="0.2"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</row>
    <row r="26" spans="2:18" x14ac:dyDescent="0.2"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</row>
    <row r="27" spans="2:18" ht="15.75" x14ac:dyDescent="0.25">
      <c r="B27" s="621" t="s">
        <v>300</v>
      </c>
      <c r="C27" s="622"/>
      <c r="D27" s="621"/>
      <c r="E27" s="621"/>
      <c r="F27" s="621"/>
      <c r="G27" s="623"/>
      <c r="H27" s="621"/>
      <c r="I27" s="623"/>
      <c r="J27" s="623"/>
      <c r="K27" s="621" t="s">
        <v>301</v>
      </c>
      <c r="L27" s="621"/>
      <c r="M27" s="621"/>
      <c r="N27" s="621"/>
      <c r="O27" s="621"/>
      <c r="P27" s="623"/>
      <c r="Q27" s="621"/>
      <c r="R27" s="623"/>
    </row>
    <row r="28" spans="2:18" ht="16.5" thickBot="1" x14ac:dyDescent="0.3">
      <c r="B28" s="624" t="s">
        <v>186</v>
      </c>
      <c r="C28" s="621"/>
      <c r="D28" s="621"/>
      <c r="E28" s="621"/>
      <c r="F28" s="621"/>
      <c r="G28" s="623"/>
      <c r="H28" s="621"/>
      <c r="I28" s="623"/>
      <c r="J28" s="623"/>
      <c r="K28" s="624" t="s">
        <v>186</v>
      </c>
      <c r="L28" s="621"/>
      <c r="M28" s="621"/>
      <c r="N28" s="621"/>
      <c r="O28" s="621"/>
      <c r="P28" s="623"/>
      <c r="Q28" s="621"/>
      <c r="R28" s="623"/>
    </row>
    <row r="29" spans="2:18" ht="16.5" thickBot="1" x14ac:dyDescent="0.3">
      <c r="B29" s="625" t="s">
        <v>111</v>
      </c>
      <c r="C29" s="626"/>
      <c r="D29" s="626"/>
      <c r="E29" s="626"/>
      <c r="F29" s="626"/>
      <c r="G29" s="626"/>
      <c r="H29" s="626"/>
      <c r="I29" s="627"/>
      <c r="J29" s="623"/>
      <c r="K29" s="625" t="s">
        <v>112</v>
      </c>
      <c r="L29" s="626"/>
      <c r="M29" s="626"/>
      <c r="N29" s="626"/>
      <c r="O29" s="626"/>
      <c r="P29" s="626"/>
      <c r="Q29" s="626"/>
      <c r="R29" s="627"/>
    </row>
    <row r="30" spans="2:18" ht="16.5" thickBot="1" x14ac:dyDescent="0.3">
      <c r="B30" s="628" t="s">
        <v>298</v>
      </c>
      <c r="C30" s="629"/>
      <c r="D30" s="630"/>
      <c r="E30" s="631"/>
      <c r="F30" s="628" t="s">
        <v>299</v>
      </c>
      <c r="G30" s="629"/>
      <c r="H30" s="630"/>
      <c r="I30" s="631"/>
      <c r="J30" s="623"/>
      <c r="K30" s="628" t="s">
        <v>298</v>
      </c>
      <c r="L30" s="629"/>
      <c r="M30" s="630"/>
      <c r="N30" s="631"/>
      <c r="O30" s="628" t="s">
        <v>299</v>
      </c>
      <c r="P30" s="629"/>
      <c r="Q30" s="630"/>
      <c r="R30" s="631"/>
    </row>
    <row r="31" spans="2:18" ht="32.25" thickBot="1" x14ac:dyDescent="0.3">
      <c r="B31" s="632" t="s">
        <v>113</v>
      </c>
      <c r="C31" s="633" t="s">
        <v>93</v>
      </c>
      <c r="D31" s="634" t="s">
        <v>139</v>
      </c>
      <c r="E31" s="635" t="s">
        <v>114</v>
      </c>
      <c r="F31" s="632" t="s">
        <v>113</v>
      </c>
      <c r="G31" s="633" t="s">
        <v>93</v>
      </c>
      <c r="H31" s="634" t="s">
        <v>139</v>
      </c>
      <c r="I31" s="635" t="s">
        <v>114</v>
      </c>
      <c r="J31" s="623"/>
      <c r="K31" s="632" t="s">
        <v>113</v>
      </c>
      <c r="L31" s="633" t="s">
        <v>93</v>
      </c>
      <c r="M31" s="634" t="s">
        <v>139</v>
      </c>
      <c r="N31" s="635" t="s">
        <v>114</v>
      </c>
      <c r="O31" s="632" t="s">
        <v>113</v>
      </c>
      <c r="P31" s="633" t="s">
        <v>93</v>
      </c>
      <c r="Q31" s="634" t="s">
        <v>139</v>
      </c>
      <c r="R31" s="635" t="s">
        <v>114</v>
      </c>
    </row>
    <row r="32" spans="2:18" ht="16.5" thickBot="1" x14ac:dyDescent="0.3">
      <c r="B32" s="595" t="s">
        <v>106</v>
      </c>
      <c r="C32" s="596">
        <v>111770.249</v>
      </c>
      <c r="D32" s="597">
        <v>507957.24099999998</v>
      </c>
      <c r="E32" s="598">
        <v>49123.387000000002</v>
      </c>
      <c r="F32" s="599" t="s">
        <v>106</v>
      </c>
      <c r="G32" s="600">
        <v>183311.348</v>
      </c>
      <c r="H32" s="601">
        <v>841049.24100000004</v>
      </c>
      <c r="I32" s="598">
        <v>54639.633000000002</v>
      </c>
      <c r="J32" s="623"/>
      <c r="K32" s="595" t="s">
        <v>106</v>
      </c>
      <c r="L32" s="596">
        <v>67805.846999999994</v>
      </c>
      <c r="M32" s="597">
        <v>307458.97499999998</v>
      </c>
      <c r="N32" s="598">
        <v>36706.171999999999</v>
      </c>
      <c r="O32" s="599" t="s">
        <v>106</v>
      </c>
      <c r="P32" s="600">
        <v>98294.006999999998</v>
      </c>
      <c r="Q32" s="601">
        <v>450500.98800000001</v>
      </c>
      <c r="R32" s="598">
        <v>36303.197999999997</v>
      </c>
    </row>
    <row r="33" spans="2:20" ht="15.75" x14ac:dyDescent="0.25">
      <c r="B33" s="602" t="s">
        <v>140</v>
      </c>
      <c r="C33" s="603">
        <v>33895.025000000001</v>
      </c>
      <c r="D33" s="603">
        <v>154317.978</v>
      </c>
      <c r="E33" s="603">
        <v>14850</v>
      </c>
      <c r="F33" s="604" t="s">
        <v>140</v>
      </c>
      <c r="G33" s="605">
        <v>42225.245000000003</v>
      </c>
      <c r="H33" s="606">
        <v>194786.45199999999</v>
      </c>
      <c r="I33" s="607">
        <v>12000</v>
      </c>
      <c r="J33" s="623"/>
      <c r="K33" s="602" t="s">
        <v>70</v>
      </c>
      <c r="L33" s="603">
        <v>27191.75</v>
      </c>
      <c r="M33" s="603">
        <v>123363.12300000001</v>
      </c>
      <c r="N33" s="603">
        <v>16085.539000000001</v>
      </c>
      <c r="O33" s="604" t="s">
        <v>70</v>
      </c>
      <c r="P33" s="605">
        <v>32231.170999999998</v>
      </c>
      <c r="Q33" s="606">
        <v>147495.951</v>
      </c>
      <c r="R33" s="607">
        <v>13809.299000000001</v>
      </c>
    </row>
    <row r="34" spans="2:20" ht="15.75" x14ac:dyDescent="0.25">
      <c r="B34" s="608" t="s">
        <v>70</v>
      </c>
      <c r="C34" s="609">
        <v>10129.495000000001</v>
      </c>
      <c r="D34" s="609">
        <v>46017.415000000001</v>
      </c>
      <c r="E34" s="609">
        <v>4404.4790000000003</v>
      </c>
      <c r="F34" s="610" t="s">
        <v>70</v>
      </c>
      <c r="G34" s="611">
        <v>31265.325000000001</v>
      </c>
      <c r="H34" s="612">
        <v>143031.66500000001</v>
      </c>
      <c r="I34" s="613">
        <v>9842.2720000000008</v>
      </c>
      <c r="J34" s="623"/>
      <c r="K34" s="608" t="s">
        <v>69</v>
      </c>
      <c r="L34" s="609">
        <v>9356.2829999999994</v>
      </c>
      <c r="M34" s="609">
        <v>42453.999000000003</v>
      </c>
      <c r="N34" s="609">
        <v>4816.8549999999996</v>
      </c>
      <c r="O34" s="610" t="s">
        <v>121</v>
      </c>
      <c r="P34" s="611">
        <v>14383.928</v>
      </c>
      <c r="Q34" s="612">
        <v>65871.463000000003</v>
      </c>
      <c r="R34" s="613">
        <v>4293.6949999999997</v>
      </c>
    </row>
    <row r="35" spans="2:20" ht="15.75" x14ac:dyDescent="0.25">
      <c r="B35" s="608" t="s">
        <v>165</v>
      </c>
      <c r="C35" s="609">
        <v>7353.152</v>
      </c>
      <c r="D35" s="609">
        <v>33227.411</v>
      </c>
      <c r="E35" s="609">
        <v>3100.85</v>
      </c>
      <c r="F35" s="610" t="s">
        <v>237</v>
      </c>
      <c r="G35" s="611">
        <v>26358.425999999999</v>
      </c>
      <c r="H35" s="612">
        <v>120674.79700000001</v>
      </c>
      <c r="I35" s="613">
        <v>7654.1559999999999</v>
      </c>
      <c r="J35" s="623"/>
      <c r="K35" s="608" t="s">
        <v>237</v>
      </c>
      <c r="L35" s="609">
        <v>9070.1790000000001</v>
      </c>
      <c r="M35" s="609">
        <v>41186.277000000002</v>
      </c>
      <c r="N35" s="609">
        <v>3367.4189999999999</v>
      </c>
      <c r="O35" s="610" t="s">
        <v>237</v>
      </c>
      <c r="P35" s="611">
        <v>13229.037</v>
      </c>
      <c r="Q35" s="612">
        <v>60745.824999999997</v>
      </c>
      <c r="R35" s="613">
        <v>3656.6779999999999</v>
      </c>
    </row>
    <row r="36" spans="2:20" ht="15.75" x14ac:dyDescent="0.25">
      <c r="B36" s="608" t="s">
        <v>237</v>
      </c>
      <c r="C36" s="609">
        <v>6729.9229999999998</v>
      </c>
      <c r="D36" s="609">
        <v>30577.67</v>
      </c>
      <c r="E36" s="609">
        <v>3153.4209999999998</v>
      </c>
      <c r="F36" s="610" t="s">
        <v>115</v>
      </c>
      <c r="G36" s="611">
        <v>10630.936</v>
      </c>
      <c r="H36" s="612">
        <v>48831.303999999996</v>
      </c>
      <c r="I36" s="613">
        <v>3245.5070000000001</v>
      </c>
      <c r="J36" s="623"/>
      <c r="K36" s="608" t="s">
        <v>121</v>
      </c>
      <c r="L36" s="609">
        <v>6228.7650000000003</v>
      </c>
      <c r="M36" s="609">
        <v>28202.261999999999</v>
      </c>
      <c r="N36" s="609">
        <v>2504.3470000000002</v>
      </c>
      <c r="O36" s="610" t="s">
        <v>69</v>
      </c>
      <c r="P36" s="611">
        <v>12968.125</v>
      </c>
      <c r="Q36" s="612">
        <v>59542.748</v>
      </c>
      <c r="R36" s="613">
        <v>4390.1289999999999</v>
      </c>
    </row>
    <row r="37" spans="2:20" ht="15.75" x14ac:dyDescent="0.25">
      <c r="B37" s="608" t="s">
        <v>122</v>
      </c>
      <c r="C37" s="609">
        <v>5763.7049999999999</v>
      </c>
      <c r="D37" s="609">
        <v>26267.712</v>
      </c>
      <c r="E37" s="609">
        <v>2341.3939999999998</v>
      </c>
      <c r="F37" s="610" t="s">
        <v>167</v>
      </c>
      <c r="G37" s="611">
        <v>8693.17</v>
      </c>
      <c r="H37" s="612">
        <v>40060.942999999999</v>
      </c>
      <c r="I37" s="613">
        <v>2241</v>
      </c>
      <c r="J37" s="623"/>
      <c r="K37" s="608" t="s">
        <v>118</v>
      </c>
      <c r="L37" s="609">
        <v>3766.9009999999998</v>
      </c>
      <c r="M37" s="609">
        <v>17019.948</v>
      </c>
      <c r="N37" s="609">
        <v>2357.9070000000002</v>
      </c>
      <c r="O37" s="610" t="s">
        <v>116</v>
      </c>
      <c r="P37" s="611">
        <v>5280.1459999999997</v>
      </c>
      <c r="Q37" s="612">
        <v>24031.886999999999</v>
      </c>
      <c r="R37" s="613">
        <v>1597.126</v>
      </c>
    </row>
    <row r="38" spans="2:20" ht="15.75" x14ac:dyDescent="0.25">
      <c r="B38" s="608" t="s">
        <v>271</v>
      </c>
      <c r="C38" s="609">
        <v>5495.53</v>
      </c>
      <c r="D38" s="609">
        <v>25038.850999999999</v>
      </c>
      <c r="E38" s="609">
        <v>2379.6039999999998</v>
      </c>
      <c r="F38" s="610" t="s">
        <v>124</v>
      </c>
      <c r="G38" s="611">
        <v>7144.1729999999998</v>
      </c>
      <c r="H38" s="612">
        <v>32746.966</v>
      </c>
      <c r="I38" s="613">
        <v>2138.5279999999998</v>
      </c>
      <c r="J38" s="623"/>
      <c r="K38" s="608" t="s">
        <v>116</v>
      </c>
      <c r="L38" s="609">
        <v>3277.0590000000002</v>
      </c>
      <c r="M38" s="609">
        <v>14848.26</v>
      </c>
      <c r="N38" s="609">
        <v>1307.8209999999999</v>
      </c>
      <c r="O38" s="610" t="s">
        <v>118</v>
      </c>
      <c r="P38" s="611">
        <v>3643.0770000000002</v>
      </c>
      <c r="Q38" s="612">
        <v>16827.698</v>
      </c>
      <c r="R38" s="613">
        <v>1037.913</v>
      </c>
    </row>
    <row r="39" spans="2:20" ht="15.75" x14ac:dyDescent="0.25">
      <c r="B39" s="608" t="s">
        <v>115</v>
      </c>
      <c r="C39" s="609">
        <v>5022.8220000000001</v>
      </c>
      <c r="D39" s="609">
        <v>22863.62</v>
      </c>
      <c r="E39" s="609">
        <v>2111.0970000000002</v>
      </c>
      <c r="F39" s="610" t="s">
        <v>165</v>
      </c>
      <c r="G39" s="611">
        <v>4715.1670000000004</v>
      </c>
      <c r="H39" s="612">
        <v>21845.064999999999</v>
      </c>
      <c r="I39" s="613">
        <v>1329.4</v>
      </c>
      <c r="J39" s="623"/>
      <c r="K39" s="608" t="s">
        <v>134</v>
      </c>
      <c r="L39" s="609">
        <v>2077.3670000000002</v>
      </c>
      <c r="M39" s="609">
        <v>9405.4539999999997</v>
      </c>
      <c r="N39" s="609">
        <v>2578.5810000000001</v>
      </c>
      <c r="O39" s="610" t="s">
        <v>120</v>
      </c>
      <c r="P39" s="611">
        <v>3306.8229999999999</v>
      </c>
      <c r="Q39" s="612">
        <v>15181.335999999999</v>
      </c>
      <c r="R39" s="613">
        <v>1104.4739999999999</v>
      </c>
    </row>
    <row r="40" spans="2:20" ht="15.75" x14ac:dyDescent="0.25">
      <c r="B40" s="608" t="s">
        <v>147</v>
      </c>
      <c r="C40" s="609">
        <v>3708.2910000000002</v>
      </c>
      <c r="D40" s="609">
        <v>16754.352999999999</v>
      </c>
      <c r="E40" s="609">
        <v>1630.462</v>
      </c>
      <c r="F40" s="610" t="s">
        <v>122</v>
      </c>
      <c r="G40" s="611">
        <v>4579.277</v>
      </c>
      <c r="H40" s="612">
        <v>20836.074000000001</v>
      </c>
      <c r="I40" s="613">
        <v>1311.0039999999999</v>
      </c>
      <c r="J40" s="623"/>
      <c r="K40" s="608" t="s">
        <v>72</v>
      </c>
      <c r="L40" s="609">
        <v>1167.864</v>
      </c>
      <c r="M40" s="609">
        <v>5296.0360000000001</v>
      </c>
      <c r="N40" s="609">
        <v>463.77100000000002</v>
      </c>
      <c r="O40" s="610" t="s">
        <v>163</v>
      </c>
      <c r="P40" s="611">
        <v>2809.75</v>
      </c>
      <c r="Q40" s="612">
        <v>12806.218000000001</v>
      </c>
      <c r="R40" s="613">
        <v>932.91300000000001</v>
      </c>
    </row>
    <row r="41" spans="2:20" ht="15.75" x14ac:dyDescent="0.25">
      <c r="B41" s="608" t="s">
        <v>124</v>
      </c>
      <c r="C41" s="609">
        <v>2647.7849999999999</v>
      </c>
      <c r="D41" s="609">
        <v>12023.549000000001</v>
      </c>
      <c r="E41" s="609">
        <v>1141.1289999999999</v>
      </c>
      <c r="F41" s="610" t="s">
        <v>121</v>
      </c>
      <c r="G41" s="611">
        <v>4419.9440000000004</v>
      </c>
      <c r="H41" s="612">
        <v>20196.087</v>
      </c>
      <c r="I41" s="613">
        <v>1354.425</v>
      </c>
      <c r="J41" s="623"/>
      <c r="K41" s="608" t="s">
        <v>120</v>
      </c>
      <c r="L41" s="609">
        <v>1023.095</v>
      </c>
      <c r="M41" s="609">
        <v>4621.6229999999996</v>
      </c>
      <c r="N41" s="609">
        <v>495.79300000000001</v>
      </c>
      <c r="O41" s="610" t="s">
        <v>72</v>
      </c>
      <c r="P41" s="611">
        <v>2226.5929999999998</v>
      </c>
      <c r="Q41" s="612">
        <v>10133.172</v>
      </c>
      <c r="R41" s="613">
        <v>745.30700000000002</v>
      </c>
    </row>
    <row r="42" spans="2:20" ht="15.75" x14ac:dyDescent="0.25">
      <c r="B42" s="608" t="s">
        <v>128</v>
      </c>
      <c r="C42" s="609">
        <v>2574.5770000000002</v>
      </c>
      <c r="D42" s="609">
        <v>11673.281000000001</v>
      </c>
      <c r="E42" s="609">
        <v>1135.4960000000001</v>
      </c>
      <c r="F42" s="610" t="s">
        <v>234</v>
      </c>
      <c r="G42" s="611">
        <v>3335.0039999999999</v>
      </c>
      <c r="H42" s="612">
        <v>15321.583000000001</v>
      </c>
      <c r="I42" s="613">
        <v>1090</v>
      </c>
      <c r="J42" s="623"/>
      <c r="K42" s="608" t="s">
        <v>163</v>
      </c>
      <c r="L42" s="609">
        <v>980.42499999999995</v>
      </c>
      <c r="M42" s="609">
        <v>4429.2449999999999</v>
      </c>
      <c r="N42" s="609">
        <v>452</v>
      </c>
      <c r="O42" s="610" t="s">
        <v>119</v>
      </c>
      <c r="P42" s="611">
        <v>1808.883</v>
      </c>
      <c r="Q42" s="612">
        <v>8403.8880000000008</v>
      </c>
      <c r="R42" s="613">
        <v>428.54599999999999</v>
      </c>
    </row>
    <row r="43" spans="2:20" ht="15.75" x14ac:dyDescent="0.25">
      <c r="B43" s="608" t="s">
        <v>264</v>
      </c>
      <c r="C43" s="609">
        <v>2429.98</v>
      </c>
      <c r="D43" s="609">
        <v>10944.073</v>
      </c>
      <c r="E43" s="609">
        <v>852</v>
      </c>
      <c r="F43" s="610" t="s">
        <v>128</v>
      </c>
      <c r="G43" s="611">
        <v>3059.123</v>
      </c>
      <c r="H43" s="612">
        <v>13916.366</v>
      </c>
      <c r="I43" s="613">
        <v>831.32100000000003</v>
      </c>
      <c r="J43" s="623"/>
      <c r="K43" s="608" t="s">
        <v>119</v>
      </c>
      <c r="L43" s="609">
        <v>833.548</v>
      </c>
      <c r="M43" s="609">
        <v>3784.3760000000002</v>
      </c>
      <c r="N43" s="609">
        <v>301.55900000000003</v>
      </c>
      <c r="O43" s="610" t="s">
        <v>134</v>
      </c>
      <c r="P43" s="611">
        <v>1340.077</v>
      </c>
      <c r="Q43" s="612">
        <v>6104.15</v>
      </c>
      <c r="R43" s="613">
        <v>1188.931</v>
      </c>
    </row>
    <row r="44" spans="2:20" ht="15.75" x14ac:dyDescent="0.25">
      <c r="B44" s="608" t="s">
        <v>69</v>
      </c>
      <c r="C44" s="609">
        <v>2249.2040000000002</v>
      </c>
      <c r="D44" s="609">
        <v>10228.589</v>
      </c>
      <c r="E44" s="609">
        <v>999.59900000000005</v>
      </c>
      <c r="F44" s="610" t="s">
        <v>188</v>
      </c>
      <c r="G44" s="611">
        <v>2492.1489999999999</v>
      </c>
      <c r="H44" s="612">
        <v>11294.841</v>
      </c>
      <c r="I44" s="613">
        <v>648.79999999999995</v>
      </c>
      <c r="J44" s="623"/>
      <c r="K44" s="608" t="s">
        <v>115</v>
      </c>
      <c r="L44" s="609">
        <v>541.36099999999999</v>
      </c>
      <c r="M44" s="609">
        <v>2473.6379999999999</v>
      </c>
      <c r="N44" s="609">
        <v>219.06700000000001</v>
      </c>
      <c r="O44" s="610" t="s">
        <v>136</v>
      </c>
      <c r="P44" s="611">
        <v>1221.585</v>
      </c>
      <c r="Q44" s="612">
        <v>5533.4709999999995</v>
      </c>
      <c r="R44" s="613">
        <v>349</v>
      </c>
    </row>
    <row r="45" spans="2:20" ht="15.75" x14ac:dyDescent="0.25">
      <c r="B45" s="608" t="s">
        <v>170</v>
      </c>
      <c r="C45" s="609">
        <v>2150.7449999999999</v>
      </c>
      <c r="D45" s="609">
        <v>9742.6309999999994</v>
      </c>
      <c r="E45" s="609">
        <v>796.36900000000003</v>
      </c>
      <c r="F45" s="610" t="s">
        <v>69</v>
      </c>
      <c r="G45" s="611">
        <v>2270.125</v>
      </c>
      <c r="H45" s="612">
        <v>10391.416999999999</v>
      </c>
      <c r="I45" s="613">
        <v>805.22400000000005</v>
      </c>
      <c r="J45" s="623"/>
      <c r="K45" s="608" t="s">
        <v>127</v>
      </c>
      <c r="L45" s="609">
        <v>533.61199999999997</v>
      </c>
      <c r="M45" s="609">
        <v>2428.6329999999998</v>
      </c>
      <c r="N45" s="609">
        <v>278.25799999999998</v>
      </c>
      <c r="O45" s="610" t="s">
        <v>126</v>
      </c>
      <c r="P45" s="611">
        <v>973.27099999999996</v>
      </c>
      <c r="Q45" s="612">
        <v>4561.1790000000001</v>
      </c>
      <c r="R45" s="613">
        <v>823.98</v>
      </c>
      <c r="T45" s="55"/>
    </row>
    <row r="46" spans="2:20" ht="15.75" x14ac:dyDescent="0.25">
      <c r="B46" s="608" t="s">
        <v>119</v>
      </c>
      <c r="C46" s="609">
        <v>2125.1219999999998</v>
      </c>
      <c r="D46" s="609">
        <v>9605.4779999999992</v>
      </c>
      <c r="E46" s="609">
        <v>857.78200000000004</v>
      </c>
      <c r="F46" s="610" t="s">
        <v>145</v>
      </c>
      <c r="G46" s="611">
        <v>2196.4850000000001</v>
      </c>
      <c r="H46" s="612">
        <v>10083.796</v>
      </c>
      <c r="I46" s="613">
        <v>641.36400000000003</v>
      </c>
      <c r="J46" s="623"/>
      <c r="K46" s="608" t="s">
        <v>123</v>
      </c>
      <c r="L46" s="609">
        <v>476.36900000000003</v>
      </c>
      <c r="M46" s="609">
        <v>2155.2919999999999</v>
      </c>
      <c r="N46" s="609">
        <v>760.01199999999994</v>
      </c>
      <c r="O46" s="610" t="s">
        <v>127</v>
      </c>
      <c r="P46" s="611">
        <v>799.92499999999995</v>
      </c>
      <c r="Q46" s="612">
        <v>3640.2910000000002</v>
      </c>
      <c r="R46" s="613">
        <v>225.89699999999999</v>
      </c>
    </row>
    <row r="47" spans="2:20" ht="15.75" x14ac:dyDescent="0.25">
      <c r="B47" s="608" t="s">
        <v>185</v>
      </c>
      <c r="C47" s="609">
        <v>1624.1179999999999</v>
      </c>
      <c r="D47" s="609">
        <v>7515.2839999999997</v>
      </c>
      <c r="E47" s="609">
        <v>693</v>
      </c>
      <c r="F47" s="610" t="s">
        <v>123</v>
      </c>
      <c r="G47" s="611">
        <v>2047.373</v>
      </c>
      <c r="H47" s="612">
        <v>9402.768</v>
      </c>
      <c r="I47" s="613">
        <v>556.28800000000001</v>
      </c>
      <c r="J47" s="623"/>
      <c r="K47" s="608" t="s">
        <v>180</v>
      </c>
      <c r="L47" s="609">
        <v>425.06</v>
      </c>
      <c r="M47" s="609">
        <v>1917.7329999999999</v>
      </c>
      <c r="N47" s="609">
        <v>160.53299999999999</v>
      </c>
      <c r="O47" s="610" t="s">
        <v>180</v>
      </c>
      <c r="P47" s="611">
        <v>711.68399999999997</v>
      </c>
      <c r="Q47" s="612">
        <v>3333.1590000000001</v>
      </c>
      <c r="R47" s="613">
        <v>180</v>
      </c>
    </row>
    <row r="48" spans="2:20" ht="16.5" thickBot="1" x14ac:dyDescent="0.3">
      <c r="B48" s="614" t="s">
        <v>268</v>
      </c>
      <c r="C48" s="615">
        <v>1310.116</v>
      </c>
      <c r="D48" s="615">
        <v>5897.4870000000001</v>
      </c>
      <c r="E48" s="615">
        <v>600</v>
      </c>
      <c r="F48" s="616" t="s">
        <v>174</v>
      </c>
      <c r="G48" s="617">
        <v>1827.749</v>
      </c>
      <c r="H48" s="618">
        <v>8393.4279999999999</v>
      </c>
      <c r="I48" s="619">
        <v>503.38</v>
      </c>
      <c r="J48" s="623"/>
      <c r="K48" s="614" t="s">
        <v>128</v>
      </c>
      <c r="L48" s="615">
        <v>260.899</v>
      </c>
      <c r="M48" s="615">
        <v>1179.0530000000001</v>
      </c>
      <c r="N48" s="615">
        <v>247.982</v>
      </c>
      <c r="O48" s="616" t="s">
        <v>125</v>
      </c>
      <c r="P48" s="617">
        <v>373.27100000000002</v>
      </c>
      <c r="Q48" s="618">
        <v>1729.9960000000001</v>
      </c>
      <c r="R48" s="619">
        <v>108</v>
      </c>
    </row>
    <row r="49" spans="2:18" ht="15.75" x14ac:dyDescent="0.25">
      <c r="B49" s="636"/>
      <c r="C49" s="637"/>
      <c r="D49" s="637"/>
      <c r="E49" s="637"/>
      <c r="F49" s="636"/>
      <c r="G49" s="638"/>
      <c r="H49" s="638"/>
      <c r="I49" s="638"/>
      <c r="J49" s="639"/>
      <c r="K49" s="636"/>
      <c r="L49" s="637"/>
      <c r="M49" s="637"/>
      <c r="N49" s="637"/>
      <c r="O49" s="636"/>
      <c r="P49" s="638"/>
      <c r="Q49" s="638"/>
      <c r="R49" s="638"/>
    </row>
    <row r="50" spans="2:18" ht="15.75" x14ac:dyDescent="0.25">
      <c r="B50" s="636"/>
      <c r="C50" s="637"/>
      <c r="D50" s="637"/>
      <c r="E50" s="637"/>
      <c r="F50" s="636"/>
      <c r="G50" s="638"/>
      <c r="H50" s="638"/>
      <c r="I50" s="638"/>
      <c r="J50" s="639"/>
      <c r="K50" s="636"/>
      <c r="L50" s="637"/>
      <c r="M50" s="637"/>
      <c r="N50" s="637"/>
      <c r="O50" s="636"/>
      <c r="P50" s="638"/>
      <c r="Q50" s="638"/>
      <c r="R50" s="638"/>
    </row>
    <row r="51" spans="2:18" ht="15.75" x14ac:dyDescent="0.25">
      <c r="B51" s="636"/>
      <c r="C51" s="637"/>
      <c r="D51" s="637"/>
      <c r="E51" s="637"/>
      <c r="F51" s="636"/>
      <c r="G51" s="638"/>
      <c r="H51" s="638"/>
      <c r="I51" s="638"/>
      <c r="J51" s="639"/>
      <c r="K51" s="636"/>
      <c r="L51" s="637"/>
      <c r="M51" s="637"/>
      <c r="N51" s="637"/>
      <c r="O51" s="636"/>
      <c r="P51" s="638"/>
      <c r="Q51" s="638"/>
      <c r="R51" s="638"/>
    </row>
    <row r="52" spans="2:18" ht="15.75" x14ac:dyDescent="0.25">
      <c r="B52" s="640" t="s">
        <v>302</v>
      </c>
      <c r="C52" s="641"/>
      <c r="D52" s="641"/>
      <c r="E52" s="641"/>
      <c r="F52" s="640"/>
      <c r="G52" s="642"/>
      <c r="H52" s="642"/>
      <c r="I52" s="643"/>
      <c r="J52" s="586"/>
      <c r="K52" s="640" t="s">
        <v>303</v>
      </c>
      <c r="L52" s="641"/>
      <c r="M52" s="641"/>
      <c r="N52" s="641"/>
      <c r="O52" s="640"/>
      <c r="P52" s="642"/>
      <c r="Q52" s="642"/>
      <c r="R52" s="643"/>
    </row>
    <row r="53" spans="2:18" ht="16.5" thickBot="1" x14ac:dyDescent="0.3">
      <c r="B53" s="644" t="s">
        <v>186</v>
      </c>
      <c r="C53" s="645"/>
      <c r="D53" s="645"/>
      <c r="E53" s="645"/>
      <c r="F53" s="644"/>
      <c r="G53" s="643"/>
      <c r="H53" s="643"/>
      <c r="I53" s="643"/>
      <c r="J53" s="586"/>
      <c r="K53" s="644" t="s">
        <v>186</v>
      </c>
      <c r="L53" s="645"/>
      <c r="M53" s="645"/>
      <c r="N53" s="645"/>
      <c r="O53" s="644"/>
      <c r="P53" s="643"/>
      <c r="Q53" s="643"/>
      <c r="R53" s="643"/>
    </row>
    <row r="54" spans="2:18" ht="21.75" thickBot="1" x14ac:dyDescent="0.4">
      <c r="B54" s="583" t="s">
        <v>111</v>
      </c>
      <c r="C54" s="584"/>
      <c r="D54" s="584"/>
      <c r="E54" s="584"/>
      <c r="F54" s="584"/>
      <c r="G54" s="584"/>
      <c r="H54" s="584"/>
      <c r="I54" s="585"/>
      <c r="J54" s="586"/>
      <c r="K54" s="583" t="s">
        <v>112</v>
      </c>
      <c r="L54" s="584"/>
      <c r="M54" s="584"/>
      <c r="N54" s="584"/>
      <c r="O54" s="584"/>
      <c r="P54" s="584"/>
      <c r="Q54" s="584"/>
      <c r="R54" s="585"/>
    </row>
    <row r="55" spans="2:18" ht="19.5" thickBot="1" x14ac:dyDescent="0.35">
      <c r="B55" s="587" t="s">
        <v>298</v>
      </c>
      <c r="C55" s="588"/>
      <c r="D55" s="589"/>
      <c r="E55" s="590"/>
      <c r="F55" s="587" t="s">
        <v>299</v>
      </c>
      <c r="G55" s="588"/>
      <c r="H55" s="589"/>
      <c r="I55" s="590"/>
      <c r="J55" s="586"/>
      <c r="K55" s="587" t="s">
        <v>298</v>
      </c>
      <c r="L55" s="588"/>
      <c r="M55" s="589"/>
      <c r="N55" s="590"/>
      <c r="O55" s="587" t="s">
        <v>299</v>
      </c>
      <c r="P55" s="588"/>
      <c r="Q55" s="589"/>
      <c r="R55" s="590"/>
    </row>
    <row r="56" spans="2:18" ht="30.75" thickBot="1" x14ac:dyDescent="0.25">
      <c r="B56" s="591" t="s">
        <v>113</v>
      </c>
      <c r="C56" s="592" t="s">
        <v>93</v>
      </c>
      <c r="D56" s="593" t="s">
        <v>139</v>
      </c>
      <c r="E56" s="594" t="s">
        <v>114</v>
      </c>
      <c r="F56" s="591" t="s">
        <v>113</v>
      </c>
      <c r="G56" s="592" t="s">
        <v>93</v>
      </c>
      <c r="H56" s="593" t="s">
        <v>139</v>
      </c>
      <c r="I56" s="594" t="s">
        <v>114</v>
      </c>
      <c r="J56" s="586"/>
      <c r="K56" s="591" t="s">
        <v>113</v>
      </c>
      <c r="L56" s="592" t="s">
        <v>93</v>
      </c>
      <c r="M56" s="593" t="s">
        <v>139</v>
      </c>
      <c r="N56" s="594" t="s">
        <v>114</v>
      </c>
      <c r="O56" s="591" t="s">
        <v>113</v>
      </c>
      <c r="P56" s="592" t="s">
        <v>93</v>
      </c>
      <c r="Q56" s="593" t="s">
        <v>139</v>
      </c>
      <c r="R56" s="594" t="s">
        <v>114</v>
      </c>
    </row>
    <row r="57" spans="2:18" ht="16.5" thickBot="1" x14ac:dyDescent="0.3">
      <c r="B57" s="595" t="s">
        <v>106</v>
      </c>
      <c r="C57" s="596">
        <v>45302.637000000002</v>
      </c>
      <c r="D57" s="597">
        <v>205686.10800000001</v>
      </c>
      <c r="E57" s="598">
        <v>37274.540999999997</v>
      </c>
      <c r="F57" s="599" t="s">
        <v>106</v>
      </c>
      <c r="G57" s="600">
        <v>57197.432999999997</v>
      </c>
      <c r="H57" s="601">
        <v>262232.10800000001</v>
      </c>
      <c r="I57" s="598">
        <v>42508.493999999999</v>
      </c>
      <c r="J57" s="586"/>
      <c r="K57" s="595" t="s">
        <v>106</v>
      </c>
      <c r="L57" s="596">
        <v>29345.154999999999</v>
      </c>
      <c r="M57" s="597">
        <v>133234.26</v>
      </c>
      <c r="N57" s="598">
        <v>23081.494999999999</v>
      </c>
      <c r="O57" s="599" t="s">
        <v>106</v>
      </c>
      <c r="P57" s="600">
        <v>30309.524000000001</v>
      </c>
      <c r="Q57" s="601">
        <v>138974.37100000001</v>
      </c>
      <c r="R57" s="598">
        <v>20960.554</v>
      </c>
    </row>
    <row r="58" spans="2:18" ht="15.75" x14ac:dyDescent="0.25">
      <c r="B58" s="602" t="s">
        <v>126</v>
      </c>
      <c r="C58" s="603">
        <v>7076.3370000000004</v>
      </c>
      <c r="D58" s="603">
        <v>32117.896000000001</v>
      </c>
      <c r="E58" s="603">
        <v>5870.8029999999999</v>
      </c>
      <c r="F58" s="604" t="s">
        <v>126</v>
      </c>
      <c r="G58" s="605">
        <v>7640.3270000000002</v>
      </c>
      <c r="H58" s="606">
        <v>35029.078999999998</v>
      </c>
      <c r="I58" s="607">
        <v>5577.7669999999998</v>
      </c>
      <c r="J58" s="586"/>
      <c r="K58" s="602" t="s">
        <v>70</v>
      </c>
      <c r="L58" s="603">
        <v>11765.171</v>
      </c>
      <c r="M58" s="603">
        <v>53470.915000000001</v>
      </c>
      <c r="N58" s="603">
        <v>8731.5910000000003</v>
      </c>
      <c r="O58" s="604" t="s">
        <v>70</v>
      </c>
      <c r="P58" s="605">
        <v>10110.538</v>
      </c>
      <c r="Q58" s="606">
        <v>46383.981</v>
      </c>
      <c r="R58" s="607">
        <v>6850.9139999999998</v>
      </c>
    </row>
    <row r="59" spans="2:18" ht="15.75" x14ac:dyDescent="0.25">
      <c r="B59" s="608" t="s">
        <v>123</v>
      </c>
      <c r="C59" s="609">
        <v>4824.5119999999997</v>
      </c>
      <c r="D59" s="609">
        <v>21890.792000000001</v>
      </c>
      <c r="E59" s="609">
        <v>4610.0929999999998</v>
      </c>
      <c r="F59" s="610" t="s">
        <v>123</v>
      </c>
      <c r="G59" s="611">
        <v>7302.5240000000003</v>
      </c>
      <c r="H59" s="612">
        <v>33485.559000000001</v>
      </c>
      <c r="I59" s="613">
        <v>6240.6369999999997</v>
      </c>
      <c r="J59" s="586"/>
      <c r="K59" s="608" t="s">
        <v>121</v>
      </c>
      <c r="L59" s="609">
        <v>6432.7979999999998</v>
      </c>
      <c r="M59" s="609">
        <v>29195.108</v>
      </c>
      <c r="N59" s="609">
        <v>6930.7929999999997</v>
      </c>
      <c r="O59" s="610" t="s">
        <v>121</v>
      </c>
      <c r="P59" s="611">
        <v>6473.7089999999998</v>
      </c>
      <c r="Q59" s="612">
        <v>29687.344000000001</v>
      </c>
      <c r="R59" s="613">
        <v>6636.3969999999999</v>
      </c>
    </row>
    <row r="60" spans="2:18" ht="15.75" x14ac:dyDescent="0.25">
      <c r="B60" s="608" t="s">
        <v>70</v>
      </c>
      <c r="C60" s="609">
        <v>4292.1760000000004</v>
      </c>
      <c r="D60" s="609">
        <v>19474.744999999999</v>
      </c>
      <c r="E60" s="609">
        <v>4783.0839999999998</v>
      </c>
      <c r="F60" s="610" t="s">
        <v>128</v>
      </c>
      <c r="G60" s="611">
        <v>4971.18</v>
      </c>
      <c r="H60" s="612">
        <v>22795.780999999999</v>
      </c>
      <c r="I60" s="613">
        <v>4154.21</v>
      </c>
      <c r="J60" s="586"/>
      <c r="K60" s="608" t="s">
        <v>119</v>
      </c>
      <c r="L60" s="609">
        <v>4220.5330000000004</v>
      </c>
      <c r="M60" s="609">
        <v>19159.728999999999</v>
      </c>
      <c r="N60" s="609">
        <v>2499.8130000000001</v>
      </c>
      <c r="O60" s="610" t="s">
        <v>119</v>
      </c>
      <c r="P60" s="611">
        <v>5431.7550000000001</v>
      </c>
      <c r="Q60" s="612">
        <v>24921.132000000001</v>
      </c>
      <c r="R60" s="613">
        <v>2851.4169999999999</v>
      </c>
    </row>
    <row r="61" spans="2:18" ht="15.75" x14ac:dyDescent="0.25">
      <c r="B61" s="608" t="s">
        <v>118</v>
      </c>
      <c r="C61" s="609">
        <v>3853.8820000000001</v>
      </c>
      <c r="D61" s="609">
        <v>17477.143</v>
      </c>
      <c r="E61" s="609">
        <v>3068.0079999999998</v>
      </c>
      <c r="F61" s="610" t="s">
        <v>119</v>
      </c>
      <c r="G61" s="611">
        <v>4624.3580000000002</v>
      </c>
      <c r="H61" s="612">
        <v>21191.545999999998</v>
      </c>
      <c r="I61" s="613">
        <v>3449.674</v>
      </c>
      <c r="J61" s="586"/>
      <c r="K61" s="608" t="s">
        <v>120</v>
      </c>
      <c r="L61" s="609">
        <v>3602.4250000000002</v>
      </c>
      <c r="M61" s="609">
        <v>16341.11</v>
      </c>
      <c r="N61" s="609">
        <v>2908.4259999999999</v>
      </c>
      <c r="O61" s="610" t="s">
        <v>120</v>
      </c>
      <c r="P61" s="611">
        <v>4782.6499999999996</v>
      </c>
      <c r="Q61" s="612">
        <v>21880.276999999998</v>
      </c>
      <c r="R61" s="613">
        <v>3390.1959999999999</v>
      </c>
    </row>
    <row r="62" spans="2:18" ht="15.75" x14ac:dyDescent="0.25">
      <c r="B62" s="608" t="s">
        <v>165</v>
      </c>
      <c r="C62" s="609">
        <v>3838.683</v>
      </c>
      <c r="D62" s="609">
        <v>17482.102999999999</v>
      </c>
      <c r="E62" s="609">
        <v>1961.0250000000001</v>
      </c>
      <c r="F62" s="610" t="s">
        <v>70</v>
      </c>
      <c r="G62" s="611">
        <v>4403.259</v>
      </c>
      <c r="H62" s="612">
        <v>20135.355</v>
      </c>
      <c r="I62" s="613">
        <v>4100.0290000000005</v>
      </c>
      <c r="J62" s="586"/>
      <c r="K62" s="608" t="s">
        <v>69</v>
      </c>
      <c r="L62" s="609">
        <v>845.74900000000002</v>
      </c>
      <c r="M62" s="609">
        <v>3832.904</v>
      </c>
      <c r="N62" s="609">
        <v>430.48099999999999</v>
      </c>
      <c r="O62" s="610" t="s">
        <v>132</v>
      </c>
      <c r="P62" s="611">
        <v>537.55799999999999</v>
      </c>
      <c r="Q62" s="612">
        <v>2468.1329999999998</v>
      </c>
      <c r="R62" s="613">
        <v>220.80699999999999</v>
      </c>
    </row>
    <row r="63" spans="2:18" ht="15.75" x14ac:dyDescent="0.25">
      <c r="B63" s="608" t="s">
        <v>117</v>
      </c>
      <c r="C63" s="609">
        <v>2548.7159999999999</v>
      </c>
      <c r="D63" s="609">
        <v>11551.659</v>
      </c>
      <c r="E63" s="609">
        <v>1991.74</v>
      </c>
      <c r="F63" s="610" t="s">
        <v>165</v>
      </c>
      <c r="G63" s="611">
        <v>3211.7689999999998</v>
      </c>
      <c r="H63" s="612">
        <v>14792.188</v>
      </c>
      <c r="I63" s="613">
        <v>1056.925</v>
      </c>
      <c r="J63" s="586"/>
      <c r="K63" s="608" t="s">
        <v>118</v>
      </c>
      <c r="L63" s="609">
        <v>544.31799999999998</v>
      </c>
      <c r="M63" s="609">
        <v>2467.4630000000002</v>
      </c>
      <c r="N63" s="609">
        <v>276.35599999999999</v>
      </c>
      <c r="O63" s="610" t="s">
        <v>237</v>
      </c>
      <c r="P63" s="611">
        <v>488.11900000000003</v>
      </c>
      <c r="Q63" s="612">
        <v>2265.596</v>
      </c>
      <c r="R63" s="613">
        <v>180.27500000000001</v>
      </c>
    </row>
    <row r="64" spans="2:18" ht="15.75" x14ac:dyDescent="0.25">
      <c r="B64" s="608" t="s">
        <v>128</v>
      </c>
      <c r="C64" s="609">
        <v>2356.5990000000002</v>
      </c>
      <c r="D64" s="609">
        <v>10710.824000000001</v>
      </c>
      <c r="E64" s="609">
        <v>2632.11</v>
      </c>
      <c r="F64" s="610" t="s">
        <v>118</v>
      </c>
      <c r="G64" s="611">
        <v>3201.5329999999999</v>
      </c>
      <c r="H64" s="612">
        <v>14696.334000000001</v>
      </c>
      <c r="I64" s="613">
        <v>3227.3560000000002</v>
      </c>
      <c r="J64" s="586"/>
      <c r="K64" s="608" t="s">
        <v>132</v>
      </c>
      <c r="L64" s="609">
        <v>402.94600000000003</v>
      </c>
      <c r="M64" s="609">
        <v>1834.8989999999999</v>
      </c>
      <c r="N64" s="609">
        <v>192.435</v>
      </c>
      <c r="O64" s="610" t="s">
        <v>69</v>
      </c>
      <c r="P64" s="611">
        <v>438.255</v>
      </c>
      <c r="Q64" s="612">
        <v>2002.3309999999999</v>
      </c>
      <c r="R64" s="613">
        <v>143.57</v>
      </c>
    </row>
    <row r="65" spans="2:18" ht="15.75" x14ac:dyDescent="0.25">
      <c r="B65" s="608" t="s">
        <v>180</v>
      </c>
      <c r="C65" s="609">
        <v>2318.0439999999999</v>
      </c>
      <c r="D65" s="609">
        <v>10532.754000000001</v>
      </c>
      <c r="E65" s="609">
        <v>2300.3649999999998</v>
      </c>
      <c r="F65" s="610" t="s">
        <v>117</v>
      </c>
      <c r="G65" s="611">
        <v>2629.3589999999999</v>
      </c>
      <c r="H65" s="612">
        <v>12047.197</v>
      </c>
      <c r="I65" s="613">
        <v>1522.8630000000001</v>
      </c>
      <c r="J65" s="586"/>
      <c r="K65" s="608" t="s">
        <v>237</v>
      </c>
      <c r="L65" s="609">
        <v>360.10199999999998</v>
      </c>
      <c r="M65" s="609">
        <v>1621.56</v>
      </c>
      <c r="N65" s="609">
        <v>197.21199999999999</v>
      </c>
      <c r="O65" s="610" t="s">
        <v>118</v>
      </c>
      <c r="P65" s="611">
        <v>392.541</v>
      </c>
      <c r="Q65" s="612">
        <v>1801.346</v>
      </c>
      <c r="R65" s="613">
        <v>139.393</v>
      </c>
    </row>
    <row r="66" spans="2:18" ht="15.75" x14ac:dyDescent="0.25">
      <c r="B66" s="608" t="s">
        <v>136</v>
      </c>
      <c r="C66" s="609">
        <v>2237.056</v>
      </c>
      <c r="D66" s="609">
        <v>10150.624</v>
      </c>
      <c r="E66" s="609">
        <v>1308.0419999999999</v>
      </c>
      <c r="F66" s="610" t="s">
        <v>237</v>
      </c>
      <c r="G66" s="611">
        <v>2604.431</v>
      </c>
      <c r="H66" s="612">
        <v>11923.701999999999</v>
      </c>
      <c r="I66" s="613">
        <v>1319.598</v>
      </c>
      <c r="J66" s="586"/>
      <c r="K66" s="608" t="s">
        <v>116</v>
      </c>
      <c r="L66" s="609">
        <v>281.90899999999999</v>
      </c>
      <c r="M66" s="609">
        <v>1274.348</v>
      </c>
      <c r="N66" s="609">
        <v>146.39599999999999</v>
      </c>
      <c r="O66" s="610" t="s">
        <v>117</v>
      </c>
      <c r="P66" s="611">
        <v>374.56299999999999</v>
      </c>
      <c r="Q66" s="612">
        <v>1707.2719999999999</v>
      </c>
      <c r="R66" s="613">
        <v>105.794</v>
      </c>
    </row>
    <row r="67" spans="2:18" ht="15.75" x14ac:dyDescent="0.25">
      <c r="B67" s="608" t="s">
        <v>119</v>
      </c>
      <c r="C67" s="609">
        <v>1684.0840000000001</v>
      </c>
      <c r="D67" s="609">
        <v>7645.1819999999998</v>
      </c>
      <c r="E67" s="609">
        <v>1531.0540000000001</v>
      </c>
      <c r="F67" s="610" t="s">
        <v>180</v>
      </c>
      <c r="G67" s="611">
        <v>2555.9569999999999</v>
      </c>
      <c r="H67" s="612">
        <v>11757.186</v>
      </c>
      <c r="I67" s="613">
        <v>2096.38</v>
      </c>
      <c r="J67" s="586"/>
      <c r="K67" s="608" t="s">
        <v>115</v>
      </c>
      <c r="L67" s="609">
        <v>269.00400000000002</v>
      </c>
      <c r="M67" s="609">
        <v>1216.1279999999999</v>
      </c>
      <c r="N67" s="609">
        <v>392.95800000000003</v>
      </c>
      <c r="O67" s="610" t="s">
        <v>127</v>
      </c>
      <c r="P67" s="611">
        <v>305.29500000000002</v>
      </c>
      <c r="Q67" s="612">
        <v>1397.472</v>
      </c>
      <c r="R67" s="613">
        <v>102</v>
      </c>
    </row>
    <row r="68" spans="2:18" ht="15.75" x14ac:dyDescent="0.25">
      <c r="B68" s="608" t="s">
        <v>237</v>
      </c>
      <c r="C68" s="609">
        <v>1668.1510000000001</v>
      </c>
      <c r="D68" s="609">
        <v>7572.5119999999997</v>
      </c>
      <c r="E68" s="609">
        <v>1081.127</v>
      </c>
      <c r="F68" s="610" t="s">
        <v>136</v>
      </c>
      <c r="G68" s="611">
        <v>1847.848</v>
      </c>
      <c r="H68" s="612">
        <v>8485.0810000000001</v>
      </c>
      <c r="I68" s="613">
        <v>1720.0429999999999</v>
      </c>
      <c r="J68" s="586"/>
      <c r="K68" s="608" t="s">
        <v>117</v>
      </c>
      <c r="L68" s="609">
        <v>164.44399999999999</v>
      </c>
      <c r="M68" s="609">
        <v>743.86400000000003</v>
      </c>
      <c r="N68" s="609">
        <v>77.385000000000005</v>
      </c>
      <c r="O68" s="610" t="s">
        <v>72</v>
      </c>
      <c r="P68" s="611">
        <v>285.07400000000001</v>
      </c>
      <c r="Q68" s="612">
        <v>1305.008</v>
      </c>
      <c r="R68" s="613">
        <v>90.820999999999998</v>
      </c>
    </row>
    <row r="69" spans="2:18" ht="15.75" x14ac:dyDescent="0.25">
      <c r="B69" s="608" t="s">
        <v>163</v>
      </c>
      <c r="C69" s="609">
        <v>1580.396</v>
      </c>
      <c r="D69" s="609">
        <v>7175.4740000000002</v>
      </c>
      <c r="E69" s="609">
        <v>770.33</v>
      </c>
      <c r="F69" s="610" t="s">
        <v>134</v>
      </c>
      <c r="G69" s="611">
        <v>1359.4159999999999</v>
      </c>
      <c r="H69" s="612">
        <v>6238.6869999999999</v>
      </c>
      <c r="I69" s="613">
        <v>911.77</v>
      </c>
      <c r="J69" s="586"/>
      <c r="K69" s="608" t="s">
        <v>163</v>
      </c>
      <c r="L69" s="609">
        <v>142.125</v>
      </c>
      <c r="M69" s="609">
        <v>652.072</v>
      </c>
      <c r="N69" s="609">
        <v>75.56</v>
      </c>
      <c r="O69" s="610" t="s">
        <v>163</v>
      </c>
      <c r="P69" s="611">
        <v>262.58699999999999</v>
      </c>
      <c r="Q69" s="612">
        <v>1213.902</v>
      </c>
      <c r="R69" s="613">
        <v>94.072000000000003</v>
      </c>
    </row>
    <row r="70" spans="2:18" ht="15.75" x14ac:dyDescent="0.25">
      <c r="B70" s="608" t="s">
        <v>121</v>
      </c>
      <c r="C70" s="609">
        <v>1075.144</v>
      </c>
      <c r="D70" s="609">
        <v>4878.6080000000002</v>
      </c>
      <c r="E70" s="609">
        <v>903.24900000000002</v>
      </c>
      <c r="F70" s="610" t="s">
        <v>127</v>
      </c>
      <c r="G70" s="611">
        <v>1124.6679999999999</v>
      </c>
      <c r="H70" s="612">
        <v>5151.1850000000004</v>
      </c>
      <c r="I70" s="613">
        <v>879.44</v>
      </c>
      <c r="J70" s="586"/>
      <c r="K70" s="608" t="s">
        <v>127</v>
      </c>
      <c r="L70" s="609">
        <v>103.767</v>
      </c>
      <c r="M70" s="609">
        <v>470.72899999999998</v>
      </c>
      <c r="N70" s="609">
        <v>54.402999999999999</v>
      </c>
      <c r="O70" s="610" t="s">
        <v>126</v>
      </c>
      <c r="P70" s="611">
        <v>184.97900000000001</v>
      </c>
      <c r="Q70" s="612">
        <v>837.56500000000005</v>
      </c>
      <c r="R70" s="613">
        <v>56.951999999999998</v>
      </c>
    </row>
    <row r="71" spans="2:18" ht="15.75" x14ac:dyDescent="0.25">
      <c r="B71" s="608" t="s">
        <v>122</v>
      </c>
      <c r="C71" s="609">
        <v>819.11099999999999</v>
      </c>
      <c r="D71" s="609">
        <v>3720.23</v>
      </c>
      <c r="E71" s="609">
        <v>387.8</v>
      </c>
      <c r="F71" s="610" t="s">
        <v>121</v>
      </c>
      <c r="G71" s="611">
        <v>1091.0509999999999</v>
      </c>
      <c r="H71" s="612">
        <v>5002.652</v>
      </c>
      <c r="I71" s="613">
        <v>783.625</v>
      </c>
      <c r="J71" s="586"/>
      <c r="K71" s="608" t="s">
        <v>180</v>
      </c>
      <c r="L71" s="609">
        <v>96.174999999999997</v>
      </c>
      <c r="M71" s="609">
        <v>434.137</v>
      </c>
      <c r="N71" s="609">
        <v>107.477</v>
      </c>
      <c r="O71" s="610" t="s">
        <v>116</v>
      </c>
      <c r="P71" s="611">
        <v>123.063</v>
      </c>
      <c r="Q71" s="612">
        <v>558.10400000000004</v>
      </c>
      <c r="R71" s="613">
        <v>36.344000000000001</v>
      </c>
    </row>
    <row r="72" spans="2:18" ht="15.75" x14ac:dyDescent="0.25">
      <c r="B72" s="608" t="s">
        <v>72</v>
      </c>
      <c r="C72" s="609">
        <v>763.822</v>
      </c>
      <c r="D72" s="609">
        <v>3468.6709999999998</v>
      </c>
      <c r="E72" s="609">
        <v>692.07899999999995</v>
      </c>
      <c r="F72" s="610" t="s">
        <v>120</v>
      </c>
      <c r="G72" s="611">
        <v>995.95</v>
      </c>
      <c r="H72" s="612">
        <v>4569.0940000000001</v>
      </c>
      <c r="I72" s="613">
        <v>336.65100000000001</v>
      </c>
      <c r="J72" s="586"/>
      <c r="K72" s="608" t="s">
        <v>125</v>
      </c>
      <c r="L72" s="609">
        <v>40.651000000000003</v>
      </c>
      <c r="M72" s="609">
        <v>188.053</v>
      </c>
      <c r="N72" s="609">
        <v>12.73</v>
      </c>
      <c r="O72" s="610" t="s">
        <v>115</v>
      </c>
      <c r="P72" s="611">
        <v>59.709000000000003</v>
      </c>
      <c r="Q72" s="612">
        <v>274.12</v>
      </c>
      <c r="R72" s="613">
        <v>24.474</v>
      </c>
    </row>
    <row r="73" spans="2:18" ht="16.5" thickBot="1" x14ac:dyDescent="0.3">
      <c r="B73" s="614" t="s">
        <v>116</v>
      </c>
      <c r="C73" s="615">
        <v>623.88199999999995</v>
      </c>
      <c r="D73" s="615">
        <v>2830.931</v>
      </c>
      <c r="E73" s="615">
        <v>664.12</v>
      </c>
      <c r="F73" s="616" t="s">
        <v>163</v>
      </c>
      <c r="G73" s="617">
        <v>934.70899999999995</v>
      </c>
      <c r="H73" s="618">
        <v>4281.7610000000004</v>
      </c>
      <c r="I73" s="619">
        <v>815.54200000000003</v>
      </c>
      <c r="J73" s="586"/>
      <c r="K73" s="614" t="s">
        <v>145</v>
      </c>
      <c r="L73" s="615">
        <v>33.271999999999998</v>
      </c>
      <c r="M73" s="615">
        <v>150.983</v>
      </c>
      <c r="N73" s="615">
        <v>17.260999999999999</v>
      </c>
      <c r="O73" s="616" t="s">
        <v>176</v>
      </c>
      <c r="P73" s="617">
        <v>38.331000000000003</v>
      </c>
      <c r="Q73" s="618">
        <v>175.23099999999999</v>
      </c>
      <c r="R73" s="619">
        <v>27.071999999999999</v>
      </c>
    </row>
    <row r="74" spans="2:18" ht="15.75" x14ac:dyDescent="0.25">
      <c r="B74" s="636"/>
      <c r="C74" s="637"/>
      <c r="D74" s="637"/>
      <c r="E74" s="637"/>
      <c r="F74" s="636"/>
      <c r="G74" s="638"/>
      <c r="H74" s="638"/>
      <c r="I74" s="638"/>
      <c r="J74" s="639"/>
      <c r="K74" s="636"/>
      <c r="L74" s="637"/>
      <c r="M74" s="637"/>
      <c r="N74" s="637"/>
      <c r="O74" s="636"/>
      <c r="P74" s="638"/>
      <c r="Q74" s="638"/>
      <c r="R74" s="638"/>
    </row>
    <row r="75" spans="2:18" ht="15.75" x14ac:dyDescent="0.25">
      <c r="B75" s="636"/>
      <c r="C75" s="637"/>
      <c r="D75" s="637"/>
      <c r="E75" s="637"/>
      <c r="F75" s="636"/>
      <c r="G75" s="638"/>
      <c r="H75" s="638"/>
      <c r="I75" s="638"/>
      <c r="J75" s="639"/>
      <c r="K75" s="636"/>
      <c r="L75" s="637"/>
      <c r="M75" s="637"/>
      <c r="N75" s="637"/>
      <c r="O75" s="636"/>
      <c r="P75" s="638"/>
      <c r="Q75" s="638"/>
      <c r="R75" s="638"/>
    </row>
    <row r="76" spans="2:18" ht="15.75" x14ac:dyDescent="0.25">
      <c r="B76" s="636"/>
      <c r="C76" s="637"/>
      <c r="D76" s="637"/>
      <c r="E76" s="637"/>
      <c r="F76" s="636"/>
      <c r="G76" s="638"/>
      <c r="H76" s="638"/>
      <c r="I76" s="638"/>
      <c r="J76" s="639"/>
      <c r="K76" s="636"/>
      <c r="L76" s="637"/>
      <c r="M76" s="637"/>
      <c r="N76" s="637"/>
      <c r="O76" s="636"/>
      <c r="P76" s="638"/>
      <c r="Q76" s="638"/>
      <c r="R76" s="638"/>
    </row>
    <row r="77" spans="2:18" ht="15.75" x14ac:dyDescent="0.25">
      <c r="B77" s="640" t="s">
        <v>305</v>
      </c>
      <c r="C77" s="641"/>
      <c r="D77" s="641"/>
      <c r="E77" s="641"/>
      <c r="F77" s="640"/>
      <c r="G77" s="642"/>
      <c r="H77" s="642"/>
      <c r="I77" s="642"/>
      <c r="J77" s="586"/>
      <c r="K77" s="640" t="s">
        <v>306</v>
      </c>
      <c r="L77" s="641"/>
      <c r="M77" s="641"/>
      <c r="N77" s="641"/>
      <c r="O77" s="640"/>
      <c r="P77" s="642"/>
      <c r="Q77" s="642"/>
      <c r="R77" s="642"/>
    </row>
    <row r="78" spans="2:18" ht="16.5" thickBot="1" x14ac:dyDescent="0.3">
      <c r="B78" s="644" t="s">
        <v>186</v>
      </c>
      <c r="C78" s="645"/>
      <c r="D78" s="645"/>
      <c r="E78" s="645"/>
      <c r="F78" s="644"/>
      <c r="G78" s="643"/>
      <c r="H78" s="643"/>
      <c r="I78" s="643"/>
      <c r="J78" s="586"/>
      <c r="K78" s="644" t="s">
        <v>186</v>
      </c>
      <c r="L78" s="645"/>
      <c r="M78" s="645"/>
      <c r="N78" s="645"/>
      <c r="O78" s="644"/>
      <c r="P78" s="643"/>
      <c r="Q78" s="643"/>
      <c r="R78" s="643"/>
    </row>
    <row r="79" spans="2:18" ht="21.75" thickBot="1" x14ac:dyDescent="0.4">
      <c r="B79" s="583" t="s">
        <v>111</v>
      </c>
      <c r="C79" s="584"/>
      <c r="D79" s="584"/>
      <c r="E79" s="584"/>
      <c r="F79" s="584"/>
      <c r="G79" s="584"/>
      <c r="H79" s="584"/>
      <c r="I79" s="585"/>
      <c r="J79" s="586"/>
      <c r="K79" s="583" t="s">
        <v>112</v>
      </c>
      <c r="L79" s="584"/>
      <c r="M79" s="584"/>
      <c r="N79" s="584"/>
      <c r="O79" s="584"/>
      <c r="P79" s="584"/>
      <c r="Q79" s="584"/>
      <c r="R79" s="585"/>
    </row>
    <row r="80" spans="2:18" ht="19.5" thickBot="1" x14ac:dyDescent="0.35">
      <c r="B80" s="587" t="s">
        <v>298</v>
      </c>
      <c r="C80" s="588"/>
      <c r="D80" s="589"/>
      <c r="E80" s="590"/>
      <c r="F80" s="587" t="s">
        <v>299</v>
      </c>
      <c r="G80" s="588"/>
      <c r="H80" s="589"/>
      <c r="I80" s="590"/>
      <c r="J80" s="586"/>
      <c r="K80" s="587" t="s">
        <v>298</v>
      </c>
      <c r="L80" s="588"/>
      <c r="M80" s="589"/>
      <c r="N80" s="590"/>
      <c r="O80" s="587" t="s">
        <v>299</v>
      </c>
      <c r="P80" s="588"/>
      <c r="Q80" s="589"/>
      <c r="R80" s="590"/>
    </row>
    <row r="81" spans="2:18" ht="30.75" thickBot="1" x14ac:dyDescent="0.25">
      <c r="B81" s="591" t="s">
        <v>113</v>
      </c>
      <c r="C81" s="592" t="s">
        <v>93</v>
      </c>
      <c r="D81" s="593" t="s">
        <v>139</v>
      </c>
      <c r="E81" s="594" t="s">
        <v>114</v>
      </c>
      <c r="F81" s="591" t="s">
        <v>113</v>
      </c>
      <c r="G81" s="592" t="s">
        <v>93</v>
      </c>
      <c r="H81" s="593" t="s">
        <v>139</v>
      </c>
      <c r="I81" s="594" t="s">
        <v>114</v>
      </c>
      <c r="J81" s="586"/>
      <c r="K81" s="591" t="s">
        <v>113</v>
      </c>
      <c r="L81" s="592" t="s">
        <v>93</v>
      </c>
      <c r="M81" s="593" t="s">
        <v>139</v>
      </c>
      <c r="N81" s="594" t="s">
        <v>114</v>
      </c>
      <c r="O81" s="591" t="s">
        <v>113</v>
      </c>
      <c r="P81" s="592" t="s">
        <v>93</v>
      </c>
      <c r="Q81" s="593" t="s">
        <v>139</v>
      </c>
      <c r="R81" s="594" t="s">
        <v>114</v>
      </c>
    </row>
    <row r="82" spans="2:18" ht="16.5" thickBot="1" x14ac:dyDescent="0.3">
      <c r="B82" s="595" t="s">
        <v>106</v>
      </c>
      <c r="C82" s="596">
        <v>71248.270999999993</v>
      </c>
      <c r="D82" s="597">
        <v>323436.39500000002</v>
      </c>
      <c r="E82" s="598">
        <v>85334.827999999994</v>
      </c>
      <c r="F82" s="599" t="s">
        <v>106</v>
      </c>
      <c r="G82" s="600">
        <v>86238.926999999996</v>
      </c>
      <c r="H82" s="601">
        <v>395396.94199999998</v>
      </c>
      <c r="I82" s="598">
        <v>74601.53</v>
      </c>
      <c r="J82" s="586"/>
      <c r="K82" s="595" t="s">
        <v>106</v>
      </c>
      <c r="L82" s="596">
        <v>19474.683000000001</v>
      </c>
      <c r="M82" s="597">
        <v>88478.951000000001</v>
      </c>
      <c r="N82" s="598">
        <v>38835.381000000001</v>
      </c>
      <c r="O82" s="599" t="s">
        <v>106</v>
      </c>
      <c r="P82" s="600">
        <v>31549.541000000001</v>
      </c>
      <c r="Q82" s="601">
        <v>144741.10500000001</v>
      </c>
      <c r="R82" s="598">
        <v>40639.360000000001</v>
      </c>
    </row>
    <row r="83" spans="2:18" ht="15.75" x14ac:dyDescent="0.25">
      <c r="B83" s="602" t="s">
        <v>147</v>
      </c>
      <c r="C83" s="603">
        <v>18334.620999999999</v>
      </c>
      <c r="D83" s="603">
        <v>83223.441999999995</v>
      </c>
      <c r="E83" s="603">
        <v>22541.24</v>
      </c>
      <c r="F83" s="604" t="s">
        <v>237</v>
      </c>
      <c r="G83" s="605">
        <v>21989.99</v>
      </c>
      <c r="H83" s="606">
        <v>100818.98</v>
      </c>
      <c r="I83" s="607">
        <v>20692.205000000002</v>
      </c>
      <c r="J83" s="586"/>
      <c r="K83" s="602" t="s">
        <v>70</v>
      </c>
      <c r="L83" s="603">
        <v>3559.4609999999998</v>
      </c>
      <c r="M83" s="603">
        <v>16166.298000000001</v>
      </c>
      <c r="N83" s="603">
        <v>6587.9260000000004</v>
      </c>
      <c r="O83" s="604" t="s">
        <v>70</v>
      </c>
      <c r="P83" s="605">
        <v>7098.3469999999998</v>
      </c>
      <c r="Q83" s="606">
        <v>32528.333999999999</v>
      </c>
      <c r="R83" s="607">
        <v>7299.5990000000002</v>
      </c>
    </row>
    <row r="84" spans="2:18" ht="15.75" x14ac:dyDescent="0.25">
      <c r="B84" s="608" t="s">
        <v>237</v>
      </c>
      <c r="C84" s="609">
        <v>13594.130999999999</v>
      </c>
      <c r="D84" s="609">
        <v>61722.644</v>
      </c>
      <c r="E84" s="609">
        <v>17296.059000000001</v>
      </c>
      <c r="F84" s="610" t="s">
        <v>70</v>
      </c>
      <c r="G84" s="611">
        <v>9264.9429999999993</v>
      </c>
      <c r="H84" s="612">
        <v>42500.616999999998</v>
      </c>
      <c r="I84" s="613">
        <v>11953.873</v>
      </c>
      <c r="J84" s="586"/>
      <c r="K84" s="608" t="s">
        <v>237</v>
      </c>
      <c r="L84" s="609">
        <v>3113.0259999999998</v>
      </c>
      <c r="M84" s="609">
        <v>14191.718000000001</v>
      </c>
      <c r="N84" s="609">
        <v>2726.0030000000002</v>
      </c>
      <c r="O84" s="610" t="s">
        <v>237</v>
      </c>
      <c r="P84" s="611">
        <v>4914.0060000000003</v>
      </c>
      <c r="Q84" s="612">
        <v>22595.688999999998</v>
      </c>
      <c r="R84" s="613">
        <v>2350.0630000000001</v>
      </c>
    </row>
    <row r="85" spans="2:18" ht="15.75" x14ac:dyDescent="0.25">
      <c r="B85" s="608" t="s">
        <v>70</v>
      </c>
      <c r="C85" s="609">
        <v>5446.3760000000002</v>
      </c>
      <c r="D85" s="609">
        <v>24660.467000000001</v>
      </c>
      <c r="E85" s="609">
        <v>11085.07</v>
      </c>
      <c r="F85" s="610" t="s">
        <v>147</v>
      </c>
      <c r="G85" s="611">
        <v>7337.5069999999996</v>
      </c>
      <c r="H85" s="612">
        <v>33881.983999999997</v>
      </c>
      <c r="I85" s="613">
        <v>5255.6480000000001</v>
      </c>
      <c r="J85" s="586"/>
      <c r="K85" s="608" t="s">
        <v>69</v>
      </c>
      <c r="L85" s="609">
        <v>2700.8470000000002</v>
      </c>
      <c r="M85" s="609">
        <v>12260.222</v>
      </c>
      <c r="N85" s="609">
        <v>2657.6759999999999</v>
      </c>
      <c r="O85" s="610" t="s">
        <v>69</v>
      </c>
      <c r="P85" s="611">
        <v>4279.2569999999996</v>
      </c>
      <c r="Q85" s="612">
        <v>19659.460999999999</v>
      </c>
      <c r="R85" s="613">
        <v>2245.4699999999998</v>
      </c>
    </row>
    <row r="86" spans="2:18" ht="15.75" x14ac:dyDescent="0.25">
      <c r="B86" s="608" t="s">
        <v>185</v>
      </c>
      <c r="C86" s="609">
        <v>5302.1210000000001</v>
      </c>
      <c r="D86" s="609">
        <v>24108.762999999999</v>
      </c>
      <c r="E86" s="609">
        <v>5466</v>
      </c>
      <c r="F86" s="610" t="s">
        <v>185</v>
      </c>
      <c r="G86" s="611">
        <v>6241.2790000000005</v>
      </c>
      <c r="H86" s="612">
        <v>28580.333999999999</v>
      </c>
      <c r="I86" s="613">
        <v>4465</v>
      </c>
      <c r="J86" s="586"/>
      <c r="K86" s="608" t="s">
        <v>115</v>
      </c>
      <c r="L86" s="609">
        <v>2012.2429999999999</v>
      </c>
      <c r="M86" s="609">
        <v>9158.0499999999993</v>
      </c>
      <c r="N86" s="609">
        <v>639.26</v>
      </c>
      <c r="O86" s="610" t="s">
        <v>121</v>
      </c>
      <c r="P86" s="611">
        <v>2689.433</v>
      </c>
      <c r="Q86" s="612">
        <v>12351.132</v>
      </c>
      <c r="R86" s="613">
        <v>3326.779</v>
      </c>
    </row>
    <row r="87" spans="2:18" ht="15.75" x14ac:dyDescent="0.25">
      <c r="B87" s="608" t="s">
        <v>188</v>
      </c>
      <c r="C87" s="609">
        <v>2526.9319999999998</v>
      </c>
      <c r="D87" s="609">
        <v>11454.954</v>
      </c>
      <c r="E87" s="609">
        <v>2603.1</v>
      </c>
      <c r="F87" s="610" t="s">
        <v>188</v>
      </c>
      <c r="G87" s="611">
        <v>3359.5790000000002</v>
      </c>
      <c r="H87" s="612">
        <v>15377.829</v>
      </c>
      <c r="I87" s="613">
        <v>2324.35</v>
      </c>
      <c r="J87" s="586"/>
      <c r="K87" s="608" t="s">
        <v>118</v>
      </c>
      <c r="L87" s="609">
        <v>1836.056</v>
      </c>
      <c r="M87" s="609">
        <v>8351.7180000000008</v>
      </c>
      <c r="N87" s="609">
        <v>11437.695</v>
      </c>
      <c r="O87" s="610" t="s">
        <v>118</v>
      </c>
      <c r="P87" s="611">
        <v>2201.413</v>
      </c>
      <c r="Q87" s="612">
        <v>10136.987999999999</v>
      </c>
      <c r="R87" s="613">
        <v>12473.664000000001</v>
      </c>
    </row>
    <row r="88" spans="2:18" ht="15.75" x14ac:dyDescent="0.25">
      <c r="B88" s="608" t="s">
        <v>115</v>
      </c>
      <c r="C88" s="609">
        <v>2086.0749999999998</v>
      </c>
      <c r="D88" s="609">
        <v>9478.0280000000002</v>
      </c>
      <c r="E88" s="609">
        <v>1924.335</v>
      </c>
      <c r="F88" s="610" t="s">
        <v>187</v>
      </c>
      <c r="G88" s="611">
        <v>2858.7</v>
      </c>
      <c r="H88" s="612">
        <v>13061.535</v>
      </c>
      <c r="I88" s="613">
        <v>2189.6750000000002</v>
      </c>
      <c r="J88" s="586"/>
      <c r="K88" s="608" t="s">
        <v>121</v>
      </c>
      <c r="L88" s="609">
        <v>1606.846</v>
      </c>
      <c r="M88" s="609">
        <v>7298.54</v>
      </c>
      <c r="N88" s="609">
        <v>2389.17</v>
      </c>
      <c r="O88" s="610" t="s">
        <v>115</v>
      </c>
      <c r="P88" s="611">
        <v>1690.425</v>
      </c>
      <c r="Q88" s="612">
        <v>7747.3739999999998</v>
      </c>
      <c r="R88" s="613">
        <v>265.02100000000002</v>
      </c>
    </row>
    <row r="89" spans="2:18" ht="15.75" x14ac:dyDescent="0.25">
      <c r="B89" s="608" t="s">
        <v>234</v>
      </c>
      <c r="C89" s="609">
        <v>1428.499</v>
      </c>
      <c r="D89" s="609">
        <v>6455.1009999999997</v>
      </c>
      <c r="E89" s="609">
        <v>1069</v>
      </c>
      <c r="F89" s="610" t="s">
        <v>171</v>
      </c>
      <c r="G89" s="611">
        <v>2596.4490000000001</v>
      </c>
      <c r="H89" s="612">
        <v>11916.343999999999</v>
      </c>
      <c r="I89" s="613">
        <v>1837</v>
      </c>
      <c r="J89" s="586"/>
      <c r="K89" s="608" t="s">
        <v>119</v>
      </c>
      <c r="L89" s="609">
        <v>1169.9059999999999</v>
      </c>
      <c r="M89" s="609">
        <v>5292.884</v>
      </c>
      <c r="N89" s="609">
        <v>5880.58</v>
      </c>
      <c r="O89" s="610" t="s">
        <v>147</v>
      </c>
      <c r="P89" s="611">
        <v>1421.623</v>
      </c>
      <c r="Q89" s="612">
        <v>6480.1710000000003</v>
      </c>
      <c r="R89" s="613">
        <v>603.39300000000003</v>
      </c>
    </row>
    <row r="90" spans="2:18" ht="15.75" x14ac:dyDescent="0.25">
      <c r="B90" s="608" t="s">
        <v>190</v>
      </c>
      <c r="C90" s="609">
        <v>1400.2529999999999</v>
      </c>
      <c r="D90" s="609">
        <v>6348.3940000000002</v>
      </c>
      <c r="E90" s="609">
        <v>1392</v>
      </c>
      <c r="F90" s="610" t="s">
        <v>69</v>
      </c>
      <c r="G90" s="611">
        <v>2583.9659999999999</v>
      </c>
      <c r="H90" s="612">
        <v>11823.326999999999</v>
      </c>
      <c r="I90" s="613">
        <v>2208.5309999999999</v>
      </c>
      <c r="J90" s="586"/>
      <c r="K90" s="608" t="s">
        <v>116</v>
      </c>
      <c r="L90" s="609">
        <v>606.19000000000005</v>
      </c>
      <c r="M90" s="609">
        <v>2747.31</v>
      </c>
      <c r="N90" s="609">
        <v>333.81</v>
      </c>
      <c r="O90" s="610" t="s">
        <v>116</v>
      </c>
      <c r="P90" s="611">
        <v>1133.752</v>
      </c>
      <c r="Q90" s="612">
        <v>5222.0640000000003</v>
      </c>
      <c r="R90" s="613">
        <v>743.54200000000003</v>
      </c>
    </row>
    <row r="91" spans="2:18" ht="15.75" x14ac:dyDescent="0.25">
      <c r="B91" s="608" t="s">
        <v>187</v>
      </c>
      <c r="C91" s="609">
        <v>1363.21</v>
      </c>
      <c r="D91" s="609">
        <v>6171.3490000000002</v>
      </c>
      <c r="E91" s="609">
        <v>1629.5</v>
      </c>
      <c r="F91" s="610" t="s">
        <v>234</v>
      </c>
      <c r="G91" s="611">
        <v>2339.136</v>
      </c>
      <c r="H91" s="612">
        <v>10747.891</v>
      </c>
      <c r="I91" s="613">
        <v>1594</v>
      </c>
      <c r="J91" s="586"/>
      <c r="K91" s="608" t="s">
        <v>72</v>
      </c>
      <c r="L91" s="609">
        <v>447.00700000000001</v>
      </c>
      <c r="M91" s="609">
        <v>2020.502</v>
      </c>
      <c r="N91" s="609">
        <v>1916.8150000000001</v>
      </c>
      <c r="O91" s="610" t="s">
        <v>119</v>
      </c>
      <c r="P91" s="611">
        <v>997.60400000000004</v>
      </c>
      <c r="Q91" s="612">
        <v>4531.4650000000001</v>
      </c>
      <c r="R91" s="613">
        <v>4694.1530000000002</v>
      </c>
    </row>
    <row r="92" spans="2:18" ht="15.75" x14ac:dyDescent="0.25">
      <c r="B92" s="608" t="s">
        <v>271</v>
      </c>
      <c r="C92" s="609">
        <v>1282.489</v>
      </c>
      <c r="D92" s="609">
        <v>5874.4560000000001</v>
      </c>
      <c r="E92" s="609">
        <v>1367.5</v>
      </c>
      <c r="F92" s="610" t="s">
        <v>115</v>
      </c>
      <c r="G92" s="611">
        <v>2308.87</v>
      </c>
      <c r="H92" s="612">
        <v>10626.995999999999</v>
      </c>
      <c r="I92" s="613">
        <v>1941.8240000000001</v>
      </c>
      <c r="J92" s="586"/>
      <c r="K92" s="608" t="s">
        <v>125</v>
      </c>
      <c r="L92" s="609">
        <v>432.47300000000001</v>
      </c>
      <c r="M92" s="609">
        <v>1962.3520000000001</v>
      </c>
      <c r="N92" s="609">
        <v>445.72800000000001</v>
      </c>
      <c r="O92" s="610" t="s">
        <v>123</v>
      </c>
      <c r="P92" s="611">
        <v>983.77</v>
      </c>
      <c r="Q92" s="612">
        <v>4482.2269999999999</v>
      </c>
      <c r="R92" s="613">
        <v>937.64099999999996</v>
      </c>
    </row>
    <row r="93" spans="2:18" ht="15.75" x14ac:dyDescent="0.25">
      <c r="B93" s="608" t="s">
        <v>125</v>
      </c>
      <c r="C93" s="609">
        <v>1252.2460000000001</v>
      </c>
      <c r="D93" s="609">
        <v>5671.2349999999997</v>
      </c>
      <c r="E93" s="609">
        <v>1535.6</v>
      </c>
      <c r="F93" s="610" t="s">
        <v>165</v>
      </c>
      <c r="G93" s="611">
        <v>1710.2809999999999</v>
      </c>
      <c r="H93" s="612">
        <v>7795.7579999999998</v>
      </c>
      <c r="I93" s="613">
        <v>1597</v>
      </c>
      <c r="J93" s="586"/>
      <c r="K93" s="608" t="s">
        <v>249</v>
      </c>
      <c r="L93" s="609">
        <v>344.73200000000003</v>
      </c>
      <c r="M93" s="609">
        <v>1565.9349999999999</v>
      </c>
      <c r="N93" s="609">
        <v>552.41099999999994</v>
      </c>
      <c r="O93" s="610" t="s">
        <v>72</v>
      </c>
      <c r="P93" s="611">
        <v>765.87099999999998</v>
      </c>
      <c r="Q93" s="612">
        <v>3503.6080000000002</v>
      </c>
      <c r="R93" s="613">
        <v>2076.6790000000001</v>
      </c>
    </row>
    <row r="94" spans="2:18" ht="15.75" x14ac:dyDescent="0.25">
      <c r="B94" s="608" t="s">
        <v>251</v>
      </c>
      <c r="C94" s="609">
        <v>1209.8520000000001</v>
      </c>
      <c r="D94" s="609">
        <v>5493.0010000000002</v>
      </c>
      <c r="E94" s="609">
        <v>1390</v>
      </c>
      <c r="F94" s="610" t="s">
        <v>251</v>
      </c>
      <c r="G94" s="611">
        <v>1462.3440000000001</v>
      </c>
      <c r="H94" s="612">
        <v>6735.835</v>
      </c>
      <c r="I94" s="613">
        <v>1263</v>
      </c>
      <c r="J94" s="586"/>
      <c r="K94" s="608" t="s">
        <v>136</v>
      </c>
      <c r="L94" s="609">
        <v>278.80399999999997</v>
      </c>
      <c r="M94" s="609">
        <v>1262.154</v>
      </c>
      <c r="N94" s="609">
        <v>1686.423</v>
      </c>
      <c r="O94" s="610" t="s">
        <v>249</v>
      </c>
      <c r="P94" s="611">
        <v>501.50599999999997</v>
      </c>
      <c r="Q94" s="612">
        <v>2299.9810000000002</v>
      </c>
      <c r="R94" s="613">
        <v>493.27100000000002</v>
      </c>
    </row>
    <row r="95" spans="2:18" ht="15.75" x14ac:dyDescent="0.25">
      <c r="B95" s="608" t="s">
        <v>272</v>
      </c>
      <c r="C95" s="609">
        <v>1164.806</v>
      </c>
      <c r="D95" s="609">
        <v>5278.674</v>
      </c>
      <c r="E95" s="609">
        <v>422.95</v>
      </c>
      <c r="F95" s="610" t="s">
        <v>123</v>
      </c>
      <c r="G95" s="611">
        <v>1456.6759999999999</v>
      </c>
      <c r="H95" s="612">
        <v>6650.31</v>
      </c>
      <c r="I95" s="613">
        <v>793.03200000000004</v>
      </c>
      <c r="J95" s="586"/>
      <c r="K95" s="608" t="s">
        <v>123</v>
      </c>
      <c r="L95" s="609">
        <v>263.74799999999999</v>
      </c>
      <c r="M95" s="609">
        <v>1191.027</v>
      </c>
      <c r="N95" s="609">
        <v>751.92499999999995</v>
      </c>
      <c r="O95" s="610" t="s">
        <v>180</v>
      </c>
      <c r="P95" s="611">
        <v>455.48700000000002</v>
      </c>
      <c r="Q95" s="612">
        <v>2109.0549999999998</v>
      </c>
      <c r="R95" s="613">
        <v>400</v>
      </c>
    </row>
    <row r="96" spans="2:18" ht="15.75" x14ac:dyDescent="0.25">
      <c r="B96" s="608" t="s">
        <v>269</v>
      </c>
      <c r="C96" s="609">
        <v>1120.9290000000001</v>
      </c>
      <c r="D96" s="609">
        <v>5065.9870000000001</v>
      </c>
      <c r="E96" s="609">
        <v>1272</v>
      </c>
      <c r="F96" s="610" t="s">
        <v>124</v>
      </c>
      <c r="G96" s="611">
        <v>1411.002</v>
      </c>
      <c r="H96" s="612">
        <v>6467.7759999999998</v>
      </c>
      <c r="I96" s="613">
        <v>945.23199999999997</v>
      </c>
      <c r="J96" s="586"/>
      <c r="K96" s="608" t="s">
        <v>147</v>
      </c>
      <c r="L96" s="609">
        <v>211.988</v>
      </c>
      <c r="M96" s="609">
        <v>961.72</v>
      </c>
      <c r="N96" s="609">
        <v>113.16200000000001</v>
      </c>
      <c r="O96" s="610" t="s">
        <v>304</v>
      </c>
      <c r="P96" s="611">
        <v>384.56599999999997</v>
      </c>
      <c r="Q96" s="612">
        <v>1789.521</v>
      </c>
      <c r="R96" s="613">
        <v>340</v>
      </c>
    </row>
    <row r="97" spans="2:18" ht="15.75" x14ac:dyDescent="0.25">
      <c r="B97" s="608" t="s">
        <v>124</v>
      </c>
      <c r="C97" s="609">
        <v>1108.2729999999999</v>
      </c>
      <c r="D97" s="609">
        <v>5037.165</v>
      </c>
      <c r="E97" s="609">
        <v>1386.251</v>
      </c>
      <c r="F97" s="610" t="s">
        <v>167</v>
      </c>
      <c r="G97" s="611">
        <v>1305.498</v>
      </c>
      <c r="H97" s="612">
        <v>5961.4350000000004</v>
      </c>
      <c r="I97" s="613">
        <v>981.5</v>
      </c>
      <c r="J97" s="586"/>
      <c r="K97" s="608" t="s">
        <v>127</v>
      </c>
      <c r="L97" s="609">
        <v>192.11199999999999</v>
      </c>
      <c r="M97" s="609">
        <v>869.40499999999997</v>
      </c>
      <c r="N97" s="609">
        <v>155.30000000000001</v>
      </c>
      <c r="O97" s="610" t="s">
        <v>120</v>
      </c>
      <c r="P97" s="611">
        <v>335.423</v>
      </c>
      <c r="Q97" s="612">
        <v>1526.067</v>
      </c>
      <c r="R97" s="613">
        <v>235.16300000000001</v>
      </c>
    </row>
    <row r="98" spans="2:18" ht="16.5" thickBot="1" x14ac:dyDescent="0.3">
      <c r="B98" s="614" t="s">
        <v>69</v>
      </c>
      <c r="C98" s="615">
        <v>876.59900000000005</v>
      </c>
      <c r="D98" s="615">
        <v>3990.0920000000001</v>
      </c>
      <c r="E98" s="615">
        <v>877.48800000000006</v>
      </c>
      <c r="F98" s="616" t="s">
        <v>125</v>
      </c>
      <c r="G98" s="617">
        <v>1227.69</v>
      </c>
      <c r="H98" s="618">
        <v>5614.8649999999998</v>
      </c>
      <c r="I98" s="619">
        <v>1128.6600000000001</v>
      </c>
      <c r="J98" s="586"/>
      <c r="K98" s="614" t="s">
        <v>117</v>
      </c>
      <c r="L98" s="615">
        <v>189.625</v>
      </c>
      <c r="M98" s="615">
        <v>857.46299999999997</v>
      </c>
      <c r="N98" s="615">
        <v>49.4</v>
      </c>
      <c r="O98" s="616" t="s">
        <v>132</v>
      </c>
      <c r="P98" s="617">
        <v>321.197</v>
      </c>
      <c r="Q98" s="618">
        <v>1469.075</v>
      </c>
      <c r="R98" s="619">
        <v>96.664000000000001</v>
      </c>
    </row>
    <row r="99" spans="2:18" x14ac:dyDescent="0.2">
      <c r="B99" s="620"/>
      <c r="C99" s="620"/>
      <c r="D99" s="620"/>
      <c r="E99" s="620"/>
      <c r="F99" s="620"/>
      <c r="G99" s="620"/>
      <c r="H99" s="620"/>
      <c r="I99" s="620"/>
      <c r="J99" s="620"/>
      <c r="K99" s="620"/>
      <c r="L99" s="620"/>
      <c r="M99" s="620"/>
      <c r="N99" s="620"/>
      <c r="O99" s="620"/>
      <c r="P99" s="620"/>
      <c r="Q99" s="620"/>
      <c r="R99" s="620"/>
    </row>
    <row r="100" spans="2:18" x14ac:dyDescent="0.2">
      <c r="B100" s="620"/>
      <c r="C100" s="620"/>
      <c r="D100" s="620"/>
      <c r="E100" s="620"/>
      <c r="F100" s="620"/>
      <c r="G100" s="620"/>
      <c r="H100" s="620"/>
      <c r="I100" s="620"/>
      <c r="J100" s="620"/>
      <c r="K100" s="620"/>
      <c r="L100" s="620"/>
      <c r="M100" s="620"/>
      <c r="N100" s="620"/>
      <c r="O100" s="620"/>
      <c r="P100" s="620"/>
      <c r="Q100" s="620"/>
      <c r="R100" s="620"/>
    </row>
    <row r="101" spans="2:18" ht="16.5" x14ac:dyDescent="0.25">
      <c r="B101" s="646"/>
      <c r="C101" s="646"/>
      <c r="D101" s="646"/>
      <c r="E101" s="646"/>
      <c r="F101" s="646"/>
      <c r="G101" s="646"/>
      <c r="H101" s="646"/>
      <c r="I101" s="647"/>
      <c r="J101" s="647"/>
      <c r="K101" s="646"/>
      <c r="L101" s="646"/>
      <c r="M101" s="646"/>
      <c r="N101" s="646"/>
      <c r="O101" s="646"/>
      <c r="P101" s="646"/>
      <c r="Q101" s="646"/>
      <c r="R101" s="647"/>
    </row>
    <row r="102" spans="2:18" ht="15.75" x14ac:dyDescent="0.25">
      <c r="B102" s="621" t="s">
        <v>307</v>
      </c>
      <c r="C102" s="621"/>
      <c r="D102" s="621"/>
      <c r="E102" s="621"/>
      <c r="F102" s="621"/>
      <c r="G102" s="623"/>
      <c r="H102" s="623"/>
      <c r="I102" s="623"/>
      <c r="J102" s="623"/>
      <c r="K102" s="621" t="s">
        <v>308</v>
      </c>
      <c r="L102" s="621"/>
      <c r="M102" s="621"/>
      <c r="N102" s="621"/>
      <c r="O102" s="621"/>
      <c r="P102" s="623"/>
      <c r="Q102" s="623"/>
      <c r="R102" s="623"/>
    </row>
    <row r="103" spans="2:18" ht="16.5" thickBot="1" x14ac:dyDescent="0.3">
      <c r="B103" s="624" t="s">
        <v>186</v>
      </c>
      <c r="C103" s="621"/>
      <c r="D103" s="621"/>
      <c r="E103" s="621"/>
      <c r="F103" s="621"/>
      <c r="G103" s="623"/>
      <c r="H103" s="623"/>
      <c r="I103" s="623"/>
      <c r="J103" s="623"/>
      <c r="K103" s="624" t="s">
        <v>186</v>
      </c>
      <c r="L103" s="621"/>
      <c r="M103" s="621"/>
      <c r="N103" s="621"/>
      <c r="O103" s="621"/>
      <c r="P103" s="623"/>
      <c r="Q103" s="623"/>
      <c r="R103" s="623"/>
    </row>
    <row r="104" spans="2:18" ht="16.5" thickBot="1" x14ac:dyDescent="0.3">
      <c r="B104" s="625" t="s">
        <v>111</v>
      </c>
      <c r="C104" s="626"/>
      <c r="D104" s="626"/>
      <c r="E104" s="626"/>
      <c r="F104" s="626"/>
      <c r="G104" s="626"/>
      <c r="H104" s="626"/>
      <c r="I104" s="627"/>
      <c r="J104" s="623"/>
      <c r="K104" s="625" t="s">
        <v>112</v>
      </c>
      <c r="L104" s="626"/>
      <c r="M104" s="626"/>
      <c r="N104" s="626"/>
      <c r="O104" s="626"/>
      <c r="P104" s="626"/>
      <c r="Q104" s="626"/>
      <c r="R104" s="627"/>
    </row>
    <row r="105" spans="2:18" ht="16.5" thickBot="1" x14ac:dyDescent="0.3">
      <c r="B105" s="628" t="s">
        <v>298</v>
      </c>
      <c r="C105" s="629"/>
      <c r="D105" s="630"/>
      <c r="E105" s="631"/>
      <c r="F105" s="628" t="s">
        <v>299</v>
      </c>
      <c r="G105" s="629"/>
      <c r="H105" s="630"/>
      <c r="I105" s="631"/>
      <c r="J105" s="623"/>
      <c r="K105" s="628" t="s">
        <v>298</v>
      </c>
      <c r="L105" s="629"/>
      <c r="M105" s="630"/>
      <c r="N105" s="631"/>
      <c r="O105" s="628" t="s">
        <v>299</v>
      </c>
      <c r="P105" s="629"/>
      <c r="Q105" s="630"/>
      <c r="R105" s="631"/>
    </row>
    <row r="106" spans="2:18" ht="32.25" thickBot="1" x14ac:dyDescent="0.3">
      <c r="B106" s="632" t="s">
        <v>113</v>
      </c>
      <c r="C106" s="633" t="s">
        <v>93</v>
      </c>
      <c r="D106" s="634" t="s">
        <v>139</v>
      </c>
      <c r="E106" s="635" t="s">
        <v>114</v>
      </c>
      <c r="F106" s="632" t="s">
        <v>113</v>
      </c>
      <c r="G106" s="633" t="s">
        <v>93</v>
      </c>
      <c r="H106" s="634" t="s">
        <v>139</v>
      </c>
      <c r="I106" s="635" t="s">
        <v>114</v>
      </c>
      <c r="J106" s="623"/>
      <c r="K106" s="632" t="s">
        <v>113</v>
      </c>
      <c r="L106" s="633" t="s">
        <v>93</v>
      </c>
      <c r="M106" s="634" t="s">
        <v>139</v>
      </c>
      <c r="N106" s="635" t="s">
        <v>114</v>
      </c>
      <c r="O106" s="632" t="s">
        <v>113</v>
      </c>
      <c r="P106" s="633" t="s">
        <v>93</v>
      </c>
      <c r="Q106" s="634" t="s">
        <v>139</v>
      </c>
      <c r="R106" s="635" t="s">
        <v>114</v>
      </c>
    </row>
    <row r="107" spans="2:18" ht="16.5" thickBot="1" x14ac:dyDescent="0.3">
      <c r="B107" s="595" t="s">
        <v>106</v>
      </c>
      <c r="C107" s="596">
        <v>67166.247000000003</v>
      </c>
      <c r="D107" s="597">
        <v>305176.85800000001</v>
      </c>
      <c r="E107" s="598">
        <v>18040.937000000002</v>
      </c>
      <c r="F107" s="599" t="s">
        <v>106</v>
      </c>
      <c r="G107" s="600">
        <v>151760.04500000001</v>
      </c>
      <c r="H107" s="601">
        <v>694785.95200000005</v>
      </c>
      <c r="I107" s="598">
        <v>26096.737000000001</v>
      </c>
      <c r="J107" s="623"/>
      <c r="K107" s="595" t="s">
        <v>106</v>
      </c>
      <c r="L107" s="596">
        <v>36195.637000000002</v>
      </c>
      <c r="M107" s="597">
        <v>164648.614</v>
      </c>
      <c r="N107" s="598">
        <v>9979.4159999999993</v>
      </c>
      <c r="O107" s="599" t="s">
        <v>106</v>
      </c>
      <c r="P107" s="600">
        <v>46911.498</v>
      </c>
      <c r="Q107" s="601">
        <v>214952.42600000001</v>
      </c>
      <c r="R107" s="598">
        <v>8160.3649999999998</v>
      </c>
    </row>
    <row r="108" spans="2:18" ht="15.75" x14ac:dyDescent="0.25">
      <c r="B108" s="602" t="s">
        <v>119</v>
      </c>
      <c r="C108" s="603">
        <v>12427.431</v>
      </c>
      <c r="D108" s="603">
        <v>56428.819000000003</v>
      </c>
      <c r="E108" s="603">
        <v>3381.92</v>
      </c>
      <c r="F108" s="604" t="s">
        <v>237</v>
      </c>
      <c r="G108" s="605">
        <v>23335.215</v>
      </c>
      <c r="H108" s="606">
        <v>106672.80899999999</v>
      </c>
      <c r="I108" s="607">
        <v>3856.0709999999999</v>
      </c>
      <c r="J108" s="623"/>
      <c r="K108" s="602" t="s">
        <v>237</v>
      </c>
      <c r="L108" s="603">
        <v>10731.995000000001</v>
      </c>
      <c r="M108" s="603">
        <v>48793.146999999997</v>
      </c>
      <c r="N108" s="603">
        <v>2610.0610000000001</v>
      </c>
      <c r="O108" s="604" t="s">
        <v>70</v>
      </c>
      <c r="P108" s="605">
        <v>11820.242</v>
      </c>
      <c r="Q108" s="606">
        <v>54268.296999999999</v>
      </c>
      <c r="R108" s="607">
        <v>2055.701</v>
      </c>
    </row>
    <row r="109" spans="2:18" ht="15.75" x14ac:dyDescent="0.25">
      <c r="B109" s="608" t="s">
        <v>128</v>
      </c>
      <c r="C109" s="609">
        <v>9006.4750000000004</v>
      </c>
      <c r="D109" s="609">
        <v>40932.777000000002</v>
      </c>
      <c r="E109" s="609">
        <v>2355.4769999999999</v>
      </c>
      <c r="F109" s="610" t="s">
        <v>119</v>
      </c>
      <c r="G109" s="611">
        <v>21065.511999999999</v>
      </c>
      <c r="H109" s="612">
        <v>96476.566000000006</v>
      </c>
      <c r="I109" s="613">
        <v>3487.3420000000001</v>
      </c>
      <c r="J109" s="623"/>
      <c r="K109" s="608" t="s">
        <v>70</v>
      </c>
      <c r="L109" s="609">
        <v>9818.2579999999998</v>
      </c>
      <c r="M109" s="609">
        <v>44579.296999999999</v>
      </c>
      <c r="N109" s="609">
        <v>2607.7469999999998</v>
      </c>
      <c r="O109" s="610" t="s">
        <v>121</v>
      </c>
      <c r="P109" s="611">
        <v>10032.575000000001</v>
      </c>
      <c r="Q109" s="612">
        <v>45831.894999999997</v>
      </c>
      <c r="R109" s="613">
        <v>1586.442</v>
      </c>
    </row>
    <row r="110" spans="2:18" ht="15.75" x14ac:dyDescent="0.25">
      <c r="B110" s="608" t="s">
        <v>237</v>
      </c>
      <c r="C110" s="609">
        <v>7130.1080000000002</v>
      </c>
      <c r="D110" s="609">
        <v>32450.129000000001</v>
      </c>
      <c r="E110" s="609">
        <v>1932.046</v>
      </c>
      <c r="F110" s="610" t="s">
        <v>69</v>
      </c>
      <c r="G110" s="611">
        <v>17747.203000000001</v>
      </c>
      <c r="H110" s="612">
        <v>81486.05</v>
      </c>
      <c r="I110" s="613">
        <v>3003.5</v>
      </c>
      <c r="J110" s="623"/>
      <c r="K110" s="608" t="s">
        <v>127</v>
      </c>
      <c r="L110" s="609">
        <v>2936.46</v>
      </c>
      <c r="M110" s="609">
        <v>13313.566999999999</v>
      </c>
      <c r="N110" s="609">
        <v>862.52700000000004</v>
      </c>
      <c r="O110" s="610" t="s">
        <v>237</v>
      </c>
      <c r="P110" s="611">
        <v>8419.0730000000003</v>
      </c>
      <c r="Q110" s="612">
        <v>38787.383000000002</v>
      </c>
      <c r="R110" s="613">
        <v>1386.383</v>
      </c>
    </row>
    <row r="111" spans="2:18" ht="15.75" x14ac:dyDescent="0.25">
      <c r="B111" s="608" t="s">
        <v>70</v>
      </c>
      <c r="C111" s="609">
        <v>4756.8339999999998</v>
      </c>
      <c r="D111" s="609">
        <v>21618.951000000001</v>
      </c>
      <c r="E111" s="609">
        <v>1383.6990000000001</v>
      </c>
      <c r="F111" s="610" t="s">
        <v>70</v>
      </c>
      <c r="G111" s="611">
        <v>14883.456</v>
      </c>
      <c r="H111" s="612">
        <v>68299.260999999999</v>
      </c>
      <c r="I111" s="613">
        <v>2678.7109999999998</v>
      </c>
      <c r="J111" s="623"/>
      <c r="K111" s="608" t="s">
        <v>116</v>
      </c>
      <c r="L111" s="609">
        <v>2416.8389999999999</v>
      </c>
      <c r="M111" s="609">
        <v>10994.758</v>
      </c>
      <c r="N111" s="609">
        <v>520.58100000000002</v>
      </c>
      <c r="O111" s="610" t="s">
        <v>127</v>
      </c>
      <c r="P111" s="611">
        <v>4096.22</v>
      </c>
      <c r="Q111" s="612">
        <v>18732.699000000001</v>
      </c>
      <c r="R111" s="613">
        <v>821.4</v>
      </c>
    </row>
    <row r="112" spans="2:18" ht="15.75" x14ac:dyDescent="0.25">
      <c r="B112" s="608" t="s">
        <v>167</v>
      </c>
      <c r="C112" s="609">
        <v>4198.9949999999999</v>
      </c>
      <c r="D112" s="609">
        <v>19078.151000000002</v>
      </c>
      <c r="E112" s="609">
        <v>1232.925</v>
      </c>
      <c r="F112" s="610" t="s">
        <v>121</v>
      </c>
      <c r="G112" s="611">
        <v>11250.721</v>
      </c>
      <c r="H112" s="612">
        <v>51514.413999999997</v>
      </c>
      <c r="I112" s="613">
        <v>1995.9359999999999</v>
      </c>
      <c r="J112" s="623"/>
      <c r="K112" s="608" t="s">
        <v>121</v>
      </c>
      <c r="L112" s="609">
        <v>2356.116</v>
      </c>
      <c r="M112" s="609">
        <v>10771.77</v>
      </c>
      <c r="N112" s="609">
        <v>1023.4</v>
      </c>
      <c r="O112" s="610" t="s">
        <v>116</v>
      </c>
      <c r="P112" s="611">
        <v>3887.8969999999999</v>
      </c>
      <c r="Q112" s="612">
        <v>17688.624</v>
      </c>
      <c r="R112" s="613">
        <v>741.11500000000001</v>
      </c>
    </row>
    <row r="113" spans="2:18" ht="15.75" x14ac:dyDescent="0.25">
      <c r="B113" s="608" t="s">
        <v>118</v>
      </c>
      <c r="C113" s="609">
        <v>4098.22</v>
      </c>
      <c r="D113" s="609">
        <v>18578.289000000001</v>
      </c>
      <c r="E113" s="609">
        <v>1093.316</v>
      </c>
      <c r="F113" s="610" t="s">
        <v>128</v>
      </c>
      <c r="G113" s="611">
        <v>10256.418</v>
      </c>
      <c r="H113" s="612">
        <v>46756.33</v>
      </c>
      <c r="I113" s="613">
        <v>1805.9649999999999</v>
      </c>
      <c r="J113" s="623"/>
      <c r="K113" s="608" t="s">
        <v>69</v>
      </c>
      <c r="L113" s="609">
        <v>2064.3910000000001</v>
      </c>
      <c r="M113" s="609">
        <v>9442.1209999999992</v>
      </c>
      <c r="N113" s="609">
        <v>757.30600000000004</v>
      </c>
      <c r="O113" s="610" t="s">
        <v>69</v>
      </c>
      <c r="P113" s="611">
        <v>2375.076</v>
      </c>
      <c r="Q113" s="612">
        <v>10889.364</v>
      </c>
      <c r="R113" s="613">
        <v>462.55</v>
      </c>
    </row>
    <row r="114" spans="2:18" ht="15.75" x14ac:dyDescent="0.25">
      <c r="B114" s="608" t="s">
        <v>72</v>
      </c>
      <c r="C114" s="609">
        <v>3899.3580000000002</v>
      </c>
      <c r="D114" s="609">
        <v>17680.028999999999</v>
      </c>
      <c r="E114" s="609">
        <v>1045.0909999999999</v>
      </c>
      <c r="F114" s="610" t="s">
        <v>118</v>
      </c>
      <c r="G114" s="611">
        <v>9194.5490000000009</v>
      </c>
      <c r="H114" s="612">
        <v>42207.775000000001</v>
      </c>
      <c r="I114" s="613">
        <v>1519.115</v>
      </c>
      <c r="J114" s="623"/>
      <c r="K114" s="608" t="s">
        <v>115</v>
      </c>
      <c r="L114" s="609">
        <v>1749.7329999999999</v>
      </c>
      <c r="M114" s="609">
        <v>7952.9870000000001</v>
      </c>
      <c r="N114" s="609">
        <v>478.90899999999999</v>
      </c>
      <c r="O114" s="610" t="s">
        <v>125</v>
      </c>
      <c r="P114" s="611">
        <v>2084.692</v>
      </c>
      <c r="Q114" s="612">
        <v>9571.4860000000008</v>
      </c>
      <c r="R114" s="613">
        <v>436.42700000000002</v>
      </c>
    </row>
    <row r="115" spans="2:18" ht="15.75" x14ac:dyDescent="0.25">
      <c r="B115" s="608" t="s">
        <v>115</v>
      </c>
      <c r="C115" s="609">
        <v>3445.2069999999999</v>
      </c>
      <c r="D115" s="609">
        <v>15693.172</v>
      </c>
      <c r="E115" s="609">
        <v>868.13099999999997</v>
      </c>
      <c r="F115" s="610" t="s">
        <v>136</v>
      </c>
      <c r="G115" s="611">
        <v>8660.2810000000009</v>
      </c>
      <c r="H115" s="612">
        <v>39551.99</v>
      </c>
      <c r="I115" s="613">
        <v>1691.297</v>
      </c>
      <c r="J115" s="623"/>
      <c r="K115" s="608" t="s">
        <v>125</v>
      </c>
      <c r="L115" s="609">
        <v>1447.8309999999999</v>
      </c>
      <c r="M115" s="609">
        <v>6554.93</v>
      </c>
      <c r="N115" s="609">
        <v>405.87900000000002</v>
      </c>
      <c r="O115" s="610" t="s">
        <v>118</v>
      </c>
      <c r="P115" s="611">
        <v>1162.588</v>
      </c>
      <c r="Q115" s="612">
        <v>5298.991</v>
      </c>
      <c r="R115" s="613">
        <v>172.53899999999999</v>
      </c>
    </row>
    <row r="116" spans="2:18" ht="15.75" x14ac:dyDescent="0.25">
      <c r="B116" s="608" t="s">
        <v>136</v>
      </c>
      <c r="C116" s="609">
        <v>3310.9360000000001</v>
      </c>
      <c r="D116" s="609">
        <v>15001.050999999999</v>
      </c>
      <c r="E116" s="609">
        <v>908.77800000000002</v>
      </c>
      <c r="F116" s="610" t="s">
        <v>115</v>
      </c>
      <c r="G116" s="611">
        <v>5218.9409999999998</v>
      </c>
      <c r="H116" s="612">
        <v>23868.337</v>
      </c>
      <c r="I116" s="613">
        <v>865.48099999999999</v>
      </c>
      <c r="J116" s="623"/>
      <c r="K116" s="608" t="s">
        <v>120</v>
      </c>
      <c r="L116" s="609">
        <v>910.40499999999997</v>
      </c>
      <c r="M116" s="609">
        <v>4162.4880000000003</v>
      </c>
      <c r="N116" s="609">
        <v>210.58699999999999</v>
      </c>
      <c r="O116" s="610" t="s">
        <v>117</v>
      </c>
      <c r="P116" s="611">
        <v>820.26499999999999</v>
      </c>
      <c r="Q116" s="612">
        <v>3759.59</v>
      </c>
      <c r="R116" s="613">
        <v>124.23399999999999</v>
      </c>
    </row>
    <row r="117" spans="2:18" ht="15.75" x14ac:dyDescent="0.25">
      <c r="B117" s="608" t="s">
        <v>126</v>
      </c>
      <c r="C117" s="609">
        <v>1853.2239999999999</v>
      </c>
      <c r="D117" s="609">
        <v>8399.2199999999993</v>
      </c>
      <c r="E117" s="609">
        <v>435.36799999999999</v>
      </c>
      <c r="F117" s="610" t="s">
        <v>117</v>
      </c>
      <c r="G117" s="611">
        <v>4868.6189999999997</v>
      </c>
      <c r="H117" s="612">
        <v>22191.823</v>
      </c>
      <c r="I117" s="613">
        <v>822.52499999999998</v>
      </c>
      <c r="J117" s="623"/>
      <c r="K117" s="608" t="s">
        <v>118</v>
      </c>
      <c r="L117" s="609">
        <v>616.80799999999999</v>
      </c>
      <c r="M117" s="609">
        <v>2810.1120000000001</v>
      </c>
      <c r="N117" s="609">
        <v>149.92400000000001</v>
      </c>
      <c r="O117" s="610" t="s">
        <v>115</v>
      </c>
      <c r="P117" s="611">
        <v>796.65</v>
      </c>
      <c r="Q117" s="612">
        <v>3605.241</v>
      </c>
      <c r="R117" s="613">
        <v>135.31399999999999</v>
      </c>
    </row>
    <row r="118" spans="2:18" ht="15.75" x14ac:dyDescent="0.25">
      <c r="B118" s="608" t="s">
        <v>123</v>
      </c>
      <c r="C118" s="609">
        <v>1588.117</v>
      </c>
      <c r="D118" s="609">
        <v>7226.143</v>
      </c>
      <c r="E118" s="609">
        <v>376.89600000000002</v>
      </c>
      <c r="F118" s="610" t="s">
        <v>167</v>
      </c>
      <c r="G118" s="611">
        <v>4057.759</v>
      </c>
      <c r="H118" s="612">
        <v>18721.469000000001</v>
      </c>
      <c r="I118" s="613">
        <v>849.97500000000002</v>
      </c>
      <c r="J118" s="623"/>
      <c r="K118" s="608" t="s">
        <v>117</v>
      </c>
      <c r="L118" s="609">
        <v>337.27499999999998</v>
      </c>
      <c r="M118" s="609">
        <v>1532.9290000000001</v>
      </c>
      <c r="N118" s="609">
        <v>83.605999999999995</v>
      </c>
      <c r="O118" s="610" t="s">
        <v>126</v>
      </c>
      <c r="P118" s="611">
        <v>499.54</v>
      </c>
      <c r="Q118" s="612">
        <v>2279.7660000000001</v>
      </c>
      <c r="R118" s="613">
        <v>90.534999999999997</v>
      </c>
    </row>
    <row r="119" spans="2:18" ht="15.75" x14ac:dyDescent="0.25">
      <c r="B119" s="608" t="s">
        <v>69</v>
      </c>
      <c r="C119" s="609">
        <v>1403.826</v>
      </c>
      <c r="D119" s="609">
        <v>6399.7330000000002</v>
      </c>
      <c r="E119" s="609">
        <v>388.089</v>
      </c>
      <c r="F119" s="610" t="s">
        <v>72</v>
      </c>
      <c r="G119" s="611">
        <v>3752.0079999999998</v>
      </c>
      <c r="H119" s="612">
        <v>17173.550999999999</v>
      </c>
      <c r="I119" s="613">
        <v>625.36500000000001</v>
      </c>
      <c r="J119" s="623"/>
      <c r="K119" s="608" t="s">
        <v>128</v>
      </c>
      <c r="L119" s="609">
        <v>194.779</v>
      </c>
      <c r="M119" s="609">
        <v>901.30100000000004</v>
      </c>
      <c r="N119" s="609">
        <v>27.164999999999999</v>
      </c>
      <c r="O119" s="610" t="s">
        <v>119</v>
      </c>
      <c r="P119" s="611">
        <v>350.94400000000002</v>
      </c>
      <c r="Q119" s="612">
        <v>1589.0360000000001</v>
      </c>
      <c r="R119" s="613">
        <v>64.016999999999996</v>
      </c>
    </row>
    <row r="120" spans="2:18" ht="15.75" x14ac:dyDescent="0.25">
      <c r="B120" s="608" t="s">
        <v>174</v>
      </c>
      <c r="C120" s="609">
        <v>1169.97</v>
      </c>
      <c r="D120" s="609">
        <v>5328.6390000000001</v>
      </c>
      <c r="E120" s="609">
        <v>292.90499999999997</v>
      </c>
      <c r="F120" s="610" t="s">
        <v>126</v>
      </c>
      <c r="G120" s="611">
        <v>2368.518</v>
      </c>
      <c r="H120" s="612">
        <v>10871.584999999999</v>
      </c>
      <c r="I120" s="613">
        <v>342.56799999999998</v>
      </c>
      <c r="J120" s="623"/>
      <c r="K120" s="608" t="s">
        <v>119</v>
      </c>
      <c r="L120" s="609">
        <v>191.58699999999999</v>
      </c>
      <c r="M120" s="609">
        <v>886.08699999999999</v>
      </c>
      <c r="N120" s="609">
        <v>77.867999999999995</v>
      </c>
      <c r="O120" s="610" t="s">
        <v>132</v>
      </c>
      <c r="P120" s="611">
        <v>148.60900000000001</v>
      </c>
      <c r="Q120" s="612">
        <v>698.995</v>
      </c>
      <c r="R120" s="613">
        <v>22</v>
      </c>
    </row>
    <row r="121" spans="2:18" ht="15.75" x14ac:dyDescent="0.25">
      <c r="B121" s="608" t="s">
        <v>121</v>
      </c>
      <c r="C121" s="609">
        <v>1062.8409999999999</v>
      </c>
      <c r="D121" s="609">
        <v>4892.4120000000003</v>
      </c>
      <c r="E121" s="609">
        <v>257.31799999999998</v>
      </c>
      <c r="F121" s="610" t="s">
        <v>123</v>
      </c>
      <c r="G121" s="611">
        <v>2220.8560000000002</v>
      </c>
      <c r="H121" s="612">
        <v>10224.06</v>
      </c>
      <c r="I121" s="613">
        <v>359.96199999999999</v>
      </c>
      <c r="J121" s="623"/>
      <c r="K121" s="608" t="s">
        <v>270</v>
      </c>
      <c r="L121" s="609">
        <v>185.70500000000001</v>
      </c>
      <c r="M121" s="609">
        <v>859.31600000000003</v>
      </c>
      <c r="N121" s="609">
        <v>32.328000000000003</v>
      </c>
      <c r="O121" s="610" t="s">
        <v>163</v>
      </c>
      <c r="P121" s="611">
        <v>144.89099999999999</v>
      </c>
      <c r="Q121" s="612">
        <v>681.50699999999995</v>
      </c>
      <c r="R121" s="613">
        <v>21</v>
      </c>
    </row>
    <row r="122" spans="2:18" ht="15.75" x14ac:dyDescent="0.25">
      <c r="B122" s="608" t="s">
        <v>180</v>
      </c>
      <c r="C122" s="609">
        <v>1025.604</v>
      </c>
      <c r="D122" s="609">
        <v>4628.6319999999996</v>
      </c>
      <c r="E122" s="609">
        <v>280.69099999999997</v>
      </c>
      <c r="F122" s="610" t="s">
        <v>120</v>
      </c>
      <c r="G122" s="611">
        <v>1434.5550000000001</v>
      </c>
      <c r="H122" s="612">
        <v>6576.317</v>
      </c>
      <c r="I122" s="613">
        <v>232.60300000000001</v>
      </c>
      <c r="J122" s="623"/>
      <c r="K122" s="608" t="s">
        <v>126</v>
      </c>
      <c r="L122" s="609">
        <v>94.108999999999995</v>
      </c>
      <c r="M122" s="609">
        <v>435.46800000000002</v>
      </c>
      <c r="N122" s="609">
        <v>106.083</v>
      </c>
      <c r="O122" s="610" t="s">
        <v>170</v>
      </c>
      <c r="P122" s="611">
        <v>136.739</v>
      </c>
      <c r="Q122" s="612">
        <v>643.16700000000003</v>
      </c>
      <c r="R122" s="613">
        <v>19.8</v>
      </c>
    </row>
    <row r="123" spans="2:18" ht="16.5" thickBot="1" x14ac:dyDescent="0.3">
      <c r="B123" s="614" t="s">
        <v>273</v>
      </c>
      <c r="C123" s="615">
        <v>906.255</v>
      </c>
      <c r="D123" s="615">
        <v>4121.4669999999996</v>
      </c>
      <c r="E123" s="615">
        <v>267.048</v>
      </c>
      <c r="F123" s="616" t="s">
        <v>170</v>
      </c>
      <c r="G123" s="617">
        <v>1306.453</v>
      </c>
      <c r="H123" s="618">
        <v>6017.777</v>
      </c>
      <c r="I123" s="619">
        <v>252.887</v>
      </c>
      <c r="J123" s="623"/>
      <c r="K123" s="614" t="s">
        <v>72</v>
      </c>
      <c r="L123" s="615">
        <v>64.22</v>
      </c>
      <c r="M123" s="615">
        <v>292.202</v>
      </c>
      <c r="N123" s="615">
        <v>14.734</v>
      </c>
      <c r="O123" s="616" t="s">
        <v>180</v>
      </c>
      <c r="P123" s="617">
        <v>129.4</v>
      </c>
      <c r="Q123" s="618">
        <v>598.39700000000005</v>
      </c>
      <c r="R123" s="619">
        <v>20</v>
      </c>
    </row>
    <row r="124" spans="2:18" x14ac:dyDescent="0.2">
      <c r="B124" s="620"/>
      <c r="C124" s="620"/>
      <c r="D124" s="620"/>
      <c r="E124" s="620"/>
      <c r="F124" s="620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0"/>
      <c r="R124" s="620"/>
    </row>
    <row r="125" spans="2:18" x14ac:dyDescent="0.2">
      <c r="B125" s="620"/>
      <c r="C125" s="620"/>
      <c r="D125" s="620"/>
      <c r="E125" s="620"/>
      <c r="F125" s="620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0"/>
      <c r="R125" s="620"/>
    </row>
    <row r="126" spans="2:18" x14ac:dyDescent="0.2">
      <c r="B126" s="620"/>
      <c r="C126" s="620"/>
      <c r="D126" s="620"/>
      <c r="E126" s="620"/>
      <c r="F126" s="620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0"/>
      <c r="R126" s="620"/>
    </row>
    <row r="127" spans="2:18" ht="16.5" x14ac:dyDescent="0.25">
      <c r="B127" s="646"/>
      <c r="C127" s="646"/>
      <c r="D127" s="646"/>
      <c r="E127" s="646"/>
      <c r="F127" s="646"/>
      <c r="G127" s="646"/>
      <c r="H127" s="646"/>
      <c r="I127" s="647"/>
      <c r="J127" s="647"/>
      <c r="K127" s="646"/>
      <c r="L127" s="646"/>
      <c r="M127" s="646"/>
      <c r="N127" s="646"/>
      <c r="O127" s="646"/>
      <c r="P127" s="648"/>
      <c r="Q127" s="648"/>
      <c r="R127" s="639"/>
    </row>
    <row r="128" spans="2:18" ht="15.75" x14ac:dyDescent="0.25">
      <c r="B128" s="621" t="s">
        <v>309</v>
      </c>
      <c r="C128" s="621"/>
      <c r="D128" s="621"/>
      <c r="E128" s="621"/>
      <c r="F128" s="621"/>
      <c r="G128" s="621"/>
      <c r="H128" s="621"/>
      <c r="I128" s="623"/>
      <c r="J128" s="623"/>
      <c r="K128" s="621" t="s">
        <v>310</v>
      </c>
      <c r="L128" s="621"/>
      <c r="M128" s="621"/>
      <c r="N128" s="621"/>
      <c r="O128" s="621"/>
      <c r="P128" s="621"/>
      <c r="Q128" s="621"/>
      <c r="R128" s="623"/>
    </row>
    <row r="129" spans="2:31" ht="16.5" thickBot="1" x14ac:dyDescent="0.3">
      <c r="B129" s="624" t="s">
        <v>186</v>
      </c>
      <c r="C129" s="621"/>
      <c r="D129" s="621"/>
      <c r="E129" s="621"/>
      <c r="F129" s="623"/>
      <c r="G129" s="623"/>
      <c r="H129" s="623"/>
      <c r="I129" s="623"/>
      <c r="J129" s="623"/>
      <c r="K129" s="624" t="s">
        <v>186</v>
      </c>
      <c r="L129" s="621"/>
      <c r="M129" s="621"/>
      <c r="N129" s="621"/>
      <c r="O129" s="623"/>
      <c r="P129" s="623"/>
      <c r="Q129" s="623"/>
      <c r="R129" s="623"/>
    </row>
    <row r="130" spans="2:31" ht="16.5" thickBot="1" x14ac:dyDescent="0.3">
      <c r="B130" s="625" t="s">
        <v>111</v>
      </c>
      <c r="C130" s="626"/>
      <c r="D130" s="626"/>
      <c r="E130" s="626"/>
      <c r="F130" s="626"/>
      <c r="G130" s="626"/>
      <c r="H130" s="626"/>
      <c r="I130" s="627"/>
      <c r="J130" s="623"/>
      <c r="K130" s="625" t="s">
        <v>112</v>
      </c>
      <c r="L130" s="626"/>
      <c r="M130" s="626"/>
      <c r="N130" s="626"/>
      <c r="O130" s="626"/>
      <c r="P130" s="626"/>
      <c r="Q130" s="626"/>
      <c r="R130" s="627"/>
    </row>
    <row r="131" spans="2:31" ht="16.5" thickBot="1" x14ac:dyDescent="0.3">
      <c r="B131" s="628" t="s">
        <v>298</v>
      </c>
      <c r="C131" s="629"/>
      <c r="D131" s="630"/>
      <c r="E131" s="631"/>
      <c r="F131" s="628" t="s">
        <v>299</v>
      </c>
      <c r="G131" s="629"/>
      <c r="H131" s="630"/>
      <c r="I131" s="631"/>
      <c r="J131" s="623"/>
      <c r="K131" s="628" t="s">
        <v>298</v>
      </c>
      <c r="L131" s="629"/>
      <c r="M131" s="630"/>
      <c r="N131" s="631"/>
      <c r="O131" s="628" t="s">
        <v>299</v>
      </c>
      <c r="P131" s="629"/>
      <c r="Q131" s="630"/>
      <c r="R131" s="631"/>
    </row>
    <row r="132" spans="2:31" ht="32.25" thickBot="1" x14ac:dyDescent="0.3">
      <c r="B132" s="632" t="s">
        <v>113</v>
      </c>
      <c r="C132" s="633" t="s">
        <v>93</v>
      </c>
      <c r="D132" s="634" t="s">
        <v>139</v>
      </c>
      <c r="E132" s="635" t="s">
        <v>114</v>
      </c>
      <c r="F132" s="632" t="s">
        <v>113</v>
      </c>
      <c r="G132" s="633" t="s">
        <v>93</v>
      </c>
      <c r="H132" s="634" t="s">
        <v>139</v>
      </c>
      <c r="I132" s="635" t="s">
        <v>114</v>
      </c>
      <c r="J132" s="623"/>
      <c r="K132" s="632" t="s">
        <v>113</v>
      </c>
      <c r="L132" s="633" t="s">
        <v>93</v>
      </c>
      <c r="M132" s="634" t="s">
        <v>139</v>
      </c>
      <c r="N132" s="635" t="s">
        <v>114</v>
      </c>
      <c r="O132" s="632" t="s">
        <v>113</v>
      </c>
      <c r="P132" s="633" t="s">
        <v>93</v>
      </c>
      <c r="Q132" s="634" t="s">
        <v>139</v>
      </c>
      <c r="R132" s="635" t="s">
        <v>114</v>
      </c>
    </row>
    <row r="133" spans="2:31" ht="16.5" thickBot="1" x14ac:dyDescent="0.3">
      <c r="B133" s="595" t="s">
        <v>106</v>
      </c>
      <c r="C133" s="596">
        <v>296611.90299999999</v>
      </c>
      <c r="D133" s="597">
        <v>1346009.4820000001</v>
      </c>
      <c r="E133" s="598">
        <v>95174.747000000003</v>
      </c>
      <c r="F133" s="599" t="s">
        <v>106</v>
      </c>
      <c r="G133" s="600">
        <v>350988.152</v>
      </c>
      <c r="H133" s="601">
        <v>1609563.135</v>
      </c>
      <c r="I133" s="598">
        <v>94188.618000000002</v>
      </c>
      <c r="J133" s="623"/>
      <c r="K133" s="595" t="s">
        <v>106</v>
      </c>
      <c r="L133" s="596">
        <v>131551.038</v>
      </c>
      <c r="M133" s="597">
        <v>596900.98400000005</v>
      </c>
      <c r="N133" s="598">
        <v>34421.205999999998</v>
      </c>
      <c r="O133" s="599" t="s">
        <v>106</v>
      </c>
      <c r="P133" s="600">
        <v>156387.889</v>
      </c>
      <c r="Q133" s="601">
        <v>716845.79700000002</v>
      </c>
      <c r="R133" s="598">
        <v>34875.220999999998</v>
      </c>
    </row>
    <row r="134" spans="2:31" ht="15.75" x14ac:dyDescent="0.25">
      <c r="B134" s="602" t="s">
        <v>70</v>
      </c>
      <c r="C134" s="603">
        <v>30163.723999999998</v>
      </c>
      <c r="D134" s="603">
        <v>136898.61499999999</v>
      </c>
      <c r="E134" s="603">
        <v>12398.346</v>
      </c>
      <c r="F134" s="604" t="s">
        <v>70</v>
      </c>
      <c r="G134" s="605">
        <v>39364.946000000004</v>
      </c>
      <c r="H134" s="606">
        <v>180471.13800000001</v>
      </c>
      <c r="I134" s="607">
        <v>12641.214</v>
      </c>
      <c r="J134" s="623"/>
      <c r="K134" s="602" t="s">
        <v>70</v>
      </c>
      <c r="L134" s="603">
        <v>49518.190999999999</v>
      </c>
      <c r="M134" s="603">
        <v>224539.71299999999</v>
      </c>
      <c r="N134" s="603">
        <v>15945.029</v>
      </c>
      <c r="O134" s="604" t="s">
        <v>70</v>
      </c>
      <c r="P134" s="605">
        <v>58024.491999999998</v>
      </c>
      <c r="Q134" s="606">
        <v>266048.61700000003</v>
      </c>
      <c r="R134" s="607">
        <v>14536.401</v>
      </c>
    </row>
    <row r="135" spans="2:31" ht="15.75" x14ac:dyDescent="0.25">
      <c r="B135" s="608" t="s">
        <v>119</v>
      </c>
      <c r="C135" s="609">
        <v>29454.330999999998</v>
      </c>
      <c r="D135" s="609">
        <v>133588.87100000001</v>
      </c>
      <c r="E135" s="609">
        <v>9146.4979999999996</v>
      </c>
      <c r="F135" s="610" t="s">
        <v>119</v>
      </c>
      <c r="G135" s="611">
        <v>36832.822999999997</v>
      </c>
      <c r="H135" s="612">
        <v>168916.43700000001</v>
      </c>
      <c r="I135" s="613">
        <v>9053.5020000000004</v>
      </c>
      <c r="J135" s="623"/>
      <c r="K135" s="608" t="s">
        <v>115</v>
      </c>
      <c r="L135" s="609">
        <v>15800.642</v>
      </c>
      <c r="M135" s="609">
        <v>71710.570999999996</v>
      </c>
      <c r="N135" s="609">
        <v>2445.9720000000002</v>
      </c>
      <c r="O135" s="610" t="s">
        <v>115</v>
      </c>
      <c r="P135" s="611">
        <v>21388.976999999999</v>
      </c>
      <c r="Q135" s="612">
        <v>98023.611999999994</v>
      </c>
      <c r="R135" s="613">
        <v>3322.5810000000001</v>
      </c>
    </row>
    <row r="136" spans="2:31" ht="15.75" x14ac:dyDescent="0.25">
      <c r="B136" s="608" t="s">
        <v>180</v>
      </c>
      <c r="C136" s="609">
        <v>28189.093000000001</v>
      </c>
      <c r="D136" s="609">
        <v>128063.01</v>
      </c>
      <c r="E136" s="609">
        <v>7840.4369999999999</v>
      </c>
      <c r="F136" s="610" t="s">
        <v>115</v>
      </c>
      <c r="G136" s="611">
        <v>29384.361000000001</v>
      </c>
      <c r="H136" s="612">
        <v>134926.22700000001</v>
      </c>
      <c r="I136" s="613">
        <v>7145.2489999999998</v>
      </c>
      <c r="J136" s="623"/>
      <c r="K136" s="608" t="s">
        <v>237</v>
      </c>
      <c r="L136" s="609">
        <v>14694.373</v>
      </c>
      <c r="M136" s="609">
        <v>66674.468999999997</v>
      </c>
      <c r="N136" s="609">
        <v>4064.0810000000001</v>
      </c>
      <c r="O136" s="610" t="s">
        <v>237</v>
      </c>
      <c r="P136" s="611">
        <v>14239.096</v>
      </c>
      <c r="Q136" s="612">
        <v>65168.832000000002</v>
      </c>
      <c r="R136" s="613">
        <v>2864.85</v>
      </c>
    </row>
    <row r="137" spans="2:31" ht="15.75" x14ac:dyDescent="0.25">
      <c r="B137" s="608" t="s">
        <v>115</v>
      </c>
      <c r="C137" s="609">
        <v>24790.65</v>
      </c>
      <c r="D137" s="609">
        <v>112557.069</v>
      </c>
      <c r="E137" s="609">
        <v>7600.9870000000001</v>
      </c>
      <c r="F137" s="610" t="s">
        <v>180</v>
      </c>
      <c r="G137" s="611">
        <v>24372.28</v>
      </c>
      <c r="H137" s="612">
        <v>112188.59299999999</v>
      </c>
      <c r="I137" s="613">
        <v>5287.53</v>
      </c>
      <c r="J137" s="623"/>
      <c r="K137" s="608" t="s">
        <v>119</v>
      </c>
      <c r="L137" s="609">
        <v>8962.7039999999997</v>
      </c>
      <c r="M137" s="609">
        <v>40714.177000000003</v>
      </c>
      <c r="N137" s="609">
        <v>2473.1990000000001</v>
      </c>
      <c r="O137" s="610" t="s">
        <v>125</v>
      </c>
      <c r="P137" s="611">
        <v>10245.116</v>
      </c>
      <c r="Q137" s="612">
        <v>46958.277000000002</v>
      </c>
      <c r="R137" s="613">
        <v>2987.027</v>
      </c>
    </row>
    <row r="138" spans="2:31" ht="15.75" x14ac:dyDescent="0.25">
      <c r="B138" s="608" t="s">
        <v>126</v>
      </c>
      <c r="C138" s="609">
        <v>21866.281999999999</v>
      </c>
      <c r="D138" s="609">
        <v>99213.400999999998</v>
      </c>
      <c r="E138" s="609">
        <v>6325.8239999999996</v>
      </c>
      <c r="F138" s="610" t="s">
        <v>126</v>
      </c>
      <c r="G138" s="611">
        <v>22174.704000000002</v>
      </c>
      <c r="H138" s="612">
        <v>101657.09600000001</v>
      </c>
      <c r="I138" s="613">
        <v>5566.35</v>
      </c>
      <c r="J138" s="623"/>
      <c r="K138" s="608" t="s">
        <v>125</v>
      </c>
      <c r="L138" s="609">
        <v>8308.643</v>
      </c>
      <c r="M138" s="609">
        <v>37716.445</v>
      </c>
      <c r="N138" s="609">
        <v>2480.1709999999998</v>
      </c>
      <c r="O138" s="610" t="s">
        <v>69</v>
      </c>
      <c r="P138" s="611">
        <v>9765.8259999999991</v>
      </c>
      <c r="Q138" s="612">
        <v>44759.09</v>
      </c>
      <c r="R138" s="613">
        <v>2073.96</v>
      </c>
    </row>
    <row r="139" spans="2:31" ht="15.75" x14ac:dyDescent="0.25">
      <c r="B139" s="608" t="s">
        <v>128</v>
      </c>
      <c r="C139" s="609">
        <v>17068.580999999998</v>
      </c>
      <c r="D139" s="609">
        <v>77469.245999999999</v>
      </c>
      <c r="E139" s="609">
        <v>6767.2330000000002</v>
      </c>
      <c r="F139" s="610" t="s">
        <v>72</v>
      </c>
      <c r="G139" s="611">
        <v>20551.194</v>
      </c>
      <c r="H139" s="612">
        <v>94030.387000000002</v>
      </c>
      <c r="I139" s="613">
        <v>4884.5050000000001</v>
      </c>
      <c r="J139" s="623"/>
      <c r="K139" s="608" t="s">
        <v>69</v>
      </c>
      <c r="L139" s="609">
        <v>8057.3249999999998</v>
      </c>
      <c r="M139" s="609">
        <v>36560.695</v>
      </c>
      <c r="N139" s="609">
        <v>1872.1769999999999</v>
      </c>
      <c r="O139" s="610" t="s">
        <v>119</v>
      </c>
      <c r="P139" s="611">
        <v>9009.3469999999998</v>
      </c>
      <c r="Q139" s="612">
        <v>41369.207999999999</v>
      </c>
      <c r="R139" s="613">
        <v>2244.0729999999999</v>
      </c>
    </row>
    <row r="140" spans="2:31" ht="15.75" x14ac:dyDescent="0.25">
      <c r="B140" s="608" t="s">
        <v>72</v>
      </c>
      <c r="C140" s="609">
        <v>16317.027</v>
      </c>
      <c r="D140" s="609">
        <v>74063.134999999995</v>
      </c>
      <c r="E140" s="609">
        <v>5093.8950000000004</v>
      </c>
      <c r="F140" s="610" t="s">
        <v>128</v>
      </c>
      <c r="G140" s="611">
        <v>20341.667000000001</v>
      </c>
      <c r="H140" s="612">
        <v>93198.042000000001</v>
      </c>
      <c r="I140" s="613">
        <v>6817.4369999999999</v>
      </c>
      <c r="J140" s="623"/>
      <c r="K140" s="608" t="s">
        <v>117</v>
      </c>
      <c r="L140" s="609">
        <v>4057.654</v>
      </c>
      <c r="M140" s="609">
        <v>18401.392</v>
      </c>
      <c r="N140" s="609">
        <v>487.71699999999998</v>
      </c>
      <c r="O140" s="610" t="s">
        <v>117</v>
      </c>
      <c r="P140" s="611">
        <v>4097.9080000000004</v>
      </c>
      <c r="Q140" s="612">
        <v>18734.442999999999</v>
      </c>
      <c r="R140" s="613">
        <v>431.33800000000002</v>
      </c>
    </row>
    <row r="141" spans="2:31" ht="15.75" x14ac:dyDescent="0.25">
      <c r="B141" s="608" t="s">
        <v>122</v>
      </c>
      <c r="C141" s="609">
        <v>15645.732</v>
      </c>
      <c r="D141" s="609">
        <v>70855.218999999997</v>
      </c>
      <c r="E141" s="609">
        <v>5069.33</v>
      </c>
      <c r="F141" s="610" t="s">
        <v>117</v>
      </c>
      <c r="G141" s="611">
        <v>15531.965</v>
      </c>
      <c r="H141" s="612">
        <v>71303.955000000002</v>
      </c>
      <c r="I141" s="613">
        <v>3579.944</v>
      </c>
      <c r="J141" s="623"/>
      <c r="K141" s="608" t="s">
        <v>118</v>
      </c>
      <c r="L141" s="609">
        <v>3087.6840000000002</v>
      </c>
      <c r="M141" s="609">
        <v>14010.277</v>
      </c>
      <c r="N141" s="609">
        <v>542.75400000000002</v>
      </c>
      <c r="O141" s="610" t="s">
        <v>118</v>
      </c>
      <c r="P141" s="611">
        <v>4052.0659999999998</v>
      </c>
      <c r="Q141" s="612">
        <v>18613.702000000001</v>
      </c>
      <c r="R141" s="613">
        <v>669.37300000000005</v>
      </c>
      <c r="AE141" s="28">
        <v>0</v>
      </c>
    </row>
    <row r="142" spans="2:31" ht="15.75" x14ac:dyDescent="0.25">
      <c r="B142" s="608" t="s">
        <v>118</v>
      </c>
      <c r="C142" s="609">
        <v>9023.3539999999994</v>
      </c>
      <c r="D142" s="609">
        <v>40955.322</v>
      </c>
      <c r="E142" s="609">
        <v>2958.1930000000002</v>
      </c>
      <c r="F142" s="610" t="s">
        <v>122</v>
      </c>
      <c r="G142" s="611">
        <v>13505.031999999999</v>
      </c>
      <c r="H142" s="612">
        <v>61746.64</v>
      </c>
      <c r="I142" s="613">
        <v>3933.5030000000002</v>
      </c>
      <c r="J142" s="623"/>
      <c r="K142" s="608" t="s">
        <v>145</v>
      </c>
      <c r="L142" s="609">
        <v>2854.444</v>
      </c>
      <c r="M142" s="609">
        <v>12948.487999999999</v>
      </c>
      <c r="N142" s="609">
        <v>491.13499999999999</v>
      </c>
      <c r="O142" s="610" t="s">
        <v>163</v>
      </c>
      <c r="P142" s="611">
        <v>3997.6089999999999</v>
      </c>
      <c r="Q142" s="612">
        <v>18328.553</v>
      </c>
      <c r="R142" s="613">
        <v>933.60900000000004</v>
      </c>
    </row>
    <row r="143" spans="2:31" ht="15.75" x14ac:dyDescent="0.25">
      <c r="B143" s="608" t="s">
        <v>123</v>
      </c>
      <c r="C143" s="609">
        <v>9009.8289999999997</v>
      </c>
      <c r="D143" s="609">
        <v>40841.822999999997</v>
      </c>
      <c r="E143" s="609">
        <v>2751.0650000000001</v>
      </c>
      <c r="F143" s="610" t="s">
        <v>123</v>
      </c>
      <c r="G143" s="611">
        <v>12558.607</v>
      </c>
      <c r="H143" s="612">
        <v>57568.161</v>
      </c>
      <c r="I143" s="613">
        <v>3062.0630000000001</v>
      </c>
      <c r="J143" s="623"/>
      <c r="K143" s="608" t="s">
        <v>126</v>
      </c>
      <c r="L143" s="609">
        <v>2816.2020000000002</v>
      </c>
      <c r="M143" s="609">
        <v>12816.303</v>
      </c>
      <c r="N143" s="609">
        <v>689.89200000000005</v>
      </c>
      <c r="O143" s="610" t="s">
        <v>145</v>
      </c>
      <c r="P143" s="611">
        <v>3937.4349999999999</v>
      </c>
      <c r="Q143" s="612">
        <v>18048.063999999998</v>
      </c>
      <c r="R143" s="613">
        <v>567.97</v>
      </c>
    </row>
    <row r="144" spans="2:31" ht="15.75" x14ac:dyDescent="0.25">
      <c r="B144" s="608" t="s">
        <v>121</v>
      </c>
      <c r="C144" s="609">
        <v>7647.5389999999998</v>
      </c>
      <c r="D144" s="609">
        <v>34729.417000000001</v>
      </c>
      <c r="E144" s="609">
        <v>2155.2150000000001</v>
      </c>
      <c r="F144" s="610" t="s">
        <v>237</v>
      </c>
      <c r="G144" s="611">
        <v>11931.557000000001</v>
      </c>
      <c r="H144" s="612">
        <v>54893.298000000003</v>
      </c>
      <c r="I144" s="613">
        <v>3506.027</v>
      </c>
      <c r="J144" s="623"/>
      <c r="K144" s="608" t="s">
        <v>173</v>
      </c>
      <c r="L144" s="609">
        <v>2765.634</v>
      </c>
      <c r="M144" s="609">
        <v>12582.7</v>
      </c>
      <c r="N144" s="609">
        <v>380.61399999999998</v>
      </c>
      <c r="O144" s="610" t="s">
        <v>116</v>
      </c>
      <c r="P144" s="611">
        <v>3518.8760000000002</v>
      </c>
      <c r="Q144" s="612">
        <v>16009.048000000001</v>
      </c>
      <c r="R144" s="613">
        <v>777.15899999999999</v>
      </c>
    </row>
    <row r="145" spans="1:18" ht="15.75" x14ac:dyDescent="0.25">
      <c r="B145" s="608" t="s">
        <v>125</v>
      </c>
      <c r="C145" s="609">
        <v>6488.1170000000002</v>
      </c>
      <c r="D145" s="609">
        <v>29452.965</v>
      </c>
      <c r="E145" s="609">
        <v>1520.645</v>
      </c>
      <c r="F145" s="610" t="s">
        <v>118</v>
      </c>
      <c r="G145" s="611">
        <v>11344.367</v>
      </c>
      <c r="H145" s="612">
        <v>51990.285000000003</v>
      </c>
      <c r="I145" s="613">
        <v>3243.9119999999998</v>
      </c>
      <c r="J145" s="623"/>
      <c r="K145" s="608" t="s">
        <v>123</v>
      </c>
      <c r="L145" s="609">
        <v>1778.8610000000001</v>
      </c>
      <c r="M145" s="609">
        <v>8060.5330000000004</v>
      </c>
      <c r="N145" s="609">
        <v>297.45</v>
      </c>
      <c r="O145" s="610" t="s">
        <v>173</v>
      </c>
      <c r="P145" s="611">
        <v>2625.953</v>
      </c>
      <c r="Q145" s="612">
        <v>11991.091</v>
      </c>
      <c r="R145" s="613">
        <v>357.30900000000003</v>
      </c>
    </row>
    <row r="146" spans="1:18" ht="15.75" x14ac:dyDescent="0.25">
      <c r="B146" s="608" t="s">
        <v>117</v>
      </c>
      <c r="C146" s="609">
        <v>6333.5640000000003</v>
      </c>
      <c r="D146" s="609">
        <v>28735.014999999999</v>
      </c>
      <c r="E146" s="609">
        <v>1916.184</v>
      </c>
      <c r="F146" s="610" t="s">
        <v>136</v>
      </c>
      <c r="G146" s="611">
        <v>9810.5740000000005</v>
      </c>
      <c r="H146" s="612">
        <v>44942.256999999998</v>
      </c>
      <c r="I146" s="613">
        <v>2582.5720000000001</v>
      </c>
      <c r="J146" s="623"/>
      <c r="K146" s="608" t="s">
        <v>116</v>
      </c>
      <c r="L146" s="609">
        <v>1733.6179999999999</v>
      </c>
      <c r="M146" s="609">
        <v>7875.3130000000001</v>
      </c>
      <c r="N146" s="609">
        <v>407.70800000000003</v>
      </c>
      <c r="O146" s="610" t="s">
        <v>126</v>
      </c>
      <c r="P146" s="611">
        <v>2188.6880000000001</v>
      </c>
      <c r="Q146" s="612">
        <v>10014.241</v>
      </c>
      <c r="R146" s="613">
        <v>445.52300000000002</v>
      </c>
    </row>
    <row r="147" spans="1:18" ht="15.75" x14ac:dyDescent="0.25">
      <c r="B147" s="608" t="s">
        <v>136</v>
      </c>
      <c r="C147" s="609">
        <v>6212.1559999999999</v>
      </c>
      <c r="D147" s="609">
        <v>28177.673999999999</v>
      </c>
      <c r="E147" s="609">
        <v>1886.8579999999999</v>
      </c>
      <c r="F147" s="610" t="s">
        <v>125</v>
      </c>
      <c r="G147" s="611">
        <v>8470.7549999999992</v>
      </c>
      <c r="H147" s="612">
        <v>38857.574000000001</v>
      </c>
      <c r="I147" s="613">
        <v>1886.4680000000001</v>
      </c>
      <c r="J147" s="623"/>
      <c r="K147" s="608" t="s">
        <v>121</v>
      </c>
      <c r="L147" s="609">
        <v>1482.3789999999999</v>
      </c>
      <c r="M147" s="609">
        <v>6713.424</v>
      </c>
      <c r="N147" s="609">
        <v>410.23500000000001</v>
      </c>
      <c r="O147" s="610" t="s">
        <v>134</v>
      </c>
      <c r="P147" s="611">
        <v>1822.2380000000001</v>
      </c>
      <c r="Q147" s="612">
        <v>8385.9349999999995</v>
      </c>
      <c r="R147" s="613">
        <v>1157.5920000000001</v>
      </c>
    </row>
    <row r="148" spans="1:18" ht="15.75" x14ac:dyDescent="0.25">
      <c r="B148" s="608" t="s">
        <v>124</v>
      </c>
      <c r="C148" s="609">
        <v>5648.3639999999996</v>
      </c>
      <c r="D148" s="609">
        <v>25649.108</v>
      </c>
      <c r="E148" s="609">
        <v>1870.18</v>
      </c>
      <c r="F148" s="610" t="s">
        <v>121</v>
      </c>
      <c r="G148" s="611">
        <v>7403.85</v>
      </c>
      <c r="H148" s="612">
        <v>34004.118999999999</v>
      </c>
      <c r="I148" s="613">
        <v>1848.2529999999999</v>
      </c>
      <c r="J148" s="623"/>
      <c r="K148" s="608" t="s">
        <v>163</v>
      </c>
      <c r="L148" s="609">
        <v>1303.192</v>
      </c>
      <c r="M148" s="609">
        <v>5912.0280000000002</v>
      </c>
      <c r="N148" s="609">
        <v>403.65100000000001</v>
      </c>
      <c r="O148" s="610" t="s">
        <v>123</v>
      </c>
      <c r="P148" s="611">
        <v>1700.202</v>
      </c>
      <c r="Q148" s="612">
        <v>7831.0730000000003</v>
      </c>
      <c r="R148" s="613">
        <v>292.79500000000002</v>
      </c>
    </row>
    <row r="149" spans="1:18" ht="16.5" thickBot="1" x14ac:dyDescent="0.3">
      <c r="B149" s="614" t="s">
        <v>184</v>
      </c>
      <c r="C149" s="615">
        <v>5550.7340000000004</v>
      </c>
      <c r="D149" s="615">
        <v>25208.120999999999</v>
      </c>
      <c r="E149" s="615">
        <v>1865.71</v>
      </c>
      <c r="F149" s="616" t="s">
        <v>124</v>
      </c>
      <c r="G149" s="617">
        <v>6935.7089999999998</v>
      </c>
      <c r="H149" s="618">
        <v>31845.855</v>
      </c>
      <c r="I149" s="619">
        <v>1993.598</v>
      </c>
      <c r="J149" s="623"/>
      <c r="K149" s="614" t="s">
        <v>72</v>
      </c>
      <c r="L149" s="615">
        <v>990.73099999999999</v>
      </c>
      <c r="M149" s="615">
        <v>4508.34</v>
      </c>
      <c r="N149" s="615">
        <v>203.214</v>
      </c>
      <c r="O149" s="616" t="s">
        <v>121</v>
      </c>
      <c r="P149" s="617">
        <v>1680.0909999999999</v>
      </c>
      <c r="Q149" s="618">
        <v>7758.7430000000004</v>
      </c>
      <c r="R149" s="619">
        <v>373.185</v>
      </c>
    </row>
    <row r="151" spans="1:18" ht="15" x14ac:dyDescent="0.2">
      <c r="A151" s="547"/>
      <c r="B151" s="548" t="s">
        <v>311</v>
      </c>
      <c r="C151" s="547"/>
      <c r="D151" s="54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55" t="s">
        <v>0</v>
      </c>
      <c r="F5" s="756"/>
      <c r="G5" s="761" t="s">
        <v>1</v>
      </c>
      <c r="H5" s="762"/>
      <c r="I5" s="762"/>
      <c r="J5" s="762"/>
      <c r="K5" s="763"/>
    </row>
    <row r="6" spans="2:15" ht="16.5" customHeight="1" thickBot="1" x14ac:dyDescent="0.3">
      <c r="B6" s="17"/>
      <c r="C6" s="48"/>
      <c r="D6" s="48"/>
      <c r="E6" s="757"/>
      <c r="F6" s="758"/>
      <c r="G6" s="651" t="s">
        <v>19</v>
      </c>
      <c r="H6" s="652"/>
      <c r="I6" s="764" t="s">
        <v>244</v>
      </c>
      <c r="J6" s="766" t="s">
        <v>312</v>
      </c>
      <c r="K6" s="767"/>
    </row>
    <row r="7" spans="2:15" ht="39.75" customHeight="1" thickBot="1" x14ac:dyDescent="0.3">
      <c r="B7" s="17"/>
      <c r="C7" s="48"/>
      <c r="D7" s="48"/>
      <c r="E7" s="759"/>
      <c r="F7" s="760"/>
      <c r="G7" s="116" t="s">
        <v>312</v>
      </c>
      <c r="H7" s="117" t="s">
        <v>275</v>
      </c>
      <c r="I7" s="765"/>
      <c r="J7" s="118" t="s">
        <v>245</v>
      </c>
      <c r="K7" s="653" t="s">
        <v>246</v>
      </c>
    </row>
    <row r="8" spans="2:15" ht="47.25" customHeight="1" thickBot="1" x14ac:dyDescent="0.3">
      <c r="B8" s="17"/>
      <c r="C8" s="48"/>
      <c r="D8" s="48"/>
      <c r="E8" s="768" t="s">
        <v>169</v>
      </c>
      <c r="F8" s="769"/>
      <c r="G8" s="119">
        <v>216.37</v>
      </c>
      <c r="H8" s="120">
        <v>209.9</v>
      </c>
      <c r="I8" s="121">
        <f>(G8-H8)/H8*100</f>
        <v>3.0824202000952829</v>
      </c>
      <c r="J8" s="122">
        <v>3.35</v>
      </c>
      <c r="K8" s="123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5" t="s">
        <v>0</v>
      </c>
      <c r="C14" s="773"/>
      <c r="D14" s="654" t="s">
        <v>7</v>
      </c>
      <c r="E14" s="654"/>
      <c r="F14" s="654"/>
      <c r="G14" s="655"/>
      <c r="H14" s="655"/>
      <c r="I14" s="655"/>
      <c r="J14" s="655"/>
      <c r="K14" s="655"/>
      <c r="L14" s="655"/>
      <c r="M14" s="655"/>
      <c r="N14" s="655"/>
      <c r="O14" s="656"/>
    </row>
    <row r="15" spans="2:15" ht="15" customHeight="1" thickBot="1" x14ac:dyDescent="0.3">
      <c r="B15" s="757"/>
      <c r="C15" s="774"/>
      <c r="D15" s="657" t="s">
        <v>8</v>
      </c>
      <c r="E15" s="654"/>
      <c r="F15" s="654"/>
      <c r="G15" s="657" t="s">
        <v>9</v>
      </c>
      <c r="H15" s="654"/>
      <c r="I15" s="654"/>
      <c r="J15" s="657" t="s">
        <v>10</v>
      </c>
      <c r="K15" s="655"/>
      <c r="L15" s="655"/>
      <c r="M15" s="657" t="s">
        <v>11</v>
      </c>
      <c r="N15" s="655"/>
      <c r="O15" s="656"/>
    </row>
    <row r="16" spans="2:15" ht="31.5" customHeight="1" thickBot="1" x14ac:dyDescent="0.3">
      <c r="B16" s="757"/>
      <c r="C16" s="774"/>
      <c r="D16" s="124" t="s">
        <v>19</v>
      </c>
      <c r="E16" s="658"/>
      <c r="F16" s="659" t="s">
        <v>131</v>
      </c>
      <c r="G16" s="124" t="s">
        <v>19</v>
      </c>
      <c r="H16" s="658"/>
      <c r="I16" s="659" t="s">
        <v>131</v>
      </c>
      <c r="J16" s="124" t="s">
        <v>19</v>
      </c>
      <c r="K16" s="658"/>
      <c r="L16" s="659" t="s">
        <v>131</v>
      </c>
      <c r="M16" s="124" t="s">
        <v>19</v>
      </c>
      <c r="N16" s="658"/>
      <c r="O16" s="660" t="s">
        <v>131</v>
      </c>
    </row>
    <row r="17" spans="2:17" ht="19.5" customHeight="1" thickBot="1" x14ac:dyDescent="0.25">
      <c r="B17" s="775"/>
      <c r="C17" s="776"/>
      <c r="D17" s="125" t="s">
        <v>312</v>
      </c>
      <c r="E17" s="125" t="s">
        <v>275</v>
      </c>
      <c r="F17" s="126" t="s">
        <v>12</v>
      </c>
      <c r="G17" s="125" t="s">
        <v>312</v>
      </c>
      <c r="H17" s="125" t="s">
        <v>275</v>
      </c>
      <c r="I17" s="126" t="s">
        <v>12</v>
      </c>
      <c r="J17" s="125" t="s">
        <v>312</v>
      </c>
      <c r="K17" s="125" t="s">
        <v>275</v>
      </c>
      <c r="L17" s="126" t="s">
        <v>12</v>
      </c>
      <c r="M17" s="125" t="s">
        <v>312</v>
      </c>
      <c r="N17" s="125" t="s">
        <v>275</v>
      </c>
      <c r="O17" s="127" t="s">
        <v>12</v>
      </c>
    </row>
    <row r="18" spans="2:17" ht="47.25" customHeight="1" thickBot="1" x14ac:dyDescent="0.25">
      <c r="B18" s="777" t="s">
        <v>172</v>
      </c>
      <c r="C18" s="778"/>
      <c r="D18" s="128">
        <v>217.54</v>
      </c>
      <c r="E18" s="129">
        <v>212.73</v>
      </c>
      <c r="F18" s="130">
        <v>2.2610821228787676</v>
      </c>
      <c r="G18" s="131">
        <v>212.77</v>
      </c>
      <c r="H18" s="132">
        <v>201.97</v>
      </c>
      <c r="I18" s="130">
        <v>5.3473288112095911</v>
      </c>
      <c r="J18" s="131">
        <v>222.73</v>
      </c>
      <c r="K18" s="132">
        <v>216.63</v>
      </c>
      <c r="L18" s="130">
        <v>2.8158611457323524</v>
      </c>
      <c r="M18" s="131">
        <v>208.84</v>
      </c>
      <c r="N18" s="132">
        <v>201.38</v>
      </c>
      <c r="O18" s="133">
        <v>3.7044393683583317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70" t="s">
        <v>313</v>
      </c>
      <c r="K23" s="770" t="s">
        <v>314</v>
      </c>
      <c r="L23" s="770" t="s">
        <v>315</v>
      </c>
      <c r="M23" s="76" t="s">
        <v>267</v>
      </c>
      <c r="N23" s="77"/>
    </row>
    <row r="24" spans="2:17" ht="19.5" customHeight="1" thickBot="1" x14ac:dyDescent="0.25">
      <c r="I24" s="78"/>
      <c r="J24" s="771"/>
      <c r="K24" s="772"/>
      <c r="L24" s="771"/>
      <c r="M24" s="135" t="s">
        <v>266</v>
      </c>
      <c r="N24" s="136" t="s">
        <v>243</v>
      </c>
    </row>
    <row r="25" spans="2:17" ht="52.5" customHeight="1" thickBot="1" x14ac:dyDescent="0.3">
      <c r="I25" s="79" t="s">
        <v>129</v>
      </c>
      <c r="J25" s="134">
        <v>216.37</v>
      </c>
      <c r="K25" s="80">
        <v>151.05000000000001</v>
      </c>
      <c r="L25" s="81">
        <v>133.1</v>
      </c>
      <c r="M25" s="137">
        <v>43.243958953988738</v>
      </c>
      <c r="N25" s="138">
        <v>62.561983471074392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04" priority="5" operator="lessThan">
      <formula>0</formula>
    </cfRule>
    <cfRule type="cellIs" dxfId="103" priority="6" operator="greaterThan">
      <formula>0</formula>
    </cfRule>
  </conditionalFormatting>
  <conditionalFormatting sqref="I8">
    <cfRule type="cellIs" dxfId="102" priority="3" stopIfTrue="1" operator="lessThan">
      <formula>0</formula>
    </cfRule>
    <cfRule type="cellIs" dxfId="101" priority="4" stopIfTrue="1" operator="greaterThan">
      <formula>0</formula>
    </cfRule>
  </conditionalFormatting>
  <conditionalFormatting sqref="F18 I18 L18 O18">
    <cfRule type="cellIs" dxfId="100" priority="1" stopIfTrue="1" operator="lessThan">
      <formula>0</formula>
    </cfRule>
    <cfRule type="cellIs" dxfId="9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/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V27" sqref="V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262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55" t="s">
        <v>0</v>
      </c>
      <c r="I11" s="773"/>
      <c r="J11" s="761" t="s">
        <v>1</v>
      </c>
      <c r="K11" s="762"/>
      <c r="L11" s="763"/>
    </row>
    <row r="12" spans="3:12" ht="24" customHeight="1" thickBot="1" x14ac:dyDescent="0.25">
      <c r="H12" s="757"/>
      <c r="I12" s="774"/>
      <c r="J12" s="651" t="s">
        <v>19</v>
      </c>
      <c r="K12" s="652"/>
      <c r="L12" s="779" t="s">
        <v>244</v>
      </c>
    </row>
    <row r="13" spans="3:12" ht="39.75" customHeight="1" thickBot="1" x14ac:dyDescent="0.25">
      <c r="H13" s="775"/>
      <c r="I13" s="776"/>
      <c r="J13" s="116" t="s">
        <v>312</v>
      </c>
      <c r="K13" s="117" t="s">
        <v>275</v>
      </c>
      <c r="L13" s="780"/>
    </row>
    <row r="14" spans="3:12" ht="54" customHeight="1" thickBot="1" x14ac:dyDescent="0.25">
      <c r="H14" s="781" t="s">
        <v>261</v>
      </c>
      <c r="I14" s="782"/>
      <c r="J14" s="119">
        <v>253.21</v>
      </c>
      <c r="K14" s="120">
        <v>247.18</v>
      </c>
      <c r="L14" s="121">
        <v>2.4395177603365972</v>
      </c>
    </row>
  </sheetData>
  <mergeCells count="4">
    <mergeCell ref="H11:I13"/>
    <mergeCell ref="J11:L11"/>
    <mergeCell ref="L12:L13"/>
    <mergeCell ref="H14:I14"/>
  </mergeCells>
  <conditionalFormatting sqref="L14">
    <cfRule type="cellIs" dxfId="98" priority="1" operator="lessThan">
      <formula>0</formula>
    </cfRule>
    <cfRule type="cellIs" dxfId="9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68" sqref="AB68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322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278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783" t="s">
        <v>0</v>
      </c>
      <c r="D5" s="786" t="s">
        <v>33</v>
      </c>
      <c r="E5" s="252" t="s">
        <v>1</v>
      </c>
      <c r="F5" s="253"/>
      <c r="G5" s="254"/>
      <c r="H5" s="255" t="s">
        <v>7</v>
      </c>
      <c r="I5" s="256"/>
      <c r="J5" s="256"/>
      <c r="K5" s="257"/>
      <c r="L5" s="257"/>
      <c r="M5" s="257"/>
      <c r="N5" s="257"/>
      <c r="O5" s="257"/>
      <c r="P5" s="257"/>
      <c r="Q5" s="257"/>
      <c r="R5" s="257"/>
      <c r="S5" s="258"/>
    </row>
    <row r="6" spans="3:19" ht="15" customHeight="1" thickBot="1" x14ac:dyDescent="0.3">
      <c r="C6" s="784"/>
      <c r="D6" s="757"/>
      <c r="E6" s="259"/>
      <c r="F6" s="260"/>
      <c r="G6" s="261"/>
      <c r="H6" s="255" t="s">
        <v>8</v>
      </c>
      <c r="I6" s="256"/>
      <c r="J6" s="262"/>
      <c r="K6" s="255" t="s">
        <v>9</v>
      </c>
      <c r="L6" s="256"/>
      <c r="M6" s="263"/>
      <c r="N6" s="255" t="s">
        <v>10</v>
      </c>
      <c r="O6" s="257"/>
      <c r="P6" s="258"/>
      <c r="Q6" s="255" t="s">
        <v>11</v>
      </c>
      <c r="R6" s="257"/>
      <c r="S6" s="258"/>
    </row>
    <row r="7" spans="3:19" ht="32.25" customHeight="1" thickBot="1" x14ac:dyDescent="0.3">
      <c r="C7" s="784"/>
      <c r="D7" s="784"/>
      <c r="E7" s="264" t="s">
        <v>19</v>
      </c>
      <c r="F7" s="265"/>
      <c r="G7" s="266" t="s">
        <v>238</v>
      </c>
      <c r="H7" s="267" t="s">
        <v>19</v>
      </c>
      <c r="I7" s="268"/>
      <c r="J7" s="269" t="s">
        <v>238</v>
      </c>
      <c r="K7" s="267" t="s">
        <v>19</v>
      </c>
      <c r="L7" s="268"/>
      <c r="M7" s="270" t="s">
        <v>238</v>
      </c>
      <c r="N7" s="267" t="s">
        <v>19</v>
      </c>
      <c r="O7" s="268"/>
      <c r="P7" s="269" t="s">
        <v>238</v>
      </c>
      <c r="Q7" s="267" t="s">
        <v>19</v>
      </c>
      <c r="R7" s="268"/>
      <c r="S7" s="270" t="s">
        <v>238</v>
      </c>
    </row>
    <row r="8" spans="3:19" ht="30" customHeight="1" thickBot="1" x14ac:dyDescent="0.25">
      <c r="C8" s="785"/>
      <c r="D8" s="785"/>
      <c r="E8" s="187" t="s">
        <v>323</v>
      </c>
      <c r="F8" s="661" t="s">
        <v>317</v>
      </c>
      <c r="G8" s="432" t="s">
        <v>12</v>
      </c>
      <c r="H8" s="232" t="s">
        <v>323</v>
      </c>
      <c r="I8" s="233" t="s">
        <v>317</v>
      </c>
      <c r="J8" s="649" t="s">
        <v>12</v>
      </c>
      <c r="K8" s="232" t="s">
        <v>323</v>
      </c>
      <c r="L8" s="233" t="s">
        <v>317</v>
      </c>
      <c r="M8" s="650" t="s">
        <v>12</v>
      </c>
      <c r="N8" s="232" t="s">
        <v>323</v>
      </c>
      <c r="O8" s="233" t="s">
        <v>317</v>
      </c>
      <c r="P8" s="650" t="s">
        <v>12</v>
      </c>
      <c r="Q8" s="232" t="s">
        <v>323</v>
      </c>
      <c r="R8" s="233" t="s">
        <v>317</v>
      </c>
      <c r="S8" s="650" t="s">
        <v>12</v>
      </c>
    </row>
    <row r="9" spans="3:19" ht="24" customHeight="1" x14ac:dyDescent="0.2">
      <c r="C9" s="791" t="s">
        <v>31</v>
      </c>
      <c r="D9" s="242" t="s">
        <v>225</v>
      </c>
      <c r="E9" s="662">
        <v>3230.0140000000001</v>
      </c>
      <c r="F9" s="663">
        <v>3184.84</v>
      </c>
      <c r="G9" s="664">
        <v>1.418407204129563</v>
      </c>
      <c r="H9" s="666">
        <v>3237.163</v>
      </c>
      <c r="I9" s="667">
        <v>3166.1280000000002</v>
      </c>
      <c r="J9" s="668">
        <v>2.2435921731528179</v>
      </c>
      <c r="K9" s="669">
        <v>3258.1750000000002</v>
      </c>
      <c r="L9" s="670">
        <v>3242.078</v>
      </c>
      <c r="M9" s="671">
        <v>0.49650255175847735</v>
      </c>
      <c r="N9" s="666">
        <v>3220.8719999999998</v>
      </c>
      <c r="O9" s="670">
        <v>3218.0839999999998</v>
      </c>
      <c r="P9" s="672">
        <v>8.6635401686221095E-2</v>
      </c>
      <c r="Q9" s="666">
        <v>3204.4810000000002</v>
      </c>
      <c r="R9" s="670">
        <v>3157.152</v>
      </c>
      <c r="S9" s="671">
        <v>1.4991042559876806</v>
      </c>
    </row>
    <row r="10" spans="3:19" ht="27" customHeight="1" x14ac:dyDescent="0.2">
      <c r="C10" s="792"/>
      <c r="D10" s="243" t="s">
        <v>226</v>
      </c>
      <c r="E10" s="188">
        <v>3255.538</v>
      </c>
      <c r="F10" s="189">
        <v>3230.3139999999999</v>
      </c>
      <c r="G10" s="190">
        <v>0.7808528830324285</v>
      </c>
      <c r="H10" s="202">
        <v>3260.9879999999998</v>
      </c>
      <c r="I10" s="673">
        <v>3228.2339999999999</v>
      </c>
      <c r="J10" s="674">
        <v>1.0146104650406353</v>
      </c>
      <c r="K10" s="675">
        <v>3272.5390000000002</v>
      </c>
      <c r="L10" s="203">
        <v>3325.4229999999998</v>
      </c>
      <c r="M10" s="205">
        <v>-1.5902939265170044</v>
      </c>
      <c r="N10" s="202">
        <v>3218.087</v>
      </c>
      <c r="O10" s="203">
        <v>3220.2669999999998</v>
      </c>
      <c r="P10" s="204">
        <v>-6.7696250031436409E-2</v>
      </c>
      <c r="Q10" s="202">
        <v>3190.2820000000002</v>
      </c>
      <c r="R10" s="203">
        <v>3205.415</v>
      </c>
      <c r="S10" s="205">
        <v>-0.4721073558337941</v>
      </c>
    </row>
    <row r="11" spans="3:19" ht="30" customHeight="1" thickBot="1" x14ac:dyDescent="0.25">
      <c r="C11" s="244" t="s">
        <v>227</v>
      </c>
      <c r="D11" s="245" t="s">
        <v>225</v>
      </c>
      <c r="E11" s="191" t="s">
        <v>20</v>
      </c>
      <c r="F11" s="192" t="s">
        <v>20</v>
      </c>
      <c r="G11" s="433" t="s">
        <v>279</v>
      </c>
      <c r="H11" s="206" t="s">
        <v>20</v>
      </c>
      <c r="I11" s="676" t="s">
        <v>20</v>
      </c>
      <c r="J11" s="677" t="s">
        <v>279</v>
      </c>
      <c r="K11" s="678" t="s">
        <v>20</v>
      </c>
      <c r="L11" s="207" t="s">
        <v>20</v>
      </c>
      <c r="M11" s="209" t="s">
        <v>20</v>
      </c>
      <c r="N11" s="206" t="s">
        <v>20</v>
      </c>
      <c r="O11" s="207" t="s">
        <v>20</v>
      </c>
      <c r="P11" s="208" t="s">
        <v>279</v>
      </c>
      <c r="Q11" s="206" t="s">
        <v>20</v>
      </c>
      <c r="R11" s="207" t="s">
        <v>20</v>
      </c>
      <c r="S11" s="209" t="s">
        <v>279</v>
      </c>
    </row>
    <row r="12" spans="3:19" ht="24.75" customHeight="1" thickBot="1" x14ac:dyDescent="0.25">
      <c r="C12" s="246" t="s">
        <v>32</v>
      </c>
      <c r="D12" s="247" t="s">
        <v>17</v>
      </c>
      <c r="E12" s="194">
        <v>3249.2862491320066</v>
      </c>
      <c r="F12" s="665">
        <v>3221.7199947601171</v>
      </c>
      <c r="G12" s="434">
        <v>0.85563780889474939</v>
      </c>
      <c r="H12" s="210">
        <v>3256.4177711280522</v>
      </c>
      <c r="I12" s="679">
        <v>3220.6648803384874</v>
      </c>
      <c r="J12" s="680">
        <v>1.1101090028903369</v>
      </c>
      <c r="K12" s="210">
        <v>3272.3094569606806</v>
      </c>
      <c r="L12" s="679">
        <v>3323.9503190469654</v>
      </c>
      <c r="M12" s="681">
        <v>-1.5535990953406069</v>
      </c>
      <c r="N12" s="210">
        <v>3219.7410666989999</v>
      </c>
      <c r="O12" s="679">
        <v>3218.9714775053694</v>
      </c>
      <c r="P12" s="680">
        <v>2.3907922111410667E-2</v>
      </c>
      <c r="Q12" s="210">
        <v>3194.7048954309876</v>
      </c>
      <c r="R12" s="679">
        <v>3184.8232463895379</v>
      </c>
      <c r="S12" s="681">
        <v>0.31027307567702489</v>
      </c>
    </row>
    <row r="13" spans="3:19" ht="20.25" customHeight="1" x14ac:dyDescent="0.2">
      <c r="C13" s="791" t="s">
        <v>21</v>
      </c>
      <c r="D13" s="248" t="s">
        <v>22</v>
      </c>
      <c r="E13" s="662">
        <v>2275.5909999999999</v>
      </c>
      <c r="F13" s="663">
        <v>2326.5929999999998</v>
      </c>
      <c r="G13" s="197">
        <v>-2.1921324443080485</v>
      </c>
      <c r="H13" s="682">
        <v>2180.6</v>
      </c>
      <c r="I13" s="683">
        <v>2250.0160000000001</v>
      </c>
      <c r="J13" s="684">
        <v>-3.0851336168276209</v>
      </c>
      <c r="K13" s="662">
        <v>2341.567</v>
      </c>
      <c r="L13" s="685">
        <v>2434.6889999999999</v>
      </c>
      <c r="M13" s="686">
        <v>-3.8248006213524541</v>
      </c>
      <c r="N13" s="666" t="s">
        <v>20</v>
      </c>
      <c r="O13" s="670" t="s">
        <v>20</v>
      </c>
      <c r="P13" s="672" t="s">
        <v>279</v>
      </c>
      <c r="Q13" s="666">
        <v>2393.183</v>
      </c>
      <c r="R13" s="670">
        <v>2310.2440000000001</v>
      </c>
      <c r="S13" s="671">
        <v>3.5900536912984018</v>
      </c>
    </row>
    <row r="14" spans="3:19" ht="20.25" customHeight="1" thickBot="1" x14ac:dyDescent="0.25">
      <c r="C14" s="792"/>
      <c r="D14" s="249" t="s">
        <v>23</v>
      </c>
      <c r="E14" s="191">
        <v>1786.057</v>
      </c>
      <c r="F14" s="192">
        <v>1790.9480000000001</v>
      </c>
      <c r="G14" s="193">
        <v>-0.27309558959836222</v>
      </c>
      <c r="H14" s="211">
        <v>1763.502</v>
      </c>
      <c r="I14" s="212">
        <v>1749.5709999999999</v>
      </c>
      <c r="J14" s="213">
        <v>0.79625233843039467</v>
      </c>
      <c r="K14" s="211">
        <v>1811.1489999999999</v>
      </c>
      <c r="L14" s="212">
        <v>1794.306</v>
      </c>
      <c r="M14" s="214">
        <v>0.93869161670305101</v>
      </c>
      <c r="N14" s="206">
        <v>1876.39</v>
      </c>
      <c r="O14" s="207">
        <v>1852.7719999999999</v>
      </c>
      <c r="P14" s="208">
        <v>1.2747386078805254</v>
      </c>
      <c r="Q14" s="206">
        <v>1839.328</v>
      </c>
      <c r="R14" s="207">
        <v>1817.395</v>
      </c>
      <c r="S14" s="209">
        <v>1.2068372588237557</v>
      </c>
    </row>
    <row r="15" spans="3:19" ht="20.25" customHeight="1" thickBot="1" x14ac:dyDescent="0.25">
      <c r="C15" s="793"/>
      <c r="D15" s="246" t="s">
        <v>17</v>
      </c>
      <c r="E15" s="194">
        <v>1818.5920269894382</v>
      </c>
      <c r="F15" s="665">
        <v>1885.0922841462923</v>
      </c>
      <c r="G15" s="434">
        <v>-3.5276923955460511</v>
      </c>
      <c r="H15" s="215">
        <v>1787.903820946213</v>
      </c>
      <c r="I15" s="687">
        <v>1881.2814735955867</v>
      </c>
      <c r="J15" s="688">
        <v>-4.9635131137982365</v>
      </c>
      <c r="K15" s="215">
        <v>1830.360071515656</v>
      </c>
      <c r="L15" s="687">
        <v>1894.400713329637</v>
      </c>
      <c r="M15" s="689">
        <v>-3.3805224714797459</v>
      </c>
      <c r="N15" s="210">
        <v>1876.3900000000003</v>
      </c>
      <c r="O15" s="679">
        <v>1852.7719999999999</v>
      </c>
      <c r="P15" s="680">
        <v>1.2747386078805376</v>
      </c>
      <c r="Q15" s="210">
        <v>1941.1999636945654</v>
      </c>
      <c r="R15" s="679">
        <v>1879.1728223725615</v>
      </c>
      <c r="S15" s="681">
        <v>3.3007683265497176</v>
      </c>
    </row>
    <row r="16" spans="3:19" ht="18.75" customHeight="1" x14ac:dyDescent="0.2">
      <c r="C16" s="791" t="s">
        <v>24</v>
      </c>
      <c r="D16" s="250" t="s">
        <v>25</v>
      </c>
      <c r="E16" s="195" t="s">
        <v>85</v>
      </c>
      <c r="F16" s="196" t="s">
        <v>85</v>
      </c>
      <c r="G16" s="197" t="s">
        <v>279</v>
      </c>
      <c r="H16" s="666" t="s">
        <v>20</v>
      </c>
      <c r="I16" s="670" t="s">
        <v>20</v>
      </c>
      <c r="J16" s="672" t="s">
        <v>279</v>
      </c>
      <c r="K16" s="666" t="s">
        <v>20</v>
      </c>
      <c r="L16" s="670" t="s">
        <v>20</v>
      </c>
      <c r="M16" s="671" t="s">
        <v>279</v>
      </c>
      <c r="N16" s="666" t="s">
        <v>20</v>
      </c>
      <c r="O16" s="670" t="s">
        <v>20</v>
      </c>
      <c r="P16" s="672" t="s">
        <v>279</v>
      </c>
      <c r="Q16" s="690" t="s">
        <v>85</v>
      </c>
      <c r="R16" s="691" t="s">
        <v>85</v>
      </c>
      <c r="S16" s="692" t="s">
        <v>279</v>
      </c>
    </row>
    <row r="17" spans="3:19" ht="18" customHeight="1" thickBot="1" x14ac:dyDescent="0.25">
      <c r="C17" s="792"/>
      <c r="D17" s="249" t="s">
        <v>26</v>
      </c>
      <c r="E17" s="198">
        <v>703.01300000000003</v>
      </c>
      <c r="F17" s="199">
        <v>676.50900000000001</v>
      </c>
      <c r="G17" s="193">
        <v>3.9177601480542044</v>
      </c>
      <c r="H17" s="216" t="s">
        <v>85</v>
      </c>
      <c r="I17" s="217" t="s">
        <v>85</v>
      </c>
      <c r="J17" s="218" t="s">
        <v>279</v>
      </c>
      <c r="K17" s="216" t="s">
        <v>20</v>
      </c>
      <c r="L17" s="217" t="s">
        <v>20</v>
      </c>
      <c r="M17" s="219" t="s">
        <v>279</v>
      </c>
      <c r="N17" s="216" t="s">
        <v>20</v>
      </c>
      <c r="O17" s="217" t="s">
        <v>20</v>
      </c>
      <c r="P17" s="218" t="s">
        <v>279</v>
      </c>
      <c r="Q17" s="220" t="s">
        <v>85</v>
      </c>
      <c r="R17" s="221" t="s">
        <v>85</v>
      </c>
      <c r="S17" s="209" t="s">
        <v>279</v>
      </c>
    </row>
    <row r="18" spans="3:19" ht="18.75" customHeight="1" thickBot="1" x14ac:dyDescent="0.25">
      <c r="C18" s="793" t="s">
        <v>18</v>
      </c>
      <c r="D18" s="246" t="s">
        <v>17</v>
      </c>
      <c r="E18" s="194">
        <v>804.62213549560465</v>
      </c>
      <c r="F18" s="665">
        <v>828.96175172847256</v>
      </c>
      <c r="G18" s="434">
        <v>-2.9361567264252235</v>
      </c>
      <c r="H18" s="222" t="s">
        <v>85</v>
      </c>
      <c r="I18" s="693" t="s">
        <v>85</v>
      </c>
      <c r="J18" s="694" t="s">
        <v>279</v>
      </c>
      <c r="K18" s="210" t="s">
        <v>20</v>
      </c>
      <c r="L18" s="679" t="s">
        <v>20</v>
      </c>
      <c r="M18" s="681" t="s">
        <v>279</v>
      </c>
      <c r="N18" s="210" t="s">
        <v>20</v>
      </c>
      <c r="O18" s="679" t="s">
        <v>20</v>
      </c>
      <c r="P18" s="680" t="s">
        <v>279</v>
      </c>
      <c r="Q18" s="223" t="s">
        <v>85</v>
      </c>
      <c r="R18" s="695" t="s">
        <v>85</v>
      </c>
      <c r="S18" s="696" t="s">
        <v>279</v>
      </c>
    </row>
    <row r="19" spans="3:19" ht="18.75" customHeight="1" x14ac:dyDescent="0.2">
      <c r="C19" s="794" t="s">
        <v>30</v>
      </c>
      <c r="D19" s="795"/>
      <c r="E19" s="195" t="s">
        <v>85</v>
      </c>
      <c r="F19" s="196" t="s">
        <v>85</v>
      </c>
      <c r="G19" s="435" t="s">
        <v>279</v>
      </c>
      <c r="H19" s="666" t="s">
        <v>85</v>
      </c>
      <c r="I19" s="670" t="s">
        <v>85</v>
      </c>
      <c r="J19" s="672" t="s">
        <v>279</v>
      </c>
      <c r="K19" s="224" t="s">
        <v>20</v>
      </c>
      <c r="L19" s="225" t="s">
        <v>20</v>
      </c>
      <c r="M19" s="226" t="s">
        <v>279</v>
      </c>
      <c r="N19" s="224" t="s">
        <v>20</v>
      </c>
      <c r="O19" s="225" t="s">
        <v>20</v>
      </c>
      <c r="P19" s="227" t="s">
        <v>279</v>
      </c>
      <c r="Q19" s="224" t="s">
        <v>20</v>
      </c>
      <c r="R19" s="225" t="s">
        <v>20</v>
      </c>
      <c r="S19" s="226" t="s">
        <v>279</v>
      </c>
    </row>
    <row r="20" spans="3:19" ht="20.25" customHeight="1" x14ac:dyDescent="0.2">
      <c r="C20" s="787" t="s">
        <v>27</v>
      </c>
      <c r="D20" s="788"/>
      <c r="E20" s="188">
        <v>609.31299999999999</v>
      </c>
      <c r="F20" s="189">
        <v>598.48299999999995</v>
      </c>
      <c r="G20" s="190">
        <v>1.8095752093209065</v>
      </c>
      <c r="H20" s="202">
        <v>600.46699999999998</v>
      </c>
      <c r="I20" s="203">
        <v>587.27</v>
      </c>
      <c r="J20" s="204">
        <v>2.2471776184719126</v>
      </c>
      <c r="K20" s="202">
        <v>648.37300000000005</v>
      </c>
      <c r="L20" s="203">
        <v>624.42399999999998</v>
      </c>
      <c r="M20" s="205">
        <v>3.8353746813063028</v>
      </c>
      <c r="N20" s="202">
        <v>515.654</v>
      </c>
      <c r="O20" s="203">
        <v>578.88499999999999</v>
      </c>
      <c r="P20" s="204">
        <v>-10.922894875493405</v>
      </c>
      <c r="Q20" s="202" t="s">
        <v>85</v>
      </c>
      <c r="R20" s="203" t="s">
        <v>85</v>
      </c>
      <c r="S20" s="205" t="s">
        <v>279</v>
      </c>
    </row>
    <row r="21" spans="3:19" ht="18" customHeight="1" x14ac:dyDescent="0.2">
      <c r="C21" s="787" t="s">
        <v>28</v>
      </c>
      <c r="D21" s="788"/>
      <c r="E21" s="188" t="s">
        <v>85</v>
      </c>
      <c r="F21" s="189" t="s">
        <v>85</v>
      </c>
      <c r="G21" s="436" t="s">
        <v>279</v>
      </c>
      <c r="H21" s="202" t="s">
        <v>85</v>
      </c>
      <c r="I21" s="203" t="s">
        <v>85</v>
      </c>
      <c r="J21" s="204" t="s">
        <v>279</v>
      </c>
      <c r="K21" s="202" t="s">
        <v>20</v>
      </c>
      <c r="L21" s="203" t="s">
        <v>20</v>
      </c>
      <c r="M21" s="205" t="s">
        <v>279</v>
      </c>
      <c r="N21" s="202" t="s">
        <v>20</v>
      </c>
      <c r="O21" s="203" t="s">
        <v>20</v>
      </c>
      <c r="P21" s="204" t="s">
        <v>279</v>
      </c>
      <c r="Q21" s="202" t="s">
        <v>20</v>
      </c>
      <c r="R21" s="203" t="s">
        <v>20</v>
      </c>
      <c r="S21" s="205" t="s">
        <v>279</v>
      </c>
    </row>
    <row r="22" spans="3:19" ht="21" customHeight="1" thickBot="1" x14ac:dyDescent="0.25">
      <c r="C22" s="789" t="s">
        <v>29</v>
      </c>
      <c r="D22" s="790"/>
      <c r="E22" s="200" t="s">
        <v>20</v>
      </c>
      <c r="F22" s="201" t="s">
        <v>20</v>
      </c>
      <c r="G22" s="437" t="s">
        <v>279</v>
      </c>
      <c r="H22" s="228" t="s">
        <v>20</v>
      </c>
      <c r="I22" s="229" t="s">
        <v>20</v>
      </c>
      <c r="J22" s="230" t="s">
        <v>279</v>
      </c>
      <c r="K22" s="228" t="s">
        <v>20</v>
      </c>
      <c r="L22" s="229" t="s">
        <v>20</v>
      </c>
      <c r="M22" s="231" t="s">
        <v>279</v>
      </c>
      <c r="N22" s="228" t="s">
        <v>20</v>
      </c>
      <c r="O22" s="229" t="s">
        <v>20</v>
      </c>
      <c r="P22" s="230" t="s">
        <v>279</v>
      </c>
      <c r="Q22" s="228" t="s">
        <v>20</v>
      </c>
      <c r="R22" s="229" t="s">
        <v>20</v>
      </c>
      <c r="S22" s="231" t="s">
        <v>279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96" priority="5" stopIfTrue="1" operator="beginsWith" text="*">
      <formula>LEFT(G9,LEN("*"))="*"</formula>
    </cfRule>
    <cfRule type="cellIs" dxfId="95" priority="6" stopIfTrue="1" operator="lessThan">
      <formula>0</formula>
    </cfRule>
    <cfRule type="cellIs" dxfId="94" priority="7" stopIfTrue="1" operator="greaterThan">
      <formula>0</formula>
    </cfRule>
    <cfRule type="cellIs" dxfId="93" priority="8" stopIfTrue="1" operator="lessThan">
      <formula>0</formula>
    </cfRule>
    <cfRule type="cellIs" dxfId="92" priority="9" stopIfTrue="1" operator="greaterThan">
      <formula>0</formula>
    </cfRule>
    <cfRule type="cellIs" dxfId="91" priority="10" stopIfTrue="1" operator="lessThan">
      <formula>0</formula>
    </cfRule>
  </conditionalFormatting>
  <conditionalFormatting sqref="M9:M22 P9:P22 S9:S22 J9:J22">
    <cfRule type="cellIs" dxfId="90" priority="2" stopIfTrue="1" operator="lessThan">
      <formula>0</formula>
    </cfRule>
    <cfRule type="cellIs" dxfId="89" priority="3" stopIfTrue="1" operator="greaterThan">
      <formula>0</formula>
    </cfRule>
  </conditionalFormatting>
  <conditionalFormatting sqref="J9:J22 M9:M22 P9:P22 S9:S22">
    <cfRule type="beginsWith" dxfId="88" priority="1" stopIfTrue="1" operator="beginsWith" text="*">
      <formula>LEFT(J9,LEN("*"))="*"</formula>
    </cfRule>
    <cfRule type="expression" dxfId="87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5" sqref="R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324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277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796" t="s">
        <v>0</v>
      </c>
      <c r="C4" s="799" t="s">
        <v>228</v>
      </c>
      <c r="D4" s="802" t="s">
        <v>1</v>
      </c>
      <c r="E4" s="803"/>
      <c r="F4" s="804"/>
      <c r="G4" s="256" t="s">
        <v>7</v>
      </c>
      <c r="H4" s="256"/>
      <c r="I4" s="256"/>
      <c r="J4" s="257"/>
      <c r="K4" s="257"/>
      <c r="L4" s="257"/>
      <c r="M4" s="257"/>
      <c r="N4" s="257"/>
      <c r="O4" s="257"/>
      <c r="P4" s="257"/>
      <c r="Q4" s="257"/>
      <c r="R4" s="258"/>
    </row>
    <row r="5" spans="2:18" ht="15" customHeight="1" thickBot="1" x14ac:dyDescent="0.3">
      <c r="B5" s="797"/>
      <c r="C5" s="800"/>
      <c r="D5" s="805"/>
      <c r="E5" s="806"/>
      <c r="F5" s="807"/>
      <c r="G5" s="255" t="s">
        <v>8</v>
      </c>
      <c r="H5" s="256"/>
      <c r="I5" s="256"/>
      <c r="J5" s="255" t="s">
        <v>9</v>
      </c>
      <c r="K5" s="256"/>
      <c r="L5" s="256"/>
      <c r="M5" s="255" t="s">
        <v>10</v>
      </c>
      <c r="N5" s="257"/>
      <c r="O5" s="257"/>
      <c r="P5" s="255" t="s">
        <v>11</v>
      </c>
      <c r="Q5" s="257"/>
      <c r="R5" s="258"/>
    </row>
    <row r="6" spans="2:18" ht="31.5" customHeight="1" thickBot="1" x14ac:dyDescent="0.25">
      <c r="B6" s="797"/>
      <c r="C6" s="800"/>
      <c r="D6" s="293" t="s">
        <v>19</v>
      </c>
      <c r="E6" s="294"/>
      <c r="F6" s="295" t="s">
        <v>238</v>
      </c>
      <c r="G6" s="267" t="s">
        <v>19</v>
      </c>
      <c r="H6" s="268"/>
      <c r="I6" s="269" t="s">
        <v>238</v>
      </c>
      <c r="J6" s="267" t="s">
        <v>19</v>
      </c>
      <c r="K6" s="268"/>
      <c r="L6" s="270" t="s">
        <v>238</v>
      </c>
      <c r="M6" s="267" t="s">
        <v>19</v>
      </c>
      <c r="N6" s="268"/>
      <c r="O6" s="269" t="s">
        <v>238</v>
      </c>
      <c r="P6" s="267" t="s">
        <v>19</v>
      </c>
      <c r="Q6" s="268"/>
      <c r="R6" s="270" t="s">
        <v>238</v>
      </c>
    </row>
    <row r="7" spans="2:18" ht="41.25" customHeight="1" thickBot="1" x14ac:dyDescent="0.25">
      <c r="B7" s="798"/>
      <c r="C7" s="801"/>
      <c r="D7" s="251" t="s">
        <v>323</v>
      </c>
      <c r="E7" s="697" t="s">
        <v>317</v>
      </c>
      <c r="F7" s="650" t="s">
        <v>12</v>
      </c>
      <c r="G7" s="438" t="s">
        <v>323</v>
      </c>
      <c r="H7" s="439" t="s">
        <v>317</v>
      </c>
      <c r="I7" s="649" t="s">
        <v>12</v>
      </c>
      <c r="J7" s="716" t="s">
        <v>323</v>
      </c>
      <c r="K7" s="439" t="s">
        <v>317</v>
      </c>
      <c r="L7" s="649" t="s">
        <v>12</v>
      </c>
      <c r="M7" s="716" t="s">
        <v>323</v>
      </c>
      <c r="N7" s="439" t="s">
        <v>317</v>
      </c>
      <c r="O7" s="649" t="s">
        <v>12</v>
      </c>
      <c r="P7" s="716" t="s">
        <v>323</v>
      </c>
      <c r="Q7" s="439" t="s">
        <v>317</v>
      </c>
      <c r="R7" s="649" t="s">
        <v>12</v>
      </c>
    </row>
    <row r="8" spans="2:18" ht="27" customHeight="1" x14ac:dyDescent="0.2">
      <c r="B8" s="810" t="s">
        <v>48</v>
      </c>
      <c r="C8" s="288" t="s">
        <v>229</v>
      </c>
      <c r="D8" s="698">
        <v>2327.4569999999999</v>
      </c>
      <c r="E8" s="699">
        <v>2332.9319999999998</v>
      </c>
      <c r="F8" s="700">
        <v>-0.2346832226571503</v>
      </c>
      <c r="G8" s="717">
        <v>2342.4250000000002</v>
      </c>
      <c r="H8" s="670">
        <v>2346.5929999999998</v>
      </c>
      <c r="I8" s="226">
        <v>-0.17761921219400489</v>
      </c>
      <c r="J8" s="717">
        <v>2263.96</v>
      </c>
      <c r="K8" s="670">
        <v>2330.703</v>
      </c>
      <c r="L8" s="227">
        <v>-2.8636424289152216</v>
      </c>
      <c r="M8" s="717" t="s">
        <v>85</v>
      </c>
      <c r="N8" s="670" t="s">
        <v>85</v>
      </c>
      <c r="O8" s="226" t="s">
        <v>279</v>
      </c>
      <c r="P8" s="718">
        <v>2277.806</v>
      </c>
      <c r="Q8" s="670">
        <v>2096.1109999999999</v>
      </c>
      <c r="R8" s="226">
        <v>8.6681955297214781</v>
      </c>
    </row>
    <row r="9" spans="2:18" ht="23.25" customHeight="1" x14ac:dyDescent="0.2">
      <c r="B9" s="808"/>
      <c r="C9" s="289" t="s">
        <v>230</v>
      </c>
      <c r="D9" s="271">
        <v>2360.6819999999998</v>
      </c>
      <c r="E9" s="701">
        <v>2332.712</v>
      </c>
      <c r="F9" s="702">
        <v>1.1990335712252433</v>
      </c>
      <c r="G9" s="272">
        <v>2369.1770000000001</v>
      </c>
      <c r="H9" s="203">
        <v>2337.2240000000002</v>
      </c>
      <c r="I9" s="205">
        <v>1.3671346862773945</v>
      </c>
      <c r="J9" s="272">
        <v>2404.8380000000002</v>
      </c>
      <c r="K9" s="203">
        <v>2418.29</v>
      </c>
      <c r="L9" s="204">
        <v>-0.55626082893283146</v>
      </c>
      <c r="M9" s="272">
        <v>2299.8960000000002</v>
      </c>
      <c r="N9" s="203">
        <v>2297.5830000000001</v>
      </c>
      <c r="O9" s="205">
        <v>0.10067100949128288</v>
      </c>
      <c r="P9" s="275">
        <v>2127.491</v>
      </c>
      <c r="Q9" s="203">
        <v>2259.636</v>
      </c>
      <c r="R9" s="205">
        <v>-5.8480657946678134</v>
      </c>
    </row>
    <row r="10" spans="2:18" ht="27" customHeight="1" x14ac:dyDescent="0.2">
      <c r="B10" s="808"/>
      <c r="C10" s="289" t="s">
        <v>231</v>
      </c>
      <c r="D10" s="271">
        <v>2409.9409999999998</v>
      </c>
      <c r="E10" s="703">
        <v>2461.6930000000002</v>
      </c>
      <c r="F10" s="702">
        <v>-2.1022930154166422</v>
      </c>
      <c r="G10" s="272" t="s">
        <v>85</v>
      </c>
      <c r="H10" s="203" t="s">
        <v>85</v>
      </c>
      <c r="I10" s="205" t="s">
        <v>279</v>
      </c>
      <c r="J10" s="272" t="s">
        <v>85</v>
      </c>
      <c r="K10" s="203" t="s">
        <v>85</v>
      </c>
      <c r="L10" s="204" t="s">
        <v>279</v>
      </c>
      <c r="M10" s="272" t="s">
        <v>20</v>
      </c>
      <c r="N10" s="203" t="s">
        <v>20</v>
      </c>
      <c r="O10" s="205" t="s">
        <v>279</v>
      </c>
      <c r="P10" s="275" t="s">
        <v>20</v>
      </c>
      <c r="Q10" s="203" t="s">
        <v>20</v>
      </c>
      <c r="R10" s="205" t="s">
        <v>279</v>
      </c>
    </row>
    <row r="11" spans="2:18" ht="27.75" customHeight="1" x14ac:dyDescent="0.2">
      <c r="B11" s="808"/>
      <c r="C11" s="289" t="s">
        <v>232</v>
      </c>
      <c r="D11" s="271">
        <v>2397.6109999999999</v>
      </c>
      <c r="E11" s="703">
        <v>2425.5630000000001</v>
      </c>
      <c r="F11" s="702">
        <v>-1.1523922487274181</v>
      </c>
      <c r="G11" s="272">
        <v>2388.2420000000002</v>
      </c>
      <c r="H11" s="203">
        <v>2279.2269999999999</v>
      </c>
      <c r="I11" s="205">
        <v>4.7829812475896576</v>
      </c>
      <c r="J11" s="272" t="s">
        <v>85</v>
      </c>
      <c r="K11" s="203" t="s">
        <v>85</v>
      </c>
      <c r="L11" s="204" t="s">
        <v>279</v>
      </c>
      <c r="M11" s="272">
        <v>2434.0419999999999</v>
      </c>
      <c r="N11" s="203">
        <v>2548.9859999999999</v>
      </c>
      <c r="O11" s="205">
        <v>-4.5094009931792476</v>
      </c>
      <c r="P11" s="275" t="s">
        <v>85</v>
      </c>
      <c r="Q11" s="203" t="s">
        <v>85</v>
      </c>
      <c r="R11" s="205" t="s">
        <v>279</v>
      </c>
    </row>
    <row r="12" spans="2:18" ht="31.5" x14ac:dyDescent="0.2">
      <c r="B12" s="808"/>
      <c r="C12" s="289" t="s">
        <v>49</v>
      </c>
      <c r="D12" s="271">
        <v>2297.6149999999998</v>
      </c>
      <c r="E12" s="703">
        <v>2338.1460000000002</v>
      </c>
      <c r="F12" s="704">
        <v>-1.7334674566943382</v>
      </c>
      <c r="G12" s="272">
        <v>2232.991</v>
      </c>
      <c r="H12" s="203">
        <v>2228.7260000000001</v>
      </c>
      <c r="I12" s="205">
        <v>0.1913649322527701</v>
      </c>
      <c r="J12" s="272">
        <v>2456.1640000000002</v>
      </c>
      <c r="K12" s="203">
        <v>2449.0140000000001</v>
      </c>
      <c r="L12" s="204">
        <v>0.29195423137638621</v>
      </c>
      <c r="M12" s="272">
        <v>2378.152</v>
      </c>
      <c r="N12" s="203">
        <v>2435.2979999999998</v>
      </c>
      <c r="O12" s="205">
        <v>-2.346571138316532</v>
      </c>
      <c r="P12" s="275" t="s">
        <v>85</v>
      </c>
      <c r="Q12" s="203" t="s">
        <v>85</v>
      </c>
      <c r="R12" s="205" t="s">
        <v>279</v>
      </c>
    </row>
    <row r="13" spans="2:18" ht="23.25" customHeight="1" x14ac:dyDescent="0.2">
      <c r="B13" s="808"/>
      <c r="C13" s="289" t="s">
        <v>50</v>
      </c>
      <c r="D13" s="272" t="s">
        <v>85</v>
      </c>
      <c r="E13" s="203" t="s">
        <v>20</v>
      </c>
      <c r="F13" s="705" t="s">
        <v>279</v>
      </c>
      <c r="G13" s="272" t="s">
        <v>85</v>
      </c>
      <c r="H13" s="203" t="s">
        <v>20</v>
      </c>
      <c r="I13" s="205" t="s">
        <v>279</v>
      </c>
      <c r="J13" s="272" t="s">
        <v>20</v>
      </c>
      <c r="K13" s="203" t="s">
        <v>20</v>
      </c>
      <c r="L13" s="204" t="s">
        <v>279</v>
      </c>
      <c r="M13" s="272" t="s">
        <v>20</v>
      </c>
      <c r="N13" s="203" t="s">
        <v>20</v>
      </c>
      <c r="O13" s="205" t="s">
        <v>279</v>
      </c>
      <c r="P13" s="275" t="s">
        <v>20</v>
      </c>
      <c r="Q13" s="203" t="s">
        <v>20</v>
      </c>
      <c r="R13" s="205" t="s">
        <v>279</v>
      </c>
    </row>
    <row r="14" spans="2:18" ht="16.5" thickBot="1" x14ac:dyDescent="0.25">
      <c r="B14" s="808"/>
      <c r="C14" s="290" t="s">
        <v>51</v>
      </c>
      <c r="D14" s="278" t="s">
        <v>85</v>
      </c>
      <c r="E14" s="229" t="s">
        <v>85</v>
      </c>
      <c r="F14" s="706" t="s">
        <v>279</v>
      </c>
      <c r="G14" s="276" t="s">
        <v>20</v>
      </c>
      <c r="H14" s="207" t="s">
        <v>20</v>
      </c>
      <c r="I14" s="209" t="s">
        <v>279</v>
      </c>
      <c r="J14" s="276" t="s">
        <v>20</v>
      </c>
      <c r="K14" s="207" t="s">
        <v>20</v>
      </c>
      <c r="L14" s="208" t="s">
        <v>279</v>
      </c>
      <c r="M14" s="276" t="s">
        <v>85</v>
      </c>
      <c r="N14" s="207" t="s">
        <v>85</v>
      </c>
      <c r="O14" s="209" t="s">
        <v>279</v>
      </c>
      <c r="P14" s="277" t="s">
        <v>20</v>
      </c>
      <c r="Q14" s="207" t="s">
        <v>20</v>
      </c>
      <c r="R14" s="209" t="s">
        <v>279</v>
      </c>
    </row>
    <row r="15" spans="2:18" ht="15.75" customHeight="1" x14ac:dyDescent="0.2">
      <c r="B15" s="811" t="s">
        <v>52</v>
      </c>
      <c r="C15" s="812"/>
      <c r="D15" s="297">
        <v>2300.3789999999999</v>
      </c>
      <c r="E15" s="707">
        <v>2311.2130000000002</v>
      </c>
      <c r="F15" s="704">
        <v>-0.46875818022831678</v>
      </c>
      <c r="G15" s="717">
        <v>2306.0079999999998</v>
      </c>
      <c r="H15" s="670">
        <v>2316.9319999999998</v>
      </c>
      <c r="I15" s="671">
        <v>-0.47148556798386743</v>
      </c>
      <c r="J15" s="717">
        <v>2177.2669999999998</v>
      </c>
      <c r="K15" s="670">
        <v>2101.3330000000001</v>
      </c>
      <c r="L15" s="672">
        <v>3.6136109793164497</v>
      </c>
      <c r="M15" s="717">
        <v>2303.98</v>
      </c>
      <c r="N15" s="670">
        <v>2310.1909999999998</v>
      </c>
      <c r="O15" s="671">
        <v>-0.26885222910139406</v>
      </c>
      <c r="P15" s="718" t="s">
        <v>20</v>
      </c>
      <c r="Q15" s="670" t="s">
        <v>20</v>
      </c>
      <c r="R15" s="671" t="s">
        <v>279</v>
      </c>
    </row>
    <row r="16" spans="2:18" ht="15.75" x14ac:dyDescent="0.2">
      <c r="B16" s="813" t="s">
        <v>53</v>
      </c>
      <c r="C16" s="814"/>
      <c r="D16" s="271">
        <v>1479.0219999999999</v>
      </c>
      <c r="E16" s="703">
        <v>1525.663</v>
      </c>
      <c r="F16" s="702">
        <v>-3.0570971439957626</v>
      </c>
      <c r="G16" s="272" t="s">
        <v>85</v>
      </c>
      <c r="H16" s="203" t="s">
        <v>85</v>
      </c>
      <c r="I16" s="205" t="s">
        <v>279</v>
      </c>
      <c r="J16" s="272" t="s">
        <v>85</v>
      </c>
      <c r="K16" s="203" t="s">
        <v>85</v>
      </c>
      <c r="L16" s="204" t="s">
        <v>279</v>
      </c>
      <c r="M16" s="272" t="s">
        <v>85</v>
      </c>
      <c r="N16" s="203" t="s">
        <v>85</v>
      </c>
      <c r="O16" s="205" t="s">
        <v>279</v>
      </c>
      <c r="P16" s="275" t="s">
        <v>20</v>
      </c>
      <c r="Q16" s="203" t="s">
        <v>20</v>
      </c>
      <c r="R16" s="205" t="s">
        <v>279</v>
      </c>
    </row>
    <row r="17" spans="2:18" ht="15" customHeight="1" thickBot="1" x14ac:dyDescent="0.25">
      <c r="B17" s="815" t="s">
        <v>54</v>
      </c>
      <c r="C17" s="816"/>
      <c r="D17" s="708">
        <v>2481.5219999999999</v>
      </c>
      <c r="E17" s="709">
        <v>2541.19</v>
      </c>
      <c r="F17" s="710">
        <v>-2.3480337951904469</v>
      </c>
      <c r="G17" s="278">
        <v>2224.777</v>
      </c>
      <c r="H17" s="229">
        <v>2263.9679999999998</v>
      </c>
      <c r="I17" s="231">
        <v>-1.7310757042502283</v>
      </c>
      <c r="J17" s="278" t="s">
        <v>20</v>
      </c>
      <c r="K17" s="229" t="s">
        <v>20</v>
      </c>
      <c r="L17" s="230" t="s">
        <v>279</v>
      </c>
      <c r="M17" s="278" t="s">
        <v>20</v>
      </c>
      <c r="N17" s="229" t="s">
        <v>20</v>
      </c>
      <c r="O17" s="231" t="s">
        <v>279</v>
      </c>
      <c r="P17" s="279">
        <v>2811.8980000000001</v>
      </c>
      <c r="Q17" s="229">
        <v>2860.1239999999998</v>
      </c>
      <c r="R17" s="231">
        <v>-1.6861506703905027</v>
      </c>
    </row>
    <row r="18" spans="2:18" ht="15.75" customHeight="1" x14ac:dyDescent="0.2">
      <c r="B18" s="808" t="s">
        <v>55</v>
      </c>
      <c r="C18" s="291" t="s">
        <v>46</v>
      </c>
      <c r="D18" s="711">
        <v>1225.0409999999999</v>
      </c>
      <c r="E18" s="712">
        <v>1213.0060000000001</v>
      </c>
      <c r="F18" s="713">
        <v>0.99216327042074437</v>
      </c>
      <c r="G18" s="711">
        <v>1252.0830000000001</v>
      </c>
      <c r="H18" s="712">
        <v>1190.807</v>
      </c>
      <c r="I18" s="713">
        <v>5.1457540978512943</v>
      </c>
      <c r="J18" s="711">
        <v>1126.752</v>
      </c>
      <c r="K18" s="712">
        <v>1191.53</v>
      </c>
      <c r="L18" s="719">
        <v>-5.4365395751680632</v>
      </c>
      <c r="M18" s="711">
        <v>1437.114</v>
      </c>
      <c r="N18" s="712">
        <v>1437.7170000000001</v>
      </c>
      <c r="O18" s="713">
        <v>-4.1941494744797858E-2</v>
      </c>
      <c r="P18" s="711">
        <v>1105.2249999999999</v>
      </c>
      <c r="Q18" s="712">
        <v>1101.2139999999999</v>
      </c>
      <c r="R18" s="713">
        <v>0.36423438132824026</v>
      </c>
    </row>
    <row r="19" spans="2:18" ht="37.5" customHeight="1" thickBot="1" x14ac:dyDescent="0.25">
      <c r="B19" s="809"/>
      <c r="C19" s="292" t="s">
        <v>56</v>
      </c>
      <c r="D19" s="274">
        <v>877.07600000000002</v>
      </c>
      <c r="E19" s="714">
        <v>887.92499999999995</v>
      </c>
      <c r="F19" s="715">
        <v>-1.2218374299631087</v>
      </c>
      <c r="G19" s="280" t="s">
        <v>85</v>
      </c>
      <c r="H19" s="281" t="s">
        <v>85</v>
      </c>
      <c r="I19" s="282" t="s">
        <v>279</v>
      </c>
      <c r="J19" s="280" t="s">
        <v>85</v>
      </c>
      <c r="K19" s="281" t="s">
        <v>85</v>
      </c>
      <c r="L19" s="283" t="s">
        <v>279</v>
      </c>
      <c r="M19" s="280" t="s">
        <v>85</v>
      </c>
      <c r="N19" s="281" t="s">
        <v>85</v>
      </c>
      <c r="O19" s="282" t="s">
        <v>279</v>
      </c>
      <c r="P19" s="284" t="s">
        <v>85</v>
      </c>
      <c r="Q19" s="281" t="s">
        <v>85</v>
      </c>
      <c r="R19" s="282" t="s">
        <v>279</v>
      </c>
    </row>
    <row r="21" spans="2:18" ht="24" x14ac:dyDescent="0.3">
      <c r="B21" s="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86" priority="12" stopIfTrue="1" operator="lessThan">
      <formula>0</formula>
    </cfRule>
    <cfRule type="cellIs" dxfId="85" priority="13" stopIfTrue="1" operator="greaterThan">
      <formula>0</formula>
    </cfRule>
  </conditionalFormatting>
  <conditionalFormatting sqref="I8:I19 L8:L19 O8:O19 R8:R19">
    <cfRule type="beginsWith" dxfId="84" priority="1" stopIfTrue="1" operator="beginsWith" text="*">
      <formula>LEFT(I8,LEN("*"))="*"</formula>
    </cfRule>
    <cfRule type="cellIs" dxfId="83" priority="2" stopIfTrue="1" operator="lessThan">
      <formula>0</formula>
    </cfRule>
    <cfRule type="cellIs" dxfId="82" priority="3" stopIfTrue="1" operator="greaterThan">
      <formula>0</formula>
    </cfRule>
    <cfRule type="cellIs" dxfId="81" priority="9" stopIfTrue="1" operator="lessThan">
      <formula>0</formula>
    </cfRule>
    <cfRule type="cellIs" dxfId="80" priority="10" stopIfTrue="1" operator="greaterThan">
      <formula>0</formula>
    </cfRule>
    <cfRule type="cellIs" dxfId="79" priority="11" stopIfTrue="1" operator="greaterThan">
      <formula>0</formula>
    </cfRule>
  </conditionalFormatting>
  <conditionalFormatting sqref="I11">
    <cfRule type="cellIs" dxfId="78" priority="7" stopIfTrue="1" operator="lessThan">
      <formula>0</formula>
    </cfRule>
  </conditionalFormatting>
  <conditionalFormatting sqref="I8:I19">
    <cfRule type="cellIs" dxfId="77" priority="8" stopIfTrue="1" operator="lessThan">
      <formula>0</formula>
    </cfRule>
  </conditionalFormatting>
  <conditionalFormatting sqref="L8:L19">
    <cfRule type="cellIs" dxfId="76" priority="6" stopIfTrue="1" operator="lessThan">
      <formula>0</formula>
    </cfRule>
  </conditionalFormatting>
  <conditionalFormatting sqref="O8:O19">
    <cfRule type="cellIs" dxfId="75" priority="5" stopIfTrue="1" operator="lessThan">
      <formula>0</formula>
    </cfRule>
  </conditionalFormatting>
  <conditionalFormatting sqref="R8:R19">
    <cfRule type="cellIs" dxfId="74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4" sqref="Z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324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276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9.5" thickBot="1" x14ac:dyDescent="0.3">
      <c r="C6" s="332"/>
      <c r="D6" s="333"/>
      <c r="E6" s="334" t="s">
        <v>1</v>
      </c>
      <c r="F6" s="335"/>
      <c r="G6" s="336"/>
      <c r="H6" s="235" t="s">
        <v>7</v>
      </c>
      <c r="I6" s="235"/>
      <c r="J6" s="235"/>
      <c r="K6" s="236"/>
      <c r="L6" s="236"/>
      <c r="M6" s="236"/>
      <c r="N6" s="236"/>
      <c r="O6" s="236"/>
      <c r="P6" s="236"/>
      <c r="Q6" s="236"/>
      <c r="R6" s="236"/>
      <c r="S6" s="237"/>
    </row>
    <row r="7" spans="3:19" ht="19.5" thickBot="1" x14ac:dyDescent="0.3">
      <c r="C7" s="337"/>
      <c r="D7" s="338" t="s">
        <v>34</v>
      </c>
      <c r="E7" s="339"/>
      <c r="F7" s="340"/>
      <c r="G7" s="341"/>
      <c r="H7" s="234" t="s">
        <v>8</v>
      </c>
      <c r="I7" s="235"/>
      <c r="J7" s="235"/>
      <c r="K7" s="234" t="s">
        <v>9</v>
      </c>
      <c r="L7" s="235"/>
      <c r="M7" s="235"/>
      <c r="N7" s="234" t="s">
        <v>10</v>
      </c>
      <c r="O7" s="236"/>
      <c r="P7" s="236"/>
      <c r="Q7" s="234" t="s">
        <v>11</v>
      </c>
      <c r="R7" s="236"/>
      <c r="S7" s="237"/>
    </row>
    <row r="8" spans="3:19" ht="33.75" customHeight="1" thickBot="1" x14ac:dyDescent="0.25">
      <c r="C8" s="342" t="s">
        <v>0</v>
      </c>
      <c r="D8" s="338" t="s">
        <v>35</v>
      </c>
      <c r="E8" s="285" t="s">
        <v>19</v>
      </c>
      <c r="F8" s="286"/>
      <c r="G8" s="287" t="s">
        <v>238</v>
      </c>
      <c r="H8" s="238" t="s">
        <v>19</v>
      </c>
      <c r="I8" s="239"/>
      <c r="J8" s="240" t="s">
        <v>238</v>
      </c>
      <c r="K8" s="238" t="s">
        <v>19</v>
      </c>
      <c r="L8" s="239"/>
      <c r="M8" s="241" t="s">
        <v>238</v>
      </c>
      <c r="N8" s="238" t="s">
        <v>19</v>
      </c>
      <c r="O8" s="239"/>
      <c r="P8" s="240" t="s">
        <v>238</v>
      </c>
      <c r="Q8" s="238" t="s">
        <v>19</v>
      </c>
      <c r="R8" s="239"/>
      <c r="S8" s="241" t="s">
        <v>238</v>
      </c>
    </row>
    <row r="9" spans="3:19" ht="30" customHeight="1" thickBot="1" x14ac:dyDescent="0.25">
      <c r="C9" s="343"/>
      <c r="D9" s="343"/>
      <c r="E9" s="187" t="s">
        <v>323</v>
      </c>
      <c r="F9" s="661" t="s">
        <v>317</v>
      </c>
      <c r="G9" s="649" t="s">
        <v>12</v>
      </c>
      <c r="H9" s="251" t="s">
        <v>323</v>
      </c>
      <c r="I9" s="844" t="s">
        <v>317</v>
      </c>
      <c r="J9" s="307" t="s">
        <v>12</v>
      </c>
      <c r="K9" s="251" t="s">
        <v>323</v>
      </c>
      <c r="L9" s="844" t="s">
        <v>317</v>
      </c>
      <c r="M9" s="307" t="s">
        <v>12</v>
      </c>
      <c r="N9" s="251" t="s">
        <v>323</v>
      </c>
      <c r="O9" s="844" t="s">
        <v>317</v>
      </c>
      <c r="P9" s="307" t="s">
        <v>12</v>
      </c>
      <c r="Q9" s="251" t="s">
        <v>323</v>
      </c>
      <c r="R9" s="844" t="s">
        <v>317</v>
      </c>
      <c r="S9" s="298" t="s">
        <v>12</v>
      </c>
    </row>
    <row r="10" spans="3:19" ht="17.25" customHeight="1" x14ac:dyDescent="0.2">
      <c r="C10" s="810" t="s">
        <v>75</v>
      </c>
      <c r="D10" s="344" t="s">
        <v>36</v>
      </c>
      <c r="E10" s="720" t="s">
        <v>20</v>
      </c>
      <c r="F10" s="721" t="s">
        <v>20</v>
      </c>
      <c r="G10" s="722" t="s">
        <v>279</v>
      </c>
      <c r="H10" s="845" t="s">
        <v>20</v>
      </c>
      <c r="I10" s="725" t="s">
        <v>20</v>
      </c>
      <c r="J10" s="726" t="s">
        <v>279</v>
      </c>
      <c r="K10" s="845" t="s">
        <v>20</v>
      </c>
      <c r="L10" s="725" t="s">
        <v>20</v>
      </c>
      <c r="M10" s="726" t="s">
        <v>279</v>
      </c>
      <c r="N10" s="845" t="s">
        <v>20</v>
      </c>
      <c r="O10" s="725" t="s">
        <v>20</v>
      </c>
      <c r="P10" s="727" t="s">
        <v>279</v>
      </c>
      <c r="Q10" s="845" t="s">
        <v>20</v>
      </c>
      <c r="R10" s="725" t="s">
        <v>20</v>
      </c>
      <c r="S10" s="727" t="s">
        <v>279</v>
      </c>
    </row>
    <row r="11" spans="3:19" ht="15" customHeight="1" x14ac:dyDescent="0.2">
      <c r="C11" s="808"/>
      <c r="D11" s="345" t="s">
        <v>37</v>
      </c>
      <c r="E11" s="299" t="s">
        <v>85</v>
      </c>
      <c r="F11" s="440" t="s">
        <v>85</v>
      </c>
      <c r="G11" s="190" t="s">
        <v>279</v>
      </c>
      <c r="H11" s="299" t="s">
        <v>20</v>
      </c>
      <c r="I11" s="300" t="s">
        <v>20</v>
      </c>
      <c r="J11" s="728" t="s">
        <v>279</v>
      </c>
      <c r="K11" s="299" t="s">
        <v>20</v>
      </c>
      <c r="L11" s="300" t="s">
        <v>20</v>
      </c>
      <c r="M11" s="728" t="s">
        <v>279</v>
      </c>
      <c r="N11" s="299" t="s">
        <v>85</v>
      </c>
      <c r="O11" s="300" t="s">
        <v>85</v>
      </c>
      <c r="P11" s="729" t="s">
        <v>279</v>
      </c>
      <c r="Q11" s="299" t="s">
        <v>20</v>
      </c>
      <c r="R11" s="300" t="s">
        <v>20</v>
      </c>
      <c r="S11" s="729" t="s">
        <v>279</v>
      </c>
    </row>
    <row r="12" spans="3:19" ht="15" customHeight="1" x14ac:dyDescent="0.2">
      <c r="C12" s="808"/>
      <c r="D12" s="345" t="s">
        <v>38</v>
      </c>
      <c r="E12" s="301">
        <v>275.02</v>
      </c>
      <c r="F12" s="441">
        <v>272.03199999999998</v>
      </c>
      <c r="G12" s="436">
        <v>1.0984001882131513</v>
      </c>
      <c r="H12" s="202">
        <v>278.56299999999999</v>
      </c>
      <c r="I12" s="273">
        <v>274.12400000000002</v>
      </c>
      <c r="J12" s="310">
        <v>1.6193401526316427</v>
      </c>
      <c r="K12" s="202">
        <v>264.33300000000003</v>
      </c>
      <c r="L12" s="273">
        <v>263.78100000000001</v>
      </c>
      <c r="M12" s="308">
        <v>0.20926450350860029</v>
      </c>
      <c r="N12" s="188">
        <v>267.54199999999997</v>
      </c>
      <c r="O12" s="302">
        <v>270.26900000000001</v>
      </c>
      <c r="P12" s="308">
        <v>-1.0089947422753007</v>
      </c>
      <c r="Q12" s="188">
        <v>260.23700000000002</v>
      </c>
      <c r="R12" s="302">
        <v>261.79899999999998</v>
      </c>
      <c r="S12" s="309">
        <v>-0.59664093445733379</v>
      </c>
    </row>
    <row r="13" spans="3:19" ht="15" customHeight="1" x14ac:dyDescent="0.2">
      <c r="C13" s="808"/>
      <c r="D13" s="346" t="s">
        <v>39</v>
      </c>
      <c r="E13" s="301">
        <v>285.27999999999997</v>
      </c>
      <c r="F13" s="441">
        <v>286.78500000000003</v>
      </c>
      <c r="G13" s="436">
        <v>-0.52478337430481092</v>
      </c>
      <c r="H13" s="202">
        <v>285.32600000000002</v>
      </c>
      <c r="I13" s="273">
        <v>287.12</v>
      </c>
      <c r="J13" s="310">
        <v>-0.62482585678461355</v>
      </c>
      <c r="K13" s="202">
        <v>285.13900000000001</v>
      </c>
      <c r="L13" s="273">
        <v>283.16500000000002</v>
      </c>
      <c r="M13" s="308">
        <v>0.69712005367894669</v>
      </c>
      <c r="N13" s="188">
        <v>353.01</v>
      </c>
      <c r="O13" s="302">
        <v>315.202</v>
      </c>
      <c r="P13" s="308">
        <v>11.99484774842799</v>
      </c>
      <c r="Q13" s="188">
        <v>265.839</v>
      </c>
      <c r="R13" s="302">
        <v>266.18</v>
      </c>
      <c r="S13" s="309">
        <v>-0.12810879855737028</v>
      </c>
    </row>
    <row r="14" spans="3:19" ht="15" customHeight="1" thickBot="1" x14ac:dyDescent="0.25">
      <c r="C14" s="808"/>
      <c r="D14" s="347" t="s">
        <v>40</v>
      </c>
      <c r="E14" s="191">
        <v>352.42899999999997</v>
      </c>
      <c r="F14" s="192">
        <v>334.548</v>
      </c>
      <c r="G14" s="437">
        <v>5.3448234632997274</v>
      </c>
      <c r="H14" s="206" t="s">
        <v>85</v>
      </c>
      <c r="I14" s="296" t="s">
        <v>85</v>
      </c>
      <c r="J14" s="311" t="s">
        <v>279</v>
      </c>
      <c r="K14" s="206" t="s">
        <v>20</v>
      </c>
      <c r="L14" s="296" t="s">
        <v>20</v>
      </c>
      <c r="M14" s="730" t="s">
        <v>279</v>
      </c>
      <c r="N14" s="191" t="s">
        <v>85</v>
      </c>
      <c r="O14" s="304" t="s">
        <v>85</v>
      </c>
      <c r="P14" s="312" t="s">
        <v>279</v>
      </c>
      <c r="Q14" s="191" t="s">
        <v>20</v>
      </c>
      <c r="R14" s="304" t="s">
        <v>20</v>
      </c>
      <c r="S14" s="731" t="s">
        <v>279</v>
      </c>
    </row>
    <row r="15" spans="3:19" ht="15" customHeight="1" thickBot="1" x14ac:dyDescent="0.25">
      <c r="C15" s="817"/>
      <c r="D15" s="348" t="s">
        <v>17</v>
      </c>
      <c r="E15" s="303">
        <v>280.65065507545427</v>
      </c>
      <c r="F15" s="723">
        <v>279.25123294236755</v>
      </c>
      <c r="G15" s="442">
        <v>0.50113373478839107</v>
      </c>
      <c r="H15" s="222">
        <v>283.28812995441137</v>
      </c>
      <c r="I15" s="732">
        <v>281.61343875116899</v>
      </c>
      <c r="J15" s="313">
        <v>0.59467730328101664</v>
      </c>
      <c r="K15" s="222">
        <v>273.68203123616871</v>
      </c>
      <c r="L15" s="732">
        <v>272.11765599601796</v>
      </c>
      <c r="M15" s="314">
        <v>0.5748892825144889</v>
      </c>
      <c r="N15" s="315">
        <v>268.095396563674</v>
      </c>
      <c r="O15" s="733">
        <v>269.36082324355107</v>
      </c>
      <c r="P15" s="314">
        <v>-0.46978868888178699</v>
      </c>
      <c r="Q15" s="315">
        <v>260.87300755728876</v>
      </c>
      <c r="R15" s="733">
        <v>262.26563311571937</v>
      </c>
      <c r="S15" s="313">
        <v>-0.53099811129891406</v>
      </c>
    </row>
    <row r="16" spans="3:19" ht="15.75" customHeight="1" x14ac:dyDescent="0.2">
      <c r="C16" s="810" t="s">
        <v>18</v>
      </c>
      <c r="D16" s="344" t="s">
        <v>36</v>
      </c>
      <c r="E16" s="306">
        <v>270.322</v>
      </c>
      <c r="F16" s="443">
        <v>268.27499999999998</v>
      </c>
      <c r="G16" s="435">
        <v>0.76302301742615808</v>
      </c>
      <c r="H16" s="846">
        <v>272.15699999999998</v>
      </c>
      <c r="I16" s="734">
        <v>267.66199999999998</v>
      </c>
      <c r="J16" s="735">
        <v>1.6793568007412349</v>
      </c>
      <c r="K16" s="846">
        <v>268.10399999999998</v>
      </c>
      <c r="L16" s="734">
        <v>269.10700000000003</v>
      </c>
      <c r="M16" s="735">
        <v>-0.37271419918472676</v>
      </c>
      <c r="N16" s="847" t="s">
        <v>20</v>
      </c>
      <c r="O16" s="736" t="s">
        <v>20</v>
      </c>
      <c r="P16" s="726" t="s">
        <v>279</v>
      </c>
      <c r="Q16" s="847" t="s">
        <v>20</v>
      </c>
      <c r="R16" s="736" t="s">
        <v>20</v>
      </c>
      <c r="S16" s="727" t="s">
        <v>279</v>
      </c>
    </row>
    <row r="17" spans="3:19" ht="15" customHeight="1" x14ac:dyDescent="0.2">
      <c r="C17" s="819"/>
      <c r="D17" s="349" t="s">
        <v>37</v>
      </c>
      <c r="E17" s="301">
        <v>290.38799999999998</v>
      </c>
      <c r="F17" s="441">
        <v>290.35399999999998</v>
      </c>
      <c r="G17" s="436">
        <v>1.1709843845785425E-2</v>
      </c>
      <c r="H17" s="202">
        <v>291.92899999999997</v>
      </c>
      <c r="I17" s="273">
        <v>292.04199999999997</v>
      </c>
      <c r="J17" s="308">
        <v>-3.8693064696173687E-2</v>
      </c>
      <c r="K17" s="202">
        <v>287.59199999999998</v>
      </c>
      <c r="L17" s="273">
        <v>288.02100000000002</v>
      </c>
      <c r="M17" s="308">
        <v>-0.14894747258013494</v>
      </c>
      <c r="N17" s="188" t="s">
        <v>20</v>
      </c>
      <c r="O17" s="302" t="s">
        <v>20</v>
      </c>
      <c r="P17" s="728" t="s">
        <v>279</v>
      </c>
      <c r="Q17" s="188" t="s">
        <v>20</v>
      </c>
      <c r="R17" s="302" t="s">
        <v>20</v>
      </c>
      <c r="S17" s="729" t="s">
        <v>279</v>
      </c>
    </row>
    <row r="18" spans="3:19" ht="15" customHeight="1" x14ac:dyDescent="0.2">
      <c r="C18" s="819"/>
      <c r="D18" s="349" t="s">
        <v>38</v>
      </c>
      <c r="E18" s="301">
        <v>295.98200000000003</v>
      </c>
      <c r="F18" s="441">
        <v>294.36200000000002</v>
      </c>
      <c r="G18" s="436">
        <v>0.55034277522234676</v>
      </c>
      <c r="H18" s="202">
        <v>296.42200000000003</v>
      </c>
      <c r="I18" s="273">
        <v>295.86099999999999</v>
      </c>
      <c r="J18" s="308">
        <v>0.18961606970842237</v>
      </c>
      <c r="K18" s="202">
        <v>302.08499999999998</v>
      </c>
      <c r="L18" s="273">
        <v>298.815</v>
      </c>
      <c r="M18" s="308">
        <v>1.0943225741679574</v>
      </c>
      <c r="N18" s="188" t="s">
        <v>85</v>
      </c>
      <c r="O18" s="302" t="s">
        <v>85</v>
      </c>
      <c r="P18" s="308" t="s">
        <v>279</v>
      </c>
      <c r="Q18" s="188" t="s">
        <v>20</v>
      </c>
      <c r="R18" s="302" t="s">
        <v>20</v>
      </c>
      <c r="S18" s="729" t="s">
        <v>279</v>
      </c>
    </row>
    <row r="19" spans="3:19" ht="15" customHeight="1" x14ac:dyDescent="0.2">
      <c r="C19" s="819"/>
      <c r="D19" s="349" t="s">
        <v>39</v>
      </c>
      <c r="E19" s="301">
        <v>299.69600000000003</v>
      </c>
      <c r="F19" s="441">
        <v>298.678</v>
      </c>
      <c r="G19" s="436">
        <v>0.34083528080408637</v>
      </c>
      <c r="H19" s="202">
        <v>297.93599999999998</v>
      </c>
      <c r="I19" s="273">
        <v>296.16399999999999</v>
      </c>
      <c r="J19" s="308">
        <v>0.59831714860685004</v>
      </c>
      <c r="K19" s="202">
        <v>305.61500000000001</v>
      </c>
      <c r="L19" s="273">
        <v>305.779</v>
      </c>
      <c r="M19" s="308">
        <v>-5.363350655211354E-2</v>
      </c>
      <c r="N19" s="188" t="s">
        <v>20</v>
      </c>
      <c r="O19" s="302" t="s">
        <v>20</v>
      </c>
      <c r="P19" s="728" t="s">
        <v>279</v>
      </c>
      <c r="Q19" s="316" t="s">
        <v>85</v>
      </c>
      <c r="R19" s="317" t="s">
        <v>85</v>
      </c>
      <c r="S19" s="737" t="s">
        <v>279</v>
      </c>
    </row>
    <row r="20" spans="3:19" ht="15" customHeight="1" thickBot="1" x14ac:dyDescent="0.25">
      <c r="C20" s="819"/>
      <c r="D20" s="349" t="s">
        <v>40</v>
      </c>
      <c r="E20" s="211">
        <v>323.09899999999999</v>
      </c>
      <c r="F20" s="444">
        <v>305.928</v>
      </c>
      <c r="G20" s="433">
        <v>5.6127585575690988</v>
      </c>
      <c r="H20" s="206">
        <v>323.93900000000002</v>
      </c>
      <c r="I20" s="296">
        <v>306.30099999999999</v>
      </c>
      <c r="J20" s="312">
        <v>5.7583879908978535</v>
      </c>
      <c r="K20" s="191">
        <v>317.62</v>
      </c>
      <c r="L20" s="304">
        <v>319.22000000000003</v>
      </c>
      <c r="M20" s="312">
        <v>-0.50122172796191422</v>
      </c>
      <c r="N20" s="191" t="s">
        <v>85</v>
      </c>
      <c r="O20" s="304" t="s">
        <v>85</v>
      </c>
      <c r="P20" s="312" t="s">
        <v>279</v>
      </c>
      <c r="Q20" s="200" t="s">
        <v>20</v>
      </c>
      <c r="R20" s="318" t="s">
        <v>20</v>
      </c>
      <c r="S20" s="738" t="s">
        <v>279</v>
      </c>
    </row>
    <row r="21" spans="3:19" ht="15" customHeight="1" thickBot="1" x14ac:dyDescent="0.25">
      <c r="C21" s="820"/>
      <c r="D21" s="348" t="s">
        <v>17</v>
      </c>
      <c r="E21" s="303">
        <v>297.38134527497158</v>
      </c>
      <c r="F21" s="723">
        <v>296.60352374757315</v>
      </c>
      <c r="G21" s="442">
        <v>0.2622428478160635</v>
      </c>
      <c r="H21" s="222">
        <v>297.16108004934546</v>
      </c>
      <c r="I21" s="732">
        <v>295.72259752437975</v>
      </c>
      <c r="J21" s="314">
        <v>0.48642969357359189</v>
      </c>
      <c r="K21" s="315">
        <v>299.19394366805807</v>
      </c>
      <c r="L21" s="733">
        <v>299.99673400001319</v>
      </c>
      <c r="M21" s="313">
        <v>-0.26759969058699401</v>
      </c>
      <c r="N21" s="315" t="s">
        <v>85</v>
      </c>
      <c r="O21" s="733" t="s">
        <v>85</v>
      </c>
      <c r="P21" s="314" t="s">
        <v>279</v>
      </c>
      <c r="Q21" s="315" t="s">
        <v>85</v>
      </c>
      <c r="R21" s="733" t="s">
        <v>85</v>
      </c>
      <c r="S21" s="739" t="s">
        <v>279</v>
      </c>
    </row>
    <row r="22" spans="3:19" ht="15.75" customHeight="1" x14ac:dyDescent="0.2">
      <c r="C22" s="810" t="s">
        <v>41</v>
      </c>
      <c r="D22" s="350" t="s">
        <v>36</v>
      </c>
      <c r="E22" s="198">
        <v>520</v>
      </c>
      <c r="F22" s="199">
        <v>521</v>
      </c>
      <c r="G22" s="435">
        <v>-0.19193857965451055</v>
      </c>
      <c r="H22" s="846" t="s">
        <v>85</v>
      </c>
      <c r="I22" s="734" t="s">
        <v>85</v>
      </c>
      <c r="J22" s="848" t="s">
        <v>279</v>
      </c>
      <c r="K22" s="849" t="s">
        <v>20</v>
      </c>
      <c r="L22" s="850" t="s">
        <v>20</v>
      </c>
      <c r="M22" s="851" t="s">
        <v>279</v>
      </c>
      <c r="N22" s="847" t="s">
        <v>20</v>
      </c>
      <c r="O22" s="736" t="s">
        <v>20</v>
      </c>
      <c r="P22" s="727" t="s">
        <v>279</v>
      </c>
      <c r="Q22" s="740" t="s">
        <v>20</v>
      </c>
      <c r="R22" s="736" t="s">
        <v>20</v>
      </c>
      <c r="S22" s="727" t="s">
        <v>279</v>
      </c>
    </row>
    <row r="23" spans="3:19" ht="15" customHeight="1" x14ac:dyDescent="0.2">
      <c r="C23" s="819"/>
      <c r="D23" s="349" t="s">
        <v>37</v>
      </c>
      <c r="E23" s="211">
        <v>626.22799999999995</v>
      </c>
      <c r="F23" s="444">
        <v>627.24900000000002</v>
      </c>
      <c r="G23" s="436">
        <v>-0.16277427305584732</v>
      </c>
      <c r="H23" s="206">
        <v>585.95000000000005</v>
      </c>
      <c r="I23" s="296">
        <v>591.26099999999997</v>
      </c>
      <c r="J23" s="320">
        <v>-0.89824967315617321</v>
      </c>
      <c r="K23" s="202" t="s">
        <v>85</v>
      </c>
      <c r="L23" s="321" t="s">
        <v>85</v>
      </c>
      <c r="M23" s="322" t="s">
        <v>279</v>
      </c>
      <c r="N23" s="191">
        <v>516.07100000000003</v>
      </c>
      <c r="O23" s="304">
        <v>473.76799999999997</v>
      </c>
      <c r="P23" s="305">
        <v>8.929053882913168</v>
      </c>
      <c r="Q23" s="323" t="s">
        <v>85</v>
      </c>
      <c r="R23" s="324" t="s">
        <v>85</v>
      </c>
      <c r="S23" s="309" t="s">
        <v>279</v>
      </c>
    </row>
    <row r="24" spans="3:19" ht="15" customHeight="1" x14ac:dyDescent="0.2">
      <c r="C24" s="819"/>
      <c r="D24" s="349" t="s">
        <v>38</v>
      </c>
      <c r="E24" s="211">
        <v>551.65499999999997</v>
      </c>
      <c r="F24" s="444">
        <v>542.67999999999995</v>
      </c>
      <c r="G24" s="436">
        <v>1.6538291442470745</v>
      </c>
      <c r="H24" s="206">
        <v>609.21400000000006</v>
      </c>
      <c r="I24" s="296">
        <v>591.33900000000006</v>
      </c>
      <c r="J24" s="320">
        <v>3.0228007961592249</v>
      </c>
      <c r="K24" s="202">
        <v>446.983</v>
      </c>
      <c r="L24" s="321">
        <v>463.36500000000001</v>
      </c>
      <c r="M24" s="322">
        <v>-3.5354418223214972</v>
      </c>
      <c r="N24" s="188">
        <v>516.19299999999998</v>
      </c>
      <c r="O24" s="324">
        <v>512.57799999999997</v>
      </c>
      <c r="P24" s="309">
        <v>0.70525851675257412</v>
      </c>
      <c r="Q24" s="323" t="s">
        <v>85</v>
      </c>
      <c r="R24" s="324" t="s">
        <v>85</v>
      </c>
      <c r="S24" s="309" t="s">
        <v>279</v>
      </c>
    </row>
    <row r="25" spans="3:19" ht="15" customHeight="1" x14ac:dyDescent="0.2">
      <c r="C25" s="819"/>
      <c r="D25" s="349" t="s">
        <v>39</v>
      </c>
      <c r="E25" s="211">
        <v>557.45299999999997</v>
      </c>
      <c r="F25" s="444">
        <v>558.11099999999999</v>
      </c>
      <c r="G25" s="436">
        <v>-0.11789769418628471</v>
      </c>
      <c r="H25" s="206" t="s">
        <v>85</v>
      </c>
      <c r="I25" s="296" t="s">
        <v>85</v>
      </c>
      <c r="J25" s="320" t="s">
        <v>279</v>
      </c>
      <c r="K25" s="202" t="s">
        <v>85</v>
      </c>
      <c r="L25" s="321" t="s">
        <v>85</v>
      </c>
      <c r="M25" s="322" t="s">
        <v>279</v>
      </c>
      <c r="N25" s="216" t="s">
        <v>85</v>
      </c>
      <c r="O25" s="325" t="s">
        <v>85</v>
      </c>
      <c r="P25" s="326" t="s">
        <v>279</v>
      </c>
      <c r="Q25" s="323" t="s">
        <v>85</v>
      </c>
      <c r="R25" s="324" t="s">
        <v>85</v>
      </c>
      <c r="S25" s="309" t="s">
        <v>279</v>
      </c>
    </row>
    <row r="26" spans="3:19" ht="15" customHeight="1" thickBot="1" x14ac:dyDescent="0.25">
      <c r="C26" s="819"/>
      <c r="D26" s="349" t="s">
        <v>40</v>
      </c>
      <c r="E26" s="211">
        <v>547.31100000000004</v>
      </c>
      <c r="F26" s="444">
        <v>543.41899999999998</v>
      </c>
      <c r="G26" s="433">
        <v>0.71620609511262079</v>
      </c>
      <c r="H26" s="206">
        <v>544.89099999999996</v>
      </c>
      <c r="I26" s="296">
        <v>541.44600000000003</v>
      </c>
      <c r="J26" s="320">
        <v>0.63625920221036558</v>
      </c>
      <c r="K26" s="191">
        <v>542.34100000000001</v>
      </c>
      <c r="L26" s="304">
        <v>540.85500000000002</v>
      </c>
      <c r="M26" s="320">
        <v>0.27475016409203762</v>
      </c>
      <c r="N26" s="200">
        <v>647.32600000000002</v>
      </c>
      <c r="O26" s="318">
        <v>620.44299999999998</v>
      </c>
      <c r="P26" s="319">
        <v>4.3328718351242639</v>
      </c>
      <c r="Q26" s="327" t="s">
        <v>20</v>
      </c>
      <c r="R26" s="304" t="s">
        <v>20</v>
      </c>
      <c r="S26" s="731" t="s">
        <v>279</v>
      </c>
    </row>
    <row r="27" spans="3:19" ht="15" customHeight="1" thickBot="1" x14ac:dyDescent="0.25">
      <c r="C27" s="818"/>
      <c r="D27" s="348" t="s">
        <v>17</v>
      </c>
      <c r="E27" s="303">
        <v>558.09952938144943</v>
      </c>
      <c r="F27" s="723">
        <v>555.67086376584064</v>
      </c>
      <c r="G27" s="442">
        <v>0.43706909503036873</v>
      </c>
      <c r="H27" s="222">
        <v>557.2063594672087</v>
      </c>
      <c r="I27" s="732">
        <v>546.44482712318029</v>
      </c>
      <c r="J27" s="328">
        <v>1.9693721689495527</v>
      </c>
      <c r="K27" s="222">
        <v>565.12818678490873</v>
      </c>
      <c r="L27" s="732">
        <v>563.5944002522001</v>
      </c>
      <c r="M27" s="313">
        <v>0.2721436785075021</v>
      </c>
      <c r="N27" s="741">
        <v>537.3681388866205</v>
      </c>
      <c r="O27" s="733">
        <v>534.90331634923223</v>
      </c>
      <c r="P27" s="328">
        <v>0.46079776700786396</v>
      </c>
      <c r="Q27" s="315">
        <v>559.82493784542498</v>
      </c>
      <c r="R27" s="733">
        <v>562.88556458958419</v>
      </c>
      <c r="S27" s="313">
        <v>-0.54373871648152816</v>
      </c>
    </row>
    <row r="28" spans="3:19" ht="15.75" customHeight="1" x14ac:dyDescent="0.2">
      <c r="C28" s="810" t="s">
        <v>42</v>
      </c>
      <c r="D28" s="350" t="s">
        <v>36</v>
      </c>
      <c r="E28" s="198" t="s">
        <v>85</v>
      </c>
      <c r="F28" s="199" t="s">
        <v>85</v>
      </c>
      <c r="G28" s="724" t="s">
        <v>279</v>
      </c>
      <c r="H28" s="846" t="s">
        <v>85</v>
      </c>
      <c r="I28" s="734" t="s">
        <v>85</v>
      </c>
      <c r="J28" s="735" t="s">
        <v>279</v>
      </c>
      <c r="K28" s="846" t="s">
        <v>20</v>
      </c>
      <c r="L28" s="734" t="s">
        <v>20</v>
      </c>
      <c r="M28" s="726" t="s">
        <v>279</v>
      </c>
      <c r="N28" s="847" t="s">
        <v>20</v>
      </c>
      <c r="O28" s="736" t="s">
        <v>20</v>
      </c>
      <c r="P28" s="726" t="s">
        <v>279</v>
      </c>
      <c r="Q28" s="847" t="s">
        <v>20</v>
      </c>
      <c r="R28" s="736" t="s">
        <v>20</v>
      </c>
      <c r="S28" s="727" t="s">
        <v>279</v>
      </c>
    </row>
    <row r="29" spans="3:19" ht="15" customHeight="1" x14ac:dyDescent="0.2">
      <c r="C29" s="819"/>
      <c r="D29" s="349" t="s">
        <v>37</v>
      </c>
      <c r="E29" s="211">
        <v>383.166</v>
      </c>
      <c r="F29" s="444">
        <v>378.76499999999999</v>
      </c>
      <c r="G29" s="436">
        <v>1.1619341808245247</v>
      </c>
      <c r="H29" s="206">
        <v>384.36200000000002</v>
      </c>
      <c r="I29" s="296">
        <v>385.46800000000002</v>
      </c>
      <c r="J29" s="312">
        <v>-0.28692394699430157</v>
      </c>
      <c r="K29" s="206">
        <v>362.63900000000001</v>
      </c>
      <c r="L29" s="296">
        <v>361.13299999999998</v>
      </c>
      <c r="M29" s="312">
        <v>0.41702087596537252</v>
      </c>
      <c r="N29" s="191">
        <v>464.767</v>
      </c>
      <c r="O29" s="304">
        <v>452.077</v>
      </c>
      <c r="P29" s="312">
        <v>2.8070439327813621</v>
      </c>
      <c r="Q29" s="191">
        <v>434.923</v>
      </c>
      <c r="R29" s="304">
        <v>438.19799999999998</v>
      </c>
      <c r="S29" s="305">
        <v>-0.74737903869939559</v>
      </c>
    </row>
    <row r="30" spans="3:19" ht="15" customHeight="1" x14ac:dyDescent="0.2">
      <c r="C30" s="819"/>
      <c r="D30" s="349" t="s">
        <v>38</v>
      </c>
      <c r="E30" s="211">
        <v>383.762</v>
      </c>
      <c r="F30" s="444">
        <v>372.423</v>
      </c>
      <c r="G30" s="433">
        <v>3.0446562108140474</v>
      </c>
      <c r="H30" s="206">
        <v>414.11700000000002</v>
      </c>
      <c r="I30" s="296">
        <v>412.87799999999999</v>
      </c>
      <c r="J30" s="312">
        <v>0.30008864604072699</v>
      </c>
      <c r="K30" s="206">
        <v>280.35700000000003</v>
      </c>
      <c r="L30" s="296">
        <v>270.11900000000003</v>
      </c>
      <c r="M30" s="312">
        <v>3.7901813645097158</v>
      </c>
      <c r="N30" s="191">
        <v>409.28399999999999</v>
      </c>
      <c r="O30" s="304">
        <v>407.96300000000002</v>
      </c>
      <c r="P30" s="312">
        <v>0.32380387437095259</v>
      </c>
      <c r="Q30" s="191">
        <v>367.52499999999998</v>
      </c>
      <c r="R30" s="304">
        <v>385.48700000000002</v>
      </c>
      <c r="S30" s="305">
        <v>-4.6595605039858787</v>
      </c>
    </row>
    <row r="31" spans="3:19" ht="15" customHeight="1" x14ac:dyDescent="0.2">
      <c r="C31" s="819"/>
      <c r="D31" s="349" t="s">
        <v>39</v>
      </c>
      <c r="E31" s="191" t="s">
        <v>85</v>
      </c>
      <c r="F31" s="192" t="s">
        <v>85</v>
      </c>
      <c r="G31" s="190" t="s">
        <v>279</v>
      </c>
      <c r="H31" s="206" t="s">
        <v>20</v>
      </c>
      <c r="I31" s="296" t="s">
        <v>20</v>
      </c>
      <c r="J31" s="742" t="s">
        <v>279</v>
      </c>
      <c r="K31" s="206" t="s">
        <v>20</v>
      </c>
      <c r="L31" s="296" t="s">
        <v>20</v>
      </c>
      <c r="M31" s="742" t="s">
        <v>279</v>
      </c>
      <c r="N31" s="191" t="s">
        <v>85</v>
      </c>
      <c r="O31" s="304" t="s">
        <v>85</v>
      </c>
      <c r="P31" s="742" t="s">
        <v>279</v>
      </c>
      <c r="Q31" s="191" t="s">
        <v>20</v>
      </c>
      <c r="R31" s="304" t="s">
        <v>20</v>
      </c>
      <c r="S31" s="731" t="s">
        <v>279</v>
      </c>
    </row>
    <row r="32" spans="3:19" ht="15" customHeight="1" thickBot="1" x14ac:dyDescent="0.25">
      <c r="C32" s="819"/>
      <c r="D32" s="349" t="s">
        <v>40</v>
      </c>
      <c r="E32" s="191" t="s">
        <v>20</v>
      </c>
      <c r="F32" s="192" t="s">
        <v>20</v>
      </c>
      <c r="G32" s="445" t="s">
        <v>279</v>
      </c>
      <c r="H32" s="206" t="s">
        <v>20</v>
      </c>
      <c r="I32" s="296" t="s">
        <v>20</v>
      </c>
      <c r="J32" s="742" t="s">
        <v>279</v>
      </c>
      <c r="K32" s="206" t="s">
        <v>20</v>
      </c>
      <c r="L32" s="296" t="s">
        <v>20</v>
      </c>
      <c r="M32" s="742" t="s">
        <v>279</v>
      </c>
      <c r="N32" s="191" t="s">
        <v>20</v>
      </c>
      <c r="O32" s="304" t="s">
        <v>20</v>
      </c>
      <c r="P32" s="742" t="s">
        <v>279</v>
      </c>
      <c r="Q32" s="191" t="s">
        <v>20</v>
      </c>
      <c r="R32" s="304" t="s">
        <v>20</v>
      </c>
      <c r="S32" s="731" t="s">
        <v>279</v>
      </c>
    </row>
    <row r="33" spans="3:19" ht="15" customHeight="1" thickBot="1" x14ac:dyDescent="0.25">
      <c r="C33" s="818"/>
      <c r="D33" s="348" t="s">
        <v>17</v>
      </c>
      <c r="E33" s="303">
        <v>384.40075029411526</v>
      </c>
      <c r="F33" s="723">
        <v>375.19304000724514</v>
      </c>
      <c r="G33" s="442">
        <v>2.4541260911162706</v>
      </c>
      <c r="H33" s="222">
        <v>395.34593230763443</v>
      </c>
      <c r="I33" s="732">
        <v>397.66947357222756</v>
      </c>
      <c r="J33" s="314">
        <v>-0.58428957187007058</v>
      </c>
      <c r="K33" s="222">
        <v>331.67860612044598</v>
      </c>
      <c r="L33" s="732">
        <v>320.51847855307238</v>
      </c>
      <c r="M33" s="314">
        <v>3.4818983347712558</v>
      </c>
      <c r="N33" s="315">
        <v>415.21286781137729</v>
      </c>
      <c r="O33" s="733">
        <v>412.31653593053522</v>
      </c>
      <c r="P33" s="314">
        <v>0.7024534862045958</v>
      </c>
      <c r="Q33" s="315">
        <v>407.14435379617674</v>
      </c>
      <c r="R33" s="733">
        <v>416.05720088074054</v>
      </c>
      <c r="S33" s="313">
        <v>-2.142216759064961</v>
      </c>
    </row>
    <row r="34" spans="3:19" ht="15.75" customHeight="1" x14ac:dyDescent="0.2">
      <c r="C34" s="810" t="s">
        <v>43</v>
      </c>
      <c r="D34" s="351" t="s">
        <v>44</v>
      </c>
      <c r="E34" s="446">
        <v>813.61</v>
      </c>
      <c r="F34" s="447">
        <v>806.71100000000001</v>
      </c>
      <c r="G34" s="435">
        <v>0.85520093317185475</v>
      </c>
      <c r="H34" s="849">
        <v>845.16899999999998</v>
      </c>
      <c r="I34" s="743">
        <v>830.97500000000002</v>
      </c>
      <c r="J34" s="852">
        <v>1.7081139625139095</v>
      </c>
      <c r="K34" s="849">
        <v>731.89</v>
      </c>
      <c r="L34" s="743">
        <v>728.71500000000003</v>
      </c>
      <c r="M34" s="852">
        <v>0.43569845550042946</v>
      </c>
      <c r="N34" s="853">
        <v>878.06799999999998</v>
      </c>
      <c r="O34" s="744">
        <v>899.88800000000003</v>
      </c>
      <c r="P34" s="852">
        <v>-2.4247461906370624</v>
      </c>
      <c r="Q34" s="188">
        <v>739.59299999999996</v>
      </c>
      <c r="R34" s="324">
        <v>737.70799999999997</v>
      </c>
      <c r="S34" s="309">
        <v>0.25552115471161907</v>
      </c>
    </row>
    <row r="35" spans="3:19" ht="15.75" customHeight="1" thickBot="1" x14ac:dyDescent="0.25">
      <c r="C35" s="808"/>
      <c r="D35" s="344" t="s">
        <v>45</v>
      </c>
      <c r="E35" s="306">
        <v>1247.5999999999999</v>
      </c>
      <c r="F35" s="443">
        <v>1229.479</v>
      </c>
      <c r="G35" s="433">
        <v>1.4738763329833098</v>
      </c>
      <c r="H35" s="216">
        <v>1313.7760000000001</v>
      </c>
      <c r="I35" s="325">
        <v>1282.3789999999999</v>
      </c>
      <c r="J35" s="329">
        <v>2.4483401552895177</v>
      </c>
      <c r="K35" s="216">
        <v>1258.787</v>
      </c>
      <c r="L35" s="325">
        <v>1234.3969999999999</v>
      </c>
      <c r="M35" s="329">
        <v>1.975863518786914</v>
      </c>
      <c r="N35" s="198">
        <v>1180.817</v>
      </c>
      <c r="O35" s="330">
        <v>1181.116</v>
      </c>
      <c r="P35" s="329">
        <v>-2.531504102899107E-2</v>
      </c>
      <c r="Q35" s="198">
        <v>1163.146</v>
      </c>
      <c r="R35" s="330">
        <v>1170.6210000000001</v>
      </c>
      <c r="S35" s="326">
        <v>-0.63854996621452509</v>
      </c>
    </row>
    <row r="36" spans="3:19" ht="15" customHeight="1" thickBot="1" x14ac:dyDescent="0.25">
      <c r="C36" s="818"/>
      <c r="D36" s="348" t="s">
        <v>17</v>
      </c>
      <c r="E36" s="303">
        <v>927.57877679337992</v>
      </c>
      <c r="F36" s="723">
        <v>906.84881962915358</v>
      </c>
      <c r="G36" s="442">
        <v>2.2859330811836571</v>
      </c>
      <c r="H36" s="222">
        <v>931.9203617323808</v>
      </c>
      <c r="I36" s="732">
        <v>902.73289879329127</v>
      </c>
      <c r="J36" s="314">
        <v>3.2332335487169281</v>
      </c>
      <c r="K36" s="222">
        <v>993.92342885398739</v>
      </c>
      <c r="L36" s="732">
        <v>971.25294414482539</v>
      </c>
      <c r="M36" s="314">
        <v>2.3341483643195584</v>
      </c>
      <c r="N36" s="315">
        <v>940.28872073223624</v>
      </c>
      <c r="O36" s="733">
        <v>945.69379901543277</v>
      </c>
      <c r="P36" s="314">
        <v>-0.5715463386588544</v>
      </c>
      <c r="Q36" s="315">
        <v>879.07078322923144</v>
      </c>
      <c r="R36" s="331">
        <v>873.40996548568307</v>
      </c>
      <c r="S36" s="313">
        <v>0.64812836666003848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73" priority="35" stopIfTrue="1" operator="lessThan">
      <formula>0</formula>
    </cfRule>
    <cfRule type="cellIs" dxfId="72" priority="36" stopIfTrue="1" operator="greaterThan">
      <formula>0</formula>
    </cfRule>
    <cfRule type="cellIs" dxfId="71" priority="37" stopIfTrue="1" operator="lessThan">
      <formula>0</formula>
    </cfRule>
  </conditionalFormatting>
  <conditionalFormatting sqref="G10">
    <cfRule type="containsText" dxfId="70" priority="34" stopIfTrue="1" operator="containsText" text="*">
      <formula>NOT(ISERROR(SEARCH("*",G10)))</formula>
    </cfRule>
  </conditionalFormatting>
  <conditionalFormatting sqref="G11">
    <cfRule type="containsText" dxfId="69" priority="33" stopIfTrue="1" operator="containsText" text="*">
      <formula>NOT(ISERROR(SEARCH("*",G11)))</formula>
    </cfRule>
  </conditionalFormatting>
  <conditionalFormatting sqref="G32">
    <cfRule type="containsText" dxfId="68" priority="32" stopIfTrue="1" operator="containsText" text="*">
      <formula>NOT(ISERROR(SEARCH("*",G32)))</formula>
    </cfRule>
  </conditionalFormatting>
  <conditionalFormatting sqref="G31">
    <cfRule type="containsText" dxfId="67" priority="31" stopIfTrue="1" operator="containsText" text="*">
      <formula>NOT(ISERROR(SEARCH("*",G31)))</formula>
    </cfRule>
  </conditionalFormatting>
  <conditionalFormatting sqref="G12:G30 G33:G36">
    <cfRule type="cellIs" dxfId="66" priority="29" stopIfTrue="1" operator="lessThan">
      <formula>0</formula>
    </cfRule>
    <cfRule type="cellIs" dxfId="65" priority="30" stopIfTrue="1" operator="greaterThan">
      <formula>0</formula>
    </cfRule>
  </conditionalFormatting>
  <conditionalFormatting sqref="J10:J36 S10:S36 M10:M36">
    <cfRule type="cellIs" dxfId="36" priority="9" stopIfTrue="1" operator="greaterThan">
      <formula>0</formula>
    </cfRule>
  </conditionalFormatting>
  <conditionalFormatting sqref="P12:P36">
    <cfRule type="cellIs" dxfId="35" priority="7" stopIfTrue="1" operator="lessThan">
      <formula>0</formula>
    </cfRule>
    <cfRule type="cellIs" dxfId="34" priority="8" stopIfTrue="1" operator="greaterThan">
      <formula>0</formula>
    </cfRule>
  </conditionalFormatting>
  <conditionalFormatting sqref="P10:P11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H10:S36">
    <cfRule type="cellIs" dxfId="31" priority="4" stopIfTrue="1" operator="lessThan">
      <formula>0</formula>
    </cfRule>
  </conditionalFormatting>
  <conditionalFormatting sqref="J10:J36 M10:M36 P10:P36 S10:S36">
    <cfRule type="cellIs" dxfId="29" priority="2" stopIfTrue="1" operator="lessThan">
      <formula>0</formula>
    </cfRule>
    <cfRule type="cellIs" dxfId="28" priority="3" stopIfTrue="1" operator="greaterThan">
      <formula>0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3" stopIfTrue="1" operator="lessThan">
      <formula>0</formula>
    </cfRule>
  </conditionalFormatting>
  <conditionalFormatting sqref="S23:S24">
    <cfRule type="cellIs" dxfId="24" priority="10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7" stopIfTrue="1" operator="beginsWith" id="{142FCE8E-51CE-4628-9B23-53F4F3E2733D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  <x14:conditionalFormatting xmlns:xm="http://schemas.microsoft.com/office/excel/2006/main">
          <x14:cfRule type="beginsWith" priority="28" stopIfTrue="1" operator="beginsWith" id="{F4DB8206-9A09-41B8-BA4A-07491A5C3D38}">
            <xm:f>LEFT(G22,LEN("*"))="*"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beginsWith" priority="1" stopIfTrue="1" operator="beginsWith" id="{9D392214-3BA3-4A02-8A85-8BA56E1F618C}">
            <xm:f>LEFT(J10,LEN("*"))="*"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J10:J36 M10:M36 P10:P36 S10:S36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183" t="s">
        <v>325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280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821" t="s">
        <v>0</v>
      </c>
      <c r="J8" s="822"/>
      <c r="K8" s="761" t="s">
        <v>1</v>
      </c>
      <c r="L8" s="823"/>
      <c r="M8" s="824"/>
    </row>
    <row r="9" spans="3:13" ht="28.5" customHeight="1" thickBot="1" x14ac:dyDescent="0.25">
      <c r="I9" s="757"/>
      <c r="J9" s="774"/>
      <c r="K9" s="745" t="s">
        <v>19</v>
      </c>
      <c r="L9" s="746"/>
      <c r="M9" s="825" t="s">
        <v>259</v>
      </c>
    </row>
    <row r="10" spans="3:13" ht="27" customHeight="1" thickBot="1" x14ac:dyDescent="0.25">
      <c r="I10" s="775"/>
      <c r="J10" s="776"/>
      <c r="K10" s="187">
        <v>44745</v>
      </c>
      <c r="L10" s="549">
        <v>44738</v>
      </c>
      <c r="M10" s="780"/>
    </row>
    <row r="11" spans="3:13" ht="54.75" customHeight="1" thickBot="1" x14ac:dyDescent="0.25">
      <c r="I11" s="781" t="s">
        <v>260</v>
      </c>
      <c r="J11" s="826"/>
      <c r="K11" s="119">
        <v>1559.88</v>
      </c>
      <c r="L11" s="352">
        <v>1555.68</v>
      </c>
      <c r="M11" s="353">
        <v>0.26997840172786469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8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9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S26" sqref="S26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451" t="s">
        <v>289</v>
      </c>
      <c r="D3" s="448"/>
      <c r="E3" s="449"/>
      <c r="F3" s="448"/>
      <c r="G3" s="448"/>
      <c r="H3" s="448"/>
      <c r="I3" s="448"/>
      <c r="J3" s="448"/>
      <c r="K3" s="448"/>
      <c r="L3" s="448"/>
      <c r="M3" s="448"/>
    </row>
    <row r="4" spans="3:13" ht="21" x14ac:dyDescent="0.35">
      <c r="C4" s="450" t="s">
        <v>290</v>
      </c>
      <c r="D4" s="448"/>
      <c r="E4" s="449"/>
      <c r="F4" s="448"/>
      <c r="G4" s="448"/>
      <c r="H4" s="448"/>
      <c r="I4" s="448"/>
      <c r="J4" s="448"/>
      <c r="K4" s="448"/>
      <c r="L4" s="448"/>
      <c r="M4" s="448"/>
    </row>
    <row r="6" spans="3:13" ht="13.5" thickBot="1" x14ac:dyDescent="0.25"/>
    <row r="7" spans="3:13" ht="16.5" thickBot="1" x14ac:dyDescent="0.25">
      <c r="I7" s="821" t="s">
        <v>0</v>
      </c>
      <c r="J7" s="822"/>
      <c r="K7" s="761" t="s">
        <v>1</v>
      </c>
      <c r="L7" s="823"/>
      <c r="M7" s="824"/>
    </row>
    <row r="8" spans="3:13" ht="24.75" customHeight="1" thickBot="1" x14ac:dyDescent="0.25">
      <c r="I8" s="757"/>
      <c r="J8" s="774"/>
      <c r="K8" s="745" t="s">
        <v>19</v>
      </c>
      <c r="L8" s="746"/>
      <c r="M8" s="825" t="s">
        <v>259</v>
      </c>
    </row>
    <row r="9" spans="3:13" ht="29.25" customHeight="1" thickBot="1" x14ac:dyDescent="0.25">
      <c r="I9" s="775"/>
      <c r="J9" s="776"/>
      <c r="K9" s="187">
        <v>44745</v>
      </c>
      <c r="L9" s="187">
        <v>44738</v>
      </c>
      <c r="M9" s="780"/>
    </row>
    <row r="10" spans="3:13" ht="57" customHeight="1" thickBot="1" x14ac:dyDescent="0.25">
      <c r="I10" s="781" t="s">
        <v>288</v>
      </c>
      <c r="J10" s="826"/>
      <c r="K10" s="119">
        <v>3257.88</v>
      </c>
      <c r="L10" s="119">
        <v>3281.43</v>
      </c>
      <c r="M10" s="353">
        <v>-0.7176749161188789</v>
      </c>
    </row>
  </sheetData>
  <mergeCells count="4">
    <mergeCell ref="I7:J9"/>
    <mergeCell ref="K7:M7"/>
    <mergeCell ref="M8:M9"/>
    <mergeCell ref="I10:J10"/>
  </mergeCells>
  <conditionalFormatting sqref="M10">
    <cfRule type="cellIs" dxfId="16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2022-07-07T10:58:26Z</dcterms:modified>
</cp:coreProperties>
</file>